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2600" windowHeight="5904" tabRatio="910" firstSheet="10" activeTab="13" autoFilterDateGrouping="1"/>
  </bookViews>
  <sheets>
    <sheet xmlns:r="http://schemas.openxmlformats.org/officeDocument/2006/relationships" name="Cumulativ Awards, Participation" sheetId="1" state="visible" r:id="rId1"/>
    <sheet xmlns:r="http://schemas.openxmlformats.org/officeDocument/2006/relationships" name="Trophies and POT each year" sheetId="2" state="visible" r:id="rId2"/>
    <sheet xmlns:r="http://schemas.openxmlformats.org/officeDocument/2006/relationships" name="Players" sheetId="3" state="visible" r:id="rId3"/>
    <sheet xmlns:r="http://schemas.openxmlformats.org/officeDocument/2006/relationships" name="Player KPI Names and desc" sheetId="4" state="visible" r:id="rId4"/>
    <sheet xmlns:r="http://schemas.openxmlformats.org/officeDocument/2006/relationships" name="Points, Odds, Ranking, Coach,HA" sheetId="5" state="visible" r:id="rId5"/>
    <sheet xmlns:r="http://schemas.openxmlformats.org/officeDocument/2006/relationships" name="2019 Records" sheetId="6" state="visible" r:id="rId6"/>
    <sheet xmlns:r="http://schemas.openxmlformats.org/officeDocument/2006/relationships" name="2019 Team Stats" sheetId="7" state="visible" r:id="rId7"/>
    <sheet xmlns:r="http://schemas.openxmlformats.org/officeDocument/2006/relationships" name="Historic Records" sheetId="8" state="visible" r:id="rId8"/>
    <sheet xmlns:r="http://schemas.openxmlformats.org/officeDocument/2006/relationships" name="Individual Points Records" sheetId="9" state="visible" r:id="rId9"/>
    <sheet xmlns:r="http://schemas.openxmlformats.org/officeDocument/2006/relationships" name="Individual Appearances Records" sheetId="10" state="visible" r:id="rId10"/>
    <sheet xmlns:r="http://schemas.openxmlformats.org/officeDocument/2006/relationships" name="Individual Tries Records" sheetId="11" state="visible" r:id="rId11"/>
    <sheet xmlns:r="http://schemas.openxmlformats.org/officeDocument/2006/relationships" name="POT Info" sheetId="12" state="visible" r:id="rId12"/>
    <sheet xmlns:r="http://schemas.openxmlformats.org/officeDocument/2006/relationships" name="Player Details" sheetId="13" state="visible" r:id="rId13"/>
    <sheet xmlns:r="http://schemas.openxmlformats.org/officeDocument/2006/relationships" name="Prediction Stats" sheetId="14" state="visible" r:id="rId14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000000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333333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top"/>
    </xf>
    <xf numFmtId="1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15" fontId="3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en.wikipedia.org/wiki/2000_Six_Nations_Championship" TargetMode="External" Id="rId1"/><Relationship Type="http://schemas.openxmlformats.org/officeDocument/2006/relationships/hyperlink" Target="https://en.wikipedia.org/wiki/England_national_rugby_union_team" TargetMode="External" Id="rId2"/><Relationship Type="http://schemas.openxmlformats.org/officeDocument/2006/relationships/hyperlink" Target="https://en.wikipedia.org/wiki/Scotland_national_rugby_union_team" TargetMode="External" Id="rId3"/><Relationship Type="http://schemas.openxmlformats.org/officeDocument/2006/relationships/hyperlink" Target="https://en.wikipedia.org/wiki/England_national_rugby_union_team" TargetMode="External" Id="rId4"/><Relationship Type="http://schemas.openxmlformats.org/officeDocument/2006/relationships/hyperlink" Target="https://en.wikipedia.org/wiki/Ireland_national_rugby_union_team" TargetMode="External" Id="rId5"/><Relationship Type="http://schemas.openxmlformats.org/officeDocument/2006/relationships/hyperlink" Target="https://en.wikipedia.org/wiki/Italy_national_rugby_union_team" TargetMode="External" Id="rId6"/><Relationship Type="http://schemas.openxmlformats.org/officeDocument/2006/relationships/hyperlink" Target="https://en.wikipedia.org/wiki/2001_Six_Nations_Championship" TargetMode="External" Id="rId7"/><Relationship Type="http://schemas.openxmlformats.org/officeDocument/2006/relationships/hyperlink" Target="https://en.wikipedia.org/wiki/England_national_rugby_union_team" TargetMode="External" Id="rId8"/><Relationship Type="http://schemas.openxmlformats.org/officeDocument/2006/relationships/hyperlink" Target="https://en.wikipedia.org/wiki/England_national_rugby_union_team" TargetMode="External" Id="rId9"/><Relationship Type="http://schemas.openxmlformats.org/officeDocument/2006/relationships/hyperlink" Target="https://en.wikipedia.org/wiki/Ireland_national_rugby_union_team" TargetMode="External" Id="rId10"/><Relationship Type="http://schemas.openxmlformats.org/officeDocument/2006/relationships/hyperlink" Target="https://en.wikipedia.org/wiki/Scotland_national_rugby_union_team" TargetMode="External" Id="rId11"/><Relationship Type="http://schemas.openxmlformats.org/officeDocument/2006/relationships/hyperlink" Target="https://en.wikipedia.org/wiki/Italy_national_rugby_union_team" TargetMode="External" Id="rId12"/><Relationship Type="http://schemas.openxmlformats.org/officeDocument/2006/relationships/hyperlink" Target="https://en.wikipedia.org/wiki/2002_Six_Nations_Championship" TargetMode="External" Id="rId13"/><Relationship Type="http://schemas.openxmlformats.org/officeDocument/2006/relationships/hyperlink" Target="https://en.wikipedia.org/wiki/France_national_rugby_union_team" TargetMode="External" Id="rId14"/><Relationship Type="http://schemas.openxmlformats.org/officeDocument/2006/relationships/hyperlink" Target="https://en.wikipedia.org/wiki/France_national_rugby_union_team" TargetMode="External" Id="rId15"/><Relationship Type="http://schemas.openxmlformats.org/officeDocument/2006/relationships/hyperlink" Target="https://en.wikipedia.org/wiki/England_national_rugby_union_team" TargetMode="External" Id="rId16"/><Relationship Type="http://schemas.openxmlformats.org/officeDocument/2006/relationships/hyperlink" Target="https://en.wikipedia.org/wiki/England_national_rugby_union_team" TargetMode="External" Id="rId17"/><Relationship Type="http://schemas.openxmlformats.org/officeDocument/2006/relationships/hyperlink" Target="https://en.wikipedia.org/wiki/England_national_rugby_union_team" TargetMode="External" Id="rId18"/><Relationship Type="http://schemas.openxmlformats.org/officeDocument/2006/relationships/hyperlink" Target="https://en.wikipedia.org/wiki/Ireland_national_rugby_union_team" TargetMode="External" Id="rId19"/><Relationship Type="http://schemas.openxmlformats.org/officeDocument/2006/relationships/hyperlink" Target="https://en.wikipedia.org/wiki/Italy_national_rugby_union_team" TargetMode="External" Id="rId20"/><Relationship Type="http://schemas.openxmlformats.org/officeDocument/2006/relationships/hyperlink" Target="https://en.wikipedia.org/wiki/2003_Six_Nations_Championship" TargetMode="External" Id="rId21"/><Relationship Type="http://schemas.openxmlformats.org/officeDocument/2006/relationships/hyperlink" Target="https://en.wikipedia.org/wiki/England_national_rugby_union_team" TargetMode="External" Id="rId22"/><Relationship Type="http://schemas.openxmlformats.org/officeDocument/2006/relationships/hyperlink" Target="https://en.wikipedia.org/wiki/England_national_rugby_union_team" TargetMode="External" Id="rId23"/><Relationship Type="http://schemas.openxmlformats.org/officeDocument/2006/relationships/hyperlink" Target="https://en.wikipedia.org/wiki/England_national_rugby_union_team" TargetMode="External" Id="rId24"/><Relationship Type="http://schemas.openxmlformats.org/officeDocument/2006/relationships/hyperlink" Target="https://en.wikipedia.org/wiki/England_national_rugby_union_team" TargetMode="External" Id="rId25"/><Relationship Type="http://schemas.openxmlformats.org/officeDocument/2006/relationships/hyperlink" Target="https://en.wikipedia.org/wiki/England_national_rugby_union_team" TargetMode="External" Id="rId26"/><Relationship Type="http://schemas.openxmlformats.org/officeDocument/2006/relationships/hyperlink" Target="https://en.wikipedia.org/wiki/Ireland_national_rugby_union_team" TargetMode="External" Id="rId27"/><Relationship Type="http://schemas.openxmlformats.org/officeDocument/2006/relationships/hyperlink" Target="https://en.wikipedia.org/wiki/Wales_national_rugby_union_team" TargetMode="External" Id="rId28"/><Relationship Type="http://schemas.openxmlformats.org/officeDocument/2006/relationships/hyperlink" Target="https://en.wikipedia.org/wiki/2004_Six_Nations_Championship" TargetMode="External" Id="rId29"/><Relationship Type="http://schemas.openxmlformats.org/officeDocument/2006/relationships/hyperlink" Target="https://en.wikipedia.org/wiki/France_national_rugby_union_team" TargetMode="External" Id="rId30"/><Relationship Type="http://schemas.openxmlformats.org/officeDocument/2006/relationships/hyperlink" Target="https://en.wikipedia.org/wiki/France_national_rugby_union_team" TargetMode="External" Id="rId31"/><Relationship Type="http://schemas.openxmlformats.org/officeDocument/2006/relationships/hyperlink" Target="https://en.wikipedia.org/wiki/Ireland_national_rugby_union_team" TargetMode="External" Id="rId32"/><Relationship Type="http://schemas.openxmlformats.org/officeDocument/2006/relationships/hyperlink" Target="https://en.wikipedia.org/wiki/England_national_rugby_union_team" TargetMode="External" Id="rId33"/><Relationship Type="http://schemas.openxmlformats.org/officeDocument/2006/relationships/hyperlink" Target="https://en.wikipedia.org/wiki/Ireland_national_rugby_union_team" TargetMode="External" Id="rId34"/><Relationship Type="http://schemas.openxmlformats.org/officeDocument/2006/relationships/hyperlink" Target="https://en.wikipedia.org/wiki/Ireland_national_rugby_union_team" TargetMode="External" Id="rId35"/><Relationship Type="http://schemas.openxmlformats.org/officeDocument/2006/relationships/hyperlink" Target="https://en.wikipedia.org/wiki/Scotland_national_rugby_union_team" TargetMode="External" Id="rId36"/><Relationship Type="http://schemas.openxmlformats.org/officeDocument/2006/relationships/hyperlink" Target="https://en.wikipedia.org/wiki/2005_Six_Nations_Championship" TargetMode="External" Id="rId37"/><Relationship Type="http://schemas.openxmlformats.org/officeDocument/2006/relationships/hyperlink" Target="https://en.wikipedia.org/wiki/Wales_national_rugby_union_team" TargetMode="External" Id="rId38"/><Relationship Type="http://schemas.openxmlformats.org/officeDocument/2006/relationships/hyperlink" Target="https://en.wikipedia.org/wiki/Wales_national_rugby_union_team" TargetMode="External" Id="rId39"/><Relationship Type="http://schemas.openxmlformats.org/officeDocument/2006/relationships/hyperlink" Target="https://en.wikipedia.org/wiki/Wales_national_rugby_union_team" TargetMode="External" Id="rId40"/><Relationship Type="http://schemas.openxmlformats.org/officeDocument/2006/relationships/hyperlink" Target="https://en.wikipedia.org/wiki/England_national_rugby_union_team" TargetMode="External" Id="rId41"/><Relationship Type="http://schemas.openxmlformats.org/officeDocument/2006/relationships/hyperlink" Target="https://en.wikipedia.org/wiki/Ireland_national_rugby_union_team" TargetMode="External" Id="rId42"/><Relationship Type="http://schemas.openxmlformats.org/officeDocument/2006/relationships/hyperlink" Target="https://en.wikipedia.org/wiki/Ireland_national_rugby_union_team" TargetMode="External" Id="rId43"/><Relationship Type="http://schemas.openxmlformats.org/officeDocument/2006/relationships/hyperlink" Target="https://en.wikipedia.org/wiki/Italy_national_rugby_union_team" TargetMode="External" Id="rId44"/><Relationship Type="http://schemas.openxmlformats.org/officeDocument/2006/relationships/hyperlink" Target="https://en.wikipedia.org/wiki/2006_Six_Nations_Championship" TargetMode="External" Id="rId45"/><Relationship Type="http://schemas.openxmlformats.org/officeDocument/2006/relationships/hyperlink" Target="https://en.wikipedia.org/wiki/France_national_rugby_union_team" TargetMode="External" Id="rId46"/><Relationship Type="http://schemas.openxmlformats.org/officeDocument/2006/relationships/hyperlink" Target="https://en.wikipedia.org/wiki/Ireland_national_rugby_union_team" TargetMode="External" Id="rId47"/><Relationship Type="http://schemas.openxmlformats.org/officeDocument/2006/relationships/hyperlink" Target="https://en.wikipedia.org/wiki/Scotland_national_rugby_union_team" TargetMode="External" Id="rId48"/><Relationship Type="http://schemas.openxmlformats.org/officeDocument/2006/relationships/hyperlink" Target="https://en.wikipedia.org/wiki/Ireland_national_rugby_union_team" TargetMode="External" Id="rId49"/><Relationship Type="http://schemas.openxmlformats.org/officeDocument/2006/relationships/hyperlink" Target="https://en.wikipedia.org/wiki/Ireland_national_rugby_union_team" TargetMode="External" Id="rId50"/><Relationship Type="http://schemas.openxmlformats.org/officeDocument/2006/relationships/hyperlink" Target="https://en.wikipedia.org/wiki/Italy_national_rugby_union_team" TargetMode="External" Id="rId51"/><Relationship Type="http://schemas.openxmlformats.org/officeDocument/2006/relationships/hyperlink" Target="https://en.wikipedia.org/wiki/2007_Six_Nations_Championship" TargetMode="External" Id="rId52"/><Relationship Type="http://schemas.openxmlformats.org/officeDocument/2006/relationships/hyperlink" Target="https://en.wikipedia.org/wiki/France_national_rugby_union_team" TargetMode="External" Id="rId53"/><Relationship Type="http://schemas.openxmlformats.org/officeDocument/2006/relationships/hyperlink" Target="https://en.wikipedia.org/wiki/Ireland_national_rugby_union_team" TargetMode="External" Id="rId54"/><Relationship Type="http://schemas.openxmlformats.org/officeDocument/2006/relationships/hyperlink" Target="https://en.wikipedia.org/wiki/England_national_rugby_union_team" TargetMode="External" Id="rId55"/><Relationship Type="http://schemas.openxmlformats.org/officeDocument/2006/relationships/hyperlink" Target="https://en.wikipedia.org/wiki/Ireland_national_rugby_union_team" TargetMode="External" Id="rId56"/><Relationship Type="http://schemas.openxmlformats.org/officeDocument/2006/relationships/hyperlink" Target="https://en.wikipedia.org/wiki/Ireland_national_rugby_union_team" TargetMode="External" Id="rId57"/><Relationship Type="http://schemas.openxmlformats.org/officeDocument/2006/relationships/hyperlink" Target="https://en.wikipedia.org/wiki/France_national_rugby_union_team" TargetMode="External" Id="rId58"/><Relationship Type="http://schemas.openxmlformats.org/officeDocument/2006/relationships/hyperlink" Target="https://en.wikipedia.org/wiki/Scotland_national_rugby_union_team" TargetMode="External" Id="rId59"/><Relationship Type="http://schemas.openxmlformats.org/officeDocument/2006/relationships/hyperlink" Target="https://en.wikipedia.org/wiki/2008_Six_Nations_Championship" TargetMode="External" Id="rId60"/><Relationship Type="http://schemas.openxmlformats.org/officeDocument/2006/relationships/hyperlink" Target="https://en.wikipedia.org/wiki/Wales_national_rugby_union_team" TargetMode="External" Id="rId61"/><Relationship Type="http://schemas.openxmlformats.org/officeDocument/2006/relationships/hyperlink" Target="https://en.wikipedia.org/wiki/Wales_national_rugby_union_team" TargetMode="External" Id="rId62"/><Relationship Type="http://schemas.openxmlformats.org/officeDocument/2006/relationships/hyperlink" Target="https://en.wikipedia.org/wiki/Wales_national_rugby_union_team" TargetMode="External" Id="rId63"/><Relationship Type="http://schemas.openxmlformats.org/officeDocument/2006/relationships/hyperlink" Target="https://en.wikipedia.org/wiki/Scotland_national_rugby_union_team" TargetMode="External" Id="rId64"/><Relationship Type="http://schemas.openxmlformats.org/officeDocument/2006/relationships/hyperlink" Target="https://en.wikipedia.org/wiki/England_national_rugby_union_team" TargetMode="External" Id="rId65"/><Relationship Type="http://schemas.openxmlformats.org/officeDocument/2006/relationships/hyperlink" Target="https://en.wikipedia.org/wiki/Ireland_national_rugby_union_team" TargetMode="External" Id="rId66"/><Relationship Type="http://schemas.openxmlformats.org/officeDocument/2006/relationships/hyperlink" Target="https://en.wikipedia.org/wiki/France_national_rugby_union_team" TargetMode="External" Id="rId67"/><Relationship Type="http://schemas.openxmlformats.org/officeDocument/2006/relationships/hyperlink" Target="https://en.wikipedia.org/wiki/Italy_national_rugby_union_team" TargetMode="External" Id="rId68"/><Relationship Type="http://schemas.openxmlformats.org/officeDocument/2006/relationships/hyperlink" Target="https://en.wikipedia.org/wiki/2009_Six_Nations_Championship" TargetMode="External" Id="rId69"/><Relationship Type="http://schemas.openxmlformats.org/officeDocument/2006/relationships/hyperlink" Target="https://en.wikipedia.org/wiki/Ireland_national_rugby_union_team" TargetMode="External" Id="rId70"/><Relationship Type="http://schemas.openxmlformats.org/officeDocument/2006/relationships/hyperlink" Target="https://en.wikipedia.org/wiki/Ireland_national_rugby_union_team" TargetMode="External" Id="rId71"/><Relationship Type="http://schemas.openxmlformats.org/officeDocument/2006/relationships/hyperlink" Target="https://en.wikipedia.org/wiki/Ireland_national_rugby_union_team" TargetMode="External" Id="rId72"/><Relationship Type="http://schemas.openxmlformats.org/officeDocument/2006/relationships/hyperlink" Target="https://en.wikipedia.org/wiki/England_national_rugby_union_team" TargetMode="External" Id="rId73"/><Relationship Type="http://schemas.openxmlformats.org/officeDocument/2006/relationships/hyperlink" Target="https://en.wikipedia.org/wiki/Ireland_national_rugby_union_team" TargetMode="External" Id="rId74"/><Relationship Type="http://schemas.openxmlformats.org/officeDocument/2006/relationships/hyperlink" Target="https://en.wikipedia.org/wiki/Ireland_national_rugby_union_team" TargetMode="External" Id="rId75"/><Relationship Type="http://schemas.openxmlformats.org/officeDocument/2006/relationships/hyperlink" Target="https://en.wikipedia.org/wiki/France_national_rugby_union_team" TargetMode="External" Id="rId76"/><Relationship Type="http://schemas.openxmlformats.org/officeDocument/2006/relationships/hyperlink" Target="https://en.wikipedia.org/wiki/Italy_national_rugby_union_team" TargetMode="External" Id="rId77"/><Relationship Type="http://schemas.openxmlformats.org/officeDocument/2006/relationships/hyperlink" Target="https://en.wikipedia.org/wiki/2010_Six_Nations_Championship" TargetMode="External" Id="rId78"/><Relationship Type="http://schemas.openxmlformats.org/officeDocument/2006/relationships/hyperlink" Target="https://en.wikipedia.org/wiki/France_national_rugby_union_team" TargetMode="External" Id="rId79"/><Relationship Type="http://schemas.openxmlformats.org/officeDocument/2006/relationships/hyperlink" Target="https://en.wikipedia.org/wiki/France_national_rugby_union_team" TargetMode="External" Id="rId80"/><Relationship Type="http://schemas.openxmlformats.org/officeDocument/2006/relationships/hyperlink" Target="https://en.wikipedia.org/wiki/Ireland_national_rugby_union_team" TargetMode="External" Id="rId81"/><Relationship Type="http://schemas.openxmlformats.org/officeDocument/2006/relationships/hyperlink" Target="https://en.wikipedia.org/wiki/Scotland_national_rugby_union_team" TargetMode="External" Id="rId82"/><Relationship Type="http://schemas.openxmlformats.org/officeDocument/2006/relationships/hyperlink" Target="https://en.wikipedia.org/wiki/France_national_rugby_union_team" TargetMode="External" Id="rId83"/><Relationship Type="http://schemas.openxmlformats.org/officeDocument/2006/relationships/hyperlink" Target="https://en.wikipedia.org/wiki/Italy_national_rugby_union_team" TargetMode="External" Id="rId84"/><Relationship Type="http://schemas.openxmlformats.org/officeDocument/2006/relationships/hyperlink" Target="https://en.wikipedia.org/wiki/2011_Six_Nations_Championship" TargetMode="External" Id="rId85"/><Relationship Type="http://schemas.openxmlformats.org/officeDocument/2006/relationships/hyperlink" Target="https://en.wikipedia.org/wiki/England_national_rugby_union_team" TargetMode="External" Id="rId86"/><Relationship Type="http://schemas.openxmlformats.org/officeDocument/2006/relationships/hyperlink" Target="https://en.wikipedia.org/wiki/England_national_rugby_union_team" TargetMode="External" Id="rId87"/><Relationship Type="http://schemas.openxmlformats.org/officeDocument/2006/relationships/hyperlink" Target="https://en.wikipedia.org/wiki/Ireland_national_rugby_union_team" TargetMode="External" Id="rId88"/><Relationship Type="http://schemas.openxmlformats.org/officeDocument/2006/relationships/hyperlink" Target="https://en.wikipedia.org/wiki/Ireland_national_rugby_union_team" TargetMode="External" Id="rId89"/><Relationship Type="http://schemas.openxmlformats.org/officeDocument/2006/relationships/hyperlink" Target="https://en.wikipedia.org/wiki/Italy_national_rugby_union_team" TargetMode="External" Id="rId90"/><Relationship Type="http://schemas.openxmlformats.org/officeDocument/2006/relationships/hyperlink" Target="https://en.wikipedia.org/wiki/Italy_national_rugby_union_team" TargetMode="External" Id="rId91"/><Relationship Type="http://schemas.openxmlformats.org/officeDocument/2006/relationships/hyperlink" Target="https://en.wikipedia.org/wiki/2012_Six_Nations_Championship" TargetMode="External" Id="rId92"/><Relationship Type="http://schemas.openxmlformats.org/officeDocument/2006/relationships/hyperlink" Target="https://en.wikipedia.org/wiki/Wales_national_rugby_union_team" TargetMode="External" Id="rId93"/><Relationship Type="http://schemas.openxmlformats.org/officeDocument/2006/relationships/hyperlink" Target="https://en.wikipedia.org/wiki/Wales_national_rugby_union_team" TargetMode="External" Id="rId94"/><Relationship Type="http://schemas.openxmlformats.org/officeDocument/2006/relationships/hyperlink" Target="https://en.wikipedia.org/wiki/Wales_national_rugby_union_team" TargetMode="External" Id="rId95"/><Relationship Type="http://schemas.openxmlformats.org/officeDocument/2006/relationships/hyperlink" Target="https://en.wikipedia.org/wiki/England_national_rugby_union_team" TargetMode="External" Id="rId96"/><Relationship Type="http://schemas.openxmlformats.org/officeDocument/2006/relationships/hyperlink" Target="https://en.wikipedia.org/wiki/England_national_rugby_union_team" TargetMode="External" Id="rId97"/><Relationship Type="http://schemas.openxmlformats.org/officeDocument/2006/relationships/hyperlink" Target="https://en.wikipedia.org/wiki/Ireland_national_rugby_union_team" TargetMode="External" Id="rId98"/><Relationship Type="http://schemas.openxmlformats.org/officeDocument/2006/relationships/hyperlink" Target="https://en.wikipedia.org/wiki/France_national_rugby_union_team" TargetMode="External" Id="rId99"/><Relationship Type="http://schemas.openxmlformats.org/officeDocument/2006/relationships/hyperlink" Target="https://en.wikipedia.org/wiki/Scotland_national_rugby_union_team" TargetMode="External" Id="rId100"/><Relationship Type="http://schemas.openxmlformats.org/officeDocument/2006/relationships/hyperlink" Target="https://en.wikipedia.org/wiki/2013_Six_Nations_Championship" TargetMode="External" Id="rId101"/><Relationship Type="http://schemas.openxmlformats.org/officeDocument/2006/relationships/hyperlink" Target="https://en.wikipedia.org/wiki/Wales_national_rugby_union_team" TargetMode="External" Id="rId102"/><Relationship Type="http://schemas.openxmlformats.org/officeDocument/2006/relationships/hyperlink" Target="https://en.wikipedia.org/wiki/England_national_rugby_union_team" TargetMode="External" Id="rId103"/><Relationship Type="http://schemas.openxmlformats.org/officeDocument/2006/relationships/hyperlink" Target="https://en.wikipedia.org/wiki/England_national_rugby_union_team" TargetMode="External" Id="rId104"/><Relationship Type="http://schemas.openxmlformats.org/officeDocument/2006/relationships/hyperlink" Target="https://en.wikipedia.org/wiki/Scotland_national_rugby_union_team" TargetMode="External" Id="rId105"/><Relationship Type="http://schemas.openxmlformats.org/officeDocument/2006/relationships/hyperlink" Target="https://en.wikipedia.org/wiki/Italy_national_rugby_union_team" TargetMode="External" Id="rId106"/><Relationship Type="http://schemas.openxmlformats.org/officeDocument/2006/relationships/hyperlink" Target="https://en.wikipedia.org/wiki/France_national_rugby_union_team" TargetMode="External" Id="rId107"/><Relationship Type="http://schemas.openxmlformats.org/officeDocument/2006/relationships/hyperlink" Target="https://en.wikipedia.org/wiki/2014_Six_Nations_Championship" TargetMode="External" Id="rId108"/><Relationship Type="http://schemas.openxmlformats.org/officeDocument/2006/relationships/hyperlink" Target="https://en.wikipedia.org/wiki/Ireland_national_rugby_union_team" TargetMode="External" Id="rId109"/><Relationship Type="http://schemas.openxmlformats.org/officeDocument/2006/relationships/hyperlink" Target="https://en.wikipedia.org/wiki/England_national_rugby_union_team" TargetMode="External" Id="rId110"/><Relationship Type="http://schemas.openxmlformats.org/officeDocument/2006/relationships/hyperlink" Target="https://en.wikipedia.org/wiki/England_national_rugby_union_team" TargetMode="External" Id="rId111"/><Relationship Type="http://schemas.openxmlformats.org/officeDocument/2006/relationships/hyperlink" Target="https://en.wikipedia.org/wiki/England_national_rugby_union_team" TargetMode="External" Id="rId112"/><Relationship Type="http://schemas.openxmlformats.org/officeDocument/2006/relationships/hyperlink" Target="https://en.wikipedia.org/wiki/Ireland_national_rugby_union_team" TargetMode="External" Id="rId113"/><Relationship Type="http://schemas.openxmlformats.org/officeDocument/2006/relationships/hyperlink" Target="https://en.wikipedia.org/wiki/France_national_rugby_union_team" TargetMode="External" Id="rId114"/><Relationship Type="http://schemas.openxmlformats.org/officeDocument/2006/relationships/hyperlink" Target="https://en.wikipedia.org/wiki/Italy_national_rugby_union_team" TargetMode="External" Id="rId115"/><Relationship Type="http://schemas.openxmlformats.org/officeDocument/2006/relationships/hyperlink" Target="https://en.wikipedia.org/wiki/2015_Six_Nations_Championship" TargetMode="External" Id="rId116"/><Relationship Type="http://schemas.openxmlformats.org/officeDocument/2006/relationships/hyperlink" Target="https://en.wikipedia.org/wiki/Ireland_national_rugby_union_team" TargetMode="External" Id="rId117"/><Relationship Type="http://schemas.openxmlformats.org/officeDocument/2006/relationships/hyperlink" Target="https://en.wikipedia.org/wiki/England_national_rugby_union_team" TargetMode="External" Id="rId118"/><Relationship Type="http://schemas.openxmlformats.org/officeDocument/2006/relationships/hyperlink" Target="https://en.wikipedia.org/wiki/Ireland_national_rugby_union_team" TargetMode="External" Id="rId119"/><Relationship Type="http://schemas.openxmlformats.org/officeDocument/2006/relationships/hyperlink" Target="https://en.wikipedia.org/wiki/Ireland_national_rugby_union_team" TargetMode="External" Id="rId120"/><Relationship Type="http://schemas.openxmlformats.org/officeDocument/2006/relationships/hyperlink" Target="https://en.wikipedia.org/wiki/France_national_rugby_union_team" TargetMode="External" Id="rId121"/><Relationship Type="http://schemas.openxmlformats.org/officeDocument/2006/relationships/hyperlink" Target="https://en.wikipedia.org/wiki/Scotland_national_rugby_union_team" TargetMode="External" Id="rId122"/><Relationship Type="http://schemas.openxmlformats.org/officeDocument/2006/relationships/hyperlink" Target="https://en.wikipedia.org/wiki/2016_Six_Nations_Championship" TargetMode="External" Id="rId123"/><Relationship Type="http://schemas.openxmlformats.org/officeDocument/2006/relationships/hyperlink" Target="https://en.wikipedia.org/wiki/England_national_rugby_union_team" TargetMode="External" Id="rId124"/><Relationship Type="http://schemas.openxmlformats.org/officeDocument/2006/relationships/hyperlink" Target="https://en.wikipedia.org/wiki/England_national_rugby_union_team" TargetMode="External" Id="rId125"/><Relationship Type="http://schemas.openxmlformats.org/officeDocument/2006/relationships/hyperlink" Target="https://en.wikipedia.org/wiki/England_national_rugby_union_team" TargetMode="External" Id="rId126"/><Relationship Type="http://schemas.openxmlformats.org/officeDocument/2006/relationships/hyperlink" Target="https://en.wikipedia.org/wiki/England_national_rugby_union_team" TargetMode="External" Id="rId127"/><Relationship Type="http://schemas.openxmlformats.org/officeDocument/2006/relationships/hyperlink" Target="https://en.wikipedia.org/wiki/England_national_rugby_union_team" TargetMode="External" Id="rId128"/><Relationship Type="http://schemas.openxmlformats.org/officeDocument/2006/relationships/hyperlink" Target="https://en.wikipedia.org/wiki/Ireland_national_rugby_union_team" TargetMode="External" Id="rId129"/><Relationship Type="http://schemas.openxmlformats.org/officeDocument/2006/relationships/hyperlink" Target="https://en.wikipedia.org/wiki/France_national_rugby_union_team" TargetMode="External" Id="rId130"/><Relationship Type="http://schemas.openxmlformats.org/officeDocument/2006/relationships/hyperlink" Target="https://en.wikipedia.org/wiki/Italy_national_rugby_union_team" TargetMode="External" Id="rId131"/><Relationship Type="http://schemas.openxmlformats.org/officeDocument/2006/relationships/hyperlink" Target="https://en.wikipedia.org/wiki/2017_Six_Nations_Championship" TargetMode="External" Id="rId132"/><Relationship Type="http://schemas.openxmlformats.org/officeDocument/2006/relationships/hyperlink" Target="https://en.wikipedia.org/wiki/England_national_rugby_union_team" TargetMode="External" Id="rId133"/><Relationship Type="http://schemas.openxmlformats.org/officeDocument/2006/relationships/hyperlink" Target="https://en.wikipedia.org/wiki/England_national_rugby_union_team" TargetMode="External" Id="rId134"/><Relationship Type="http://schemas.openxmlformats.org/officeDocument/2006/relationships/hyperlink" Target="https://en.wikipedia.org/wiki/Ireland_national_rugby_union_team" TargetMode="External" Id="rId135"/><Relationship Type="http://schemas.openxmlformats.org/officeDocument/2006/relationships/hyperlink" Target="https://en.wikipedia.org/wiki/Scotland_national_rugby_union_team" TargetMode="External" Id="rId136"/><Relationship Type="http://schemas.openxmlformats.org/officeDocument/2006/relationships/hyperlink" Target="https://en.wikipedia.org/wiki/France_national_rugby_union_team" TargetMode="External" Id="rId137"/><Relationship Type="http://schemas.openxmlformats.org/officeDocument/2006/relationships/hyperlink" Target="https://en.wikipedia.org/wiki/Italy_national_rugby_union_team" TargetMode="External" Id="rId138"/><Relationship Type="http://schemas.openxmlformats.org/officeDocument/2006/relationships/hyperlink" Target="https://en.wikipedia.org/wiki/2018_Six_Nations_Championship" TargetMode="External" Id="rId139"/><Relationship Type="http://schemas.openxmlformats.org/officeDocument/2006/relationships/hyperlink" Target="https://en.wikipedia.org/wiki/Ireland_national_rugby_union_team" TargetMode="External" Id="rId140"/><Relationship Type="http://schemas.openxmlformats.org/officeDocument/2006/relationships/hyperlink" Target="https://en.wikipedia.org/wiki/Ireland_national_rugby_union_team" TargetMode="External" Id="rId141"/><Relationship Type="http://schemas.openxmlformats.org/officeDocument/2006/relationships/hyperlink" Target="https://en.wikipedia.org/wiki/Ireland_national_rugby_union_team" TargetMode="External" Id="rId142"/><Relationship Type="http://schemas.openxmlformats.org/officeDocument/2006/relationships/hyperlink" Target="https://en.wikipedia.org/wiki/Scotland_national_rugby_union_team" TargetMode="External" Id="rId143"/><Relationship Type="http://schemas.openxmlformats.org/officeDocument/2006/relationships/hyperlink" Target="https://en.wikipedia.org/wiki/Ireland_national_rugby_union_team" TargetMode="External" Id="rId144"/><Relationship Type="http://schemas.openxmlformats.org/officeDocument/2006/relationships/hyperlink" Target="https://en.wikipedia.org/wiki/Ireland_national_rugby_union_team" TargetMode="External" Id="rId145"/><Relationship Type="http://schemas.openxmlformats.org/officeDocument/2006/relationships/hyperlink" Target="https://en.wikipedia.org/wiki/France_national_rugby_union_team" TargetMode="External" Id="rId146"/><Relationship Type="http://schemas.openxmlformats.org/officeDocument/2006/relationships/hyperlink" Target="https://en.wikipedia.org/wiki/Scotland_national_rugby_union_team" TargetMode="External" Id="rId147"/><Relationship Type="http://schemas.openxmlformats.org/officeDocument/2006/relationships/hyperlink" Target="https://en.wikipedia.org/wiki/Italy_national_rugby_union_team" TargetMode="External" Id="rId148"/><Relationship Type="http://schemas.openxmlformats.org/officeDocument/2006/relationships/hyperlink" Target="https://en.wikipedia.org/wiki/2019_Six_Nations_Championship" TargetMode="External" Id="rId149"/><Relationship Type="http://schemas.openxmlformats.org/officeDocument/2006/relationships/hyperlink" Target="https://en.wikipedia.org/wiki/Wales_national_rugby_union_team" TargetMode="External" Id="rId150"/><Relationship Type="http://schemas.openxmlformats.org/officeDocument/2006/relationships/hyperlink" Target="https://en.wikipedia.org/wiki/Wales_national_rugby_union_team" TargetMode="External" Id="rId151"/><Relationship Type="http://schemas.openxmlformats.org/officeDocument/2006/relationships/hyperlink" Target="https://en.wikipedia.org/wiki/Wales_national_rugby_union_team" TargetMode="External" Id="rId152"/><Relationship Type="http://schemas.openxmlformats.org/officeDocument/2006/relationships/hyperlink" Target="https://en.wikipedia.org/wiki/England_national_rugby_union_team" TargetMode="External" Id="rId153"/><Relationship Type="http://schemas.openxmlformats.org/officeDocument/2006/relationships/hyperlink" Target="https://en.wikipedia.org/wiki/Ireland_national_rugby_union_team" TargetMode="External" Id="rId154"/><Relationship Type="http://schemas.openxmlformats.org/officeDocument/2006/relationships/hyperlink" Target="https://en.wikipedia.org/wiki/France_national_rugby_union_team" TargetMode="External" Id="rId155"/><Relationship Type="http://schemas.openxmlformats.org/officeDocument/2006/relationships/hyperlink" Target="https://en.wikipedia.org/wiki/France_national_rugby_union_team" TargetMode="External" Id="rId156"/><Relationship Type="http://schemas.openxmlformats.org/officeDocument/2006/relationships/hyperlink" Target="https://en.wikipedia.org/wiki/Wales_national_rugby_union_team" TargetMode="External" Id="rId157"/><Relationship Type="http://schemas.openxmlformats.org/officeDocument/2006/relationships/hyperlink" Target="https://en.wikipedia.org/wiki/Italy_national_rugby_union_team" TargetMode="External" Id="rId158"/></Relationships>
</file>

<file path=xl/worksheets/_rels/sheet12.xml.rels><Relationships xmlns="http://schemas.openxmlformats.org/package/2006/relationships"><Relationship Type="http://schemas.openxmlformats.org/officeDocument/2006/relationships/hyperlink" Target="https://en.wikipedia.org/wiki/2004_Six_Nations_Championship" TargetMode="External" Id="rId1"/><Relationship Type="http://schemas.openxmlformats.org/officeDocument/2006/relationships/hyperlink" Target="https://en.wikipedia.org/wiki/2005_Six_Nations_Championship" TargetMode="External" Id="rId2"/><Relationship Type="http://schemas.openxmlformats.org/officeDocument/2006/relationships/hyperlink" Target="https://en.wikipedia.org/wiki/2006_Six_Nations_Championship" TargetMode="External" Id="rId3"/><Relationship Type="http://schemas.openxmlformats.org/officeDocument/2006/relationships/hyperlink" Target="https://en.wikipedia.org/wiki/2007_Six_Nations_Championship" TargetMode="External" Id="rId4"/><Relationship Type="http://schemas.openxmlformats.org/officeDocument/2006/relationships/hyperlink" Target="https://en.wikipedia.org/wiki/2008_Six_Nations_Championship" TargetMode="External" Id="rId5"/><Relationship Type="http://schemas.openxmlformats.org/officeDocument/2006/relationships/hyperlink" Target="https://en.wikipedia.org/wiki/2009_Six_Nations_Championship" TargetMode="External" Id="rId6"/><Relationship Type="http://schemas.openxmlformats.org/officeDocument/2006/relationships/hyperlink" Target="https://en.wikipedia.org/wiki/2010_Six_Nations_Championship" TargetMode="External" Id="rId7"/><Relationship Type="http://schemas.openxmlformats.org/officeDocument/2006/relationships/hyperlink" Target="https://en.wikipedia.org/wiki/2011_Six_Nations_Championship" TargetMode="External" Id="rId8"/><Relationship Type="http://schemas.openxmlformats.org/officeDocument/2006/relationships/hyperlink" Target="https://en.wikipedia.org/wiki/2012_Six_Nations_Championship" TargetMode="External" Id="rId9"/><Relationship Type="http://schemas.openxmlformats.org/officeDocument/2006/relationships/hyperlink" Target="https://en.wikipedia.org/wiki/2013_Six_Nations_Championship" TargetMode="External" Id="rId10"/><Relationship Type="http://schemas.openxmlformats.org/officeDocument/2006/relationships/hyperlink" Target="https://en.wikipedia.org/wiki/2014_Six_Nations_Championship" TargetMode="External" Id="rId11"/><Relationship Type="http://schemas.openxmlformats.org/officeDocument/2006/relationships/hyperlink" Target="https://en.wikipedia.org/wiki/2015_Six_Nations_Championship" TargetMode="External" Id="rId12"/><Relationship Type="http://schemas.openxmlformats.org/officeDocument/2006/relationships/hyperlink" Target="https://en.wikipedia.org/wiki/2016_Six_Nations_Championship" TargetMode="External" Id="rId13"/><Relationship Type="http://schemas.openxmlformats.org/officeDocument/2006/relationships/hyperlink" Target="https://en.wikipedia.org/wiki/2017_Six_Nations_Championship" TargetMode="External" Id="rId14"/><Relationship Type="http://schemas.openxmlformats.org/officeDocument/2006/relationships/hyperlink" Target="https://en.wikipedia.org/wiki/2018_Six_Nations_Championship" TargetMode="External" Id="rId15"/><Relationship Type="http://schemas.openxmlformats.org/officeDocument/2006/relationships/hyperlink" Target="https://en.wikipedia.org/wiki/2019_Six_Nations_Championship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E11" sqref="E11"/>
    </sheetView>
  </sheetViews>
  <sheetFormatPr baseColWidth="8" defaultRowHeight="14.4"/>
  <cols>
    <col width="12.5546875" bestFit="1" customWidth="1" style="12" min="2" max="2"/>
    <col width="11.21875" bestFit="1" customWidth="1" style="12" min="3" max="3"/>
    <col width="12.21875" bestFit="1" customWidth="1" style="12" min="4" max="4"/>
    <col width="14.6640625" bestFit="1" customWidth="1" style="12" min="5" max="5"/>
    <col width="17.21875" bestFit="1" customWidth="1" style="12" min="6" max="6"/>
    <col width="22.88671875" bestFit="1" customWidth="1" style="12" min="7" max="7"/>
    <col width="11.5546875" bestFit="1" customWidth="1" style="12" min="8" max="8"/>
    <col width="16.21875" bestFit="1" customWidth="1" style="12" min="9" max="9"/>
    <col width="37.77734375" bestFit="1" customWidth="1" style="12" min="10" max="11"/>
    <col width="27.5546875" bestFit="1" customWidth="1" style="12" min="12" max="12"/>
    <col width="20.88671875" bestFit="1" customWidth="1" style="12" min="13" max="14"/>
    <col width="16.33203125" bestFit="1" customWidth="1" style="12" min="15" max="15"/>
  </cols>
  <sheetData>
    <row r="1">
      <c r="A1" s="10" t="inlineStr">
        <is>
          <t>Country</t>
        </is>
      </c>
      <c r="B1" s="10" t="inlineStr">
        <is>
          <t>Outright Wins</t>
        </is>
      </c>
      <c r="C1" s="10" t="inlineStr">
        <is>
          <t>Grand Slams</t>
        </is>
      </c>
      <c r="D1" s="10" t="inlineStr">
        <is>
          <t>Triple Crowns</t>
        </is>
      </c>
      <c r="E1" s="10" t="inlineStr">
        <is>
          <t>Wooden Spoons</t>
        </is>
      </c>
      <c r="F1" s="10" t="inlineStr">
        <is>
          <t>Heineken Cup Wins</t>
        </is>
      </c>
      <c r="G1" s="10" t="inlineStr">
        <is>
          <t>Heineken Cup Runner Ups</t>
        </is>
      </c>
      <c r="H1" s="10" t="inlineStr">
        <is>
          <t>Population</t>
        </is>
      </c>
      <c r="I1" s="10" t="inlineStr">
        <is>
          <t>Total players</t>
        </is>
      </c>
      <c r="J1" s="10" t="inlineStr">
        <is>
          <t>Registered Players</t>
        </is>
      </c>
      <c r="K1" s="10" t="inlineStr">
        <is>
          <t>% of population registered for World Rugby</t>
        </is>
      </c>
      <c r="L1" s="10" t="inlineStr">
        <is>
          <t>% of population that play rugby</t>
        </is>
      </c>
      <c r="M1" s="10" t="inlineStr">
        <is>
          <t>Points For Last Year</t>
        </is>
      </c>
      <c r="N1" s="10" t="inlineStr">
        <is>
          <t>Points Against Last Year</t>
        </is>
      </c>
      <c r="O1" s="10" t="n"/>
      <c r="P1" s="10" t="n"/>
    </row>
    <row r="2">
      <c r="A2" s="13" t="inlineStr">
        <is>
          <t>England</t>
        </is>
      </c>
      <c r="B2" s="13" t="n">
        <v>6</v>
      </c>
      <c r="C2" s="13" t="n">
        <v>2</v>
      </c>
      <c r="D2" s="13" t="n">
        <v>4</v>
      </c>
      <c r="E2" s="13" t="n">
        <v>0</v>
      </c>
      <c r="F2" s="13" t="n">
        <v>8</v>
      </c>
      <c r="G2" s="13" t="n">
        <v>5</v>
      </c>
      <c r="H2" s="13" t="n">
        <v>55270000</v>
      </c>
      <c r="I2" s="1" t="n">
        <v>2139604</v>
      </c>
      <c r="J2" s="1" t="n">
        <v>382154</v>
      </c>
      <c r="K2" s="13">
        <f>(J2/H2)*100</f>
        <v/>
      </c>
      <c r="L2" s="13">
        <f>(I2/H2)*100</f>
        <v/>
      </c>
      <c r="M2" s="13" t="n">
        <v>184</v>
      </c>
      <c r="N2" s="13" t="n">
        <v>101</v>
      </c>
    </row>
    <row r="3">
      <c r="A3" s="13" t="inlineStr">
        <is>
          <t>France</t>
        </is>
      </c>
      <c r="B3" s="13" t="n">
        <v>5</v>
      </c>
      <c r="C3" s="13" t="n">
        <v>3</v>
      </c>
      <c r="D3" s="13" t="n">
        <v>0</v>
      </c>
      <c r="E3" s="13" t="n">
        <v>1</v>
      </c>
      <c r="F3" s="13" t="n">
        <v>6</v>
      </c>
      <c r="G3" s="13" t="n">
        <v>14</v>
      </c>
      <c r="H3" s="13" t="n">
        <v>66600000</v>
      </c>
      <c r="I3" s="1" t="n">
        <v>634028</v>
      </c>
      <c r="J3" s="1" t="n">
        <v>542242</v>
      </c>
      <c r="K3" s="13">
        <f>(J3/H3)*100</f>
        <v/>
      </c>
      <c r="L3" s="13">
        <f>(I3/H3)*100</f>
        <v/>
      </c>
      <c r="M3" s="13" t="n">
        <v>93</v>
      </c>
      <c r="N3" s="13" t="n">
        <v>118</v>
      </c>
    </row>
    <row r="4">
      <c r="A4" s="13" t="inlineStr">
        <is>
          <t>Ireland</t>
        </is>
      </c>
      <c r="B4" s="13" t="n">
        <v>4</v>
      </c>
      <c r="C4" s="13" t="n">
        <v>2</v>
      </c>
      <c r="D4" s="13" t="n">
        <v>5</v>
      </c>
      <c r="E4" s="13" t="n">
        <v>0</v>
      </c>
      <c r="F4" s="13" t="n">
        <v>6</v>
      </c>
      <c r="G4" s="13" t="n">
        <v>4</v>
      </c>
      <c r="H4" s="13" t="n">
        <v>4726000</v>
      </c>
      <c r="I4" s="1" t="n">
        <v>190422</v>
      </c>
      <c r="J4" s="1" t="n">
        <v>101922</v>
      </c>
      <c r="K4" s="13">
        <f>(J4/H4)*100</f>
        <v/>
      </c>
      <c r="L4" s="13">
        <f>(I4/H4)*100</f>
        <v/>
      </c>
      <c r="M4" s="13" t="n">
        <v>101</v>
      </c>
      <c r="N4" s="13" t="n">
        <v>100</v>
      </c>
    </row>
    <row r="5">
      <c r="A5" s="13" t="inlineStr">
        <is>
          <t>Italy</t>
        </is>
      </c>
      <c r="B5" s="13" t="n">
        <v>0</v>
      </c>
      <c r="C5" s="13" t="n">
        <v>0</v>
      </c>
      <c r="D5" s="13" t="n">
        <v>0</v>
      </c>
      <c r="E5" s="13" t="n">
        <v>14</v>
      </c>
      <c r="F5" s="13">
        <f>COUNTIF($M$26:$M$45,A5)</f>
        <v/>
      </c>
      <c r="G5" s="13" t="n">
        <v>0</v>
      </c>
      <c r="H5" s="13" t="n">
        <v>60670000</v>
      </c>
      <c r="I5" s="1" t="n">
        <v>88232</v>
      </c>
      <c r="J5" s="1" t="n">
        <v>87211</v>
      </c>
      <c r="K5" s="13">
        <f>(J5/H5)*100</f>
        <v/>
      </c>
      <c r="L5" s="13">
        <f>(I5/H5)*100</f>
        <v/>
      </c>
      <c r="M5" s="13" t="n">
        <v>79</v>
      </c>
      <c r="N5" s="13" t="n">
        <v>167</v>
      </c>
    </row>
    <row r="6">
      <c r="A6" s="13" t="inlineStr">
        <is>
          <t>Scotland</t>
        </is>
      </c>
      <c r="B6" s="13" t="n">
        <v>0</v>
      </c>
      <c r="C6" s="13" t="n">
        <v>0</v>
      </c>
      <c r="D6" s="13" t="n">
        <v>0</v>
      </c>
      <c r="E6" s="13" t="n">
        <v>4</v>
      </c>
      <c r="F6" s="13">
        <f>COUNTIF($M$26:$M$45,A6)</f>
        <v/>
      </c>
      <c r="G6" s="13" t="n">
        <v>0</v>
      </c>
      <c r="H6" s="13" t="n">
        <v>5405000</v>
      </c>
      <c r="I6" s="1" t="n">
        <v>164191</v>
      </c>
      <c r="J6" s="1" t="n">
        <v>49265</v>
      </c>
      <c r="K6" s="13">
        <f>(J6/H6)*100</f>
        <v/>
      </c>
      <c r="L6" s="13">
        <f>(I6/H6)*100</f>
        <v/>
      </c>
      <c r="M6" s="13" t="n">
        <v>105</v>
      </c>
      <c r="N6" s="13" t="n">
        <v>125</v>
      </c>
    </row>
    <row r="7">
      <c r="A7" s="13" t="inlineStr">
        <is>
          <t>Wales</t>
        </is>
      </c>
      <c r="B7" s="13" t="n">
        <v>5</v>
      </c>
      <c r="C7" s="13" t="n">
        <v>4</v>
      </c>
      <c r="D7" s="13" t="n">
        <v>4</v>
      </c>
      <c r="E7" s="13" t="n">
        <v>1</v>
      </c>
      <c r="F7" s="13">
        <f>COUNTIF($M$26:$M$45,A7)</f>
        <v/>
      </c>
      <c r="G7" s="13" t="n">
        <v>1</v>
      </c>
      <c r="H7" s="13" t="n">
        <v>3113000</v>
      </c>
      <c r="I7" s="1" t="n">
        <v>83120</v>
      </c>
      <c r="J7" s="1" t="n">
        <v>83120</v>
      </c>
      <c r="K7" s="13">
        <f>(J7/H7)*100</f>
        <v/>
      </c>
      <c r="L7" s="13">
        <f>(I7/H7)*100</f>
        <v/>
      </c>
      <c r="M7" s="13" t="n">
        <v>114</v>
      </c>
      <c r="N7" s="13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:A21"/>
    </sheetView>
  </sheetViews>
  <sheetFormatPr baseColWidth="8" defaultRowHeight="14.4"/>
  <cols>
    <col width="4.77734375" customWidth="1" style="12" min="1" max="1"/>
    <col width="10.21875" bestFit="1" customWidth="1" style="12" min="2" max="2"/>
    <col width="10.44140625" bestFit="1" customWidth="1" style="12" min="3" max="3"/>
    <col width="11.44140625" bestFit="1" customWidth="1" style="12" min="4" max="5"/>
    <col width="15.6640625" customWidth="1" style="12" min="6" max="6"/>
    <col width="15.77734375" customWidth="1" style="12" min="7" max="7"/>
    <col width="23.21875" bestFit="1" customWidth="1" style="12" min="8" max="8"/>
    <col width="18.109375" customWidth="1" style="12" min="9" max="9"/>
    <col width="17.77734375" customWidth="1" style="12" min="10" max="10"/>
    <col width="13.77734375" customWidth="1" style="12" min="11" max="11"/>
    <col width="22.33203125" customWidth="1" style="12" min="12" max="12"/>
    <col width="18.109375" customWidth="1" style="12" min="13" max="13"/>
    <col width="9.6640625" customWidth="1" style="13" min="14" max="14"/>
    <col width="8.6640625" customWidth="1" style="13" min="15" max="15"/>
    <col width="10" bestFit="1" customWidth="1" style="13" min="16" max="16"/>
    <col width="8.77734375" customWidth="1" style="13" min="17" max="17"/>
    <col width="15" customWidth="1" style="13" min="18" max="18"/>
    <col width="22" bestFit="1" customWidth="1" style="13" min="19" max="19"/>
    <col width="19.77734375" customWidth="1" style="13" min="20" max="20"/>
    <col width="8.77734375" bestFit="1" customWidth="1" style="13" min="21" max="21"/>
    <col width="8.21875" customWidth="1" style="13" min="22" max="22"/>
    <col width="9.21875" bestFit="1" customWidth="1" style="13" min="23" max="23"/>
    <col width="9.6640625" bestFit="1" customWidth="1" style="13" min="24" max="24"/>
    <col width="13.33203125" customWidth="1" style="12" min="25" max="25"/>
    <col width="11.44140625" customWidth="1" style="12" min="26" max="26"/>
  </cols>
  <sheetData>
    <row r="1">
      <c r="A1" s="10" t="inlineStr">
        <is>
          <t>Year</t>
        </is>
      </c>
      <c r="B1" s="11" t="inlineStr">
        <is>
          <t>Champions</t>
        </is>
      </c>
      <c r="C1" s="10" t="inlineStr">
        <is>
          <t>Grand Slam</t>
        </is>
      </c>
      <c r="D1" s="10" t="inlineStr">
        <is>
          <t>Triple Crown</t>
        </is>
      </c>
      <c r="E1" s="10" t="inlineStr">
        <is>
          <t>Calcutta Cup</t>
        </is>
      </c>
      <c r="F1" s="10" t="inlineStr">
        <is>
          <t>Millenium Trophy</t>
        </is>
      </c>
      <c r="G1" s="10" t="inlineStr">
        <is>
          <t>Centanary Quaich</t>
        </is>
      </c>
      <c r="H1" s="11" t="inlineStr">
        <is>
          <t>Giuseppe Garibaldi Trophy</t>
        </is>
      </c>
      <c r="I1" s="10" t="inlineStr">
        <is>
          <t>Auld Alliance Trophy</t>
        </is>
      </c>
      <c r="J1" s="10" t="inlineStr">
        <is>
          <t>Doddie Weir Trophy</t>
        </is>
      </c>
      <c r="K1" s="10" t="inlineStr">
        <is>
          <t>Wooden Spoon</t>
        </is>
      </c>
      <c r="L1" s="10" t="inlineStr">
        <is>
          <t>Player of the tournament</t>
        </is>
      </c>
      <c r="M1" s="10" t="inlineStr">
        <is>
          <t>POT Matches Played</t>
        </is>
      </c>
      <c r="N1" s="10" t="inlineStr">
        <is>
          <t>POT Starts</t>
        </is>
      </c>
      <c r="O1" s="10" t="inlineStr">
        <is>
          <t>POT Subs</t>
        </is>
      </c>
      <c r="P1" s="10" t="inlineStr">
        <is>
          <t>POT Points</t>
        </is>
      </c>
      <c r="Q1" s="10" t="inlineStr">
        <is>
          <t>POT Tries</t>
        </is>
      </c>
      <c r="R1" s="10" t="inlineStr">
        <is>
          <t>POT Conversions</t>
        </is>
      </c>
      <c r="S1" s="10" t="inlineStr">
        <is>
          <t>POT Penalty goals scored</t>
        </is>
      </c>
      <c r="T1" s="10" t="inlineStr">
        <is>
          <t>POT Drop goals scored</t>
        </is>
      </c>
      <c r="U1" s="10" t="inlineStr">
        <is>
          <t>POT Won</t>
        </is>
      </c>
      <c r="V1" s="10" t="inlineStr">
        <is>
          <t>POT Lost</t>
        </is>
      </c>
      <c r="W1" s="10" t="inlineStr">
        <is>
          <t>POT Draw</t>
        </is>
      </c>
      <c r="X1" s="10" t="inlineStr">
        <is>
          <t>POT % win</t>
        </is>
      </c>
      <c r="Y1" s="10" t="inlineStr">
        <is>
          <t>POT Position</t>
        </is>
      </c>
      <c r="Z1" s="10" t="inlineStr">
        <is>
          <t>POT Country</t>
        </is>
      </c>
    </row>
    <row r="2">
      <c r="A2" s="13" t="n">
        <v>2000</v>
      </c>
      <c r="B2" s="13" t="inlineStr">
        <is>
          <t xml:space="preserve"> England</t>
        </is>
      </c>
      <c r="C2" s="13" t="n"/>
      <c r="D2" s="13" t="n"/>
      <c r="E2" s="13" t="inlineStr">
        <is>
          <t xml:space="preserve"> Scotland</t>
        </is>
      </c>
      <c r="F2" s="13" t="inlineStr">
        <is>
          <t xml:space="preserve"> England</t>
        </is>
      </c>
      <c r="G2" s="13" t="inlineStr">
        <is>
          <t xml:space="preserve"> Ireland</t>
        </is>
      </c>
      <c r="H2" s="13" t="n"/>
      <c r="I2" s="13" t="n"/>
      <c r="J2" s="13" t="n"/>
      <c r="K2" s="13" t="inlineStr">
        <is>
          <t xml:space="preserve"> Italy</t>
        </is>
      </c>
      <c r="M2" s="13" t="n"/>
    </row>
    <row r="3">
      <c r="A3" s="13" t="n">
        <v>2001</v>
      </c>
      <c r="B3" s="13" t="inlineStr">
        <is>
          <t xml:space="preserve"> England</t>
        </is>
      </c>
      <c r="C3" s="13" t="n"/>
      <c r="D3" s="13" t="n"/>
      <c r="E3" s="13" t="inlineStr">
        <is>
          <t xml:space="preserve"> England</t>
        </is>
      </c>
      <c r="F3" s="13" t="inlineStr">
        <is>
          <t xml:space="preserve"> Ireland</t>
        </is>
      </c>
      <c r="G3" s="13" t="inlineStr">
        <is>
          <t xml:space="preserve"> Scotland</t>
        </is>
      </c>
      <c r="H3" s="13" t="n"/>
      <c r="I3" s="13" t="n"/>
      <c r="J3" s="13" t="n"/>
      <c r="K3" s="13" t="inlineStr">
        <is>
          <t xml:space="preserve"> Italy</t>
        </is>
      </c>
      <c r="M3" s="13" t="n"/>
      <c r="Z3" s="13" t="n"/>
      <c r="AA3" s="13" t="n"/>
    </row>
    <row r="4">
      <c r="A4" s="13" t="n">
        <v>2002</v>
      </c>
      <c r="B4" s="13" t="inlineStr">
        <is>
          <t xml:space="preserve"> France</t>
        </is>
      </c>
      <c r="C4" s="13" t="inlineStr">
        <is>
          <t xml:space="preserve"> France</t>
        </is>
      </c>
      <c r="D4" s="13" t="inlineStr">
        <is>
          <t xml:space="preserve"> England</t>
        </is>
      </c>
      <c r="E4" s="13" t="inlineStr">
        <is>
          <t xml:space="preserve"> England</t>
        </is>
      </c>
      <c r="F4" s="13" t="inlineStr">
        <is>
          <t xml:space="preserve"> England</t>
        </is>
      </c>
      <c r="G4" s="13" t="inlineStr">
        <is>
          <t xml:space="preserve"> Ireland</t>
        </is>
      </c>
      <c r="H4" s="13" t="n"/>
      <c r="I4" s="13" t="n"/>
      <c r="J4" s="13" t="n"/>
      <c r="K4" s="13" t="inlineStr">
        <is>
          <t xml:space="preserve"> Italy</t>
        </is>
      </c>
      <c r="M4" s="13" t="n"/>
      <c r="Z4" s="13" t="n"/>
      <c r="AA4" s="13" t="n"/>
    </row>
    <row r="5">
      <c r="A5" s="13" t="n">
        <v>2003</v>
      </c>
      <c r="B5" s="13" t="inlineStr">
        <is>
          <t xml:space="preserve"> England</t>
        </is>
      </c>
      <c r="C5" s="13" t="inlineStr">
        <is>
          <t xml:space="preserve"> England</t>
        </is>
      </c>
      <c r="D5" s="13" t="inlineStr">
        <is>
          <t xml:space="preserve"> England</t>
        </is>
      </c>
      <c r="E5" s="13" t="inlineStr">
        <is>
          <t xml:space="preserve"> England</t>
        </is>
      </c>
      <c r="F5" s="13" t="inlineStr">
        <is>
          <t xml:space="preserve"> England</t>
        </is>
      </c>
      <c r="G5" s="13" t="inlineStr">
        <is>
          <t xml:space="preserve"> Ireland</t>
        </is>
      </c>
      <c r="H5" s="13" t="n"/>
      <c r="I5" s="13" t="n"/>
      <c r="J5" s="13" t="n"/>
      <c r="K5" s="13" t="inlineStr">
        <is>
          <t xml:space="preserve"> Wales</t>
        </is>
      </c>
      <c r="M5" s="13" t="n"/>
      <c r="Z5" s="13" t="n"/>
      <c r="AA5" s="13" t="n"/>
    </row>
    <row r="6">
      <c r="A6" s="13" t="n">
        <v>2004</v>
      </c>
      <c r="B6" s="13" t="inlineStr">
        <is>
          <t xml:space="preserve"> France</t>
        </is>
      </c>
      <c r="C6" s="13" t="inlineStr">
        <is>
          <t xml:space="preserve"> France</t>
        </is>
      </c>
      <c r="D6" s="13" t="inlineStr">
        <is>
          <t xml:space="preserve"> Ireland</t>
        </is>
      </c>
      <c r="E6" s="13" t="inlineStr">
        <is>
          <t xml:space="preserve"> England</t>
        </is>
      </c>
      <c r="F6" s="13" t="inlineStr">
        <is>
          <t xml:space="preserve"> Ireland</t>
        </is>
      </c>
      <c r="G6" s="13" t="inlineStr">
        <is>
          <t xml:space="preserve"> Ireland</t>
        </is>
      </c>
      <c r="H6" s="13" t="n"/>
      <c r="I6" s="13" t="n"/>
      <c r="J6" s="13" t="n"/>
      <c r="K6" s="13" t="inlineStr">
        <is>
          <t xml:space="preserve"> Scotland</t>
        </is>
      </c>
      <c r="L6" s="13" t="inlineStr">
        <is>
          <t>Gordon D'arcy</t>
        </is>
      </c>
      <c r="M6" s="13">
        <f>N6+O6</f>
        <v/>
      </c>
      <c r="N6" s="13" t="n">
        <v>5</v>
      </c>
      <c r="O6" s="13" t="n">
        <v>0</v>
      </c>
      <c r="P6" s="13" t="n">
        <v>10</v>
      </c>
      <c r="Q6" s="13" t="n">
        <v>2</v>
      </c>
      <c r="R6" s="13" t="n">
        <v>0</v>
      </c>
      <c r="S6" s="13" t="n">
        <v>0</v>
      </c>
      <c r="T6" s="13" t="n">
        <v>0</v>
      </c>
      <c r="U6" s="13" t="n">
        <v>4</v>
      </c>
      <c r="V6" s="13" t="n">
        <v>1</v>
      </c>
      <c r="W6" s="13" t="n">
        <v>0</v>
      </c>
      <c r="X6" s="13" t="n">
        <v>80</v>
      </c>
      <c r="Y6" t="inlineStr">
        <is>
          <t>Inside Centre</t>
        </is>
      </c>
      <c r="Z6" s="13" t="inlineStr">
        <is>
          <t>Ireland</t>
        </is>
      </c>
      <c r="AA6" s="13" t="n"/>
    </row>
    <row r="7">
      <c r="A7" s="13" t="n">
        <v>2005</v>
      </c>
      <c r="B7" s="13" t="inlineStr">
        <is>
          <t xml:space="preserve"> Wales</t>
        </is>
      </c>
      <c r="C7" s="13" t="inlineStr">
        <is>
          <t xml:space="preserve"> Wales</t>
        </is>
      </c>
      <c r="D7" s="13" t="inlineStr">
        <is>
          <t xml:space="preserve"> Wales</t>
        </is>
      </c>
      <c r="E7" s="13" t="inlineStr">
        <is>
          <t xml:space="preserve"> England</t>
        </is>
      </c>
      <c r="F7" s="13" t="inlineStr">
        <is>
          <t xml:space="preserve"> Ireland</t>
        </is>
      </c>
      <c r="G7" s="13" t="inlineStr">
        <is>
          <t xml:space="preserve"> Ireland</t>
        </is>
      </c>
      <c r="H7" s="13" t="n"/>
      <c r="I7" s="13" t="n"/>
      <c r="J7" s="13" t="n"/>
      <c r="K7" s="13" t="inlineStr">
        <is>
          <t xml:space="preserve"> Italy</t>
        </is>
      </c>
      <c r="L7" s="13" t="inlineStr">
        <is>
          <t>Martyn Williams</t>
        </is>
      </c>
      <c r="M7" s="13">
        <f>N7+O7</f>
        <v/>
      </c>
      <c r="N7" s="13" t="n">
        <v>5</v>
      </c>
      <c r="O7" s="13" t="n">
        <v>0</v>
      </c>
      <c r="P7" s="13" t="n">
        <v>15</v>
      </c>
      <c r="Q7" s="13" t="n">
        <v>3</v>
      </c>
      <c r="R7" s="13" t="n">
        <v>0</v>
      </c>
      <c r="S7" s="13" t="n">
        <v>0</v>
      </c>
      <c r="T7" s="13" t="n">
        <v>0</v>
      </c>
      <c r="U7" s="13" t="n">
        <v>5</v>
      </c>
      <c r="V7" s="13" t="n">
        <v>0</v>
      </c>
      <c r="W7" s="13" t="n">
        <v>0</v>
      </c>
      <c r="X7" s="13" t="n">
        <v>100</v>
      </c>
      <c r="Y7" t="inlineStr">
        <is>
          <t>Flanker</t>
        </is>
      </c>
      <c r="Z7" s="13" t="inlineStr">
        <is>
          <t>Wales</t>
        </is>
      </c>
      <c r="AA7" s="13" t="n"/>
    </row>
    <row r="8">
      <c r="A8" s="13" t="n">
        <v>2006</v>
      </c>
      <c r="B8" s="13" t="inlineStr">
        <is>
          <t xml:space="preserve"> France</t>
        </is>
      </c>
      <c r="C8" s="13" t="n"/>
      <c r="D8" s="13" t="inlineStr">
        <is>
          <t xml:space="preserve"> Ireland</t>
        </is>
      </c>
      <c r="E8" s="13" t="inlineStr">
        <is>
          <t xml:space="preserve"> Scotland</t>
        </is>
      </c>
      <c r="F8" s="13" t="inlineStr">
        <is>
          <t xml:space="preserve"> Ireland</t>
        </is>
      </c>
      <c r="G8" s="13" t="inlineStr">
        <is>
          <t xml:space="preserve"> Ireland</t>
        </is>
      </c>
      <c r="H8" s="13" t="n"/>
      <c r="I8" s="13" t="n"/>
      <c r="J8" s="13" t="n"/>
      <c r="K8" s="13" t="inlineStr">
        <is>
          <t xml:space="preserve"> Italy</t>
        </is>
      </c>
      <c r="L8" s="13" t="inlineStr">
        <is>
          <t>Brian O'Driscoll</t>
        </is>
      </c>
      <c r="M8" s="13">
        <f>N8+O8</f>
        <v/>
      </c>
      <c r="N8" s="13" t="n">
        <v>5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4</v>
      </c>
      <c r="V8" s="13" t="n">
        <v>1</v>
      </c>
      <c r="W8" s="13" t="n">
        <v>0</v>
      </c>
      <c r="X8" s="13" t="n">
        <v>80</v>
      </c>
      <c r="Y8" t="inlineStr">
        <is>
          <t>Outside Centre</t>
        </is>
      </c>
      <c r="Z8" s="13" t="inlineStr">
        <is>
          <t>Ireland</t>
        </is>
      </c>
      <c r="AA8" s="13" t="n"/>
    </row>
    <row r="9">
      <c r="A9" s="13" t="n">
        <v>2007</v>
      </c>
      <c r="B9" s="13" t="inlineStr">
        <is>
          <t xml:space="preserve"> France</t>
        </is>
      </c>
      <c r="C9" s="13" t="n"/>
      <c r="D9" s="13" t="inlineStr">
        <is>
          <t xml:space="preserve"> Ireland</t>
        </is>
      </c>
      <c r="E9" s="13" t="inlineStr">
        <is>
          <t xml:space="preserve"> England</t>
        </is>
      </c>
      <c r="F9" s="13" t="inlineStr">
        <is>
          <t xml:space="preserve"> Ireland</t>
        </is>
      </c>
      <c r="G9" s="13" t="inlineStr">
        <is>
          <t xml:space="preserve"> Ireland</t>
        </is>
      </c>
      <c r="H9" s="13" t="inlineStr">
        <is>
          <t xml:space="preserve"> France</t>
        </is>
      </c>
      <c r="I9" s="13" t="n"/>
      <c r="J9" s="13" t="n"/>
      <c r="K9" s="13" t="inlineStr">
        <is>
          <t xml:space="preserve"> Scotland</t>
        </is>
      </c>
      <c r="L9" s="13" t="inlineStr">
        <is>
          <t>Brian O'Driscoll</t>
        </is>
      </c>
      <c r="M9" s="13">
        <f>N9+O9</f>
        <v/>
      </c>
      <c r="N9" s="13" t="n">
        <v>4</v>
      </c>
      <c r="O9" s="13" t="n">
        <v>0</v>
      </c>
      <c r="P9" s="13" t="n">
        <v>5</v>
      </c>
      <c r="Q9" s="13" t="n">
        <v>1</v>
      </c>
      <c r="R9" s="13" t="n">
        <v>0</v>
      </c>
      <c r="S9" s="13" t="n">
        <v>0</v>
      </c>
      <c r="T9" s="13" t="n">
        <v>0</v>
      </c>
      <c r="U9" s="13" t="n">
        <v>4</v>
      </c>
      <c r="V9" s="13" t="n">
        <v>0</v>
      </c>
      <c r="W9" s="13" t="n">
        <v>0</v>
      </c>
      <c r="X9" s="13" t="n">
        <v>100</v>
      </c>
      <c r="Y9" t="inlineStr">
        <is>
          <t>Outside Centre</t>
        </is>
      </c>
      <c r="Z9" s="13" t="inlineStr">
        <is>
          <t>Ireland</t>
        </is>
      </c>
      <c r="AA9" s="13" t="n"/>
    </row>
    <row r="10">
      <c r="A10" s="13" t="n">
        <v>2008</v>
      </c>
      <c r="B10" s="13" t="inlineStr">
        <is>
          <t xml:space="preserve"> Wales</t>
        </is>
      </c>
      <c r="C10" s="13" t="inlineStr">
        <is>
          <t xml:space="preserve"> Wales</t>
        </is>
      </c>
      <c r="D10" s="13" t="inlineStr">
        <is>
          <t xml:space="preserve"> Wales</t>
        </is>
      </c>
      <c r="E10" s="13" t="inlineStr">
        <is>
          <t xml:space="preserve"> Scotland</t>
        </is>
      </c>
      <c r="F10" s="13" t="inlineStr">
        <is>
          <t xml:space="preserve"> England</t>
        </is>
      </c>
      <c r="G10" s="13" t="inlineStr">
        <is>
          <t xml:space="preserve"> Ireland</t>
        </is>
      </c>
      <c r="H10" s="13" t="inlineStr">
        <is>
          <t xml:space="preserve"> France</t>
        </is>
      </c>
      <c r="I10" s="13" t="n"/>
      <c r="J10" s="13" t="n"/>
      <c r="K10" s="13" t="inlineStr">
        <is>
          <t xml:space="preserve"> Italy</t>
        </is>
      </c>
      <c r="L10" s="13" t="inlineStr">
        <is>
          <t>Shane Williams</t>
        </is>
      </c>
      <c r="M10" s="13">
        <f>N10+O10</f>
        <v/>
      </c>
      <c r="N10" s="13" t="n">
        <v>5</v>
      </c>
      <c r="O10" s="13" t="n">
        <v>0</v>
      </c>
      <c r="P10" s="13" t="n">
        <v>30</v>
      </c>
      <c r="Q10" s="13" t="n">
        <v>6</v>
      </c>
      <c r="R10" s="13" t="n">
        <v>0</v>
      </c>
      <c r="S10" s="13" t="n">
        <v>0</v>
      </c>
      <c r="T10" s="13" t="n">
        <v>0</v>
      </c>
      <c r="U10" s="13" t="n">
        <v>5</v>
      </c>
      <c r="V10" s="13" t="n">
        <v>0</v>
      </c>
      <c r="W10" s="13" t="n">
        <v>0</v>
      </c>
      <c r="X10" s="13" t="n">
        <v>100</v>
      </c>
      <c r="Y10" t="inlineStr">
        <is>
          <t>Wing</t>
        </is>
      </c>
      <c r="Z10" s="13" t="inlineStr">
        <is>
          <t>Wales</t>
        </is>
      </c>
      <c r="AA10" s="13" t="n"/>
    </row>
    <row r="11">
      <c r="A11" s="13" t="n">
        <v>2009</v>
      </c>
      <c r="B11" s="13" t="inlineStr">
        <is>
          <t xml:space="preserve"> Ireland</t>
        </is>
      </c>
      <c r="C11" s="13" t="inlineStr">
        <is>
          <t xml:space="preserve"> Ireland</t>
        </is>
      </c>
      <c r="D11" s="13" t="inlineStr">
        <is>
          <t xml:space="preserve"> Ireland</t>
        </is>
      </c>
      <c r="E11" s="13" t="inlineStr">
        <is>
          <t xml:space="preserve"> England</t>
        </is>
      </c>
      <c r="F11" s="13" t="inlineStr">
        <is>
          <t xml:space="preserve"> Ireland</t>
        </is>
      </c>
      <c r="G11" s="13" t="inlineStr">
        <is>
          <t xml:space="preserve"> Ireland</t>
        </is>
      </c>
      <c r="H11" s="13" t="inlineStr">
        <is>
          <t xml:space="preserve"> France</t>
        </is>
      </c>
      <c r="I11" s="13" t="n"/>
      <c r="J11" s="13" t="n"/>
      <c r="K11" s="13" t="inlineStr">
        <is>
          <t xml:space="preserve"> Italy</t>
        </is>
      </c>
      <c r="L11" s="13" t="inlineStr">
        <is>
          <t>Brian O'Driscoll</t>
        </is>
      </c>
      <c r="M11" s="13">
        <f>N11+O11</f>
        <v/>
      </c>
      <c r="N11" s="13" t="n">
        <v>5</v>
      </c>
      <c r="O11" s="13" t="n">
        <v>0</v>
      </c>
      <c r="P11" s="13" t="n">
        <v>23</v>
      </c>
      <c r="Q11" s="13" t="n">
        <v>4</v>
      </c>
      <c r="R11" s="13" t="n">
        <v>0</v>
      </c>
      <c r="S11" s="13" t="n">
        <v>0</v>
      </c>
      <c r="T11" s="13" t="n">
        <v>1</v>
      </c>
      <c r="U11" s="13" t="n">
        <v>5</v>
      </c>
      <c r="V11" s="13" t="n">
        <v>0</v>
      </c>
      <c r="W11" s="13" t="n">
        <v>0</v>
      </c>
      <c r="X11" s="13" t="n">
        <v>100</v>
      </c>
      <c r="Y11" t="inlineStr">
        <is>
          <t>Outside Centre</t>
        </is>
      </c>
      <c r="Z11" s="13" t="inlineStr">
        <is>
          <t>Ireland</t>
        </is>
      </c>
      <c r="AA11" s="13" t="n"/>
    </row>
    <row r="12">
      <c r="A12" s="13" t="n">
        <v>2010</v>
      </c>
      <c r="B12" s="13" t="inlineStr">
        <is>
          <t xml:space="preserve"> France</t>
        </is>
      </c>
      <c r="C12" s="13" t="inlineStr">
        <is>
          <t xml:space="preserve"> France</t>
        </is>
      </c>
      <c r="D12" s="13" t="n"/>
      <c r="E12" s="13" t="n"/>
      <c r="F12" s="13" t="inlineStr">
        <is>
          <t xml:space="preserve"> Ireland</t>
        </is>
      </c>
      <c r="G12" s="13" t="inlineStr">
        <is>
          <t xml:space="preserve"> Scotland</t>
        </is>
      </c>
      <c r="H12" s="13" t="inlineStr">
        <is>
          <t xml:space="preserve"> France</t>
        </is>
      </c>
      <c r="I12" s="13" t="n"/>
      <c r="J12" s="13" t="n"/>
      <c r="K12" s="13" t="inlineStr">
        <is>
          <t xml:space="preserve"> Italy</t>
        </is>
      </c>
      <c r="L12" s="13" t="inlineStr">
        <is>
          <t>Tommy Bowe</t>
        </is>
      </c>
      <c r="M12" s="13">
        <f>N12+O12</f>
        <v/>
      </c>
      <c r="N12" s="13" t="n">
        <v>5</v>
      </c>
      <c r="O12" s="13" t="n">
        <v>0</v>
      </c>
      <c r="P12" s="13" t="n">
        <v>15</v>
      </c>
      <c r="Q12" s="13" t="n">
        <v>3</v>
      </c>
      <c r="R12" s="13" t="n">
        <v>0</v>
      </c>
      <c r="S12" s="13" t="n">
        <v>0</v>
      </c>
      <c r="T12" s="13" t="n">
        <v>0</v>
      </c>
      <c r="U12" s="13" t="n">
        <v>3</v>
      </c>
      <c r="V12" s="13" t="n">
        <v>2</v>
      </c>
      <c r="W12" s="13" t="n">
        <v>0</v>
      </c>
      <c r="X12" s="13" t="n">
        <v>60</v>
      </c>
      <c r="Y12" t="inlineStr">
        <is>
          <t>Wing</t>
        </is>
      </c>
      <c r="Z12" s="13" t="inlineStr">
        <is>
          <t>Ireland</t>
        </is>
      </c>
      <c r="AA12" s="13" t="n"/>
    </row>
    <row r="13">
      <c r="A13" s="13" t="n">
        <v>2011</v>
      </c>
      <c r="B13" s="13" t="inlineStr">
        <is>
          <t xml:space="preserve"> England</t>
        </is>
      </c>
      <c r="C13" s="13" t="n"/>
      <c r="D13" s="13" t="n"/>
      <c r="E13" s="13" t="inlineStr">
        <is>
          <t xml:space="preserve"> England</t>
        </is>
      </c>
      <c r="F13" s="13" t="inlineStr">
        <is>
          <t xml:space="preserve"> Ireland</t>
        </is>
      </c>
      <c r="G13" s="13" t="inlineStr">
        <is>
          <t xml:space="preserve"> Ireland</t>
        </is>
      </c>
      <c r="H13" s="13" t="inlineStr">
        <is>
          <t xml:space="preserve"> Italy</t>
        </is>
      </c>
      <c r="I13" s="13" t="n"/>
      <c r="J13" s="13" t="n"/>
      <c r="K13" s="13" t="inlineStr">
        <is>
          <t xml:space="preserve"> Italy</t>
        </is>
      </c>
      <c r="L13" s="13" t="inlineStr">
        <is>
          <t>Andrea Masi</t>
        </is>
      </c>
      <c r="M13" s="13">
        <f>N13+O13</f>
        <v/>
      </c>
      <c r="N13" s="13" t="n">
        <v>5</v>
      </c>
      <c r="O13" s="13" t="n">
        <v>0</v>
      </c>
      <c r="P13" s="13" t="n">
        <v>10</v>
      </c>
      <c r="Q13" s="13" t="n">
        <v>2</v>
      </c>
      <c r="R13" s="13" t="n">
        <v>0</v>
      </c>
      <c r="S13" s="13" t="n">
        <v>0</v>
      </c>
      <c r="T13" s="13" t="n">
        <v>0</v>
      </c>
      <c r="U13" s="13" t="n">
        <v>1</v>
      </c>
      <c r="V13" s="13" t="n">
        <v>4</v>
      </c>
      <c r="W13" s="13" t="n">
        <v>0</v>
      </c>
      <c r="X13" s="13" t="n">
        <v>20</v>
      </c>
      <c r="Y13" t="inlineStr">
        <is>
          <t>Right Wing</t>
        </is>
      </c>
      <c r="Z13" s="13" t="inlineStr">
        <is>
          <t>Italy</t>
        </is>
      </c>
      <c r="AA13" s="13" t="n"/>
    </row>
    <row r="14">
      <c r="A14" s="13" t="n">
        <v>2012</v>
      </c>
      <c r="B14" s="13" t="inlineStr">
        <is>
          <t xml:space="preserve"> Wales</t>
        </is>
      </c>
      <c r="C14" s="13" t="inlineStr">
        <is>
          <t xml:space="preserve"> Wales</t>
        </is>
      </c>
      <c r="D14" s="13" t="inlineStr">
        <is>
          <t xml:space="preserve"> Wales</t>
        </is>
      </c>
      <c r="E14" s="13" t="inlineStr">
        <is>
          <t xml:space="preserve"> England</t>
        </is>
      </c>
      <c r="F14" s="13" t="inlineStr">
        <is>
          <t xml:space="preserve"> England</t>
        </is>
      </c>
      <c r="G14" s="13" t="inlineStr">
        <is>
          <t xml:space="preserve"> Ireland</t>
        </is>
      </c>
      <c r="H14" s="13" t="inlineStr">
        <is>
          <t xml:space="preserve"> France</t>
        </is>
      </c>
      <c r="I14" s="13" t="n"/>
      <c r="J14" s="13" t="n"/>
      <c r="K14" s="13" t="inlineStr">
        <is>
          <t xml:space="preserve"> Scotland</t>
        </is>
      </c>
      <c r="L14" s="13" t="inlineStr">
        <is>
          <t>Dan Lydiate</t>
        </is>
      </c>
      <c r="M14" s="13">
        <f>N14+O14</f>
        <v/>
      </c>
      <c r="N14" s="13" t="n">
        <v>4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4</v>
      </c>
      <c r="V14" s="13" t="n">
        <v>0</v>
      </c>
      <c r="W14" s="13" t="n">
        <v>0</v>
      </c>
      <c r="X14" s="13" t="n">
        <v>100</v>
      </c>
      <c r="Y14" t="inlineStr">
        <is>
          <t>Flanker</t>
        </is>
      </c>
      <c r="Z14" s="13" t="inlineStr">
        <is>
          <t>Wales</t>
        </is>
      </c>
      <c r="AA14" s="13" t="n"/>
    </row>
    <row r="15">
      <c r="A15" s="13" t="n">
        <v>2013</v>
      </c>
      <c r="B15" s="13" t="inlineStr">
        <is>
          <t xml:space="preserve"> Wales</t>
        </is>
      </c>
      <c r="C15" s="13" t="n"/>
      <c r="D15" s="13" t="n"/>
      <c r="E15" s="13" t="inlineStr">
        <is>
          <t xml:space="preserve"> England</t>
        </is>
      </c>
      <c r="F15" s="13" t="inlineStr">
        <is>
          <t xml:space="preserve"> England</t>
        </is>
      </c>
      <c r="G15" s="13" t="inlineStr">
        <is>
          <t xml:space="preserve"> Scotland</t>
        </is>
      </c>
      <c r="H15" s="13" t="inlineStr">
        <is>
          <t xml:space="preserve"> Italy</t>
        </is>
      </c>
      <c r="I15" s="13" t="n"/>
      <c r="J15" s="13" t="n"/>
      <c r="K15" s="13" t="inlineStr">
        <is>
          <t xml:space="preserve"> France</t>
        </is>
      </c>
      <c r="L15" s="13" t="inlineStr">
        <is>
          <t>Leigh Halfpenny</t>
        </is>
      </c>
      <c r="M15" s="13">
        <f>N15+O15</f>
        <v/>
      </c>
      <c r="N15" s="13" t="n">
        <v>5</v>
      </c>
      <c r="O15" s="13" t="n">
        <v>0</v>
      </c>
      <c r="P15" s="13" t="n">
        <v>74</v>
      </c>
      <c r="Q15" s="13" t="n">
        <v>1</v>
      </c>
      <c r="R15" s="13" t="n">
        <v>6</v>
      </c>
      <c r="S15" s="13" t="n">
        <v>19</v>
      </c>
      <c r="T15" s="13" t="n">
        <v>0</v>
      </c>
      <c r="U15" s="13" t="n">
        <v>4</v>
      </c>
      <c r="V15" s="13" t="n">
        <v>1</v>
      </c>
      <c r="W15" s="13" t="n">
        <v>0</v>
      </c>
      <c r="X15" s="13" t="n">
        <v>80</v>
      </c>
      <c r="Y15" t="inlineStr">
        <is>
          <t>Fullback</t>
        </is>
      </c>
      <c r="Z15" s="13" t="inlineStr">
        <is>
          <t>Wales</t>
        </is>
      </c>
      <c r="AA15" s="13" t="n"/>
    </row>
    <row r="16">
      <c r="A16" s="13" t="n">
        <v>2014</v>
      </c>
      <c r="B16" s="13" t="inlineStr">
        <is>
          <t xml:space="preserve"> Ireland</t>
        </is>
      </c>
      <c r="C16" s="13" t="n"/>
      <c r="D16" s="13" t="inlineStr">
        <is>
          <t xml:space="preserve"> England</t>
        </is>
      </c>
      <c r="E16" s="13" t="inlineStr">
        <is>
          <t xml:space="preserve"> England</t>
        </is>
      </c>
      <c r="F16" s="13" t="inlineStr">
        <is>
          <t xml:space="preserve"> England</t>
        </is>
      </c>
      <c r="G16" s="13" t="inlineStr">
        <is>
          <t xml:space="preserve"> Ireland</t>
        </is>
      </c>
      <c r="H16" s="13" t="inlineStr">
        <is>
          <t xml:space="preserve"> France</t>
        </is>
      </c>
      <c r="I16" s="13" t="n"/>
      <c r="J16" s="13" t="n"/>
      <c r="K16" s="13" t="inlineStr">
        <is>
          <t xml:space="preserve"> Italy</t>
        </is>
      </c>
      <c r="L16" s="13" t="inlineStr">
        <is>
          <t>Mike Brown</t>
        </is>
      </c>
      <c r="M16" s="13">
        <f>N16+O16</f>
        <v/>
      </c>
      <c r="N16" s="13" t="n">
        <v>5</v>
      </c>
      <c r="O16" s="13" t="n">
        <v>0</v>
      </c>
      <c r="P16" s="13" t="n">
        <v>20</v>
      </c>
      <c r="Q16" s="13" t="n">
        <v>4</v>
      </c>
      <c r="R16" s="13" t="n">
        <v>0</v>
      </c>
      <c r="S16" s="13" t="n">
        <v>0</v>
      </c>
      <c r="T16" s="13" t="n">
        <v>0</v>
      </c>
      <c r="U16" s="13" t="n">
        <v>4</v>
      </c>
      <c r="V16" s="13" t="n">
        <v>1</v>
      </c>
      <c r="W16" s="13" t="n">
        <v>0</v>
      </c>
      <c r="X16" s="13" t="n">
        <v>80</v>
      </c>
      <c r="Y16" t="inlineStr">
        <is>
          <t xml:space="preserve">Fullback </t>
        </is>
      </c>
      <c r="Z16" s="13" t="inlineStr">
        <is>
          <t>England</t>
        </is>
      </c>
      <c r="AA16" s="13" t="n"/>
    </row>
    <row r="17">
      <c r="A17" s="13" t="n">
        <v>2015</v>
      </c>
      <c r="B17" s="13" t="inlineStr">
        <is>
          <t xml:space="preserve"> Ireland</t>
        </is>
      </c>
      <c r="C17" s="13" t="n"/>
      <c r="D17" s="13" t="n"/>
      <c r="E17" s="13" t="inlineStr">
        <is>
          <t xml:space="preserve"> England</t>
        </is>
      </c>
      <c r="F17" s="13" t="inlineStr">
        <is>
          <t xml:space="preserve"> Ireland</t>
        </is>
      </c>
      <c r="G17" s="13" t="inlineStr">
        <is>
          <t xml:space="preserve"> Ireland</t>
        </is>
      </c>
      <c r="H17" s="13" t="inlineStr">
        <is>
          <t xml:space="preserve"> France</t>
        </is>
      </c>
      <c r="I17" s="13" t="n"/>
      <c r="J17" s="13" t="n"/>
      <c r="K17" s="13" t="inlineStr">
        <is>
          <t xml:space="preserve"> Scotland</t>
        </is>
      </c>
      <c r="L17" s="13" t="inlineStr">
        <is>
          <t>Paul O'Connell</t>
        </is>
      </c>
      <c r="M17" s="13">
        <f>N17+O17</f>
        <v/>
      </c>
      <c r="N17" s="13" t="n">
        <v>5</v>
      </c>
      <c r="O17" s="13" t="n">
        <v>0</v>
      </c>
      <c r="P17" s="13" t="n">
        <v>5</v>
      </c>
      <c r="Q17" s="13" t="n">
        <v>1</v>
      </c>
      <c r="R17" s="13" t="n">
        <v>0</v>
      </c>
      <c r="S17" s="13" t="n">
        <v>0</v>
      </c>
      <c r="T17" s="13" t="n">
        <v>0</v>
      </c>
      <c r="U17" s="13" t="n">
        <v>4</v>
      </c>
      <c r="V17" s="13" t="n">
        <v>1</v>
      </c>
      <c r="W17" s="13" t="n">
        <v>0</v>
      </c>
      <c r="X17" s="13" t="n">
        <v>80</v>
      </c>
      <c r="Y17" t="inlineStr">
        <is>
          <t>Lock</t>
        </is>
      </c>
      <c r="Z17" s="13" t="inlineStr">
        <is>
          <t>Ireland</t>
        </is>
      </c>
      <c r="AA17" s="13" t="n"/>
    </row>
    <row r="18">
      <c r="A18" s="13" t="n">
        <v>2016</v>
      </c>
      <c r="B18" s="13" t="inlineStr">
        <is>
          <t xml:space="preserve"> England</t>
        </is>
      </c>
      <c r="C18" s="13" t="inlineStr">
        <is>
          <t xml:space="preserve"> England</t>
        </is>
      </c>
      <c r="D18" s="13" t="inlineStr">
        <is>
          <t xml:space="preserve"> England</t>
        </is>
      </c>
      <c r="E18" s="13" t="inlineStr">
        <is>
          <t xml:space="preserve"> England</t>
        </is>
      </c>
      <c r="F18" s="13" t="inlineStr">
        <is>
          <t xml:space="preserve"> England</t>
        </is>
      </c>
      <c r="G18" s="13" t="inlineStr">
        <is>
          <t xml:space="preserve"> Ireland</t>
        </is>
      </c>
      <c r="H18" s="13" t="inlineStr">
        <is>
          <t xml:space="preserve"> France</t>
        </is>
      </c>
      <c r="I18" s="13" t="n"/>
      <c r="J18" s="13" t="n"/>
      <c r="K18" s="13" t="inlineStr">
        <is>
          <t xml:space="preserve"> Italy</t>
        </is>
      </c>
      <c r="L18" s="13" t="inlineStr">
        <is>
          <t>Stuart Hogg</t>
        </is>
      </c>
      <c r="M18" s="13">
        <f>N18+O18</f>
        <v/>
      </c>
      <c r="N18" s="13" t="n">
        <v>5</v>
      </c>
      <c r="O18" s="13" t="n">
        <v>0</v>
      </c>
      <c r="P18" s="13" t="n">
        <v>13</v>
      </c>
      <c r="Q18" s="13" t="n">
        <v>2</v>
      </c>
      <c r="R18" s="13" t="n">
        <v>0</v>
      </c>
      <c r="S18" s="13" t="n">
        <v>1</v>
      </c>
      <c r="T18" s="13" t="n">
        <v>0</v>
      </c>
      <c r="U18" s="13" t="n">
        <v>2</v>
      </c>
      <c r="V18" s="13" t="n">
        <v>3</v>
      </c>
      <c r="W18" s="13" t="n">
        <v>0</v>
      </c>
      <c r="X18" s="13" t="n">
        <v>40</v>
      </c>
      <c r="Y18" t="inlineStr">
        <is>
          <t xml:space="preserve">Fullback </t>
        </is>
      </c>
      <c r="Z18" s="13" t="inlineStr">
        <is>
          <t>Scotland</t>
        </is>
      </c>
      <c r="AA18" s="13" t="n"/>
    </row>
    <row r="19">
      <c r="A19" s="13" t="n">
        <v>2017</v>
      </c>
      <c r="B19" s="13" t="inlineStr">
        <is>
          <t xml:space="preserve"> England</t>
        </is>
      </c>
      <c r="C19" s="13" t="n"/>
      <c r="D19" s="13" t="n"/>
      <c r="E19" s="13" t="inlineStr">
        <is>
          <t xml:space="preserve"> England</t>
        </is>
      </c>
      <c r="F19" s="13" t="inlineStr">
        <is>
          <t xml:space="preserve"> Ireland</t>
        </is>
      </c>
      <c r="G19" s="13" t="inlineStr">
        <is>
          <t xml:space="preserve"> Scotland</t>
        </is>
      </c>
      <c r="H19" s="13" t="inlineStr">
        <is>
          <t xml:space="preserve"> France</t>
        </is>
      </c>
      <c r="I19" s="13" t="n"/>
      <c r="J19" s="13" t="n"/>
      <c r="K19" s="13" t="inlineStr">
        <is>
          <t xml:space="preserve"> Italy</t>
        </is>
      </c>
      <c r="L19" s="13" t="inlineStr">
        <is>
          <t>Stuart Hogg</t>
        </is>
      </c>
      <c r="M19" s="13">
        <f>N19+O19</f>
        <v/>
      </c>
      <c r="N19" s="13" t="n">
        <v>5</v>
      </c>
      <c r="O19" s="13" t="n">
        <v>0</v>
      </c>
      <c r="P19" s="13" t="n">
        <v>18</v>
      </c>
      <c r="Q19" s="13" t="n">
        <v>3</v>
      </c>
      <c r="R19" s="13" t="n">
        <v>0</v>
      </c>
      <c r="S19" s="13" t="n">
        <v>1</v>
      </c>
      <c r="T19" s="13" t="n">
        <v>0</v>
      </c>
      <c r="U19" s="13" t="n">
        <v>3</v>
      </c>
      <c r="V19" s="13" t="n">
        <v>2</v>
      </c>
      <c r="W19" s="13" t="n">
        <v>0</v>
      </c>
      <c r="X19" s="13" t="n">
        <v>60</v>
      </c>
      <c r="Y19" t="inlineStr">
        <is>
          <t xml:space="preserve">Fullback </t>
        </is>
      </c>
      <c r="Z19" s="13" t="inlineStr">
        <is>
          <t>Scotland</t>
        </is>
      </c>
      <c r="AA19" s="13" t="n"/>
    </row>
    <row r="20">
      <c r="A20" s="13" t="n">
        <v>2018</v>
      </c>
      <c r="B20" s="13" t="inlineStr">
        <is>
          <t xml:space="preserve"> Ireland</t>
        </is>
      </c>
      <c r="C20" s="13" t="inlineStr">
        <is>
          <t xml:space="preserve"> Ireland</t>
        </is>
      </c>
      <c r="D20" s="13" t="inlineStr">
        <is>
          <t xml:space="preserve"> Ireland</t>
        </is>
      </c>
      <c r="E20" s="13" t="inlineStr">
        <is>
          <t xml:space="preserve"> Scotland</t>
        </is>
      </c>
      <c r="F20" s="13" t="inlineStr">
        <is>
          <t xml:space="preserve"> Ireland</t>
        </is>
      </c>
      <c r="G20" s="13" t="inlineStr">
        <is>
          <t xml:space="preserve"> Ireland</t>
        </is>
      </c>
      <c r="H20" s="13" t="inlineStr">
        <is>
          <t xml:space="preserve"> France</t>
        </is>
      </c>
      <c r="I20" s="13" t="inlineStr">
        <is>
          <t xml:space="preserve"> Scotland</t>
        </is>
      </c>
      <c r="J20" s="13" t="n"/>
      <c r="K20" s="13" t="inlineStr">
        <is>
          <t xml:space="preserve"> Italy</t>
        </is>
      </c>
      <c r="L20" s="13" t="inlineStr">
        <is>
          <t>Jacob Stockdale</t>
        </is>
      </c>
      <c r="M20" s="13">
        <f>N20+O20</f>
        <v/>
      </c>
      <c r="N20" s="13" t="n">
        <v>5</v>
      </c>
      <c r="O20" s="13" t="n">
        <v>0</v>
      </c>
      <c r="P20" s="13" t="n">
        <v>35</v>
      </c>
      <c r="Q20" s="13" t="n">
        <v>7</v>
      </c>
      <c r="R20" s="13" t="n">
        <v>0</v>
      </c>
      <c r="S20" s="13" t="n">
        <v>0</v>
      </c>
      <c r="T20" s="13" t="n">
        <v>0</v>
      </c>
      <c r="U20" s="13" t="n">
        <v>5</v>
      </c>
      <c r="V20" s="13" t="n">
        <v>0</v>
      </c>
      <c r="W20" s="13" t="n">
        <v>0</v>
      </c>
      <c r="X20" s="13" t="n">
        <v>100</v>
      </c>
      <c r="Y20" t="inlineStr">
        <is>
          <t>Wing</t>
        </is>
      </c>
      <c r="Z20" s="13" t="inlineStr">
        <is>
          <t>Ireland</t>
        </is>
      </c>
      <c r="AA20" s="13" t="n"/>
    </row>
    <row r="21">
      <c r="A21" s="13" t="n">
        <v>2019</v>
      </c>
      <c r="B21" s="13" t="inlineStr">
        <is>
          <t xml:space="preserve"> Wales</t>
        </is>
      </c>
      <c r="C21" s="13" t="inlineStr">
        <is>
          <t xml:space="preserve"> Wales</t>
        </is>
      </c>
      <c r="D21" s="13" t="inlineStr">
        <is>
          <t xml:space="preserve"> Wales</t>
        </is>
      </c>
      <c r="E21" s="13" t="n"/>
      <c r="F21" s="13" t="inlineStr">
        <is>
          <t xml:space="preserve"> England</t>
        </is>
      </c>
      <c r="G21" s="13" t="inlineStr">
        <is>
          <t xml:space="preserve"> Ireland</t>
        </is>
      </c>
      <c r="H21" s="13" t="inlineStr">
        <is>
          <t xml:space="preserve"> France</t>
        </is>
      </c>
      <c r="I21" s="13" t="inlineStr">
        <is>
          <t xml:space="preserve"> France</t>
        </is>
      </c>
      <c r="J21" s="13" t="inlineStr">
        <is>
          <t xml:space="preserve"> Wales</t>
        </is>
      </c>
      <c r="K21" s="13" t="inlineStr">
        <is>
          <t xml:space="preserve"> Italy</t>
        </is>
      </c>
      <c r="L21" s="13" t="inlineStr">
        <is>
          <t>Alun Wyn Jones</t>
        </is>
      </c>
      <c r="M21" s="13">
        <f>N21+O21</f>
        <v/>
      </c>
      <c r="N21" s="13" t="n">
        <v>4</v>
      </c>
      <c r="O21" s="13" t="n">
        <v>1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5</v>
      </c>
      <c r="V21" s="13" t="n">
        <v>0</v>
      </c>
      <c r="W21" s="13" t="n">
        <v>0</v>
      </c>
      <c r="X21" s="13" t="n">
        <v>100</v>
      </c>
      <c r="Y21" t="inlineStr">
        <is>
          <t>Lock</t>
        </is>
      </c>
      <c r="Z21" s="13" t="inlineStr">
        <is>
          <t>Wales</t>
        </is>
      </c>
      <c r="AA21" s="13" t="n"/>
    </row>
    <row r="22">
      <c r="Z22" s="13" t="n"/>
      <c r="AA22" s="13" t="n"/>
    </row>
  </sheetData>
  <hyperlinks>
    <hyperlink xmlns:r="http://schemas.openxmlformats.org/officeDocument/2006/relationships" ref="A2" tooltip="2000 Six Nations Championship" display="https://en.wikipedia.org/wiki/2000_Six_Nations_Championship" r:id="rId1"/>
    <hyperlink xmlns:r="http://schemas.openxmlformats.org/officeDocument/2006/relationships" ref="B2" tooltip="England national rugby union team" display="https://en.wikipedia.org/wiki/England_national_rugby_union_team" r:id="rId2"/>
    <hyperlink xmlns:r="http://schemas.openxmlformats.org/officeDocument/2006/relationships" ref="E2" tooltip="Scotland national rugby union team" display="https://en.wikipedia.org/wiki/Scotland_national_rugby_union_team" r:id="rId3"/>
    <hyperlink xmlns:r="http://schemas.openxmlformats.org/officeDocument/2006/relationships" ref="F2" tooltip="England national rugby union team" display="https://en.wikipedia.org/wiki/England_national_rugby_union_team" r:id="rId4"/>
    <hyperlink xmlns:r="http://schemas.openxmlformats.org/officeDocument/2006/relationships" ref="G2" tooltip="Ireland national rugby union team" display="https://en.wikipedia.org/wiki/Ireland_national_rugby_union_team" r:id="rId5"/>
    <hyperlink xmlns:r="http://schemas.openxmlformats.org/officeDocument/2006/relationships" ref="K2" tooltip="Italy national rugby union team" display="https://en.wikipedia.org/wiki/Italy_national_rugby_union_team" r:id="rId6"/>
    <hyperlink xmlns:r="http://schemas.openxmlformats.org/officeDocument/2006/relationships" ref="A3" tooltip="2001 Six Nations Championship" display="https://en.wikipedia.org/wiki/2001_Six_Nations_Championship" r:id="rId7"/>
    <hyperlink xmlns:r="http://schemas.openxmlformats.org/officeDocument/2006/relationships" ref="B3" tooltip="England national rugby union team" display="https://en.wikipedia.org/wiki/England_national_rugby_union_team" r:id="rId8"/>
    <hyperlink xmlns:r="http://schemas.openxmlformats.org/officeDocument/2006/relationships" ref="E3" tooltip="England national rugby union team" display="https://en.wikipedia.org/wiki/England_national_rugby_union_team" r:id="rId9"/>
    <hyperlink xmlns:r="http://schemas.openxmlformats.org/officeDocument/2006/relationships" ref="F3" tooltip="Ireland national rugby union team" display="https://en.wikipedia.org/wiki/Ireland_national_rugby_union_team" r:id="rId10"/>
    <hyperlink xmlns:r="http://schemas.openxmlformats.org/officeDocument/2006/relationships" ref="G3" tooltip="Scotland national rugby union team" display="https://en.wikipedia.org/wiki/Scotland_national_rugby_union_team" r:id="rId11"/>
    <hyperlink xmlns:r="http://schemas.openxmlformats.org/officeDocument/2006/relationships" ref="K3" tooltip="Italy national rugby union team" display="https://en.wikipedia.org/wiki/Italy_national_rugby_union_team" r:id="rId12"/>
    <hyperlink xmlns:r="http://schemas.openxmlformats.org/officeDocument/2006/relationships" ref="A4" tooltip="2002 Six Nations Championship" display="https://en.wikipedia.org/wiki/2002_Six_Nations_Championship" r:id="rId13"/>
    <hyperlink xmlns:r="http://schemas.openxmlformats.org/officeDocument/2006/relationships" ref="B4" tooltip="France national rugby union team" display="https://en.wikipedia.org/wiki/France_national_rugby_union_team" r:id="rId14"/>
    <hyperlink xmlns:r="http://schemas.openxmlformats.org/officeDocument/2006/relationships" ref="C4" tooltip="France national rugby union team" display="https://en.wikipedia.org/wiki/France_national_rugby_union_team" r:id="rId15"/>
    <hyperlink xmlns:r="http://schemas.openxmlformats.org/officeDocument/2006/relationships" ref="D4" tooltip="England national rugby union team" display="https://en.wikipedia.org/wiki/England_national_rugby_union_team" r:id="rId16"/>
    <hyperlink xmlns:r="http://schemas.openxmlformats.org/officeDocument/2006/relationships" ref="E4" tooltip="England national rugby union team" display="https://en.wikipedia.org/wiki/England_national_rugby_union_team" r:id="rId17"/>
    <hyperlink xmlns:r="http://schemas.openxmlformats.org/officeDocument/2006/relationships" ref="F4" tooltip="England national rugby union team" display="https://en.wikipedia.org/wiki/England_national_rugby_union_team" r:id="rId18"/>
    <hyperlink xmlns:r="http://schemas.openxmlformats.org/officeDocument/2006/relationships" ref="G4" tooltip="Ireland national rugby union team" display="https://en.wikipedia.org/wiki/Ireland_national_rugby_union_team" r:id="rId19"/>
    <hyperlink xmlns:r="http://schemas.openxmlformats.org/officeDocument/2006/relationships" ref="K4" tooltip="Italy national rugby union team" display="https://en.wikipedia.org/wiki/Italy_national_rugby_union_team" r:id="rId20"/>
    <hyperlink xmlns:r="http://schemas.openxmlformats.org/officeDocument/2006/relationships" ref="A5" tooltip="2003 Six Nations Championship" display="https://en.wikipedia.org/wiki/2003_Six_Nations_Championship" r:id="rId21"/>
    <hyperlink xmlns:r="http://schemas.openxmlformats.org/officeDocument/2006/relationships" ref="B5" tooltip="England national rugby union team" display="https://en.wikipedia.org/wiki/England_national_rugby_union_team" r:id="rId22"/>
    <hyperlink xmlns:r="http://schemas.openxmlformats.org/officeDocument/2006/relationships" ref="C5" tooltip="England national rugby union team" display="https://en.wikipedia.org/wiki/England_national_rugby_union_team" r:id="rId23"/>
    <hyperlink xmlns:r="http://schemas.openxmlformats.org/officeDocument/2006/relationships" ref="D5" tooltip="England national rugby union team" display="https://en.wikipedia.org/wiki/England_national_rugby_union_team" r:id="rId24"/>
    <hyperlink xmlns:r="http://schemas.openxmlformats.org/officeDocument/2006/relationships" ref="E5" tooltip="England national rugby union team" display="https://en.wikipedia.org/wiki/England_national_rugby_union_team" r:id="rId25"/>
    <hyperlink xmlns:r="http://schemas.openxmlformats.org/officeDocument/2006/relationships" ref="F5" tooltip="England national rugby union team" display="https://en.wikipedia.org/wiki/England_national_rugby_union_team" r:id="rId26"/>
    <hyperlink xmlns:r="http://schemas.openxmlformats.org/officeDocument/2006/relationships" ref="G5" tooltip="Ireland national rugby union team" display="https://en.wikipedia.org/wiki/Ireland_national_rugby_union_team" r:id="rId27"/>
    <hyperlink xmlns:r="http://schemas.openxmlformats.org/officeDocument/2006/relationships" ref="K5" tooltip="Wales national rugby union team" display="https://en.wikipedia.org/wiki/Wales_national_rugby_union_team" r:id="rId28"/>
    <hyperlink xmlns:r="http://schemas.openxmlformats.org/officeDocument/2006/relationships" ref="A6" tooltip="2004 Six Nations Championship" display="https://en.wikipedia.org/wiki/2004_Six_Nations_Championship" r:id="rId29"/>
    <hyperlink xmlns:r="http://schemas.openxmlformats.org/officeDocument/2006/relationships" ref="B6" tooltip="France national rugby union team" display="https://en.wikipedia.org/wiki/France_national_rugby_union_team" r:id="rId30"/>
    <hyperlink xmlns:r="http://schemas.openxmlformats.org/officeDocument/2006/relationships" ref="C6" tooltip="France national rugby union team" display="https://en.wikipedia.org/wiki/France_national_rugby_union_team" r:id="rId31"/>
    <hyperlink xmlns:r="http://schemas.openxmlformats.org/officeDocument/2006/relationships" ref="D6" tooltip="Ireland national rugby union team" display="https://en.wikipedia.org/wiki/Ireland_national_rugby_union_team" r:id="rId32"/>
    <hyperlink xmlns:r="http://schemas.openxmlformats.org/officeDocument/2006/relationships" ref="E6" tooltip="England national rugby union team" display="https://en.wikipedia.org/wiki/England_national_rugby_union_team" r:id="rId33"/>
    <hyperlink xmlns:r="http://schemas.openxmlformats.org/officeDocument/2006/relationships" ref="F6" tooltip="Ireland national rugby union team" display="https://en.wikipedia.org/wiki/Ireland_national_rugby_union_team" r:id="rId34"/>
    <hyperlink xmlns:r="http://schemas.openxmlformats.org/officeDocument/2006/relationships" ref="G6" tooltip="Ireland national rugby union team" display="https://en.wikipedia.org/wiki/Ireland_national_rugby_union_team" r:id="rId35"/>
    <hyperlink xmlns:r="http://schemas.openxmlformats.org/officeDocument/2006/relationships" ref="K6" tooltip="Scotland national rugby union team" display="https://en.wikipedia.org/wiki/Scotland_national_rugby_union_team" r:id="rId36"/>
    <hyperlink xmlns:r="http://schemas.openxmlformats.org/officeDocument/2006/relationships" ref="A7" tooltip="2005 Six Nations Championship" display="https://en.wikipedia.org/wiki/2005_Six_Nations_Championship" r:id="rId37"/>
    <hyperlink xmlns:r="http://schemas.openxmlformats.org/officeDocument/2006/relationships" ref="B7" tooltip="Wales national rugby union team" display="https://en.wikipedia.org/wiki/Wales_national_rugby_union_team" r:id="rId38"/>
    <hyperlink xmlns:r="http://schemas.openxmlformats.org/officeDocument/2006/relationships" ref="C7" tooltip="Wales national rugby union team" display="https://en.wikipedia.org/wiki/Wales_national_rugby_union_team" r:id="rId39"/>
    <hyperlink xmlns:r="http://schemas.openxmlformats.org/officeDocument/2006/relationships" ref="D7" tooltip="Wales national rugby union team" display="https://en.wikipedia.org/wiki/Wales_national_rugby_union_team" r:id="rId40"/>
    <hyperlink xmlns:r="http://schemas.openxmlformats.org/officeDocument/2006/relationships" ref="E7" tooltip="England national rugby union team" display="https://en.wikipedia.org/wiki/England_national_rugby_union_team" r:id="rId41"/>
    <hyperlink xmlns:r="http://schemas.openxmlformats.org/officeDocument/2006/relationships" ref="F7" tooltip="Ireland national rugby union team" display="https://en.wikipedia.org/wiki/Ireland_national_rugby_union_team" r:id="rId42"/>
    <hyperlink xmlns:r="http://schemas.openxmlformats.org/officeDocument/2006/relationships" ref="G7" tooltip="Ireland national rugby union team" display="https://en.wikipedia.org/wiki/Ireland_national_rugby_union_team" r:id="rId43"/>
    <hyperlink xmlns:r="http://schemas.openxmlformats.org/officeDocument/2006/relationships" ref="K7" tooltip="Italy national rugby union team" display="https://en.wikipedia.org/wiki/Italy_national_rugby_union_team" r:id="rId44"/>
    <hyperlink xmlns:r="http://schemas.openxmlformats.org/officeDocument/2006/relationships" ref="A8" tooltip="2006 Six Nations Championship" display="https://en.wikipedia.org/wiki/2006_Six_Nations_Championship" r:id="rId45"/>
    <hyperlink xmlns:r="http://schemas.openxmlformats.org/officeDocument/2006/relationships" ref="B8" tooltip="France national rugby union team" display="https://en.wikipedia.org/wiki/France_national_rugby_union_team" r:id="rId46"/>
    <hyperlink xmlns:r="http://schemas.openxmlformats.org/officeDocument/2006/relationships" ref="D8" tooltip="Ireland national rugby union team" display="https://en.wikipedia.org/wiki/Ireland_national_rugby_union_team" r:id="rId47"/>
    <hyperlink xmlns:r="http://schemas.openxmlformats.org/officeDocument/2006/relationships" ref="E8" tooltip="Scotland national rugby union team" display="https://en.wikipedia.org/wiki/Scotland_national_rugby_union_team" r:id="rId48"/>
    <hyperlink xmlns:r="http://schemas.openxmlformats.org/officeDocument/2006/relationships" ref="F8" tooltip="Ireland national rugby union team" display="https://en.wikipedia.org/wiki/Ireland_national_rugby_union_team" r:id="rId49"/>
    <hyperlink xmlns:r="http://schemas.openxmlformats.org/officeDocument/2006/relationships" ref="G8" tooltip="Ireland national rugby union team" display="https://en.wikipedia.org/wiki/Ireland_national_rugby_union_team" r:id="rId50"/>
    <hyperlink xmlns:r="http://schemas.openxmlformats.org/officeDocument/2006/relationships" ref="K8" tooltip="Italy national rugby union team" display="https://en.wikipedia.org/wiki/Italy_national_rugby_union_team" r:id="rId51"/>
    <hyperlink xmlns:r="http://schemas.openxmlformats.org/officeDocument/2006/relationships" ref="A9" tooltip="2007 Six Nations Championship" display="https://en.wikipedia.org/wiki/2007_Six_Nations_Championship" r:id="rId52"/>
    <hyperlink xmlns:r="http://schemas.openxmlformats.org/officeDocument/2006/relationships" ref="B9" tooltip="France national rugby union team" display="https://en.wikipedia.org/wiki/France_national_rugby_union_team" r:id="rId53"/>
    <hyperlink xmlns:r="http://schemas.openxmlformats.org/officeDocument/2006/relationships" ref="D9" tooltip="Ireland national rugby union team" display="https://en.wikipedia.org/wiki/Ireland_national_rugby_union_team" r:id="rId54"/>
    <hyperlink xmlns:r="http://schemas.openxmlformats.org/officeDocument/2006/relationships" ref="E9" tooltip="England national rugby union team" display="https://en.wikipedia.org/wiki/England_national_rugby_union_team" r:id="rId55"/>
    <hyperlink xmlns:r="http://schemas.openxmlformats.org/officeDocument/2006/relationships" ref="F9" tooltip="Ireland national rugby union team" display="https://en.wikipedia.org/wiki/Ireland_national_rugby_union_team" r:id="rId56"/>
    <hyperlink xmlns:r="http://schemas.openxmlformats.org/officeDocument/2006/relationships" ref="G9" tooltip="Ireland national rugby union team" display="https://en.wikipedia.org/wiki/Ireland_national_rugby_union_team" r:id="rId57"/>
    <hyperlink xmlns:r="http://schemas.openxmlformats.org/officeDocument/2006/relationships" ref="H9" tooltip="France national rugby union team" display="https://en.wikipedia.org/wiki/France_national_rugby_union_team" r:id="rId58"/>
    <hyperlink xmlns:r="http://schemas.openxmlformats.org/officeDocument/2006/relationships" ref="K9" tooltip="Scotland national rugby union team" display="https://en.wikipedia.org/wiki/Scotland_national_rugby_union_team" r:id="rId59"/>
    <hyperlink xmlns:r="http://schemas.openxmlformats.org/officeDocument/2006/relationships" ref="A10" tooltip="2008 Six Nations Championship" display="https://en.wikipedia.org/wiki/2008_Six_Nations_Championship" r:id="rId60"/>
    <hyperlink xmlns:r="http://schemas.openxmlformats.org/officeDocument/2006/relationships" ref="B10" tooltip="Wales national rugby union team" display="https://en.wikipedia.org/wiki/Wales_national_rugby_union_team" r:id="rId61"/>
    <hyperlink xmlns:r="http://schemas.openxmlformats.org/officeDocument/2006/relationships" ref="C10" tooltip="Wales national rugby union team" display="https://en.wikipedia.org/wiki/Wales_national_rugby_union_team" r:id="rId62"/>
    <hyperlink xmlns:r="http://schemas.openxmlformats.org/officeDocument/2006/relationships" ref="D10" tooltip="Wales national rugby union team" display="https://en.wikipedia.org/wiki/Wales_national_rugby_union_team" r:id="rId63"/>
    <hyperlink xmlns:r="http://schemas.openxmlformats.org/officeDocument/2006/relationships" ref="E10" tooltip="Scotland national rugby union team" display="https://en.wikipedia.org/wiki/Scotland_national_rugby_union_team" r:id="rId64"/>
    <hyperlink xmlns:r="http://schemas.openxmlformats.org/officeDocument/2006/relationships" ref="F10" tooltip="England national rugby union team" display="https://en.wikipedia.org/wiki/England_national_rugby_union_team" r:id="rId65"/>
    <hyperlink xmlns:r="http://schemas.openxmlformats.org/officeDocument/2006/relationships" ref="G10" tooltip="Ireland national rugby union team" display="https://en.wikipedia.org/wiki/Ireland_national_rugby_union_team" r:id="rId66"/>
    <hyperlink xmlns:r="http://schemas.openxmlformats.org/officeDocument/2006/relationships" ref="H10" tooltip="France national rugby union team" display="https://en.wikipedia.org/wiki/France_national_rugby_union_team" r:id="rId67"/>
    <hyperlink xmlns:r="http://schemas.openxmlformats.org/officeDocument/2006/relationships" ref="K10" tooltip="Italy national rugby union team" display="https://en.wikipedia.org/wiki/Italy_national_rugby_union_team" r:id="rId68"/>
    <hyperlink xmlns:r="http://schemas.openxmlformats.org/officeDocument/2006/relationships" ref="A11" tooltip="2009 Six Nations Championship" display="https://en.wikipedia.org/wiki/2009_Six_Nations_Championship" r:id="rId69"/>
    <hyperlink xmlns:r="http://schemas.openxmlformats.org/officeDocument/2006/relationships" ref="B11" tooltip="Ireland national rugby union team" display="https://en.wikipedia.org/wiki/Ireland_national_rugby_union_team" r:id="rId70"/>
    <hyperlink xmlns:r="http://schemas.openxmlformats.org/officeDocument/2006/relationships" ref="C11" tooltip="Ireland national rugby union team" display="https://en.wikipedia.org/wiki/Ireland_national_rugby_union_team" r:id="rId71"/>
    <hyperlink xmlns:r="http://schemas.openxmlformats.org/officeDocument/2006/relationships" ref="D11" tooltip="Ireland national rugby union team" display="https://en.wikipedia.org/wiki/Ireland_national_rugby_union_team" r:id="rId72"/>
    <hyperlink xmlns:r="http://schemas.openxmlformats.org/officeDocument/2006/relationships" ref="E11" tooltip="England national rugby union team" display="https://en.wikipedia.org/wiki/England_national_rugby_union_team" r:id="rId73"/>
    <hyperlink xmlns:r="http://schemas.openxmlformats.org/officeDocument/2006/relationships" ref="F11" tooltip="Ireland national rugby union team" display="https://en.wikipedia.org/wiki/Ireland_national_rugby_union_team" r:id="rId74"/>
    <hyperlink xmlns:r="http://schemas.openxmlformats.org/officeDocument/2006/relationships" ref="G11" tooltip="Ireland national rugby union team" display="https://en.wikipedia.org/wiki/Ireland_national_rugby_union_team" r:id="rId75"/>
    <hyperlink xmlns:r="http://schemas.openxmlformats.org/officeDocument/2006/relationships" ref="H11" tooltip="France national rugby union team" display="https://en.wikipedia.org/wiki/France_national_rugby_union_team" r:id="rId76"/>
    <hyperlink xmlns:r="http://schemas.openxmlformats.org/officeDocument/2006/relationships" ref="K11" tooltip="Italy national rugby union team" display="https://en.wikipedia.org/wiki/Italy_national_rugby_union_team" r:id="rId77"/>
    <hyperlink xmlns:r="http://schemas.openxmlformats.org/officeDocument/2006/relationships" ref="A12" tooltip="2010 Six Nations Championship" display="https://en.wikipedia.org/wiki/2010_Six_Nations_Championship" r:id="rId78"/>
    <hyperlink xmlns:r="http://schemas.openxmlformats.org/officeDocument/2006/relationships" ref="B12" tooltip="France national rugby union team" display="https://en.wikipedia.org/wiki/France_national_rugby_union_team" r:id="rId79"/>
    <hyperlink xmlns:r="http://schemas.openxmlformats.org/officeDocument/2006/relationships" ref="C12" tooltip="France national rugby union team" display="https://en.wikipedia.org/wiki/France_national_rugby_union_team" r:id="rId80"/>
    <hyperlink xmlns:r="http://schemas.openxmlformats.org/officeDocument/2006/relationships" ref="F12" tooltip="Ireland national rugby union team" display="https://en.wikipedia.org/wiki/Ireland_national_rugby_union_team" r:id="rId81"/>
    <hyperlink xmlns:r="http://schemas.openxmlformats.org/officeDocument/2006/relationships" ref="G12" tooltip="Scotland national rugby union team" display="https://en.wikipedia.org/wiki/Scotland_national_rugby_union_team" r:id="rId82"/>
    <hyperlink xmlns:r="http://schemas.openxmlformats.org/officeDocument/2006/relationships" ref="H12" tooltip="France national rugby union team" display="https://en.wikipedia.org/wiki/France_national_rugby_union_team" r:id="rId83"/>
    <hyperlink xmlns:r="http://schemas.openxmlformats.org/officeDocument/2006/relationships" ref="K12" tooltip="Italy national rugby union team" display="https://en.wikipedia.org/wiki/Italy_national_rugby_union_team" r:id="rId84"/>
    <hyperlink xmlns:r="http://schemas.openxmlformats.org/officeDocument/2006/relationships" ref="A13" tooltip="2011 Six Nations Championship" display="https://en.wikipedia.org/wiki/2011_Six_Nations_Championship" r:id="rId85"/>
    <hyperlink xmlns:r="http://schemas.openxmlformats.org/officeDocument/2006/relationships" ref="B13" tooltip="England national rugby union team" display="https://en.wikipedia.org/wiki/England_national_rugby_union_team" r:id="rId86"/>
    <hyperlink xmlns:r="http://schemas.openxmlformats.org/officeDocument/2006/relationships" ref="E13" tooltip="England national rugby union team" display="https://en.wikipedia.org/wiki/England_national_rugby_union_team" r:id="rId87"/>
    <hyperlink xmlns:r="http://schemas.openxmlformats.org/officeDocument/2006/relationships" ref="F13" tooltip="Ireland national rugby union team" display="https://en.wikipedia.org/wiki/Ireland_national_rugby_union_team" r:id="rId88"/>
    <hyperlink xmlns:r="http://schemas.openxmlformats.org/officeDocument/2006/relationships" ref="G13" tooltip="Ireland national rugby union team" display="https://en.wikipedia.org/wiki/Ireland_national_rugby_union_team" r:id="rId89"/>
    <hyperlink xmlns:r="http://schemas.openxmlformats.org/officeDocument/2006/relationships" ref="H13" tooltip="Italy national rugby union team" display="https://en.wikipedia.org/wiki/Italy_national_rugby_union_team" r:id="rId90"/>
    <hyperlink xmlns:r="http://schemas.openxmlformats.org/officeDocument/2006/relationships" ref="K13" tooltip="Italy national rugby union team" display="https://en.wikipedia.org/wiki/Italy_national_rugby_union_team" r:id="rId91"/>
    <hyperlink xmlns:r="http://schemas.openxmlformats.org/officeDocument/2006/relationships" ref="A14" tooltip="2012 Six Nations Championship" display="https://en.wikipedia.org/wiki/2012_Six_Nations_Championship" r:id="rId92"/>
    <hyperlink xmlns:r="http://schemas.openxmlformats.org/officeDocument/2006/relationships" ref="B14" tooltip="Wales national rugby union team" display="https://en.wikipedia.org/wiki/Wales_national_rugby_union_team" r:id="rId93"/>
    <hyperlink xmlns:r="http://schemas.openxmlformats.org/officeDocument/2006/relationships" ref="C14" tooltip="Wales national rugby union team" display="https://en.wikipedia.org/wiki/Wales_national_rugby_union_team" r:id="rId94"/>
    <hyperlink xmlns:r="http://schemas.openxmlformats.org/officeDocument/2006/relationships" ref="D14" tooltip="Wales national rugby union team" display="https://en.wikipedia.org/wiki/Wales_national_rugby_union_team" r:id="rId95"/>
    <hyperlink xmlns:r="http://schemas.openxmlformats.org/officeDocument/2006/relationships" ref="E14" tooltip="England national rugby union team" display="https://en.wikipedia.org/wiki/England_national_rugby_union_team" r:id="rId96"/>
    <hyperlink xmlns:r="http://schemas.openxmlformats.org/officeDocument/2006/relationships" ref="F14" tooltip="England national rugby union team" display="https://en.wikipedia.org/wiki/England_national_rugby_union_team" r:id="rId97"/>
    <hyperlink xmlns:r="http://schemas.openxmlformats.org/officeDocument/2006/relationships" ref="G14" tooltip="Ireland national rugby union team" display="https://en.wikipedia.org/wiki/Ireland_national_rugby_union_team" r:id="rId98"/>
    <hyperlink xmlns:r="http://schemas.openxmlformats.org/officeDocument/2006/relationships" ref="H14" tooltip="France national rugby union team" display="https://en.wikipedia.org/wiki/France_national_rugby_union_team" r:id="rId99"/>
    <hyperlink xmlns:r="http://schemas.openxmlformats.org/officeDocument/2006/relationships" ref="K14" tooltip="Scotland national rugby union team" display="https://en.wikipedia.org/wiki/Scotland_national_rugby_union_team" r:id="rId100"/>
    <hyperlink xmlns:r="http://schemas.openxmlformats.org/officeDocument/2006/relationships" ref="A15" tooltip="2013 Six Nations Championship" display="https://en.wikipedia.org/wiki/2013_Six_Nations_Championship" r:id="rId101"/>
    <hyperlink xmlns:r="http://schemas.openxmlformats.org/officeDocument/2006/relationships" ref="B15" tooltip="Wales national rugby union team" display="https://en.wikipedia.org/wiki/Wales_national_rugby_union_team" r:id="rId102"/>
    <hyperlink xmlns:r="http://schemas.openxmlformats.org/officeDocument/2006/relationships" ref="E15" tooltip="England national rugby union team" display="https://en.wikipedia.org/wiki/England_national_rugby_union_team" r:id="rId103"/>
    <hyperlink xmlns:r="http://schemas.openxmlformats.org/officeDocument/2006/relationships" ref="F15" tooltip="England national rugby union team" display="https://en.wikipedia.org/wiki/England_national_rugby_union_team" r:id="rId104"/>
    <hyperlink xmlns:r="http://schemas.openxmlformats.org/officeDocument/2006/relationships" ref="G15" tooltip="Scotland national rugby union team" display="https://en.wikipedia.org/wiki/Scotland_national_rugby_union_team" r:id="rId105"/>
    <hyperlink xmlns:r="http://schemas.openxmlformats.org/officeDocument/2006/relationships" ref="H15" tooltip="Italy national rugby union team" display="https://en.wikipedia.org/wiki/Italy_national_rugby_union_team" r:id="rId106"/>
    <hyperlink xmlns:r="http://schemas.openxmlformats.org/officeDocument/2006/relationships" ref="K15" tooltip="France national rugby union team" display="https://en.wikipedia.org/wiki/France_national_rugby_union_team" r:id="rId107"/>
    <hyperlink xmlns:r="http://schemas.openxmlformats.org/officeDocument/2006/relationships" ref="A16" tooltip="2014 Six Nations Championship" display="https://en.wikipedia.org/wiki/2014_Six_Nations_Championship" r:id="rId108"/>
    <hyperlink xmlns:r="http://schemas.openxmlformats.org/officeDocument/2006/relationships" ref="B16" tooltip="Ireland national rugby union team" display="https://en.wikipedia.org/wiki/Ireland_national_rugby_union_team" r:id="rId109"/>
    <hyperlink xmlns:r="http://schemas.openxmlformats.org/officeDocument/2006/relationships" ref="D16" tooltip="England national rugby union team" display="https://en.wikipedia.org/wiki/England_national_rugby_union_team" r:id="rId110"/>
    <hyperlink xmlns:r="http://schemas.openxmlformats.org/officeDocument/2006/relationships" ref="E16" tooltip="England national rugby union team" display="https://en.wikipedia.org/wiki/England_national_rugby_union_team" r:id="rId111"/>
    <hyperlink xmlns:r="http://schemas.openxmlformats.org/officeDocument/2006/relationships" ref="F16" tooltip="England national rugby union team" display="https://en.wikipedia.org/wiki/England_national_rugby_union_team" r:id="rId112"/>
    <hyperlink xmlns:r="http://schemas.openxmlformats.org/officeDocument/2006/relationships" ref="G16" tooltip="Ireland national rugby union team" display="https://en.wikipedia.org/wiki/Ireland_national_rugby_union_team" r:id="rId113"/>
    <hyperlink xmlns:r="http://schemas.openxmlformats.org/officeDocument/2006/relationships" ref="H16" tooltip="France national rugby union team" display="https://en.wikipedia.org/wiki/France_national_rugby_union_team" r:id="rId114"/>
    <hyperlink xmlns:r="http://schemas.openxmlformats.org/officeDocument/2006/relationships" ref="K16" tooltip="Italy national rugby union team" display="https://en.wikipedia.org/wiki/Italy_national_rugby_union_team" r:id="rId115"/>
    <hyperlink xmlns:r="http://schemas.openxmlformats.org/officeDocument/2006/relationships" ref="A17" tooltip="2015 Six Nations Championship" display="https://en.wikipedia.org/wiki/2015_Six_Nations_Championship" r:id="rId116"/>
    <hyperlink xmlns:r="http://schemas.openxmlformats.org/officeDocument/2006/relationships" ref="B17" tooltip="Ireland national rugby union team" display="https://en.wikipedia.org/wiki/Ireland_national_rugby_union_team" r:id="rId117"/>
    <hyperlink xmlns:r="http://schemas.openxmlformats.org/officeDocument/2006/relationships" ref="E17" tooltip="England national rugby union team" display="https://en.wikipedia.org/wiki/England_national_rugby_union_team" r:id="rId118"/>
    <hyperlink xmlns:r="http://schemas.openxmlformats.org/officeDocument/2006/relationships" ref="F17" tooltip="Ireland national rugby union team" display="https://en.wikipedia.org/wiki/Ireland_national_rugby_union_team" r:id="rId119"/>
    <hyperlink xmlns:r="http://schemas.openxmlformats.org/officeDocument/2006/relationships" ref="G17" tooltip="Ireland national rugby union team" display="https://en.wikipedia.org/wiki/Ireland_national_rugby_union_team" r:id="rId120"/>
    <hyperlink xmlns:r="http://schemas.openxmlformats.org/officeDocument/2006/relationships" ref="H17" tooltip="France national rugby union team" display="https://en.wikipedia.org/wiki/France_national_rugby_union_team" r:id="rId121"/>
    <hyperlink xmlns:r="http://schemas.openxmlformats.org/officeDocument/2006/relationships" ref="K17" tooltip="Scotland national rugby union team" display="https://en.wikipedia.org/wiki/Scotland_national_rugby_union_team" r:id="rId122"/>
    <hyperlink xmlns:r="http://schemas.openxmlformats.org/officeDocument/2006/relationships" ref="A18" tooltip="2016 Six Nations Championship" display="https://en.wikipedia.org/wiki/2016_Six_Nations_Championship" r:id="rId123"/>
    <hyperlink xmlns:r="http://schemas.openxmlformats.org/officeDocument/2006/relationships" ref="B18" tooltip="England national rugby union team" display="https://en.wikipedia.org/wiki/England_national_rugby_union_team" r:id="rId124"/>
    <hyperlink xmlns:r="http://schemas.openxmlformats.org/officeDocument/2006/relationships" ref="C18" tooltip="England national rugby union team" display="https://en.wikipedia.org/wiki/England_national_rugby_union_team" r:id="rId125"/>
    <hyperlink xmlns:r="http://schemas.openxmlformats.org/officeDocument/2006/relationships" ref="D18" tooltip="England national rugby union team" display="https://en.wikipedia.org/wiki/England_national_rugby_union_team" r:id="rId126"/>
    <hyperlink xmlns:r="http://schemas.openxmlformats.org/officeDocument/2006/relationships" ref="E18" tooltip="England national rugby union team" display="https://en.wikipedia.org/wiki/England_national_rugby_union_team" r:id="rId127"/>
    <hyperlink xmlns:r="http://schemas.openxmlformats.org/officeDocument/2006/relationships" ref="F18" tooltip="England national rugby union team" display="https://en.wikipedia.org/wiki/England_national_rugby_union_team" r:id="rId128"/>
    <hyperlink xmlns:r="http://schemas.openxmlformats.org/officeDocument/2006/relationships" ref="G18" tooltip="Ireland national rugby union team" display="https://en.wikipedia.org/wiki/Ireland_national_rugby_union_team" r:id="rId129"/>
    <hyperlink xmlns:r="http://schemas.openxmlformats.org/officeDocument/2006/relationships" ref="H18" tooltip="France national rugby union team" display="https://en.wikipedia.org/wiki/France_national_rugby_union_team" r:id="rId130"/>
    <hyperlink xmlns:r="http://schemas.openxmlformats.org/officeDocument/2006/relationships" ref="K18" tooltip="Italy national rugby union team" display="https://en.wikipedia.org/wiki/Italy_national_rugby_union_team" r:id="rId131"/>
    <hyperlink xmlns:r="http://schemas.openxmlformats.org/officeDocument/2006/relationships" ref="A19" tooltip="2017 Six Nations Championship" display="https://en.wikipedia.org/wiki/2017_Six_Nations_Championship" r:id="rId132"/>
    <hyperlink xmlns:r="http://schemas.openxmlformats.org/officeDocument/2006/relationships" ref="B19" tooltip="England national rugby union team" display="https://en.wikipedia.org/wiki/England_national_rugby_union_team" r:id="rId133"/>
    <hyperlink xmlns:r="http://schemas.openxmlformats.org/officeDocument/2006/relationships" ref="E19" tooltip="England national rugby union team" display="https://en.wikipedia.org/wiki/England_national_rugby_union_team" r:id="rId134"/>
    <hyperlink xmlns:r="http://schemas.openxmlformats.org/officeDocument/2006/relationships" ref="F19" tooltip="Ireland national rugby union team" display="https://en.wikipedia.org/wiki/Ireland_national_rugby_union_team" r:id="rId135"/>
    <hyperlink xmlns:r="http://schemas.openxmlformats.org/officeDocument/2006/relationships" ref="G19" tooltip="Scotland national rugby union team" display="https://en.wikipedia.org/wiki/Scotland_national_rugby_union_team" r:id="rId136"/>
    <hyperlink xmlns:r="http://schemas.openxmlformats.org/officeDocument/2006/relationships" ref="H19" tooltip="France national rugby union team" display="https://en.wikipedia.org/wiki/France_national_rugby_union_team" r:id="rId137"/>
    <hyperlink xmlns:r="http://schemas.openxmlformats.org/officeDocument/2006/relationships" ref="K19" tooltip="Italy national rugby union team" display="https://en.wikipedia.org/wiki/Italy_national_rugby_union_team" r:id="rId138"/>
    <hyperlink xmlns:r="http://schemas.openxmlformats.org/officeDocument/2006/relationships" ref="A20" tooltip="2018 Six Nations Championship" display="https://en.wikipedia.org/wiki/2018_Six_Nations_Championship" r:id="rId139"/>
    <hyperlink xmlns:r="http://schemas.openxmlformats.org/officeDocument/2006/relationships" ref="B20" tooltip="Ireland national rugby union team" display="https://en.wikipedia.org/wiki/Ireland_national_rugby_union_team" r:id="rId140"/>
    <hyperlink xmlns:r="http://schemas.openxmlformats.org/officeDocument/2006/relationships" ref="C20" tooltip="Ireland national rugby union team" display="https://en.wikipedia.org/wiki/Ireland_national_rugby_union_team" r:id="rId141"/>
    <hyperlink xmlns:r="http://schemas.openxmlformats.org/officeDocument/2006/relationships" ref="D20" tooltip="Ireland national rugby union team" display="https://en.wikipedia.org/wiki/Ireland_national_rugby_union_team" r:id="rId142"/>
    <hyperlink xmlns:r="http://schemas.openxmlformats.org/officeDocument/2006/relationships" ref="E20" tooltip="Scotland national rugby union team" display="https://en.wikipedia.org/wiki/Scotland_national_rugby_union_team" r:id="rId143"/>
    <hyperlink xmlns:r="http://schemas.openxmlformats.org/officeDocument/2006/relationships" ref="F20" tooltip="Ireland national rugby union team" display="https://en.wikipedia.org/wiki/Ireland_national_rugby_union_team" r:id="rId144"/>
    <hyperlink xmlns:r="http://schemas.openxmlformats.org/officeDocument/2006/relationships" ref="G20" tooltip="Ireland national rugby union team" display="https://en.wikipedia.org/wiki/Ireland_national_rugby_union_team" r:id="rId145"/>
    <hyperlink xmlns:r="http://schemas.openxmlformats.org/officeDocument/2006/relationships" ref="H20" tooltip="France national rugby union team" display="https://en.wikipedia.org/wiki/France_national_rugby_union_team" r:id="rId146"/>
    <hyperlink xmlns:r="http://schemas.openxmlformats.org/officeDocument/2006/relationships" ref="I20" tooltip="Scotland national rugby union team" display="https://en.wikipedia.org/wiki/Scotland_national_rugby_union_team" r:id="rId147"/>
    <hyperlink xmlns:r="http://schemas.openxmlformats.org/officeDocument/2006/relationships" ref="K20" tooltip="Italy national rugby union team" display="https://en.wikipedia.org/wiki/Italy_national_rugby_union_team" r:id="rId148"/>
    <hyperlink xmlns:r="http://schemas.openxmlformats.org/officeDocument/2006/relationships" ref="A21" tooltip="2019 Six Nations Championship" display="https://en.wikipedia.org/wiki/2019_Six_Nations_Championship" r:id="rId149"/>
    <hyperlink xmlns:r="http://schemas.openxmlformats.org/officeDocument/2006/relationships" ref="B21" tooltip="Wales national rugby union team" display="https://en.wikipedia.org/wiki/Wales_national_rugby_union_team" r:id="rId150"/>
    <hyperlink xmlns:r="http://schemas.openxmlformats.org/officeDocument/2006/relationships" ref="C21" tooltip="Wales national rugby union team" display="https://en.wikipedia.org/wiki/Wales_national_rugby_union_team" r:id="rId151"/>
    <hyperlink xmlns:r="http://schemas.openxmlformats.org/officeDocument/2006/relationships" ref="D21" tooltip="Wales national rugby union team" display="https://en.wikipedia.org/wiki/Wales_national_rugby_union_team" r:id="rId152"/>
    <hyperlink xmlns:r="http://schemas.openxmlformats.org/officeDocument/2006/relationships" ref="F21" tooltip="England national rugby union team" display="https://en.wikipedia.org/wiki/England_national_rugby_union_team" r:id="rId153"/>
    <hyperlink xmlns:r="http://schemas.openxmlformats.org/officeDocument/2006/relationships" ref="G21" tooltip="Ireland national rugby union team" display="https://en.wikipedia.org/wiki/Ireland_national_rugby_union_team" r:id="rId154"/>
    <hyperlink xmlns:r="http://schemas.openxmlformats.org/officeDocument/2006/relationships" ref="H21" tooltip="France national rugby union team" display="https://en.wikipedia.org/wiki/France_national_rugby_union_team" r:id="rId155"/>
    <hyperlink xmlns:r="http://schemas.openxmlformats.org/officeDocument/2006/relationships" ref="I21" tooltip="France national rugby union team" display="https://en.wikipedia.org/wiki/France_national_rugby_union_team" r:id="rId156"/>
    <hyperlink xmlns:r="http://schemas.openxmlformats.org/officeDocument/2006/relationships" ref="J21" tooltip="Wales national rugby union team" display="https://en.wikipedia.org/wiki/Wales_national_rugby_union_team" r:id="rId157"/>
    <hyperlink xmlns:r="http://schemas.openxmlformats.org/officeDocument/2006/relationships" ref="K21" tooltip="Italy national rugby union team" display="https://en.wikipedia.org/wiki/Italy_national_rugby_union_team" r:id="rId158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Z225"/>
  <sheetViews>
    <sheetView workbookViewId="0">
      <pane xSplit="1" topLeftCell="BT1" activePane="topRight" state="frozen"/>
      <selection pane="topRight" activeCell="BW1" sqref="BW1:BW1048576"/>
    </sheetView>
  </sheetViews>
  <sheetFormatPr baseColWidth="8" defaultRowHeight="14.4"/>
  <cols>
    <col width="20.77734375" customWidth="1" style="12" min="1" max="1"/>
    <col width="15.77734375" customWidth="1" style="12" min="2" max="4"/>
    <col width="15.77734375" customWidth="1" style="13" min="5" max="7"/>
    <col width="15.77734375" customWidth="1" style="12" min="8" max="10"/>
    <col width="13.21875" customWidth="1" style="12" min="11" max="11"/>
    <col width="15.77734375" customWidth="1" style="12" min="12" max="17"/>
    <col width="15" bestFit="1" customWidth="1" style="12" min="18" max="18"/>
    <col width="15.77734375" customWidth="1" style="13" min="19" max="19"/>
    <col width="15.77734375" customWidth="1" style="12" min="20" max="20"/>
    <col width="15.77734375" customWidth="1" style="13" min="21" max="21"/>
    <col width="15.77734375" customWidth="1" style="12" min="22" max="22"/>
    <col width="20.77734375" customWidth="1" style="12" min="23" max="23"/>
    <col width="24.21875" bestFit="1" customWidth="1" style="12" min="24" max="24"/>
    <col width="15.77734375" customWidth="1" style="14" min="25" max="25"/>
    <col width="17" bestFit="1" customWidth="1" style="13" min="26" max="26"/>
    <col width="10.77734375" customWidth="1" style="13" min="27" max="28"/>
    <col width="20.77734375" customWidth="1" style="13" min="29" max="29"/>
    <col width="10.77734375" customWidth="1" style="13" min="30" max="33"/>
    <col width="15.77734375" customWidth="1" style="13" min="34" max="36"/>
    <col width="10.77734375" customWidth="1" style="13" min="37" max="37"/>
    <col width="15.77734375" customWidth="1" style="13" min="38" max="38"/>
    <col width="10.77734375" customWidth="1" style="13" min="39" max="39"/>
    <col width="15.77734375" customWidth="1" style="13" min="40" max="41"/>
    <col width="10.77734375" customWidth="1" style="13" min="42" max="49"/>
    <col width="11.109375" customWidth="1" style="13" min="50" max="52"/>
    <col width="10.77734375" customWidth="1" style="13" min="53" max="53"/>
    <col width="10.6640625" customWidth="1" style="13" min="54" max="55"/>
    <col width="10.77734375" customWidth="1" style="13" min="56" max="56"/>
    <col width="10.88671875" customWidth="1" style="13" min="57" max="57"/>
    <col width="10.5546875" bestFit="1" customWidth="1" style="13" min="58" max="58"/>
    <col width="10.5546875" customWidth="1" style="13" min="59" max="59"/>
    <col width="10.88671875" customWidth="1" style="13" min="60" max="61"/>
    <col width="10.77734375" customWidth="1" style="13" min="62" max="63"/>
    <col width="10.88671875" customWidth="1" style="13" min="64" max="67"/>
    <col width="10.77734375" customWidth="1" style="13" min="68" max="70"/>
    <col width="15.77734375" customWidth="1" style="12" min="71" max="71"/>
    <col width="20.77734375" customWidth="1" style="12" min="72" max="73"/>
    <col width="21.33203125" customWidth="1" style="12" min="74" max="74"/>
    <col width="20.77734375" customWidth="1" style="12" min="75" max="77"/>
    <col width="25.77734375" customWidth="1" style="12" min="78" max="78"/>
  </cols>
  <sheetData>
    <row r="1">
      <c r="A1" s="10" t="inlineStr">
        <is>
          <t>Name</t>
        </is>
      </c>
      <c r="B1" s="10" t="inlineStr">
        <is>
          <t>Team</t>
        </is>
      </c>
      <c r="C1" s="10" t="inlineStr">
        <is>
          <t>Forward or Back</t>
        </is>
      </c>
      <c r="D1" s="10" t="inlineStr">
        <is>
          <t>Years Active</t>
        </is>
      </c>
      <c r="E1" s="10" t="inlineStr">
        <is>
          <t>First Year</t>
        </is>
      </c>
      <c r="F1" s="10" t="inlineStr">
        <is>
          <t xml:space="preserve">Recent Year </t>
        </is>
      </c>
      <c r="G1" s="10" t="inlineStr">
        <is>
          <t>Years Played</t>
        </is>
      </c>
      <c r="H1" s="10" t="inlineStr">
        <is>
          <t>Matches</t>
        </is>
      </c>
      <c r="I1" s="10" t="inlineStr">
        <is>
          <t>6 Nations Start</t>
        </is>
      </c>
      <c r="J1" s="10" t="inlineStr">
        <is>
          <t>6 Nations Sub</t>
        </is>
      </c>
      <c r="K1" s="10" t="inlineStr">
        <is>
          <t>6 Nations Pts</t>
        </is>
      </c>
      <c r="L1" s="10" t="inlineStr">
        <is>
          <t>6 Nations T</t>
        </is>
      </c>
      <c r="M1" s="10" t="inlineStr">
        <is>
          <t>6 Nations C</t>
        </is>
      </c>
      <c r="N1" s="10" t="inlineStr">
        <is>
          <t>6 Nations P</t>
        </is>
      </c>
      <c r="O1" s="10" t="inlineStr">
        <is>
          <t>6 Nations dg</t>
        </is>
      </c>
      <c r="P1" s="10" t="inlineStr">
        <is>
          <t>Wins</t>
        </is>
      </c>
      <c r="Q1" s="10" t="inlineStr">
        <is>
          <t>Losts</t>
        </is>
      </c>
      <c r="R1" s="10" t="inlineStr">
        <is>
          <t>Draws</t>
        </is>
      </c>
      <c r="S1" s="10" t="inlineStr">
        <is>
          <t>Wining Rate</t>
        </is>
      </c>
      <c r="T1" s="10" t="inlineStr">
        <is>
          <t>Positions</t>
        </is>
      </c>
      <c r="U1" s="10" t="inlineStr">
        <is>
          <t>Height (m)</t>
        </is>
      </c>
      <c r="V1" s="10" t="inlineStr">
        <is>
          <t>Weight (kg)</t>
        </is>
      </c>
      <c r="W1" s="10" t="inlineStr">
        <is>
          <t>DOB</t>
        </is>
      </c>
      <c r="X1" s="10" t="inlineStr">
        <is>
          <t>Played in Six Nations Before</t>
        </is>
      </c>
      <c r="Y1" s="10" t="inlineStr">
        <is>
          <t>RPI</t>
        </is>
      </c>
      <c r="Z1" s="10" t="inlineStr">
        <is>
          <t>Club</t>
        </is>
      </c>
      <c r="AA1" s="10" t="inlineStr">
        <is>
          <t>Influence</t>
        </is>
      </c>
      <c r="AB1" s="10" t="inlineStr">
        <is>
          <t>Attacking</t>
        </is>
      </c>
      <c r="AC1" s="10" t="inlineStr">
        <is>
          <t>Territorial Kick Meters</t>
        </is>
      </c>
      <c r="AD1" s="10" t="inlineStr">
        <is>
          <t>Try Saver</t>
        </is>
      </c>
      <c r="AE1" s="10" t="inlineStr">
        <is>
          <t>Scrum Score</t>
        </is>
      </c>
      <c r="AF1" s="10" t="inlineStr">
        <is>
          <t>Lineout Score</t>
        </is>
      </c>
      <c r="AG1" s="10" t="inlineStr">
        <is>
          <t>Jackal</t>
        </is>
      </c>
      <c r="AH1" s="10" t="inlineStr">
        <is>
          <t>LineOut Take</t>
        </is>
      </c>
      <c r="AI1" s="10" t="inlineStr">
        <is>
          <t>LineOut Steal</t>
        </is>
      </c>
      <c r="AJ1" s="10" t="inlineStr">
        <is>
          <t>Tackle Turnover</t>
        </is>
      </c>
      <c r="AK1" s="10" t="inlineStr">
        <is>
          <t>Snaffle</t>
        </is>
      </c>
      <c r="AL1" s="10" t="inlineStr">
        <is>
          <t>Pass Complete</t>
        </is>
      </c>
      <c r="AM1" s="10" t="inlineStr">
        <is>
          <t>Mark</t>
        </is>
      </c>
      <c r="AN1" s="10" t="inlineStr">
        <is>
          <t>Defensive Catch</t>
        </is>
      </c>
      <c r="AO1" s="10" t="inlineStr">
        <is>
          <t>Goal Success</t>
        </is>
      </c>
      <c r="AP1" s="10" t="inlineStr">
        <is>
          <t>Break</t>
        </is>
      </c>
      <c r="AQ1" s="10" t="inlineStr">
        <is>
          <t>MP</t>
        </is>
      </c>
      <c r="AR1" s="10" t="inlineStr">
        <is>
          <t>T</t>
        </is>
      </c>
      <c r="AS1" s="10" t="inlineStr">
        <is>
          <t>TA</t>
        </is>
      </c>
      <c r="AT1" s="10" t="inlineStr">
        <is>
          <t>C</t>
        </is>
      </c>
      <c r="AU1" s="10" t="inlineStr">
        <is>
          <t>P</t>
        </is>
      </c>
      <c r="AV1" s="10" t="inlineStr">
        <is>
          <t>DG</t>
        </is>
      </c>
      <c r="AW1" s="10" t="inlineStr">
        <is>
          <t>M</t>
        </is>
      </c>
      <c r="AX1" s="10" t="inlineStr">
        <is>
          <t>CA</t>
        </is>
      </c>
      <c r="AY1" s="10" t="inlineStr">
        <is>
          <t>MK</t>
        </is>
      </c>
      <c r="AZ1" s="10" t="inlineStr">
        <is>
          <t>BH</t>
        </is>
      </c>
      <c r="BA1" s="10" t="inlineStr">
        <is>
          <t>PM</t>
        </is>
      </c>
      <c r="BB1" s="10" t="inlineStr">
        <is>
          <t>O</t>
        </is>
      </c>
      <c r="BC1" s="10" t="inlineStr">
        <is>
          <t>BTS</t>
        </is>
      </c>
      <c r="BD1" s="10" t="inlineStr">
        <is>
          <t>KON</t>
        </is>
      </c>
      <c r="BE1" s="10" t="inlineStr">
        <is>
          <t>TM</t>
        </is>
      </c>
      <c r="BF1" s="10" t="inlineStr">
        <is>
          <t>MT</t>
        </is>
      </c>
      <c r="BG1" s="10" t="inlineStr">
        <is>
          <t>DT</t>
        </is>
      </c>
      <c r="BH1" s="10" t="inlineStr">
        <is>
          <t>TW</t>
        </is>
      </c>
      <c r="BI1" s="10" t="inlineStr">
        <is>
          <t>TT</t>
        </is>
      </c>
      <c r="BJ1" s="10" t="inlineStr">
        <is>
          <t>TC</t>
        </is>
      </c>
      <c r="BK1" s="10" t="inlineStr">
        <is>
          <t>HE</t>
        </is>
      </c>
      <c r="BL1" s="10" t="inlineStr">
        <is>
          <t>PC</t>
        </is>
      </c>
      <c r="BM1" s="10" t="inlineStr">
        <is>
          <t>OPC</t>
        </is>
      </c>
      <c r="BN1" s="10" t="inlineStr">
        <is>
          <t>SPC</t>
        </is>
      </c>
      <c r="BO1" s="10" t="inlineStr">
        <is>
          <t>LW</t>
        </is>
      </c>
      <c r="BP1" s="10" t="inlineStr">
        <is>
          <t>LS</t>
        </is>
      </c>
      <c r="BQ1" s="10" t="inlineStr">
        <is>
          <t>YC</t>
        </is>
      </c>
      <c r="BR1" s="10" t="inlineStr">
        <is>
          <t>RC</t>
        </is>
      </c>
      <c r="BS1" s="10" t="inlineStr">
        <is>
          <t>2019 Points</t>
        </is>
      </c>
      <c r="BT1" s="10" t="inlineStr">
        <is>
          <t>2019 Defenders Beaten</t>
        </is>
      </c>
      <c r="BU1" s="10" t="inlineStr">
        <is>
          <t>2019 Clean Breaks</t>
        </is>
      </c>
      <c r="BV1" s="10" t="inlineStr">
        <is>
          <t>2019 Gain Line Successes</t>
        </is>
      </c>
      <c r="BW1" s="10" t="inlineStr">
        <is>
          <t>2019 Interceptions</t>
        </is>
      </c>
      <c r="BX1" s="10" t="inlineStr">
        <is>
          <t>2019 Kicks from hand</t>
        </is>
      </c>
      <c r="BY1" s="10" t="inlineStr">
        <is>
          <t>2019 Kicks Caught</t>
        </is>
      </c>
      <c r="BZ1" s="10" t="inlineStr">
        <is>
          <t>2019 Successful Lineout Takes</t>
        </is>
      </c>
    </row>
    <row r="2">
      <c r="A2" s="4" t="inlineStr">
        <is>
          <t>Dorian Aldegheri</t>
        </is>
      </c>
      <c r="B2" s="13" t="inlineStr">
        <is>
          <t>France</t>
        </is>
      </c>
      <c r="C2" s="13" t="inlineStr">
        <is>
          <t>Forward</t>
        </is>
      </c>
      <c r="D2" s="5" t="inlineStr">
        <is>
          <t>2019-2019</t>
        </is>
      </c>
      <c r="E2" s="13">
        <f>LEFT(D2, SEARCH("-",D2,1)-1)</f>
        <v/>
      </c>
      <c r="F2" s="13">
        <f>RIGHT(D2,4)</f>
        <v/>
      </c>
      <c r="G2" s="13">
        <f>F2-E2+1</f>
        <v/>
      </c>
      <c r="H2" s="5" t="n">
        <v>4</v>
      </c>
      <c r="I2" s="5" t="n">
        <v>0</v>
      </c>
      <c r="J2" s="5" t="n">
        <v>4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</v>
      </c>
      <c r="R2" s="5" t="n">
        <v>0</v>
      </c>
      <c r="S2" s="5" t="n">
        <v>50</v>
      </c>
      <c r="T2" t="inlineStr">
        <is>
          <t>Prop</t>
        </is>
      </c>
      <c r="U2" s="14" t="n">
        <v>1.8</v>
      </c>
      <c r="V2" s="6" t="n">
        <v>109.76935354</v>
      </c>
      <c r="W2" s="3" t="inlineStr">
        <is>
          <t>August 4, 1993</t>
        </is>
      </c>
      <c r="X2">
        <f>IF(ISBLANK(D2),0,1)</f>
        <v/>
      </c>
      <c r="Z2" s="13" t="inlineStr">
        <is>
          <t>Toulouse</t>
        </is>
      </c>
      <c r="AQ2" s="13" t="n">
        <v>56</v>
      </c>
      <c r="AR2" s="13" t="n">
        <v>0</v>
      </c>
      <c r="AS2" s="13" t="n">
        <v>0</v>
      </c>
      <c r="AT2" s="13" t="n">
        <v>0</v>
      </c>
      <c r="AU2" s="13" t="n">
        <v>0</v>
      </c>
      <c r="AV2" s="13" t="n">
        <v>0</v>
      </c>
      <c r="AW2" s="4" t="n">
        <v>6</v>
      </c>
      <c r="AX2" s="13" t="n">
        <v>5</v>
      </c>
      <c r="BA2" s="13" t="n">
        <v>0</v>
      </c>
      <c r="BB2" s="13" t="n">
        <v>0</v>
      </c>
      <c r="BE2" s="13" t="n">
        <v>8</v>
      </c>
      <c r="BF2" s="13" t="n">
        <v>0</v>
      </c>
      <c r="BH2" s="13" t="n">
        <v>0</v>
      </c>
      <c r="BJ2" s="13" t="n">
        <v>1</v>
      </c>
      <c r="BK2" s="13" t="n">
        <v>1</v>
      </c>
      <c r="BL2" s="13" t="n">
        <v>4</v>
      </c>
      <c r="BP2" s="13" t="n">
        <v>0</v>
      </c>
      <c r="BQ2" s="13" t="n">
        <v>1</v>
      </c>
      <c r="BR2" s="13" t="n">
        <v>0</v>
      </c>
      <c r="BS2" t="n">
        <v>1</v>
      </c>
      <c r="BT2" t="n">
        <v>1</v>
      </c>
      <c r="BU2" t="n">
        <v>2</v>
      </c>
      <c r="BV2" t="n">
        <v>0</v>
      </c>
      <c r="BW2" t="n">
        <v>3</v>
      </c>
      <c r="BX2" t="n">
        <v>0</v>
      </c>
      <c r="BY2" t="n">
        <v>0</v>
      </c>
      <c r="BZ2" t="n">
        <v>0</v>
      </c>
    </row>
    <row r="3">
      <c r="A3" s="4" t="inlineStr">
        <is>
          <t>Cyril Baille</t>
        </is>
      </c>
      <c r="B3" s="13" t="inlineStr">
        <is>
          <t>France</t>
        </is>
      </c>
      <c r="C3" s="13" t="inlineStr">
        <is>
          <t>Forward</t>
        </is>
      </c>
      <c r="D3" s="5" t="inlineStr">
        <is>
          <t>2017-2017</t>
        </is>
      </c>
      <c r="E3" s="13">
        <f>LEFT(D3, SEARCH("-",D3,1)-1)</f>
        <v/>
      </c>
      <c r="F3" s="13">
        <f>RIGHT(D3,4)</f>
        <v/>
      </c>
      <c r="G3" s="13">
        <f>F3-E3+1</f>
        <v/>
      </c>
      <c r="H3" s="5" t="n">
        <v>5</v>
      </c>
      <c r="I3" s="5" t="n">
        <v>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2</v>
      </c>
      <c r="R3" s="5" t="n">
        <v>0</v>
      </c>
      <c r="S3" s="5" t="n">
        <v>60</v>
      </c>
      <c r="T3" t="inlineStr">
        <is>
          <t>Prop</t>
        </is>
      </c>
      <c r="U3" s="14" t="n">
        <v>1.83</v>
      </c>
      <c r="V3" s="6" t="n">
        <v>112.94450013</v>
      </c>
      <c r="W3" s="3" t="inlineStr">
        <is>
          <t xml:space="preserve"> September 15, 1993</t>
        </is>
      </c>
      <c r="X3">
        <f>IF(ISBLANK(D3),0,1)</f>
        <v/>
      </c>
      <c r="Y3" s="14" t="n">
        <v>72</v>
      </c>
      <c r="Z3" s="13" t="inlineStr">
        <is>
          <t>Toulouse</t>
        </is>
      </c>
      <c r="AA3" s="13" t="n">
        <v>60</v>
      </c>
      <c r="AE3" s="13" t="n">
        <v>71</v>
      </c>
      <c r="AF3" s="13" t="n">
        <v>75</v>
      </c>
    </row>
    <row r="4">
      <c r="A4" s="4" t="inlineStr">
        <is>
          <t>Demba Bamba</t>
        </is>
      </c>
      <c r="B4" s="13" t="inlineStr">
        <is>
          <t>France</t>
        </is>
      </c>
      <c r="C4" s="13" t="inlineStr">
        <is>
          <t>Forward</t>
        </is>
      </c>
      <c r="D4" s="5" t="inlineStr">
        <is>
          <t>2019-2019</t>
        </is>
      </c>
      <c r="E4" s="13">
        <f>LEFT(D4, SEARCH("-",D4,1)-1)</f>
        <v/>
      </c>
      <c r="F4" s="13">
        <f>RIGHT(D4,4)</f>
        <v/>
      </c>
      <c r="G4" s="13">
        <f>F4-E4+1</f>
        <v/>
      </c>
      <c r="H4" s="5" t="n">
        <v>5</v>
      </c>
      <c r="I4" s="5" t="n">
        <v>4</v>
      </c>
      <c r="J4" s="5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3</v>
      </c>
      <c r="R4" s="5" t="n">
        <v>0</v>
      </c>
      <c r="S4" s="5" t="n">
        <v>40</v>
      </c>
      <c r="T4" t="inlineStr">
        <is>
          <t>Prop</t>
        </is>
      </c>
      <c r="U4" s="14" t="n">
        <v>1.85</v>
      </c>
      <c r="V4" s="6" t="n">
        <v>118.84120094</v>
      </c>
      <c r="W4" s="3" t="inlineStr">
        <is>
          <t>March 17, 1998</t>
        </is>
      </c>
      <c r="X4">
        <f>IF(ISBLANK(D4),0,1)</f>
        <v/>
      </c>
      <c r="Y4" s="14" t="n">
        <v>70</v>
      </c>
      <c r="Z4" s="13" t="inlineStr">
        <is>
          <t>Brive</t>
        </is>
      </c>
      <c r="AA4" s="13" t="n">
        <v>58</v>
      </c>
      <c r="AE4" s="13" t="n">
        <v>64</v>
      </c>
      <c r="AF4" s="13" t="n">
        <v>73</v>
      </c>
      <c r="AQ4" s="13" t="n">
        <v>303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4" t="n">
        <v>54</v>
      </c>
      <c r="AX4" s="13" t="n">
        <v>42</v>
      </c>
      <c r="BA4" s="13" t="n">
        <v>4</v>
      </c>
      <c r="BB4" s="13" t="n">
        <v>3</v>
      </c>
      <c r="BE4" s="13" t="n">
        <v>38</v>
      </c>
      <c r="BF4" s="13" t="n">
        <v>0</v>
      </c>
      <c r="BH4" s="13" t="n">
        <v>0</v>
      </c>
      <c r="BJ4" s="13" t="n">
        <v>5</v>
      </c>
      <c r="BK4" s="13" t="n">
        <v>4</v>
      </c>
      <c r="BL4" s="13" t="n">
        <v>8</v>
      </c>
      <c r="BP4" s="13" t="n">
        <v>0</v>
      </c>
      <c r="BQ4" s="13" t="n">
        <v>0</v>
      </c>
      <c r="BR4" s="13" t="n">
        <v>0</v>
      </c>
      <c r="BS4" t="n">
        <v>14</v>
      </c>
      <c r="BT4" t="n">
        <v>0</v>
      </c>
      <c r="BU4" t="n">
        <v>22</v>
      </c>
      <c r="BV4" t="n">
        <v>0</v>
      </c>
      <c r="BW4" t="n">
        <v>5</v>
      </c>
      <c r="BX4" t="n">
        <v>0</v>
      </c>
      <c r="BY4" t="n">
        <v>0</v>
      </c>
      <c r="BZ4" t="n">
        <v>1</v>
      </c>
    </row>
    <row r="5">
      <c r="A5" s="4" t="inlineStr">
        <is>
          <t>Camille Chat</t>
        </is>
      </c>
      <c r="B5" s="13" t="inlineStr">
        <is>
          <t>France</t>
        </is>
      </c>
      <c r="C5" s="13" t="inlineStr">
        <is>
          <t>Forward</t>
        </is>
      </c>
      <c r="D5" s="5" t="inlineStr">
        <is>
          <t>2016-2019</t>
        </is>
      </c>
      <c r="E5" s="13">
        <f>LEFT(D5, SEARCH("-",D5,1)-1)</f>
        <v/>
      </c>
      <c r="F5" s="13">
        <f>RIGHT(D5,4)</f>
        <v/>
      </c>
      <c r="G5" s="13">
        <f>F5-E5+1</f>
        <v/>
      </c>
      <c r="H5" s="5" t="n">
        <v>9</v>
      </c>
      <c r="I5" s="5" t="n">
        <v>0</v>
      </c>
      <c r="J5" s="5" t="n">
        <v>9</v>
      </c>
      <c r="K5" s="5" t="n">
        <v>5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5</v>
      </c>
      <c r="R5" s="5" t="n">
        <v>0</v>
      </c>
      <c r="S5" s="5" t="n">
        <v>44.44</v>
      </c>
      <c r="T5" t="inlineStr">
        <is>
          <t>Hooker</t>
        </is>
      </c>
      <c r="U5" s="14" t="n">
        <v>1.83</v>
      </c>
      <c r="V5" s="6" t="n">
        <v>98.88313666000001</v>
      </c>
      <c r="W5" s="3" t="inlineStr">
        <is>
          <t>December 18, 1995</t>
        </is>
      </c>
      <c r="X5">
        <f>IF(ISBLANK(D5),0,1)</f>
        <v/>
      </c>
      <c r="Y5" s="14" t="n">
        <v>82</v>
      </c>
      <c r="Z5" s="13" t="inlineStr">
        <is>
          <t>Racing 92</t>
        </is>
      </c>
      <c r="AA5" s="13" t="n">
        <v>47</v>
      </c>
      <c r="AE5" s="13" t="n">
        <v>66</v>
      </c>
      <c r="AF5" s="13" t="n">
        <v>78</v>
      </c>
      <c r="AG5" s="13" t="n">
        <v>86</v>
      </c>
      <c r="AQ5" s="13" t="n">
        <v>82</v>
      </c>
      <c r="AR5" s="13" t="n">
        <v>1</v>
      </c>
      <c r="AS5" s="13" t="n">
        <v>0</v>
      </c>
      <c r="AT5" s="13" t="n">
        <v>0</v>
      </c>
      <c r="AU5" s="13" t="n">
        <v>0</v>
      </c>
      <c r="AV5" s="13" t="n">
        <v>0</v>
      </c>
      <c r="AW5" s="4" t="n">
        <v>39</v>
      </c>
      <c r="AX5" s="13" t="n">
        <v>10</v>
      </c>
      <c r="BA5" s="13" t="n">
        <v>0</v>
      </c>
      <c r="BB5" s="13" t="n">
        <v>0</v>
      </c>
      <c r="BE5" s="13" t="n">
        <v>22</v>
      </c>
      <c r="BF5" s="13" t="n">
        <v>5</v>
      </c>
      <c r="BH5" s="13" t="n">
        <v>1</v>
      </c>
      <c r="BJ5" s="13" t="n">
        <v>0</v>
      </c>
      <c r="BK5" s="13" t="n">
        <v>0</v>
      </c>
      <c r="BL5" s="13" t="n">
        <v>4</v>
      </c>
      <c r="BP5" s="13" t="n">
        <v>0</v>
      </c>
      <c r="BQ5" s="13" t="n">
        <v>1</v>
      </c>
      <c r="BR5" s="13" t="n">
        <v>0</v>
      </c>
      <c r="BS5" t="n">
        <v>4</v>
      </c>
      <c r="BT5" t="n">
        <v>0</v>
      </c>
      <c r="BU5" t="n">
        <v>7</v>
      </c>
      <c r="BV5" t="n">
        <v>0</v>
      </c>
      <c r="BW5" t="n">
        <v>3</v>
      </c>
      <c r="BX5" t="n">
        <v>0</v>
      </c>
      <c r="BY5" t="n">
        <v>0</v>
      </c>
      <c r="BZ5" t="n">
        <v>0</v>
      </c>
    </row>
    <row r="6">
      <c r="A6" s="4" t="inlineStr">
        <is>
          <t>Anthony Etrillard</t>
        </is>
      </c>
      <c r="B6" s="13" t="inlineStr">
        <is>
          <t>France</t>
        </is>
      </c>
      <c r="C6" s="13" t="inlineStr">
        <is>
          <t>Forward</t>
        </is>
      </c>
      <c r="D6" s="13" t="n"/>
      <c r="F6" s="13">
        <f>RIGHT(D6,4)</f>
        <v/>
      </c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T6" t="inlineStr">
        <is>
          <t>Hooker</t>
        </is>
      </c>
      <c r="U6" s="14" t="n">
        <v>1.8</v>
      </c>
      <c r="V6" s="6" t="inlineStr">
        <is>
          <t>108</t>
        </is>
      </c>
      <c r="W6" s="3" t="inlineStr">
        <is>
          <t>March 21, 1993</t>
        </is>
      </c>
      <c r="X6">
        <f>IF(ISBLANK(D6),0,1)</f>
        <v/>
      </c>
      <c r="Y6" s="14" t="n">
        <v>73</v>
      </c>
      <c r="Z6" s="13" t="inlineStr">
        <is>
          <t>Touloun</t>
        </is>
      </c>
      <c r="AA6" s="13" t="n">
        <v>72</v>
      </c>
      <c r="AE6" s="13" t="n">
        <v>79</v>
      </c>
      <c r="AF6" s="13" t="n">
        <v>78</v>
      </c>
      <c r="AG6" s="13" t="n">
        <v>73</v>
      </c>
      <c r="AW6" s="4" t="n"/>
    </row>
    <row r="7">
      <c r="A7" s="4" t="inlineStr">
        <is>
          <t>Jean-Baptiste Gros</t>
        </is>
      </c>
      <c r="B7" s="13" t="inlineStr">
        <is>
          <t>France</t>
        </is>
      </c>
      <c r="C7" s="13" t="inlineStr">
        <is>
          <t>Forward</t>
        </is>
      </c>
      <c r="D7" s="13" t="n"/>
      <c r="F7" s="13">
        <f>RIGHT(D7,4)</f>
        <v/>
      </c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T7" t="inlineStr">
        <is>
          <t>Prop</t>
        </is>
      </c>
      <c r="U7" s="14" t="n">
        <v>1.95</v>
      </c>
      <c r="V7" s="6" t="inlineStr">
        <is>
          <t>123</t>
        </is>
      </c>
      <c r="W7" s="3" t="inlineStr">
        <is>
          <t>May 29, 1999</t>
        </is>
      </c>
      <c r="X7">
        <f>IF(ISBLANK(D7),0,1)</f>
        <v/>
      </c>
      <c r="Y7" s="14" t="n">
        <v>74</v>
      </c>
      <c r="Z7" s="13" t="inlineStr">
        <is>
          <t>Touloun</t>
        </is>
      </c>
      <c r="AA7" s="13" t="n">
        <v>80</v>
      </c>
      <c r="AE7" s="13" t="n">
        <v>79</v>
      </c>
      <c r="AF7" s="13" t="n">
        <v>76</v>
      </c>
      <c r="AW7" s="4" t="n"/>
    </row>
    <row r="8">
      <c r="A8" s="4" t="inlineStr">
        <is>
          <t>Mohamed Haouas</t>
        </is>
      </c>
      <c r="B8" s="13" t="inlineStr">
        <is>
          <t>France</t>
        </is>
      </c>
      <c r="C8" s="13" t="inlineStr">
        <is>
          <t>Forward</t>
        </is>
      </c>
      <c r="D8" s="13" t="n"/>
      <c r="F8" s="13">
        <f>RIGHT(D8,4)</f>
        <v/>
      </c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T8" t="inlineStr">
        <is>
          <t>Prop</t>
        </is>
      </c>
      <c r="U8" s="14" t="n">
        <v>1.85</v>
      </c>
      <c r="V8" s="6" t="inlineStr">
        <is>
          <t>118</t>
        </is>
      </c>
      <c r="W8" s="3" t="inlineStr">
        <is>
          <t>June 9, 1994</t>
        </is>
      </c>
      <c r="X8">
        <f>IF(ISBLANK(D8),0,1)</f>
        <v/>
      </c>
      <c r="Y8" s="14" t="n">
        <v>65</v>
      </c>
      <c r="Z8" s="13" t="inlineStr">
        <is>
          <t>Montpellier</t>
        </is>
      </c>
      <c r="AA8" s="13" t="n">
        <v>68</v>
      </c>
      <c r="AE8" s="13" t="n">
        <v>63</v>
      </c>
      <c r="AF8" s="13" t="n">
        <v>62</v>
      </c>
      <c r="AW8" s="4" t="n"/>
    </row>
    <row r="9">
      <c r="A9" s="4" t="inlineStr">
        <is>
          <t>Julien Marchand</t>
        </is>
      </c>
      <c r="B9" s="13" t="inlineStr">
        <is>
          <t>France</t>
        </is>
      </c>
      <c r="C9" s="13" t="inlineStr">
        <is>
          <t>Forward</t>
        </is>
      </c>
      <c r="D9" s="5" t="inlineStr">
        <is>
          <t>2019-2019</t>
        </is>
      </c>
      <c r="E9" s="13">
        <f>LEFT(D9, SEARCH("-",D9,1)-1)</f>
        <v/>
      </c>
      <c r="F9" s="13">
        <f>RIGHT(D9,4)</f>
        <v/>
      </c>
      <c r="G9" s="13">
        <f>F9-E9+1</f>
        <v/>
      </c>
      <c r="H9" s="5" t="n">
        <v>1</v>
      </c>
      <c r="I9" s="5" t="n">
        <v>0</v>
      </c>
      <c r="J9" s="5" t="n">
        <v>1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t="inlineStr">
        <is>
          <t>Hooker</t>
        </is>
      </c>
      <c r="U9" s="14" t="n">
        <v>1.8</v>
      </c>
      <c r="V9" s="6" t="n">
        <v>94.80080533</v>
      </c>
      <c r="W9" s="3" t="inlineStr">
        <is>
          <t>May 10, 1995</t>
        </is>
      </c>
      <c r="X9">
        <f>IF(ISBLANK(D9),0,1)</f>
        <v/>
      </c>
      <c r="Y9" s="14" t="n">
        <v>80</v>
      </c>
      <c r="Z9" s="13" t="inlineStr">
        <is>
          <t>Toulouse</t>
        </is>
      </c>
      <c r="AA9" s="13" t="n">
        <v>59</v>
      </c>
      <c r="AE9" s="13" t="n">
        <v>60</v>
      </c>
      <c r="AF9" s="13" t="n">
        <v>71</v>
      </c>
      <c r="AG9" s="13" t="n">
        <v>84</v>
      </c>
      <c r="AQ9" s="13" t="n">
        <v>23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4" t="n">
        <v>18</v>
      </c>
      <c r="AX9" s="13" t="n">
        <v>7</v>
      </c>
      <c r="BA9" s="13" t="n">
        <v>1</v>
      </c>
      <c r="BB9" s="13" t="n">
        <v>0</v>
      </c>
      <c r="BE9" s="13" t="n">
        <v>2</v>
      </c>
      <c r="BF9" s="13" t="n">
        <v>0</v>
      </c>
      <c r="BH9" s="13" t="n">
        <v>0</v>
      </c>
      <c r="BJ9" s="13" t="n">
        <v>1</v>
      </c>
      <c r="BK9" s="13" t="n">
        <v>1</v>
      </c>
      <c r="BL9" s="13" t="n">
        <v>0</v>
      </c>
      <c r="BP9" s="13" t="n">
        <v>0</v>
      </c>
      <c r="BQ9" s="13" t="n">
        <v>0</v>
      </c>
      <c r="BR9" s="13" t="n">
        <v>0</v>
      </c>
      <c r="BS9" t="n">
        <v>3</v>
      </c>
      <c r="BT9" t="n">
        <v>0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4" t="inlineStr">
        <is>
          <t>Jefferson Poirot</t>
        </is>
      </c>
      <c r="B10" s="13" t="inlineStr">
        <is>
          <t>France</t>
        </is>
      </c>
      <c r="C10" s="13" t="inlineStr">
        <is>
          <t>Forward</t>
        </is>
      </c>
      <c r="D10" s="5" t="inlineStr">
        <is>
          <t>2016-2019</t>
        </is>
      </c>
      <c r="E10" s="13">
        <f>LEFT(D10, SEARCH("-",D10,1)-1)</f>
        <v/>
      </c>
      <c r="F10" s="13">
        <f>RIGHT(D10,4)</f>
        <v/>
      </c>
      <c r="G10" s="13">
        <f>F10-E10+1</f>
        <v/>
      </c>
      <c r="H10" s="5" t="n">
        <v>14</v>
      </c>
      <c r="I10" s="5" t="n">
        <v>13</v>
      </c>
      <c r="J10" s="5" t="n">
        <v>1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9</v>
      </c>
      <c r="R10" s="5" t="n">
        <v>0</v>
      </c>
      <c r="S10" s="5" t="n">
        <v>35.71</v>
      </c>
      <c r="T10" t="inlineStr">
        <is>
          <t>Prop</t>
        </is>
      </c>
      <c r="U10" s="14" t="n">
        <v>1.8</v>
      </c>
      <c r="V10" s="6" t="n">
        <v>99.79032140000001</v>
      </c>
      <c r="W10" s="3" t="inlineStr">
        <is>
          <t>November 1, 1992</t>
        </is>
      </c>
      <c r="X10">
        <f>IF(ISBLANK(D10),0,1)</f>
        <v/>
      </c>
      <c r="Y10" s="14" t="n">
        <v>67</v>
      </c>
      <c r="Z10" s="13" t="inlineStr">
        <is>
          <t>Bordeaux</t>
        </is>
      </c>
      <c r="AA10" s="13" t="n">
        <v>72</v>
      </c>
      <c r="AE10" s="13" t="n">
        <v>64</v>
      </c>
      <c r="AF10" s="13" t="n">
        <v>77</v>
      </c>
      <c r="AQ10" s="13" t="n">
        <v>220</v>
      </c>
      <c r="AR10" s="13" t="n">
        <v>0</v>
      </c>
      <c r="AS10" s="13" t="n">
        <v>0</v>
      </c>
      <c r="AT10" s="13" t="n">
        <v>0</v>
      </c>
      <c r="AU10" s="13" t="n">
        <v>0</v>
      </c>
      <c r="AV10" s="13" t="n">
        <v>0</v>
      </c>
      <c r="AW10" s="4" t="n">
        <v>16</v>
      </c>
      <c r="AX10" s="13" t="n">
        <v>21</v>
      </c>
      <c r="BA10" s="13" t="n">
        <v>7</v>
      </c>
      <c r="BB10" s="13" t="n">
        <v>1</v>
      </c>
      <c r="BE10" s="13" t="n">
        <v>29</v>
      </c>
      <c r="BF10" s="13" t="n">
        <v>0</v>
      </c>
      <c r="BH10" s="13" t="n">
        <v>0</v>
      </c>
      <c r="BJ10" s="13" t="n">
        <v>0</v>
      </c>
      <c r="BK10" s="13" t="n">
        <v>0</v>
      </c>
      <c r="BL10" s="13" t="n">
        <v>3</v>
      </c>
      <c r="BP10" s="13" t="n">
        <v>0</v>
      </c>
      <c r="BQ10" s="13" t="n">
        <v>0</v>
      </c>
      <c r="BR10" s="13" t="n">
        <v>0</v>
      </c>
      <c r="BS10" t="n">
        <v>2</v>
      </c>
      <c r="BT10" t="n">
        <v>1</v>
      </c>
      <c r="BU10" t="n">
        <v>6</v>
      </c>
      <c r="BV10" t="n">
        <v>0</v>
      </c>
      <c r="BW10" t="n">
        <v>5</v>
      </c>
      <c r="BX10" t="n">
        <v>0</v>
      </c>
      <c r="BY10" t="n">
        <v>0</v>
      </c>
      <c r="BZ10" t="n">
        <v>0</v>
      </c>
    </row>
    <row r="11">
      <c r="A11" s="4" t="inlineStr">
        <is>
          <t>Cyril Cazeaux</t>
        </is>
      </c>
      <c r="B11" s="13" t="inlineStr">
        <is>
          <t>France</t>
        </is>
      </c>
      <c r="C11" s="13" t="inlineStr">
        <is>
          <t>Forward</t>
        </is>
      </c>
      <c r="D11" s="13" t="n"/>
      <c r="F11" s="13">
        <f>RIGHT(D11,4)</f>
        <v/>
      </c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T11" t="inlineStr">
        <is>
          <t>Lock, Flanker</t>
        </is>
      </c>
      <c r="U11" s="14" t="n">
        <v>1.97</v>
      </c>
      <c r="V11" s="6" t="inlineStr">
        <is>
          <t xml:space="preserve">95 </t>
        </is>
      </c>
      <c r="W11" s="3" t="inlineStr">
        <is>
          <t xml:space="preserve"> February 10, 1995</t>
        </is>
      </c>
      <c r="X11">
        <f>IF(ISBLANK(D11),0,1)</f>
        <v/>
      </c>
      <c r="Y11" s="14" t="n">
        <v>59</v>
      </c>
      <c r="Z11" s="13" t="inlineStr">
        <is>
          <t>Bordeaux</t>
        </is>
      </c>
      <c r="AA11" s="13" t="n">
        <v>43</v>
      </c>
      <c r="AF11" s="13" t="n">
        <v>72</v>
      </c>
      <c r="AH11" s="13" t="n">
        <v>79</v>
      </c>
      <c r="AI11" s="13" t="n">
        <v>81</v>
      </c>
      <c r="AW11" s="4" t="n"/>
    </row>
    <row r="12">
      <c r="A12" s="4" t="inlineStr">
        <is>
          <t>Killian Geraci</t>
        </is>
      </c>
      <c r="B12" s="13" t="inlineStr">
        <is>
          <t>France</t>
        </is>
      </c>
      <c r="C12" s="13" t="inlineStr">
        <is>
          <t>Forward</t>
        </is>
      </c>
      <c r="D12" s="13" t="n"/>
      <c r="F12" s="13">
        <f>RIGHT(D12,4)</f>
        <v/>
      </c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T12" t="inlineStr">
        <is>
          <t>Lock, Flanker</t>
        </is>
      </c>
      <c r="U12" s="14" t="n">
        <v>1.99</v>
      </c>
      <c r="V12" s="6" t="inlineStr">
        <is>
          <t>106</t>
        </is>
      </c>
      <c r="W12" s="3" t="inlineStr">
        <is>
          <t>March 25, 1999</t>
        </is>
      </c>
      <c r="X12">
        <f>IF(ISBLANK(D12),0,1)</f>
        <v/>
      </c>
      <c r="Y12" s="14" t="n">
        <v>56</v>
      </c>
      <c r="Z12" s="13" t="inlineStr">
        <is>
          <t>Grenoble</t>
        </is>
      </c>
      <c r="AA12" s="13" t="n">
        <v>48</v>
      </c>
      <c r="AF12" s="13" t="n">
        <v>66</v>
      </c>
      <c r="AH12" s="13" t="n">
        <v>79</v>
      </c>
      <c r="AI12" s="13" t="n">
        <v>81</v>
      </c>
      <c r="AW12" s="4" t="n"/>
    </row>
    <row r="13">
      <c r="A13" s="4" t="inlineStr">
        <is>
          <t>Bernard Le Roux</t>
        </is>
      </c>
      <c r="B13" s="13" t="inlineStr">
        <is>
          <t>France</t>
        </is>
      </c>
      <c r="C13" s="13" t="inlineStr">
        <is>
          <t>Forward</t>
        </is>
      </c>
      <c r="D13" s="5" t="inlineStr">
        <is>
          <t>2014-2018</t>
        </is>
      </c>
      <c r="E13" s="13">
        <f>LEFT(D13, SEARCH("-",D13,1)-1)</f>
        <v/>
      </c>
      <c r="F13" s="13">
        <f>RIGHT(D13,4)</f>
        <v/>
      </c>
      <c r="G13" s="13">
        <f>F13-E13+1</f>
        <v/>
      </c>
      <c r="H13" s="5" t="n">
        <v>12</v>
      </c>
      <c r="I13" s="5" t="n">
        <v>9</v>
      </c>
      <c r="J13" s="5" t="n">
        <v>3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</v>
      </c>
      <c r="Q13" s="5" t="n">
        <v>6</v>
      </c>
      <c r="R13" s="5" t="n">
        <v>0</v>
      </c>
      <c r="S13" s="5" t="n">
        <v>50</v>
      </c>
      <c r="T13" t="inlineStr">
        <is>
          <t>Back-row</t>
        </is>
      </c>
      <c r="U13" s="14" t="n">
        <v>1.91</v>
      </c>
      <c r="V13" s="6" t="n">
        <v>99.79032140000001</v>
      </c>
      <c r="W13" s="3" t="inlineStr">
        <is>
          <t>June 4, 1989</t>
        </is>
      </c>
      <c r="X13">
        <f>IF(ISBLANK(D13),0,1)</f>
        <v/>
      </c>
      <c r="Y13" s="14" t="n">
        <v>69</v>
      </c>
      <c r="Z13" s="13" t="inlineStr">
        <is>
          <t>Racing 92</t>
        </is>
      </c>
      <c r="AA13" s="13" t="n">
        <v>66</v>
      </c>
      <c r="AG13" s="13" t="n">
        <v>72</v>
      </c>
      <c r="AJ13" s="13" t="n">
        <v>65</v>
      </c>
      <c r="AK13" s="13" t="n">
        <v>67</v>
      </c>
      <c r="AW13" s="4" t="n"/>
    </row>
    <row r="14">
      <c r="A14" s="4" t="inlineStr">
        <is>
          <t>Boris Palu</t>
        </is>
      </c>
      <c r="B14" s="13" t="inlineStr">
        <is>
          <t>France</t>
        </is>
      </c>
      <c r="C14" s="13" t="inlineStr">
        <is>
          <t>Forward</t>
        </is>
      </c>
      <c r="D14" s="13" t="n"/>
      <c r="F14" s="13">
        <f>RIGHT(D14,4)</f>
        <v/>
      </c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T14" t="inlineStr">
        <is>
          <t>Lock, Flanker</t>
        </is>
      </c>
      <c r="U14" s="14" t="n">
        <v>1.93</v>
      </c>
      <c r="V14" s="6" t="inlineStr">
        <is>
          <t>109</t>
        </is>
      </c>
      <c r="W14" s="3" t="inlineStr">
        <is>
          <t>February 4, 1996</t>
        </is>
      </c>
      <c r="X14">
        <f>IF(ISBLANK(D14),0,1)</f>
        <v/>
      </c>
      <c r="Y14" s="14" t="n">
        <v>78</v>
      </c>
      <c r="Z14" s="13" t="inlineStr">
        <is>
          <t>Racing 92</t>
        </is>
      </c>
      <c r="AA14" s="13" t="n">
        <v>82</v>
      </c>
      <c r="AF14" s="13" t="n">
        <v>79</v>
      </c>
      <c r="AH14" s="13" t="n">
        <v>83</v>
      </c>
      <c r="AI14" s="13" t="n">
        <v>82</v>
      </c>
      <c r="AW14" s="4" t="n"/>
    </row>
    <row r="15">
      <c r="A15" s="4" t="inlineStr">
        <is>
          <t>Romain Taofifenua</t>
        </is>
      </c>
      <c r="B15" s="13" t="inlineStr">
        <is>
          <t>France</t>
        </is>
      </c>
      <c r="C15" s="13" t="inlineStr">
        <is>
          <t>Forward</t>
        </is>
      </c>
      <c r="D15" s="5" t="inlineStr">
        <is>
          <t>2013-2018</t>
        </is>
      </c>
      <c r="E15" s="13">
        <f>LEFT(D15, SEARCH("-",D15,1)-1)</f>
        <v/>
      </c>
      <c r="F15" s="13">
        <f>RIGHT(D15,4)</f>
        <v/>
      </c>
      <c r="G15" s="13">
        <f>F15-E15+1</f>
        <v/>
      </c>
      <c r="H15" s="5" t="n">
        <v>8</v>
      </c>
      <c r="I15" s="5" t="n">
        <v>1</v>
      </c>
      <c r="J15" s="5" t="n">
        <v>7</v>
      </c>
      <c r="K15" s="5" t="n">
        <v>5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5</v>
      </c>
      <c r="R15" s="5" t="n">
        <v>0</v>
      </c>
      <c r="S15" s="5" t="n">
        <v>37.5</v>
      </c>
      <c r="T15" t="inlineStr">
        <is>
          <t>Lock</t>
        </is>
      </c>
      <c r="U15" s="14" t="n">
        <v>2.01</v>
      </c>
      <c r="V15" s="6" t="n">
        <v>138.79926522</v>
      </c>
      <c r="W15" s="3" t="inlineStr">
        <is>
          <t>September 14, 1990</t>
        </is>
      </c>
      <c r="X15">
        <f>IF(ISBLANK(D15),0,1)</f>
        <v/>
      </c>
      <c r="Y15" s="14" t="n">
        <v>70</v>
      </c>
      <c r="Z15" s="13" t="inlineStr">
        <is>
          <t>Touloun</t>
        </is>
      </c>
      <c r="AA15" s="13" t="n">
        <v>71</v>
      </c>
      <c r="AF15" s="13" t="n">
        <v>75</v>
      </c>
      <c r="AH15" s="13" t="n">
        <v>79</v>
      </c>
      <c r="AI15" s="13" t="n">
        <v>81</v>
      </c>
      <c r="AW15" s="4" t="n"/>
    </row>
    <row r="16">
      <c r="A16" s="4" t="inlineStr">
        <is>
          <t>Paul Willemse</t>
        </is>
      </c>
      <c r="B16" s="13" t="inlineStr">
        <is>
          <t>France</t>
        </is>
      </c>
      <c r="C16" s="13" t="inlineStr">
        <is>
          <t>Forward</t>
        </is>
      </c>
      <c r="D16" s="5" t="inlineStr">
        <is>
          <t>2019-2019</t>
        </is>
      </c>
      <c r="E16" s="13">
        <f>LEFT(D16, SEARCH("-",D16,1)-1)</f>
        <v/>
      </c>
      <c r="F16" s="13">
        <f>RIGHT(D16,4)</f>
        <v/>
      </c>
      <c r="G16" s="13">
        <f>F16-E16+1</f>
        <v/>
      </c>
      <c r="H16" s="5" t="n">
        <v>5</v>
      </c>
      <c r="I16" s="5" t="n">
        <v>2</v>
      </c>
      <c r="J16" s="5" t="n">
        <v>3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3</v>
      </c>
      <c r="R16" s="5" t="n">
        <v>0</v>
      </c>
      <c r="S16" s="5" t="n">
        <v>40</v>
      </c>
      <c r="T16" t="inlineStr">
        <is>
          <t>Lock</t>
        </is>
      </c>
      <c r="U16" s="14" t="n">
        <v>2.01</v>
      </c>
      <c r="V16" s="6" t="n">
        <v>126.55227123</v>
      </c>
      <c r="W16" s="3" t="inlineStr">
        <is>
          <t>November 13, 1992</t>
        </is>
      </c>
      <c r="X16">
        <f>IF(ISBLANK(D16),0,1)</f>
        <v/>
      </c>
      <c r="Y16" s="14" t="n">
        <v>74</v>
      </c>
      <c r="Z16" s="13" t="inlineStr">
        <is>
          <t>Montpellier</t>
        </is>
      </c>
      <c r="AA16" s="13" t="n">
        <v>83</v>
      </c>
      <c r="AF16" s="13" t="n">
        <v>73</v>
      </c>
      <c r="AH16" s="13" t="n">
        <v>80</v>
      </c>
      <c r="AI16" s="13" t="n">
        <v>81</v>
      </c>
      <c r="AQ16" s="13" t="n">
        <v>174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4" t="n">
        <v>31</v>
      </c>
      <c r="AX16" s="13" t="n">
        <v>18</v>
      </c>
      <c r="BA16" s="13" t="n">
        <v>4</v>
      </c>
      <c r="BB16" s="13" t="n">
        <v>0</v>
      </c>
      <c r="BE16" s="13" t="n">
        <v>26</v>
      </c>
      <c r="BF16" s="13" t="n">
        <v>0</v>
      </c>
      <c r="BH16" s="13" t="n">
        <v>2</v>
      </c>
      <c r="BJ16" s="13" t="n">
        <v>1</v>
      </c>
      <c r="BK16" s="13" t="n">
        <v>0</v>
      </c>
      <c r="BL16" s="13" t="n">
        <v>0</v>
      </c>
      <c r="BP16" s="13" t="n">
        <v>0</v>
      </c>
      <c r="BQ16" s="13" t="n">
        <v>0</v>
      </c>
      <c r="BR16" s="13" t="n">
        <v>0</v>
      </c>
      <c r="BS16" t="n">
        <v>1</v>
      </c>
      <c r="BT16" t="n">
        <v>0</v>
      </c>
      <c r="BU16" t="n">
        <v>11</v>
      </c>
      <c r="BV16" t="n">
        <v>0</v>
      </c>
      <c r="BW16" t="n">
        <v>5</v>
      </c>
      <c r="BX16" t="n">
        <v>0</v>
      </c>
      <c r="BY16" t="n">
        <v>0</v>
      </c>
      <c r="BZ16" t="n">
        <v>7</v>
      </c>
    </row>
    <row r="17">
      <c r="A17" s="4" t="inlineStr">
        <is>
          <t>Gregory Alldritt</t>
        </is>
      </c>
      <c r="B17" s="13" t="inlineStr">
        <is>
          <t>France</t>
        </is>
      </c>
      <c r="C17" s="13" t="inlineStr">
        <is>
          <t>Forward</t>
        </is>
      </c>
      <c r="D17" s="13" t="n"/>
      <c r="F17" s="13">
        <f>RIGHT(D17,4)</f>
        <v/>
      </c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T17" t="inlineStr">
        <is>
          <t>Flanker, No. 8</t>
        </is>
      </c>
      <c r="U17" s="14" t="n">
        <v>1.91</v>
      </c>
      <c r="V17" s="6" t="inlineStr">
        <is>
          <t>111</t>
        </is>
      </c>
      <c r="W17" s="3" t="inlineStr">
        <is>
          <t>March 23, 1997</t>
        </is>
      </c>
      <c r="X17">
        <f>IF(ISBLANK(D17),0,1)</f>
        <v/>
      </c>
      <c r="Y17" s="14" t="n">
        <v>81</v>
      </c>
      <c r="Z17" s="13" t="inlineStr">
        <is>
          <t>La Rochelle</t>
        </is>
      </c>
      <c r="AA17" s="13" t="n">
        <v>87</v>
      </c>
      <c r="AG17" s="13" t="n">
        <v>84</v>
      </c>
      <c r="AJ17" s="13" t="n">
        <v>71</v>
      </c>
      <c r="AK17" s="13" t="n">
        <v>62</v>
      </c>
      <c r="AW17" s="4" t="n"/>
    </row>
    <row r="18">
      <c r="A18" s="4" t="inlineStr">
        <is>
          <t>Dylan Cretin</t>
        </is>
      </c>
      <c r="B18" s="13" t="inlineStr">
        <is>
          <t>France</t>
        </is>
      </c>
      <c r="C18" s="13" t="inlineStr">
        <is>
          <t>Forward</t>
        </is>
      </c>
      <c r="D18" s="13" t="n"/>
      <c r="F18" s="13">
        <f>RIGHT(D18,4)</f>
        <v/>
      </c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T18" t="inlineStr">
        <is>
          <t>Flanker</t>
        </is>
      </c>
      <c r="U18" s="14" t="n">
        <v>1.95</v>
      </c>
      <c r="V18" s="6" t="inlineStr">
        <is>
          <t>101</t>
        </is>
      </c>
      <c r="W18" s="3" t="inlineStr">
        <is>
          <t>May 4, 1997</t>
        </is>
      </c>
      <c r="X18">
        <f>IF(ISBLANK(D18),0,1)</f>
        <v/>
      </c>
      <c r="Y18" s="14" t="n">
        <v>71</v>
      </c>
      <c r="Z18" s="13" t="inlineStr">
        <is>
          <t>Lyon</t>
        </is>
      </c>
      <c r="AA18" s="13" t="n">
        <v>65</v>
      </c>
      <c r="AB18" s="13" t="n">
        <v>74</v>
      </c>
      <c r="AE18" s="13" t="n">
        <v>73</v>
      </c>
      <c r="AL18" s="13" t="n">
        <v>74</v>
      </c>
      <c r="AW18" s="4" t="n"/>
    </row>
    <row r="19">
      <c r="A19" s="4" t="inlineStr">
        <is>
          <t>Francois Cros</t>
        </is>
      </c>
      <c r="B19" s="13" t="inlineStr">
        <is>
          <t>France</t>
        </is>
      </c>
      <c r="C19" s="13" t="inlineStr">
        <is>
          <t>Forward</t>
        </is>
      </c>
      <c r="D19" s="13" t="n"/>
      <c r="F19" s="13">
        <f>RIGHT(D19,4)</f>
        <v/>
      </c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T19" t="inlineStr">
        <is>
          <t>Back-row</t>
        </is>
      </c>
      <c r="U19" s="14" t="n">
        <v>1.91</v>
      </c>
      <c r="V19" s="6" t="n">
        <v>94.80080533</v>
      </c>
      <c r="W19" s="3" t="inlineStr">
        <is>
          <t>March 25, 1994</t>
        </is>
      </c>
      <c r="X19">
        <f>IF(ISBLANK(D19),0,1)</f>
        <v/>
      </c>
      <c r="Y19" s="14" t="n">
        <v>83</v>
      </c>
      <c r="Z19" s="13" t="inlineStr">
        <is>
          <t>Toulouse</t>
        </is>
      </c>
      <c r="AA19" s="13" t="n">
        <v>54</v>
      </c>
      <c r="AG19" s="13" t="n">
        <v>74</v>
      </c>
      <c r="AJ19" s="13" t="n">
        <v>72</v>
      </c>
      <c r="AK19" s="13" t="n">
        <v>61</v>
      </c>
      <c r="AW19" s="4" t="n"/>
    </row>
    <row r="20">
      <c r="A20" s="4" t="inlineStr">
        <is>
          <t>Alexandre Fischer</t>
        </is>
      </c>
      <c r="B20" s="13" t="inlineStr">
        <is>
          <t>France</t>
        </is>
      </c>
      <c r="C20" s="13" t="inlineStr">
        <is>
          <t>Forward</t>
        </is>
      </c>
      <c r="D20" s="13" t="n"/>
      <c r="F20" s="13">
        <f>RIGHT(D20,4)</f>
        <v/>
      </c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T20" t="inlineStr">
        <is>
          <t>Flanker</t>
        </is>
      </c>
      <c r="U20" s="14" t="n">
        <v>1.88</v>
      </c>
      <c r="V20" s="6" t="inlineStr">
        <is>
          <t>103</t>
        </is>
      </c>
      <c r="W20" s="3" t="inlineStr">
        <is>
          <t>January 19, 1998</t>
        </is>
      </c>
      <c r="X20">
        <f>IF(ISBLANK(D20),0,1)</f>
        <v/>
      </c>
      <c r="Y20" s="14" t="n">
        <v>76</v>
      </c>
      <c r="Z20" s="13" t="inlineStr">
        <is>
          <t>Castres</t>
        </is>
      </c>
      <c r="AA20" s="13" t="n">
        <v>61</v>
      </c>
      <c r="AG20" s="13" t="n">
        <v>85</v>
      </c>
      <c r="AJ20" s="13" t="n">
        <v>67</v>
      </c>
      <c r="AK20" s="13" t="n">
        <v>53</v>
      </c>
      <c r="AW20" s="4" t="n"/>
    </row>
    <row r="21">
      <c r="A21" s="4" t="inlineStr">
        <is>
          <t>Sekou Macalou</t>
        </is>
      </c>
      <c r="B21" s="13" t="inlineStr">
        <is>
          <t>France</t>
        </is>
      </c>
      <c r="C21" s="13" t="inlineStr">
        <is>
          <t>Forward</t>
        </is>
      </c>
      <c r="D21" s="13" t="n"/>
      <c r="F21" s="13">
        <f>RIGHT(D21,4)</f>
        <v/>
      </c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T21" t="inlineStr">
        <is>
          <t>Back-row</t>
        </is>
      </c>
      <c r="U21" s="14" t="n">
        <v>1.96</v>
      </c>
      <c r="V21" s="6" t="n">
        <v>107.95498406</v>
      </c>
      <c r="W21" s="3" t="inlineStr">
        <is>
          <t>April 20, 1995</t>
        </is>
      </c>
      <c r="X21">
        <f>IF(ISBLANK(D21),0,1)</f>
        <v/>
      </c>
      <c r="Y21" s="14" t="n">
        <v>75</v>
      </c>
      <c r="Z21" s="13" t="inlineStr">
        <is>
          <t>Stade Francais</t>
        </is>
      </c>
      <c r="AA21" s="13" t="n">
        <v>74</v>
      </c>
      <c r="AG21" s="13" t="n">
        <v>86</v>
      </c>
      <c r="AJ21" s="13" t="n">
        <v>86</v>
      </c>
      <c r="AK21" s="13" t="n">
        <v>67</v>
      </c>
      <c r="AW21" s="4" t="n"/>
    </row>
    <row r="22">
      <c r="A22" s="4" t="inlineStr">
        <is>
          <t>Charles Ollivon</t>
        </is>
      </c>
      <c r="B22" s="13" t="inlineStr">
        <is>
          <t>France</t>
        </is>
      </c>
      <c r="C22" s="13" t="inlineStr">
        <is>
          <t>Forward</t>
        </is>
      </c>
      <c r="D22" s="5" t="inlineStr">
        <is>
          <t>2017-2017</t>
        </is>
      </c>
      <c r="E22" s="13">
        <f>LEFT(D22, SEARCH("-",D22,1)-1)</f>
        <v/>
      </c>
      <c r="F22" s="13">
        <f>RIGHT(D22,4)</f>
        <v/>
      </c>
      <c r="G22" s="13">
        <f>F22-E22+1</f>
        <v/>
      </c>
      <c r="H22" s="5" t="n">
        <v>1</v>
      </c>
      <c r="I22" s="5" t="n">
        <v>0</v>
      </c>
      <c r="J22" s="5" t="n">
        <v>1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1</v>
      </c>
      <c r="R22" s="5" t="n">
        <v>0</v>
      </c>
      <c r="S22" s="5" t="n">
        <v>0</v>
      </c>
      <c r="T22" t="inlineStr">
        <is>
          <t>Back-row</t>
        </is>
      </c>
      <c r="U22" s="14" t="n">
        <v>1.96</v>
      </c>
      <c r="V22" s="6" t="n">
        <v>107.95498406</v>
      </c>
      <c r="W22" s="3" t="inlineStr">
        <is>
          <t>May 11, 1993</t>
        </is>
      </c>
      <c r="X22">
        <f>IF(ISBLANK(D22),0,1)</f>
        <v/>
      </c>
      <c r="Y22" s="14" t="n">
        <v>65</v>
      </c>
      <c r="Z22" s="13" t="inlineStr">
        <is>
          <t>Touloun</t>
        </is>
      </c>
      <c r="AA22" s="13" t="n">
        <v>50</v>
      </c>
      <c r="AB22" s="13" t="n">
        <v>66</v>
      </c>
      <c r="AE22" s="13" t="n">
        <v>61</v>
      </c>
      <c r="AL22" s="13" t="n">
        <v>29</v>
      </c>
      <c r="AW22" s="4" t="n"/>
    </row>
    <row r="23">
      <c r="A23" s="4" t="inlineStr">
        <is>
          <t>Selevasio Tolofua</t>
        </is>
      </c>
      <c r="B23" s="13" t="inlineStr">
        <is>
          <t>France</t>
        </is>
      </c>
      <c r="C23" s="13" t="inlineStr">
        <is>
          <t>Forward</t>
        </is>
      </c>
      <c r="D23" s="13" t="n"/>
      <c r="F23" s="13">
        <f>RIGHT(D23,4)</f>
        <v/>
      </c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T23" t="inlineStr">
        <is>
          <t>Flanker, No. 8</t>
        </is>
      </c>
      <c r="U23" s="14" t="n">
        <v>1.86</v>
      </c>
      <c r="V23" s="6" t="inlineStr">
        <is>
          <t>100</t>
        </is>
      </c>
      <c r="W23" s="3" t="inlineStr">
        <is>
          <t>May 31, 1997</t>
        </is>
      </c>
      <c r="X23">
        <f>IF(ISBLANK(D23),0,1)</f>
        <v/>
      </c>
      <c r="Y23" s="13" t="n">
        <v>85</v>
      </c>
      <c r="Z23" s="13" t="inlineStr">
        <is>
          <t>Toulouse</t>
        </is>
      </c>
      <c r="AA23" s="13" t="n">
        <v>69</v>
      </c>
      <c r="AG23" s="13" t="n">
        <v>68</v>
      </c>
      <c r="AJ23" s="13" t="n">
        <v>70</v>
      </c>
      <c r="AK23" s="13" t="n">
        <v>60</v>
      </c>
      <c r="AW23" s="4" t="n"/>
    </row>
    <row r="24">
      <c r="A24" s="4" t="inlineStr">
        <is>
          <t>Cameron Woki</t>
        </is>
      </c>
      <c r="B24" s="13" t="inlineStr">
        <is>
          <t>France</t>
        </is>
      </c>
      <c r="C24" s="13" t="inlineStr">
        <is>
          <t>Forward</t>
        </is>
      </c>
      <c r="D24" s="13" t="n"/>
      <c r="F24" s="13">
        <f>RIGHT(D24,4)</f>
        <v/>
      </c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T24" t="inlineStr">
        <is>
          <t>Flanker</t>
        </is>
      </c>
      <c r="U24" s="14" t="n">
        <v>1.96</v>
      </c>
      <c r="V24" s="6" t="inlineStr">
        <is>
          <t>105</t>
        </is>
      </c>
      <c r="W24" s="3" t="inlineStr">
        <is>
          <t>November 7, 1998</t>
        </is>
      </c>
      <c r="X24">
        <f>IF(ISBLANK(D24),0,1)</f>
        <v/>
      </c>
      <c r="Y24" s="14" t="n">
        <v>65</v>
      </c>
      <c r="Z24" s="13" t="inlineStr">
        <is>
          <t>Bordeaux</t>
        </is>
      </c>
      <c r="AA24" s="13" t="n">
        <v>63</v>
      </c>
      <c r="AG24" s="13" t="n">
        <v>71</v>
      </c>
      <c r="AJ24" s="13" t="n">
        <v>63</v>
      </c>
      <c r="AK24" s="13" t="n">
        <v>71</v>
      </c>
      <c r="AW24" s="4" t="n"/>
    </row>
    <row r="25">
      <c r="A25" s="4" t="inlineStr">
        <is>
          <t>Antoine Dupont</t>
        </is>
      </c>
      <c r="B25" s="13" t="inlineStr">
        <is>
          <t>France</t>
        </is>
      </c>
      <c r="C25" s="13" t="inlineStr">
        <is>
          <t>Back</t>
        </is>
      </c>
      <c r="D25" s="5" t="inlineStr">
        <is>
          <t>2017-2019</t>
        </is>
      </c>
      <c r="E25" s="13">
        <f>LEFT(D25, SEARCH("-",D25,1)-1)</f>
        <v/>
      </c>
      <c r="F25" s="13">
        <f>RIGHT(D25,4)</f>
        <v/>
      </c>
      <c r="G25" s="13">
        <f>F25-E25+1</f>
        <v/>
      </c>
      <c r="H25" s="5" t="n">
        <v>7</v>
      </c>
      <c r="I25" s="5" t="n">
        <v>3</v>
      </c>
      <c r="J25" s="5" t="n">
        <v>4</v>
      </c>
      <c r="K25" s="5" t="n">
        <v>5</v>
      </c>
      <c r="L25" s="5" t="n">
        <v>1</v>
      </c>
      <c r="M25" s="5" t="n">
        <v>0</v>
      </c>
      <c r="N25" s="5" t="n">
        <v>0</v>
      </c>
      <c r="O25" s="5" t="n">
        <v>0</v>
      </c>
      <c r="P25" s="5" t="n">
        <v>4</v>
      </c>
      <c r="Q25" s="5" t="n">
        <v>3</v>
      </c>
      <c r="R25" s="5" t="n">
        <v>0</v>
      </c>
      <c r="S25" s="5" t="n">
        <v>57.14</v>
      </c>
      <c r="T25" t="inlineStr">
        <is>
          <t>Scrum-half</t>
        </is>
      </c>
      <c r="U25" s="14" t="n">
        <v>1.75</v>
      </c>
      <c r="V25" s="6" t="n">
        <v>81.6466266</v>
      </c>
      <c r="W25" s="3" t="inlineStr">
        <is>
          <t>November 15, 1996</t>
        </is>
      </c>
      <c r="X25">
        <f>IF(ISBLANK(D25),0,1)</f>
        <v/>
      </c>
      <c r="Y25" s="14" t="n">
        <v>89</v>
      </c>
      <c r="Z25" s="13" t="inlineStr">
        <is>
          <t>Toulouse</t>
        </is>
      </c>
      <c r="AA25" s="13" t="n">
        <v>66</v>
      </c>
      <c r="AC25" s="13" t="n">
        <v>90</v>
      </c>
      <c r="AL25" s="13" t="n">
        <v>79</v>
      </c>
      <c r="AQ25" s="13" t="n">
        <v>229</v>
      </c>
      <c r="AR25" s="13" t="n">
        <v>1</v>
      </c>
      <c r="AS25" s="13" t="n">
        <v>1</v>
      </c>
      <c r="AT25" s="13" t="n">
        <v>0</v>
      </c>
      <c r="AU25" s="13" t="n">
        <v>0</v>
      </c>
      <c r="AV25" s="13" t="n">
        <v>0</v>
      </c>
      <c r="AW25" s="4" t="n">
        <v>178</v>
      </c>
      <c r="AX25" s="13" t="n">
        <v>40</v>
      </c>
      <c r="BA25" s="13" t="n">
        <v>182</v>
      </c>
      <c r="BB25" s="13" t="n">
        <v>7</v>
      </c>
      <c r="BE25" s="13" t="n">
        <v>21</v>
      </c>
      <c r="BF25" s="13" t="n">
        <v>5</v>
      </c>
      <c r="BH25" s="13" t="n">
        <v>6</v>
      </c>
      <c r="BJ25" s="13" t="n">
        <v>8</v>
      </c>
      <c r="BK25" s="13" t="n">
        <v>6</v>
      </c>
      <c r="BL25" s="13" t="n">
        <v>0</v>
      </c>
      <c r="BP25" s="13" t="n">
        <v>0</v>
      </c>
      <c r="BQ25" s="13" t="n">
        <v>0</v>
      </c>
      <c r="BR25" s="13" t="n">
        <v>0</v>
      </c>
      <c r="BS25" t="n">
        <v>17</v>
      </c>
      <c r="BT25" t="n">
        <v>8</v>
      </c>
      <c r="BU25" t="n">
        <v>13</v>
      </c>
      <c r="BV25" t="n">
        <v>0</v>
      </c>
      <c r="BW25" t="n">
        <v>4</v>
      </c>
      <c r="BX25" t="n">
        <v>36</v>
      </c>
      <c r="BY25" t="n">
        <v>6</v>
      </c>
      <c r="BZ25" t="n">
        <v>1</v>
      </c>
    </row>
    <row r="26">
      <c r="A26" s="4" t="inlineStr">
        <is>
          <t>Maxime Lucu</t>
        </is>
      </c>
      <c r="B26" s="13" t="inlineStr">
        <is>
          <t>France</t>
        </is>
      </c>
      <c r="C26" s="13" t="inlineStr">
        <is>
          <t>Back</t>
        </is>
      </c>
      <c r="D26" s="13" t="n"/>
      <c r="F26" s="13">
        <f>RIGHT(D26,4)</f>
        <v/>
      </c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T26" t="inlineStr">
        <is>
          <t>Scrum-half</t>
        </is>
      </c>
      <c r="U26" s="14" t="n">
        <v>1.77</v>
      </c>
      <c r="V26" s="6" t="inlineStr">
        <is>
          <t xml:space="preserve">79 </t>
        </is>
      </c>
      <c r="W26" s="3" t="inlineStr">
        <is>
          <t>January 12, 1993</t>
        </is>
      </c>
      <c r="X26">
        <f>IF(ISBLANK(D26),0,1)</f>
        <v/>
      </c>
      <c r="Z26" s="13" t="inlineStr">
        <is>
          <t>Bordeaux</t>
        </is>
      </c>
      <c r="AW26" s="4" t="n"/>
    </row>
    <row r="27">
      <c r="A27" s="4" t="inlineStr">
        <is>
          <t>Baptiste Serin</t>
        </is>
      </c>
      <c r="B27" s="13" t="inlineStr">
        <is>
          <t>France</t>
        </is>
      </c>
      <c r="C27" s="13" t="inlineStr">
        <is>
          <t>Back</t>
        </is>
      </c>
      <c r="D27" s="5" t="inlineStr">
        <is>
          <t>2017-2019</t>
        </is>
      </c>
      <c r="E27" s="13">
        <f>LEFT(D27, SEARCH("-",D27,1)-1)</f>
        <v/>
      </c>
      <c r="F27" s="13">
        <f>RIGHT(D27,4)</f>
        <v/>
      </c>
      <c r="G27" s="13">
        <f>F27-E27+1</f>
        <v/>
      </c>
      <c r="H27" s="5" t="n">
        <v>10</v>
      </c>
      <c r="I27" s="5" t="n">
        <v>5</v>
      </c>
      <c r="J27" s="5" t="n">
        <v>5</v>
      </c>
      <c r="K27" s="5" t="n">
        <v>12</v>
      </c>
      <c r="L27" s="5" t="n">
        <v>0</v>
      </c>
      <c r="M27" s="5" t="n">
        <v>3</v>
      </c>
      <c r="N27" s="5" t="n">
        <v>2</v>
      </c>
      <c r="O27" s="5" t="n">
        <v>0</v>
      </c>
      <c r="P27" s="5" t="n">
        <v>5</v>
      </c>
      <c r="Q27" s="5" t="n">
        <v>5</v>
      </c>
      <c r="R27" s="5" t="n">
        <v>0</v>
      </c>
      <c r="S27" s="5" t="n">
        <v>50</v>
      </c>
      <c r="T27" t="inlineStr">
        <is>
          <t>Scrum-half</t>
        </is>
      </c>
      <c r="U27" s="14" t="n">
        <v>1.8</v>
      </c>
      <c r="V27" s="6" t="n">
        <v>75.74992579000001</v>
      </c>
      <c r="W27" s="3" t="inlineStr">
        <is>
          <t>June 20, 1994</t>
        </is>
      </c>
      <c r="X27">
        <f>IF(ISBLANK(D27),0,1)</f>
        <v/>
      </c>
      <c r="Y27" s="14" t="n">
        <v>81</v>
      </c>
      <c r="Z27" s="13" t="inlineStr">
        <is>
          <t>Bordeaux</t>
        </is>
      </c>
      <c r="AA27" s="13" t="n">
        <v>64</v>
      </c>
      <c r="AC27" s="13" t="n">
        <v>88</v>
      </c>
      <c r="AL27" s="13" t="n">
        <v>76</v>
      </c>
      <c r="AQ27" s="13" t="n">
        <v>68</v>
      </c>
      <c r="AR27" s="13" t="n">
        <v>0</v>
      </c>
      <c r="AS27" s="13" t="n">
        <v>0</v>
      </c>
      <c r="AT27" s="13" t="n">
        <v>3</v>
      </c>
      <c r="AU27" s="13" t="n">
        <v>0</v>
      </c>
      <c r="AV27" s="13" t="n">
        <v>0</v>
      </c>
      <c r="AW27" s="4" t="n">
        <v>15</v>
      </c>
      <c r="AX27" s="13" t="n">
        <v>3</v>
      </c>
      <c r="BA27" s="13" t="n">
        <v>79</v>
      </c>
      <c r="BB27" s="13" t="n">
        <v>1</v>
      </c>
      <c r="BE27" s="13" t="n">
        <v>11</v>
      </c>
      <c r="BF27" s="13" t="n">
        <v>6</v>
      </c>
      <c r="BH27" s="13" t="n">
        <v>1</v>
      </c>
      <c r="BJ27" s="13" t="n">
        <v>1</v>
      </c>
      <c r="BK27" s="13" t="n">
        <v>1</v>
      </c>
      <c r="BL27" s="13" t="n">
        <v>0</v>
      </c>
      <c r="BP27" s="13" t="n">
        <v>0</v>
      </c>
      <c r="BQ27" s="13" t="n">
        <v>0</v>
      </c>
      <c r="BR27" s="13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11</v>
      </c>
      <c r="BY27" t="n">
        <v>2</v>
      </c>
      <c r="BZ27" t="n">
        <v>0</v>
      </c>
    </row>
    <row r="28">
      <c r="A28" s="4" t="inlineStr">
        <is>
          <t>Louis Carbonel</t>
        </is>
      </c>
      <c r="B28" s="13" t="inlineStr">
        <is>
          <t>France</t>
        </is>
      </c>
      <c r="C28" s="13" t="inlineStr">
        <is>
          <t>Back</t>
        </is>
      </c>
      <c r="D28" s="13" t="n"/>
      <c r="F28" s="13">
        <f>RIGHT(D28,4)</f>
        <v/>
      </c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T28" t="inlineStr">
        <is>
          <t>Fly-half</t>
        </is>
      </c>
      <c r="U28" s="14" t="n">
        <v>1.77</v>
      </c>
      <c r="V28" s="6" t="inlineStr">
        <is>
          <t xml:space="preserve">88 </t>
        </is>
      </c>
      <c r="W28" s="3" t="inlineStr">
        <is>
          <t>February 4, 1999</t>
        </is>
      </c>
      <c r="X28">
        <f>IF(ISBLANK(D28),0,1)</f>
        <v/>
      </c>
      <c r="Y28" s="14" t="n">
        <v>65</v>
      </c>
      <c r="Z28" s="13" t="inlineStr">
        <is>
          <t>Touloun</t>
        </is>
      </c>
      <c r="AA28" s="13" t="n">
        <v>69</v>
      </c>
      <c r="AD28" s="13" t="n">
        <v>29</v>
      </c>
      <c r="AM28" s="13" t="n">
        <v>87</v>
      </c>
      <c r="AN28" s="13" t="n">
        <v>78</v>
      </c>
      <c r="AW28" s="4" t="n"/>
    </row>
    <row r="29">
      <c r="A29" s="4" t="inlineStr">
        <is>
          <t>Matthieu Jalibert</t>
        </is>
      </c>
      <c r="B29" s="13" t="inlineStr">
        <is>
          <t>France</t>
        </is>
      </c>
      <c r="C29" s="13" t="inlineStr">
        <is>
          <t>Back</t>
        </is>
      </c>
      <c r="D29" s="5" t="inlineStr">
        <is>
          <t>2018-2018</t>
        </is>
      </c>
      <c r="E29" s="13">
        <f>LEFT(D29, SEARCH("-",D29,1)-1)</f>
        <v/>
      </c>
      <c r="F29" s="13">
        <f>RIGHT(D29,4)</f>
        <v/>
      </c>
      <c r="G29" s="13">
        <f>F29-E29+1</f>
        <v/>
      </c>
      <c r="H29" s="5" t="n">
        <v>1</v>
      </c>
      <c r="I29" s="5" t="n">
        <v>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</v>
      </c>
      <c r="R29" s="5" t="n">
        <v>0</v>
      </c>
      <c r="S29" s="5" t="n">
        <v>0</v>
      </c>
      <c r="T29" t="inlineStr">
        <is>
          <t>Fly-half</t>
        </is>
      </c>
      <c r="U29" s="14" t="n">
        <v>1.77</v>
      </c>
      <c r="V29" s="6" t="n">
        <v>78.92507238</v>
      </c>
      <c r="W29" s="3" t="inlineStr">
        <is>
          <t>November 6, 1998</t>
        </is>
      </c>
      <c r="X29">
        <f>IF(ISBLANK(D29),0,1)</f>
        <v/>
      </c>
      <c r="Y29" s="14" t="n">
        <v>69</v>
      </c>
      <c r="Z29" s="13" t="inlineStr">
        <is>
          <t>Bordeaux</t>
        </is>
      </c>
      <c r="AA29" s="13" t="n">
        <v>51</v>
      </c>
      <c r="AB29" s="13" t="n">
        <v>76</v>
      </c>
      <c r="AC29" s="13" t="n">
        <v>45</v>
      </c>
      <c r="AO29" s="13" t="n">
        <v>89</v>
      </c>
      <c r="AW29" s="4" t="n"/>
    </row>
    <row r="30">
      <c r="A30" s="4" t="inlineStr">
        <is>
          <t>Romain Ntamack</t>
        </is>
      </c>
      <c r="B30" s="13" t="inlineStr">
        <is>
          <t>France</t>
        </is>
      </c>
      <c r="C30" s="13" t="inlineStr">
        <is>
          <t>Back</t>
        </is>
      </c>
      <c r="D30" s="5" t="inlineStr">
        <is>
          <t>2019-2019</t>
        </is>
      </c>
      <c r="E30" s="13">
        <f>LEFT(D30, SEARCH("-",D30,1)-1)</f>
        <v/>
      </c>
      <c r="F30" s="13">
        <f>RIGHT(D30,4)</f>
        <v/>
      </c>
      <c r="G30" s="13">
        <f>F30-E30+1</f>
        <v/>
      </c>
      <c r="H30" s="5" t="n">
        <v>5</v>
      </c>
      <c r="I30" s="5" t="n">
        <v>4</v>
      </c>
      <c r="J30" s="5" t="n">
        <v>1</v>
      </c>
      <c r="K30" s="5" t="n">
        <v>15</v>
      </c>
      <c r="L30" s="5" t="n">
        <v>1</v>
      </c>
      <c r="M30" s="5" t="n">
        <v>2</v>
      </c>
      <c r="N30" s="5" t="n">
        <v>1</v>
      </c>
      <c r="O30" s="5" t="n">
        <v>1</v>
      </c>
      <c r="P30" s="5" t="n">
        <v>2</v>
      </c>
      <c r="Q30" s="5" t="n">
        <v>3</v>
      </c>
      <c r="R30" s="5" t="n">
        <v>0</v>
      </c>
      <c r="S30" s="5" t="n">
        <v>40</v>
      </c>
      <c r="T30" t="inlineStr">
        <is>
          <t>Fly-half</t>
        </is>
      </c>
      <c r="U30" s="14" t="n">
        <v>1.85</v>
      </c>
      <c r="V30" s="6" t="n">
        <v>80.73944186</v>
      </c>
      <c r="W30" s="3" t="inlineStr">
        <is>
          <t>May 1, 1999</t>
        </is>
      </c>
      <c r="X30">
        <f>IF(ISBLANK(D30),0,1)</f>
        <v/>
      </c>
      <c r="Y30" s="14" t="n">
        <v>87</v>
      </c>
      <c r="Z30" s="13" t="inlineStr">
        <is>
          <t>Toulouse</t>
        </is>
      </c>
      <c r="AA30" s="13" t="n">
        <v>69</v>
      </c>
      <c r="AB30" s="13" t="n">
        <v>66</v>
      </c>
      <c r="AC30" s="13" t="n">
        <v>86</v>
      </c>
      <c r="AO30" s="13" t="n">
        <v>89</v>
      </c>
      <c r="AQ30" s="13" t="n">
        <v>344</v>
      </c>
      <c r="AR30" s="13" t="n">
        <v>1</v>
      </c>
      <c r="AS30" s="13" t="n">
        <v>1</v>
      </c>
      <c r="AT30" s="13" t="n">
        <v>2</v>
      </c>
      <c r="AU30" s="13" t="n">
        <v>1</v>
      </c>
      <c r="AV30" s="13" t="n">
        <v>1</v>
      </c>
      <c r="AW30" s="4" t="n">
        <v>75</v>
      </c>
      <c r="AX30" s="13" t="n">
        <v>34</v>
      </c>
      <c r="BA30" s="13" t="n">
        <v>58</v>
      </c>
      <c r="BB30" s="13" t="n">
        <v>2</v>
      </c>
      <c r="BE30" s="13" t="n">
        <v>48</v>
      </c>
      <c r="BF30" s="13" t="n">
        <v>15</v>
      </c>
      <c r="BH30" s="13" t="n">
        <v>2</v>
      </c>
      <c r="BJ30" s="13" t="n">
        <v>4</v>
      </c>
      <c r="BK30" s="13" t="n">
        <v>2</v>
      </c>
      <c r="BL30" s="13" t="n">
        <v>1</v>
      </c>
      <c r="BP30" s="13" t="n">
        <v>0</v>
      </c>
      <c r="BQ30" s="13" t="n">
        <v>0</v>
      </c>
      <c r="BR30" s="13" t="n">
        <v>0</v>
      </c>
      <c r="BS30" t="n">
        <v>8</v>
      </c>
      <c r="BT30" t="n">
        <v>1</v>
      </c>
      <c r="BU30" t="n">
        <v>14</v>
      </c>
      <c r="BV30" t="n">
        <v>1</v>
      </c>
      <c r="BW30" t="n">
        <v>11</v>
      </c>
      <c r="BX30" t="n">
        <v>22</v>
      </c>
      <c r="BY30" t="n">
        <v>3</v>
      </c>
      <c r="BZ30" t="n">
        <v>0</v>
      </c>
    </row>
    <row r="31">
      <c r="A31" s="4" t="inlineStr">
        <is>
          <t>Gael Fickou</t>
        </is>
      </c>
      <c r="B31" s="13" t="inlineStr">
        <is>
          <t>France</t>
        </is>
      </c>
      <c r="C31" s="13" t="inlineStr">
        <is>
          <t>Back</t>
        </is>
      </c>
      <c r="D31" s="5" t="inlineStr">
        <is>
          <t>2013-2019</t>
        </is>
      </c>
      <c r="E31" s="13">
        <f>LEFT(D31, SEARCH("-",D31,1)-1)</f>
        <v/>
      </c>
      <c r="F31" s="13">
        <f>RIGHT(D31,4)</f>
        <v/>
      </c>
      <c r="G31" s="13">
        <f>F31-E31+1</f>
        <v/>
      </c>
      <c r="H31" s="5" t="n">
        <v>24</v>
      </c>
      <c r="I31" s="5" t="n">
        <v>15</v>
      </c>
      <c r="J31" s="5" t="n">
        <v>9</v>
      </c>
      <c r="K31" s="5" t="n">
        <v>25</v>
      </c>
      <c r="L31" s="5" t="n">
        <v>5</v>
      </c>
      <c r="M31" s="5" t="n">
        <v>0</v>
      </c>
      <c r="N31" s="5" t="n">
        <v>0</v>
      </c>
      <c r="O31" s="5" t="n">
        <v>0</v>
      </c>
      <c r="P31" s="5" t="n">
        <v>12</v>
      </c>
      <c r="Q31" s="5" t="n">
        <v>12</v>
      </c>
      <c r="R31" s="5" t="n">
        <v>0</v>
      </c>
      <c r="S31" s="5" t="n">
        <v>50</v>
      </c>
      <c r="T31" t="inlineStr">
        <is>
          <t>Centre</t>
        </is>
      </c>
      <c r="U31" s="14" t="n">
        <v>1.91</v>
      </c>
      <c r="V31" s="6" t="n">
        <v>89.81128926000001</v>
      </c>
      <c r="W31" s="3" t="inlineStr">
        <is>
          <t>March 26, 1994</t>
        </is>
      </c>
      <c r="X31">
        <f>IF(ISBLANK(D31),0,1)</f>
        <v/>
      </c>
      <c r="Y31" s="14" t="n">
        <v>86</v>
      </c>
      <c r="Z31" s="13" t="inlineStr">
        <is>
          <t>Stade Francais</t>
        </is>
      </c>
      <c r="AA31" s="13" t="n">
        <v>68</v>
      </c>
      <c r="AB31" s="13" t="n">
        <v>91</v>
      </c>
      <c r="AP31" s="13" t="n">
        <v>88</v>
      </c>
      <c r="AQ31" s="13" t="n">
        <v>248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4" t="n">
        <v>129</v>
      </c>
      <c r="AX31" s="13" t="n">
        <v>32</v>
      </c>
      <c r="BA31" s="13" t="n">
        <v>10</v>
      </c>
      <c r="BB31" s="13" t="n">
        <v>1</v>
      </c>
      <c r="BE31" s="13" t="n">
        <v>29</v>
      </c>
      <c r="BF31" s="13" t="n">
        <v>0</v>
      </c>
      <c r="BH31" s="13" t="n">
        <v>0</v>
      </c>
      <c r="BJ31" s="13" t="n">
        <v>1</v>
      </c>
      <c r="BK31" s="13" t="n">
        <v>1</v>
      </c>
      <c r="BL31" s="13" t="n">
        <v>1</v>
      </c>
      <c r="BP31" s="13" t="n">
        <v>0</v>
      </c>
      <c r="BQ31" s="13" t="n">
        <v>1</v>
      </c>
      <c r="BR31" s="13" t="n">
        <v>0</v>
      </c>
      <c r="BS31" t="n">
        <v>8</v>
      </c>
      <c r="BT31" t="n">
        <v>5</v>
      </c>
      <c r="BU31" t="n">
        <v>10</v>
      </c>
      <c r="BV31" t="n">
        <v>0</v>
      </c>
      <c r="BW31" t="n">
        <v>2</v>
      </c>
      <c r="BX31" t="n">
        <v>5</v>
      </c>
      <c r="BY31" t="n">
        <v>2</v>
      </c>
      <c r="BZ31" t="n">
        <v>0</v>
      </c>
    </row>
    <row r="32">
      <c r="A32" s="4" t="inlineStr">
        <is>
          <t>Julien Heriteau</t>
        </is>
      </c>
      <c r="B32" s="13" t="inlineStr">
        <is>
          <t>France</t>
        </is>
      </c>
      <c r="C32" s="13" t="inlineStr">
        <is>
          <t>Back</t>
        </is>
      </c>
      <c r="D32" s="13" t="n"/>
      <c r="F32" s="13">
        <f>RIGHT(D32,4)</f>
        <v/>
      </c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T32" t="inlineStr">
        <is>
          <t>Centre</t>
        </is>
      </c>
      <c r="U32" s="14" t="n">
        <v>1.82</v>
      </c>
      <c r="V32" s="6" t="inlineStr">
        <is>
          <t xml:space="preserve">88 </t>
        </is>
      </c>
      <c r="W32" s="3" t="inlineStr">
        <is>
          <t>September 12, 1994</t>
        </is>
      </c>
      <c r="X32">
        <f>IF(ISBLANK(D32),0,1)</f>
        <v/>
      </c>
      <c r="Y32" s="14" t="n">
        <v>60</v>
      </c>
      <c r="Z32" s="13" t="inlineStr">
        <is>
          <t>Agen</t>
        </is>
      </c>
      <c r="AA32" s="13" t="n">
        <v>68</v>
      </c>
      <c r="AB32" s="13" t="n">
        <v>74</v>
      </c>
      <c r="AP32" s="13" t="n">
        <v>79</v>
      </c>
      <c r="AW32" s="4" t="n"/>
    </row>
    <row r="33">
      <c r="A33" s="4" t="inlineStr">
        <is>
          <t>Virimi Vakatawa</t>
        </is>
      </c>
      <c r="B33" s="13" t="inlineStr">
        <is>
          <t>France</t>
        </is>
      </c>
      <c r="C33" s="13" t="inlineStr">
        <is>
          <t>Back</t>
        </is>
      </c>
      <c r="D33" s="5" t="inlineStr">
        <is>
          <t>2016-2018</t>
        </is>
      </c>
      <c r="E33" s="13">
        <f>LEFT(D33, SEARCH("-",D33,1)-1)</f>
        <v/>
      </c>
      <c r="F33" s="13">
        <f>RIGHT(D33,4)</f>
        <v/>
      </c>
      <c r="G33" s="13">
        <f>F33-E33+1</f>
        <v/>
      </c>
      <c r="H33" s="5" t="n">
        <v>11</v>
      </c>
      <c r="I33" s="5" t="n">
        <v>11</v>
      </c>
      <c r="J33" s="5" t="n">
        <v>0</v>
      </c>
      <c r="K33" s="5" t="n">
        <v>10</v>
      </c>
      <c r="L33" s="5" t="n">
        <v>2</v>
      </c>
      <c r="M33" s="5" t="n">
        <v>0</v>
      </c>
      <c r="N33" s="5" t="n">
        <v>0</v>
      </c>
      <c r="O33" s="5" t="n">
        <v>0</v>
      </c>
      <c r="P33" s="5" t="n">
        <v>5</v>
      </c>
      <c r="Q33" s="5" t="n">
        <v>6</v>
      </c>
      <c r="R33" s="5" t="n">
        <v>0</v>
      </c>
      <c r="S33" s="5" t="n">
        <v>45.45</v>
      </c>
      <c r="T33" t="inlineStr">
        <is>
          <t>Centre</t>
        </is>
      </c>
      <c r="U33" s="14" t="n">
        <v>1.85</v>
      </c>
      <c r="V33" s="6" t="n">
        <v>91.62565874000001</v>
      </c>
      <c r="W33" s="3" t="inlineStr">
        <is>
          <t>May 1, 1992</t>
        </is>
      </c>
      <c r="X33">
        <f>IF(ISBLANK(D33),0,1)</f>
        <v/>
      </c>
      <c r="Y33" s="14" t="n">
        <v>81</v>
      </c>
      <c r="Z33" s="13" t="inlineStr">
        <is>
          <t>Racing 92</t>
        </is>
      </c>
      <c r="AA33" s="13" t="n">
        <v>74</v>
      </c>
      <c r="AB33" s="13" t="n">
        <v>81</v>
      </c>
      <c r="AC33" s="13" t="n">
        <v>50</v>
      </c>
      <c r="AD33" s="13" t="n">
        <v>29</v>
      </c>
      <c r="AW33" s="4" t="n"/>
    </row>
    <row r="34">
      <c r="A34" s="4" t="inlineStr">
        <is>
          <t>Arthur Vincent</t>
        </is>
      </c>
      <c r="B34" s="13" t="inlineStr">
        <is>
          <t>France</t>
        </is>
      </c>
      <c r="C34" s="13" t="inlineStr">
        <is>
          <t>Back</t>
        </is>
      </c>
      <c r="D34" s="13" t="n"/>
      <c r="F34" s="13">
        <f>RIGHT(D34,4)</f>
        <v/>
      </c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T34" t="inlineStr">
        <is>
          <t>Centre</t>
        </is>
      </c>
      <c r="U34" s="14" t="n">
        <v>1.83</v>
      </c>
      <c r="V34" s="6" t="inlineStr">
        <is>
          <t xml:space="preserve">88 </t>
        </is>
      </c>
      <c r="W34" s="3" t="inlineStr">
        <is>
          <t>September 30, 1999</t>
        </is>
      </c>
      <c r="X34">
        <f>IF(ISBLANK(D34),0,1)</f>
        <v/>
      </c>
      <c r="Y34" s="14" t="n">
        <v>66</v>
      </c>
      <c r="Z34" s="13" t="inlineStr">
        <is>
          <t>Montpellier</t>
        </is>
      </c>
      <c r="AA34" s="13" t="n">
        <v>59</v>
      </c>
      <c r="AB34" s="13" t="n">
        <v>69</v>
      </c>
      <c r="AP34" s="13" t="n">
        <v>75</v>
      </c>
      <c r="AW34" s="4" t="n"/>
    </row>
    <row r="35">
      <c r="A35" s="4" t="inlineStr">
        <is>
          <t>Gervais Cordin</t>
        </is>
      </c>
      <c r="B35" s="13" t="inlineStr">
        <is>
          <t>France</t>
        </is>
      </c>
      <c r="C35" s="13" t="inlineStr">
        <is>
          <t>Back</t>
        </is>
      </c>
      <c r="D35" s="13" t="n"/>
      <c r="F35" s="13">
        <f>RIGHT(D35,4)</f>
        <v/>
      </c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T35" t="inlineStr">
        <is>
          <t>Fullback, Wing</t>
        </is>
      </c>
      <c r="U35" s="14" t="n">
        <v>1.72</v>
      </c>
      <c r="V35" s="6" t="inlineStr">
        <is>
          <t xml:space="preserve">73 </t>
        </is>
      </c>
      <c r="W35" s="3" t="inlineStr">
        <is>
          <t>December 10, 1998</t>
        </is>
      </c>
      <c r="X35">
        <f>IF(ISBLANK(D35),0,1)</f>
        <v/>
      </c>
      <c r="Y35" s="14" t="n">
        <v>61</v>
      </c>
      <c r="Z35" s="13" t="inlineStr">
        <is>
          <t>Grenoble</t>
        </is>
      </c>
      <c r="AA35" s="13" t="n">
        <v>59</v>
      </c>
      <c r="AD35" s="13" t="n">
        <v>82</v>
      </c>
      <c r="AM35" s="13" t="n">
        <v>86</v>
      </c>
      <c r="AN35" s="13" t="n">
        <v>79</v>
      </c>
      <c r="AW35" s="4" t="n"/>
    </row>
    <row r="36">
      <c r="A36" s="4" t="inlineStr">
        <is>
          <t>Lester Etien</t>
        </is>
      </c>
      <c r="B36" s="13" t="inlineStr">
        <is>
          <t>France</t>
        </is>
      </c>
      <c r="C36" s="13" t="inlineStr">
        <is>
          <t>Back</t>
        </is>
      </c>
      <c r="D36" s="13" t="n"/>
      <c r="F36" s="13">
        <f>RIGHT(D36,4)</f>
        <v/>
      </c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T36" t="inlineStr">
        <is>
          <t>Wing</t>
        </is>
      </c>
      <c r="U36" s="14" t="n">
        <v>1.81</v>
      </c>
      <c r="V36" s="6" t="inlineStr">
        <is>
          <t xml:space="preserve">96 </t>
        </is>
      </c>
      <c r="W36" s="3" t="inlineStr">
        <is>
          <t>June 21, 1995</t>
        </is>
      </c>
      <c r="X36">
        <f>IF(ISBLANK(D36),0,1)</f>
        <v/>
      </c>
      <c r="Y36" s="14" t="n">
        <v>71</v>
      </c>
      <c r="Z36" s="13" t="inlineStr">
        <is>
          <t>Stade Francais</t>
        </is>
      </c>
      <c r="AA36" s="13" t="n">
        <v>64</v>
      </c>
      <c r="AB36" s="13" t="n">
        <v>74</v>
      </c>
      <c r="AC36" s="13" t="n">
        <v>55</v>
      </c>
      <c r="AD36" s="13" t="n">
        <v>29</v>
      </c>
      <c r="AW36" s="4" t="n"/>
    </row>
    <row r="37">
      <c r="A37" s="4" t="inlineStr">
        <is>
          <t>Gabriel Ngandebe</t>
        </is>
      </c>
      <c r="B37" s="13" t="inlineStr">
        <is>
          <t>France</t>
        </is>
      </c>
      <c r="C37" s="13" t="inlineStr">
        <is>
          <t>Back</t>
        </is>
      </c>
      <c r="D37" s="13" t="n"/>
      <c r="F37" s="13">
        <f>RIGHT(D37,4)</f>
        <v/>
      </c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T37" t="inlineStr">
        <is>
          <t>Wing</t>
        </is>
      </c>
      <c r="U37" s="14" t="n">
        <v>1.73</v>
      </c>
      <c r="V37" s="6" t="inlineStr">
        <is>
          <t xml:space="preserve">74 </t>
        </is>
      </c>
      <c r="W37" s="7" t="inlineStr">
        <is>
          <t>March 30, 1997</t>
        </is>
      </c>
      <c r="X37">
        <f>IF(ISBLANK(D37),0,1)</f>
        <v/>
      </c>
      <c r="Y37" s="14" t="n">
        <v>75</v>
      </c>
      <c r="Z37" s="13" t="inlineStr">
        <is>
          <t>Montpellier</t>
        </is>
      </c>
      <c r="AA37" s="13" t="n">
        <v>69</v>
      </c>
      <c r="AB37" s="13" t="n">
        <v>83</v>
      </c>
      <c r="AC37" s="13" t="n">
        <v>58</v>
      </c>
      <c r="AD37" s="13" t="n">
        <v>29</v>
      </c>
      <c r="AW37" s="4" t="n"/>
    </row>
    <row r="38">
      <c r="A38" s="4" t="inlineStr">
        <is>
          <t>Damian Penaud</t>
        </is>
      </c>
      <c r="B38" s="13" t="inlineStr">
        <is>
          <t>France</t>
        </is>
      </c>
      <c r="C38" s="13" t="inlineStr">
        <is>
          <t>Back</t>
        </is>
      </c>
      <c r="D38" s="5" t="inlineStr">
        <is>
          <t>2019-2019</t>
        </is>
      </c>
      <c r="E38" s="13">
        <f>LEFT(D38, SEARCH("-",D38,1)-1)</f>
        <v/>
      </c>
      <c r="F38" s="13">
        <f>RIGHT(D38,4)</f>
        <v/>
      </c>
      <c r="G38" s="13">
        <f>F38-E38+1</f>
        <v/>
      </c>
      <c r="H38" s="5" t="n">
        <v>5</v>
      </c>
      <c r="I38" s="5" t="n">
        <v>5</v>
      </c>
      <c r="J38" s="5" t="n">
        <v>0</v>
      </c>
      <c r="K38" s="5" t="n">
        <v>10</v>
      </c>
      <c r="L38" s="5" t="n">
        <v>2</v>
      </c>
      <c r="M38" s="5" t="n">
        <v>0</v>
      </c>
      <c r="N38" s="5" t="n">
        <v>0</v>
      </c>
      <c r="O38" s="5" t="n">
        <v>0</v>
      </c>
      <c r="P38" s="5" t="n">
        <v>2</v>
      </c>
      <c r="Q38" s="5" t="n">
        <v>3</v>
      </c>
      <c r="R38" s="5" t="n">
        <v>0</v>
      </c>
      <c r="S38" s="5" t="n">
        <v>40</v>
      </c>
      <c r="T38" t="inlineStr">
        <is>
          <t>Wing</t>
        </is>
      </c>
      <c r="U38" s="14" t="n">
        <v>1.85</v>
      </c>
      <c r="V38" s="6" t="n">
        <v>91.62565874000001</v>
      </c>
      <c r="W38" s="3" t="inlineStr">
        <is>
          <t>September 25, 1996</t>
        </is>
      </c>
      <c r="X38">
        <f>IF(ISBLANK(D38),0,1)</f>
        <v/>
      </c>
      <c r="Y38" s="14" t="n">
        <v>81</v>
      </c>
      <c r="Z38" s="13" t="inlineStr">
        <is>
          <t>Clermont</t>
        </is>
      </c>
      <c r="AA38" s="13" t="n">
        <v>79</v>
      </c>
      <c r="AB38" s="13" t="n">
        <v>83</v>
      </c>
      <c r="AP38" s="13" t="n">
        <v>86</v>
      </c>
      <c r="AQ38" s="13" t="n">
        <v>372</v>
      </c>
      <c r="AR38" s="13" t="n">
        <v>2</v>
      </c>
      <c r="AS38" s="13" t="n">
        <v>1</v>
      </c>
      <c r="AT38" s="13" t="n">
        <v>0</v>
      </c>
      <c r="AU38" s="13" t="n">
        <v>0</v>
      </c>
      <c r="AV38" s="13" t="n">
        <v>0</v>
      </c>
      <c r="AW38" s="4" t="n">
        <v>279</v>
      </c>
      <c r="AX38" s="13" t="n">
        <v>28</v>
      </c>
      <c r="BA38" s="13" t="n">
        <v>18</v>
      </c>
      <c r="BB38" s="13" t="n">
        <v>5</v>
      </c>
      <c r="BE38" s="13" t="n">
        <v>26</v>
      </c>
      <c r="BF38" s="13" t="n">
        <v>10</v>
      </c>
      <c r="BH38" s="13" t="n">
        <v>4</v>
      </c>
      <c r="BJ38" s="13" t="n">
        <v>6</v>
      </c>
      <c r="BK38" s="13" t="n">
        <v>5</v>
      </c>
      <c r="BL38" s="13" t="n">
        <v>1</v>
      </c>
      <c r="BP38" s="13" t="n">
        <v>0</v>
      </c>
      <c r="BQ38" s="13" t="n">
        <v>0</v>
      </c>
      <c r="BR38" s="13" t="n">
        <v>0</v>
      </c>
      <c r="BS38" t="n">
        <v>14</v>
      </c>
      <c r="BT38" t="n">
        <v>7</v>
      </c>
      <c r="BU38" t="n">
        <v>4</v>
      </c>
      <c r="BV38" t="n">
        <v>0</v>
      </c>
      <c r="BW38" t="n">
        <v>8</v>
      </c>
      <c r="BX38" t="n">
        <v>5</v>
      </c>
      <c r="BY38" t="n">
        <v>7</v>
      </c>
      <c r="BZ38" t="n">
        <v>0</v>
      </c>
    </row>
    <row r="39">
      <c r="A39" s="4" t="inlineStr">
        <is>
          <t>Vincent Rattez</t>
        </is>
      </c>
      <c r="B39" s="13" t="inlineStr">
        <is>
          <t>France</t>
        </is>
      </c>
      <c r="C39" s="13" t="inlineStr">
        <is>
          <t>Back</t>
        </is>
      </c>
      <c r="D39" s="13" t="n"/>
      <c r="F39" s="13">
        <f>RIGHT(D39,4)</f>
        <v/>
      </c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T39" t="inlineStr">
        <is>
          <t>Fullback</t>
        </is>
      </c>
      <c r="U39" s="14" t="n">
        <v>1.8</v>
      </c>
      <c r="V39" s="6" t="n">
        <v>74.84274105</v>
      </c>
      <c r="W39" s="3" t="inlineStr">
        <is>
          <t>March 24, 1992</t>
        </is>
      </c>
      <c r="X39">
        <f>IF(ISBLANK(D39),0,1)</f>
        <v/>
      </c>
      <c r="Y39" s="14" t="n">
        <v>71</v>
      </c>
      <c r="Z39" s="13" t="inlineStr">
        <is>
          <t>La Rochelle</t>
        </is>
      </c>
      <c r="AA39" s="13" t="n">
        <v>58</v>
      </c>
      <c r="AB39" s="13" t="n">
        <v>79</v>
      </c>
      <c r="AC39" s="13" t="n">
        <v>54</v>
      </c>
      <c r="AD39" s="13" t="n">
        <v>85</v>
      </c>
      <c r="AW39" s="4" t="n"/>
    </row>
    <row r="40">
      <c r="A40" s="4" t="inlineStr">
        <is>
          <t>Teddy Thomas</t>
        </is>
      </c>
      <c r="B40" s="13" t="inlineStr">
        <is>
          <t>France</t>
        </is>
      </c>
      <c r="C40" s="13" t="inlineStr">
        <is>
          <t>Back</t>
        </is>
      </c>
      <c r="D40" s="8" t="inlineStr">
        <is>
          <t>2015-2018</t>
        </is>
      </c>
      <c r="E40" s="13">
        <f>LEFT(D40, SEARCH("-",D40,1)-1)</f>
        <v/>
      </c>
      <c r="F40" s="13">
        <f>RIGHT(D40,4)</f>
        <v/>
      </c>
      <c r="G40" s="13">
        <f>F40-E40+1</f>
        <v/>
      </c>
      <c r="H40" s="8" t="n">
        <v>5</v>
      </c>
      <c r="I40" s="8" t="n">
        <v>5</v>
      </c>
      <c r="J40" s="8" t="n">
        <v>0</v>
      </c>
      <c r="K40" s="8" t="n">
        <v>15</v>
      </c>
      <c r="L40" s="8" t="n">
        <v>3</v>
      </c>
      <c r="M40" s="8" t="n">
        <v>0</v>
      </c>
      <c r="N40" s="8" t="n">
        <v>0</v>
      </c>
      <c r="O40" s="8" t="n">
        <v>0</v>
      </c>
      <c r="P40" s="8" t="n">
        <v>2</v>
      </c>
      <c r="Q40" s="8" t="n">
        <v>3</v>
      </c>
      <c r="R40" s="8" t="n">
        <v>0</v>
      </c>
      <c r="S40" s="8" t="n">
        <v>40</v>
      </c>
      <c r="T40" t="inlineStr">
        <is>
          <t>Wing</t>
        </is>
      </c>
      <c r="U40" s="14" t="n">
        <v>1.85</v>
      </c>
      <c r="V40" s="6" t="n">
        <v>89.81128926000001</v>
      </c>
      <c r="W40" s="3" t="inlineStr">
        <is>
          <t>September 18, 1993</t>
        </is>
      </c>
      <c r="X40">
        <f>IF(ISBLANK(D40),0,1)</f>
        <v/>
      </c>
      <c r="Y40" s="14" t="n">
        <v>83</v>
      </c>
      <c r="Z40" s="13" t="inlineStr">
        <is>
          <t>Racing 92</t>
        </is>
      </c>
      <c r="AA40" s="13" t="n">
        <v>83</v>
      </c>
      <c r="AB40" s="13" t="n">
        <v>85</v>
      </c>
      <c r="AC40" s="13" t="n">
        <v>81</v>
      </c>
      <c r="AD40" s="13" t="n">
        <v>29</v>
      </c>
      <c r="AW40" s="4" t="n"/>
    </row>
    <row r="41">
      <c r="A41" s="4" t="inlineStr">
        <is>
          <t>Anthony Bouthier</t>
        </is>
      </c>
      <c r="B41" s="13" t="inlineStr">
        <is>
          <t>France</t>
        </is>
      </c>
      <c r="C41" s="13" t="inlineStr">
        <is>
          <t>Back</t>
        </is>
      </c>
      <c r="D41" s="13" t="n"/>
      <c r="F41" s="13">
        <f>RIGHT(D41,4)</f>
        <v/>
      </c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T41" t="inlineStr">
        <is>
          <t>Fullback, Fly-half</t>
        </is>
      </c>
      <c r="U41" s="14" t="n">
        <v>1.82</v>
      </c>
      <c r="V41" s="6" t="inlineStr">
        <is>
          <t xml:space="preserve">86 </t>
        </is>
      </c>
      <c r="W41" s="3" t="inlineStr">
        <is>
          <t>June 19, 1992</t>
        </is>
      </c>
      <c r="X41">
        <f>IF(ISBLANK(D41),0,1)</f>
        <v/>
      </c>
      <c r="Z41" s="13" t="inlineStr">
        <is>
          <t>Montpellier</t>
        </is>
      </c>
      <c r="AW41" s="4" t="n"/>
    </row>
    <row r="42">
      <c r="A42" s="4" t="inlineStr">
        <is>
          <t>Kylan Hamdaoui</t>
        </is>
      </c>
      <c r="B42" s="13" t="inlineStr">
        <is>
          <t>France</t>
        </is>
      </c>
      <c r="C42" s="13" t="inlineStr">
        <is>
          <t>Back</t>
        </is>
      </c>
      <c r="D42" s="13" t="n"/>
      <c r="F42" s="13">
        <f>RIGHT(D42,4)</f>
        <v/>
      </c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T42" t="inlineStr">
        <is>
          <t>Fullback</t>
        </is>
      </c>
      <c r="U42" s="14" t="n">
        <v>1.83</v>
      </c>
      <c r="V42" s="6" t="n">
        <v>88.90410452</v>
      </c>
      <c r="W42" s="3" t="inlineStr">
        <is>
          <t>April 15, 1994</t>
        </is>
      </c>
      <c r="X42">
        <f>IF(ISBLANK(D42),0,1)</f>
        <v/>
      </c>
      <c r="Y42" s="14" t="n">
        <v>66</v>
      </c>
      <c r="Z42" s="13" t="inlineStr">
        <is>
          <t>Stade Francais</t>
        </is>
      </c>
      <c r="AA42" s="13" t="n">
        <v>55</v>
      </c>
      <c r="AD42" s="13" t="n">
        <v>29</v>
      </c>
      <c r="AM42" s="13" t="n">
        <v>91</v>
      </c>
      <c r="AN42" s="13" t="n">
        <v>87</v>
      </c>
      <c r="AW42" s="4" t="n"/>
    </row>
    <row r="43">
      <c r="A43" s="4" t="inlineStr">
        <is>
          <t>Thomas Ramos</t>
        </is>
      </c>
      <c r="B43" s="13" t="inlineStr">
        <is>
          <t>France</t>
        </is>
      </c>
      <c r="C43" s="13" t="inlineStr">
        <is>
          <t>Back</t>
        </is>
      </c>
      <c r="D43" s="5" t="inlineStr">
        <is>
          <t>2019-2019</t>
        </is>
      </c>
      <c r="E43" s="13">
        <f>LEFT(D43, SEARCH("-",D43,1)-1)</f>
        <v/>
      </c>
      <c r="F43" s="13">
        <f>RIGHT(D43,4)</f>
        <v/>
      </c>
      <c r="G43" s="13">
        <f>F43-E43+1</f>
        <v/>
      </c>
      <c r="H43" s="5" t="n">
        <v>4</v>
      </c>
      <c r="I43" s="5" t="n">
        <v>2</v>
      </c>
      <c r="J43" s="5" t="n">
        <v>2</v>
      </c>
      <c r="K43" s="5" t="n">
        <v>5</v>
      </c>
      <c r="L43" s="5" t="n">
        <v>0</v>
      </c>
      <c r="M43" s="5" t="n">
        <v>1</v>
      </c>
      <c r="N43" s="5" t="n">
        <v>1</v>
      </c>
      <c r="O43" s="5" t="n">
        <v>0</v>
      </c>
      <c r="P43" s="5" t="n">
        <v>2</v>
      </c>
      <c r="Q43" s="5" t="n">
        <v>2</v>
      </c>
      <c r="R43" s="5" t="n">
        <v>0</v>
      </c>
      <c r="S43" s="5" t="n">
        <v>50</v>
      </c>
      <c r="T43" t="inlineStr">
        <is>
          <t>Fullback</t>
        </is>
      </c>
      <c r="U43" s="14" t="n">
        <v>1.78</v>
      </c>
      <c r="V43" s="6" t="n">
        <v>79.83225712000001</v>
      </c>
      <c r="W43" s="3" t="inlineStr">
        <is>
          <t>July 23, 1995</t>
        </is>
      </c>
      <c r="X43">
        <f>IF(ISBLANK(D43),0,1)</f>
        <v/>
      </c>
      <c r="Y43" s="14" t="n">
        <v>90</v>
      </c>
      <c r="Z43" s="13" t="inlineStr">
        <is>
          <t>Toulouse</t>
        </is>
      </c>
      <c r="AA43" s="13" t="n">
        <v>86</v>
      </c>
      <c r="AD43" s="13" t="n">
        <v>88</v>
      </c>
      <c r="AM43" s="13" t="n">
        <v>90</v>
      </c>
      <c r="AN43" s="13" t="n">
        <v>83</v>
      </c>
      <c r="AQ43" s="13" t="n">
        <v>183</v>
      </c>
      <c r="AR43" s="13" t="n">
        <v>0</v>
      </c>
      <c r="AS43" s="13" t="n">
        <v>1</v>
      </c>
      <c r="AT43" s="13" t="n">
        <v>1</v>
      </c>
      <c r="AU43" s="13" t="n">
        <v>1</v>
      </c>
      <c r="AV43" s="13" t="n">
        <v>0</v>
      </c>
      <c r="AW43" s="4" t="n">
        <v>106</v>
      </c>
      <c r="AX43" s="13" t="n">
        <v>25</v>
      </c>
      <c r="BA43" s="13" t="n">
        <v>21</v>
      </c>
      <c r="BB43" s="13" t="n">
        <v>2</v>
      </c>
      <c r="BE43" s="13" t="n">
        <v>2</v>
      </c>
      <c r="BF43" s="13" t="n">
        <v>5</v>
      </c>
      <c r="BH43" s="13" t="n">
        <v>1</v>
      </c>
      <c r="BJ43" s="13" t="n">
        <v>4</v>
      </c>
      <c r="BK43" s="13" t="n">
        <v>3</v>
      </c>
      <c r="BL43" s="13" t="n">
        <v>1</v>
      </c>
      <c r="BP43" s="13" t="n">
        <v>0</v>
      </c>
      <c r="BQ43" s="13" t="n">
        <v>0</v>
      </c>
      <c r="BR43" s="13" t="n">
        <v>0</v>
      </c>
      <c r="BS43" t="n">
        <v>11</v>
      </c>
      <c r="BT43" t="n">
        <v>2</v>
      </c>
      <c r="BU43" t="n">
        <v>3</v>
      </c>
      <c r="BV43" t="n">
        <v>0</v>
      </c>
      <c r="BW43" t="n">
        <v>1</v>
      </c>
      <c r="BX43" t="n">
        <v>7</v>
      </c>
      <c r="BY43" t="n">
        <v>5</v>
      </c>
      <c r="BZ43" t="n">
        <v>1</v>
      </c>
    </row>
    <row r="44">
      <c r="A44" s="4" t="inlineStr">
        <is>
          <t>Max Deegan</t>
        </is>
      </c>
      <c r="B44" s="13" t="inlineStr">
        <is>
          <t>Ireland</t>
        </is>
      </c>
      <c r="C44" s="13" t="inlineStr">
        <is>
          <t>Forward</t>
        </is>
      </c>
      <c r="D44" s="13" t="n"/>
      <c r="F44" s="13">
        <f>RIGHT(D44,4)</f>
        <v/>
      </c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T44" t="inlineStr">
        <is>
          <t>Flanker, No. 8</t>
        </is>
      </c>
      <c r="U44" s="14" t="n">
        <v>1.93</v>
      </c>
      <c r="V44" s="6" t="inlineStr">
        <is>
          <t>108</t>
        </is>
      </c>
      <c r="W44" s="3" t="inlineStr">
        <is>
          <t>October 1, 1996</t>
        </is>
      </c>
      <c r="X44">
        <f>IF(ISBLANK(D44),0,1)</f>
        <v/>
      </c>
      <c r="Y44" s="14" t="n">
        <v>89</v>
      </c>
      <c r="Z44" s="13" t="inlineStr">
        <is>
          <t>Leinster</t>
        </is>
      </c>
      <c r="AA44" s="13" t="n">
        <v>87</v>
      </c>
      <c r="AB44" s="13" t="n">
        <v>82</v>
      </c>
      <c r="AE44" s="13" t="n">
        <v>72</v>
      </c>
      <c r="AL44" s="13" t="n">
        <v>29</v>
      </c>
      <c r="AW44" s="4" t="n"/>
    </row>
    <row r="45">
      <c r="A45" s="4" t="inlineStr">
        <is>
          <t>Caelan Doris</t>
        </is>
      </c>
      <c r="B45" s="13" t="inlineStr">
        <is>
          <t>Ireland</t>
        </is>
      </c>
      <c r="C45" s="13" t="inlineStr">
        <is>
          <t>Forward</t>
        </is>
      </c>
      <c r="D45" s="13" t="n"/>
      <c r="F45" s="13">
        <f>RIGHT(D45,4)</f>
        <v/>
      </c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T45" t="inlineStr">
        <is>
          <t>No. 8</t>
        </is>
      </c>
      <c r="U45" s="14" t="n">
        <v>2.01</v>
      </c>
      <c r="V45" s="6" t="inlineStr">
        <is>
          <t>108</t>
        </is>
      </c>
      <c r="W45" s="3" t="inlineStr">
        <is>
          <t>April 2, 1998</t>
        </is>
      </c>
      <c r="X45">
        <f>IF(ISBLANK(D45),0,1)</f>
        <v/>
      </c>
      <c r="Y45" s="14" t="n">
        <v>85</v>
      </c>
      <c r="Z45" s="13" t="inlineStr">
        <is>
          <t>Leinster</t>
        </is>
      </c>
      <c r="AA45" s="13" t="n">
        <v>85</v>
      </c>
      <c r="AB45" s="13" t="n">
        <v>73</v>
      </c>
      <c r="AE45" s="13" t="n">
        <v>65</v>
      </c>
      <c r="AL45" s="13" t="n">
        <v>29</v>
      </c>
      <c r="AW45" s="4" t="n"/>
    </row>
    <row r="46">
      <c r="A46" s="4" t="inlineStr">
        <is>
          <t>Ultan Dillane</t>
        </is>
      </c>
      <c r="B46" s="13" t="inlineStr">
        <is>
          <t>Ireland</t>
        </is>
      </c>
      <c r="C46" s="13" t="inlineStr">
        <is>
          <t>Forward</t>
        </is>
      </c>
      <c r="D46" s="5" t="inlineStr">
        <is>
          <t>2016-2019</t>
        </is>
      </c>
      <c r="E46" s="13">
        <f>LEFT(D46, SEARCH("-",D46,1)-1)</f>
        <v/>
      </c>
      <c r="F46" s="13">
        <f>RIGHT(D46,4)</f>
        <v/>
      </c>
      <c r="G46" s="13">
        <f>F46-E46+1</f>
        <v/>
      </c>
      <c r="H46" s="5" t="n">
        <v>8</v>
      </c>
      <c r="I46" s="5" t="n">
        <v>1</v>
      </c>
      <c r="J46" s="5" t="n">
        <v>7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</v>
      </c>
      <c r="Q46" s="5" t="n">
        <v>2</v>
      </c>
      <c r="R46" s="5" t="n">
        <v>0</v>
      </c>
      <c r="S46" s="5" t="n">
        <v>75</v>
      </c>
      <c r="T46" t="inlineStr">
        <is>
          <t>Position</t>
        </is>
      </c>
      <c r="U46" s="14" t="n">
        <v>1.98</v>
      </c>
      <c r="V46" s="6" t="n">
        <v>114.75886961</v>
      </c>
      <c r="W46" s="3" t="inlineStr">
        <is>
          <t>November 9, 1993</t>
        </is>
      </c>
      <c r="X46">
        <f>IF(ISBLANK(D46),0,1)</f>
        <v/>
      </c>
      <c r="Y46" s="14" t="n">
        <v>79</v>
      </c>
      <c r="Z46" s="13" t="inlineStr">
        <is>
          <t>Connacht</t>
        </is>
      </c>
      <c r="AA46" s="13" t="n">
        <v>43</v>
      </c>
      <c r="AF46" s="13" t="n">
        <v>87</v>
      </c>
      <c r="AH46" s="13" t="n">
        <v>83</v>
      </c>
      <c r="AI46" s="13" t="n">
        <v>92</v>
      </c>
      <c r="AQ46" s="13" t="n">
        <v>109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4" t="n">
        <v>27</v>
      </c>
      <c r="AX46" s="13" t="n">
        <v>14</v>
      </c>
      <c r="BA46" s="13" t="n">
        <v>2</v>
      </c>
      <c r="BB46" s="13" t="n">
        <v>0</v>
      </c>
      <c r="BE46" s="13" t="n">
        <v>21</v>
      </c>
      <c r="BF46" s="13" t="n">
        <v>0</v>
      </c>
      <c r="BH46" s="13" t="n">
        <v>1</v>
      </c>
      <c r="BJ46" s="13" t="n">
        <v>1</v>
      </c>
      <c r="BK46" s="13" t="n">
        <v>1</v>
      </c>
      <c r="BL46" s="13" t="n">
        <v>0</v>
      </c>
      <c r="BP46" s="13" t="n">
        <v>2</v>
      </c>
      <c r="BQ46" s="13" t="n">
        <v>0</v>
      </c>
      <c r="BR46" s="13" t="n">
        <v>0</v>
      </c>
      <c r="BS46" t="n">
        <v>1</v>
      </c>
      <c r="BT46" t="n">
        <v>0</v>
      </c>
      <c r="BU46" t="n">
        <v>6</v>
      </c>
      <c r="BV46" t="n">
        <v>0</v>
      </c>
      <c r="BW46" t="n">
        <v>3</v>
      </c>
      <c r="BX46" t="n">
        <v>0</v>
      </c>
      <c r="BY46" t="n">
        <v>0</v>
      </c>
      <c r="BZ46" t="n">
        <v>3</v>
      </c>
    </row>
    <row r="47">
      <c r="A47" s="4" t="inlineStr">
        <is>
          <t>Tadhg Furlong</t>
        </is>
      </c>
      <c r="B47" s="13" t="inlineStr">
        <is>
          <t>Ireland</t>
        </is>
      </c>
      <c r="C47" s="13" t="inlineStr">
        <is>
          <t>Forward</t>
        </is>
      </c>
      <c r="D47" s="8" t="inlineStr">
        <is>
          <t>2016-2019</t>
        </is>
      </c>
      <c r="E47" s="13">
        <f>LEFT(D47, SEARCH("-",D47,1)-1)</f>
        <v/>
      </c>
      <c r="F47" s="13">
        <f>RIGHT(D47,4)</f>
        <v/>
      </c>
      <c r="G47" s="13">
        <f>F47-E47+1</f>
        <v/>
      </c>
      <c r="H47" s="8" t="n">
        <v>16</v>
      </c>
      <c r="I47" s="8" t="n">
        <v>14</v>
      </c>
      <c r="J47" s="8" t="n">
        <v>2</v>
      </c>
      <c r="K47" s="8" t="n">
        <v>0</v>
      </c>
      <c r="L47" s="8" t="n">
        <v>0</v>
      </c>
      <c r="M47" s="8" t="n">
        <v>0</v>
      </c>
      <c r="N47" s="8" t="n">
        <v>0</v>
      </c>
      <c r="O47" s="8" t="n">
        <v>0</v>
      </c>
      <c r="P47" s="8" t="n">
        <v>10</v>
      </c>
      <c r="Q47" s="8" t="n">
        <v>5</v>
      </c>
      <c r="R47" s="8" t="n">
        <v>1</v>
      </c>
      <c r="S47" s="8" t="n">
        <v>65.62</v>
      </c>
      <c r="T47" t="inlineStr">
        <is>
          <t>Prop</t>
        </is>
      </c>
      <c r="U47" s="14" t="n">
        <v>1.83</v>
      </c>
      <c r="V47" s="6" t="n">
        <v>122.01634753</v>
      </c>
      <c r="W47" s="3" t="inlineStr">
        <is>
          <t>November 14, 1992</t>
        </is>
      </c>
      <c r="X47">
        <f>IF(ISBLANK(D47),0,1)</f>
        <v/>
      </c>
      <c r="Y47" s="14" t="n">
        <v>87</v>
      </c>
      <c r="Z47" s="13" t="inlineStr">
        <is>
          <t>Leinster</t>
        </is>
      </c>
      <c r="AA47" s="13" t="n">
        <v>86</v>
      </c>
      <c r="AE47" s="13" t="n">
        <v>83</v>
      </c>
      <c r="AF47" s="13" t="n">
        <v>85</v>
      </c>
      <c r="AQ47" s="13" t="n">
        <v>311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4" t="n">
        <v>37</v>
      </c>
      <c r="AX47" s="13" t="n">
        <v>49</v>
      </c>
      <c r="BA47" s="13" t="n">
        <v>13</v>
      </c>
      <c r="BB47" s="13" t="n">
        <v>2</v>
      </c>
      <c r="BE47" s="13" t="n">
        <v>33</v>
      </c>
      <c r="BF47" s="13" t="n">
        <v>0</v>
      </c>
      <c r="BH47" s="13" t="n">
        <v>0</v>
      </c>
      <c r="BJ47" s="13" t="n">
        <v>1</v>
      </c>
      <c r="BK47" s="13" t="n">
        <v>1</v>
      </c>
      <c r="BL47" s="13" t="n">
        <v>3</v>
      </c>
      <c r="BP47" s="13" t="n">
        <v>0</v>
      </c>
      <c r="BQ47" s="13" t="n">
        <v>0</v>
      </c>
      <c r="BR47" s="13" t="n">
        <v>0</v>
      </c>
      <c r="BS47" t="n">
        <v>5</v>
      </c>
      <c r="BT47" t="n">
        <v>2</v>
      </c>
      <c r="BU47" t="n">
        <v>12</v>
      </c>
      <c r="BV47" t="n">
        <v>0</v>
      </c>
      <c r="BW47" t="n">
        <v>7</v>
      </c>
      <c r="BX47" t="n">
        <v>0</v>
      </c>
      <c r="BY47" t="n">
        <v>0</v>
      </c>
      <c r="BZ47" t="n">
        <v>0</v>
      </c>
    </row>
    <row r="48">
      <c r="A48" s="4" t="inlineStr">
        <is>
          <t>Cian Healy</t>
        </is>
      </c>
      <c r="B48" s="13" t="inlineStr">
        <is>
          <t>Ireland</t>
        </is>
      </c>
      <c r="C48" s="13" t="inlineStr">
        <is>
          <t>Forward</t>
        </is>
      </c>
      <c r="D48" s="5" t="inlineStr">
        <is>
          <t>2010-2019</t>
        </is>
      </c>
      <c r="E48" s="13">
        <f>LEFT(D48, SEARCH("-",D48,1)-1)</f>
        <v/>
      </c>
      <c r="F48" s="13">
        <f>RIGHT(D48,4)</f>
        <v/>
      </c>
      <c r="G48" s="13">
        <f>F48-E48+1</f>
        <v/>
      </c>
      <c r="H48" s="5" t="n">
        <v>44</v>
      </c>
      <c r="I48" s="5" t="n">
        <v>34</v>
      </c>
      <c r="J48" s="5" t="n">
        <v>10</v>
      </c>
      <c r="K48" s="5" t="n">
        <v>20</v>
      </c>
      <c r="L48" s="5" t="n">
        <v>4</v>
      </c>
      <c r="M48" s="5" t="n">
        <v>0</v>
      </c>
      <c r="N48" s="5" t="n">
        <v>0</v>
      </c>
      <c r="O48" s="5" t="n">
        <v>0</v>
      </c>
      <c r="P48" s="5" t="n">
        <v>27</v>
      </c>
      <c r="Q48" s="5" t="n">
        <v>15</v>
      </c>
      <c r="R48" s="5" t="n">
        <v>2</v>
      </c>
      <c r="S48" s="5" t="n">
        <v>63.63</v>
      </c>
      <c r="T48" t="inlineStr">
        <is>
          <t>Prop</t>
        </is>
      </c>
      <c r="U48" s="14" t="n">
        <v>1.85</v>
      </c>
      <c r="V48" s="6" t="n">
        <v>116.57323909</v>
      </c>
      <c r="W48" s="3" t="inlineStr">
        <is>
          <t>October 7, 1987</t>
        </is>
      </c>
      <c r="X48">
        <f>IF(ISBLANK(D48),0,1)</f>
        <v/>
      </c>
      <c r="Y48" s="14" t="n">
        <v>86</v>
      </c>
      <c r="Z48" s="13" t="inlineStr">
        <is>
          <t>Leinster</t>
        </is>
      </c>
      <c r="AA48" s="13" t="n">
        <v>84</v>
      </c>
      <c r="AE48" s="13" t="n">
        <v>81</v>
      </c>
      <c r="AF48" s="13" t="n">
        <v>87</v>
      </c>
      <c r="AQ48" s="13" t="n">
        <v>225</v>
      </c>
      <c r="AR48" s="13" t="n">
        <v>1</v>
      </c>
      <c r="AS48" s="13" t="n">
        <v>0</v>
      </c>
      <c r="AT48" s="13" t="n">
        <v>0</v>
      </c>
      <c r="AU48" s="13" t="n">
        <v>0</v>
      </c>
      <c r="AV48" s="13" t="n">
        <v>0</v>
      </c>
      <c r="AW48" s="4" t="n">
        <v>31</v>
      </c>
      <c r="AX48" s="13" t="n">
        <v>26</v>
      </c>
      <c r="BA48" s="13" t="n">
        <v>8</v>
      </c>
      <c r="BB48" s="13" t="n">
        <v>0</v>
      </c>
      <c r="BE48" s="13" t="n">
        <v>32</v>
      </c>
      <c r="BF48" s="13" t="n">
        <v>5</v>
      </c>
      <c r="BH48" s="13" t="n">
        <v>2</v>
      </c>
      <c r="BJ48" s="13" t="n">
        <v>4</v>
      </c>
      <c r="BK48" s="13" t="n">
        <v>4</v>
      </c>
      <c r="BL48" s="13" t="n">
        <v>4</v>
      </c>
      <c r="BP48" s="13" t="n">
        <v>0</v>
      </c>
      <c r="BQ48" s="13" t="n">
        <v>0</v>
      </c>
      <c r="BR48" s="13" t="n">
        <v>0</v>
      </c>
      <c r="BS48" t="n">
        <v>4</v>
      </c>
      <c r="BT48" t="n">
        <v>0</v>
      </c>
      <c r="BU48" t="n">
        <v>9</v>
      </c>
      <c r="BV48" t="n">
        <v>0</v>
      </c>
      <c r="BW48" t="n">
        <v>5</v>
      </c>
      <c r="BX48" t="n">
        <v>0</v>
      </c>
      <c r="BY48" t="n">
        <v>0</v>
      </c>
      <c r="BZ48" t="n">
        <v>1</v>
      </c>
    </row>
    <row r="49">
      <c r="A49" s="4" t="inlineStr">
        <is>
          <t>Dave Heffernan</t>
        </is>
      </c>
      <c r="B49" s="13" t="inlineStr">
        <is>
          <t>Ireland</t>
        </is>
      </c>
      <c r="C49" s="13" t="inlineStr">
        <is>
          <t>Forward</t>
        </is>
      </c>
      <c r="D49" s="13" t="n"/>
      <c r="F49" s="13">
        <f>RIGHT(D49,4)</f>
        <v/>
      </c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T49" t="inlineStr">
        <is>
          <t>Hooker</t>
        </is>
      </c>
      <c r="U49" s="14" t="n">
        <v>1.85</v>
      </c>
      <c r="V49" s="6" t="n">
        <v>100.69750614</v>
      </c>
      <c r="W49" s="3" t="inlineStr">
        <is>
          <t>January 31, 1991</t>
        </is>
      </c>
      <c r="X49">
        <f>IF(ISBLANK(D49),0,1)</f>
        <v/>
      </c>
      <c r="Y49" s="14" t="n">
        <v>75</v>
      </c>
      <c r="Z49" s="13" t="inlineStr">
        <is>
          <t>Connacht</t>
        </is>
      </c>
      <c r="AA49" s="13" t="n">
        <v>47</v>
      </c>
      <c r="AE49" s="13" t="n">
        <v>79</v>
      </c>
      <c r="AF49" s="13" t="n">
        <v>85</v>
      </c>
      <c r="AG49" s="13" t="n">
        <v>72</v>
      </c>
    </row>
    <row r="50">
      <c r="A50" s="4" t="inlineStr">
        <is>
          <t>Iain Henderson</t>
        </is>
      </c>
      <c r="B50" s="13" t="inlineStr">
        <is>
          <t>Ireland</t>
        </is>
      </c>
      <c r="C50" s="13" t="inlineStr">
        <is>
          <t>Forward</t>
        </is>
      </c>
      <c r="D50" s="5" t="inlineStr">
        <is>
          <t>2013-2019</t>
        </is>
      </c>
      <c r="E50" s="13">
        <f>LEFT(D50, SEARCH("-",D50,1)-1)</f>
        <v/>
      </c>
      <c r="F50" s="13">
        <f>RIGHT(D50,4)</f>
        <v/>
      </c>
      <c r="G50" s="13">
        <f>F50-E50+1</f>
        <v/>
      </c>
      <c r="H50" s="5" t="n">
        <v>22</v>
      </c>
      <c r="I50" s="5" t="n">
        <v>7</v>
      </c>
      <c r="J50" s="5" t="n">
        <v>15</v>
      </c>
      <c r="K50" s="5" t="n">
        <v>10</v>
      </c>
      <c r="L50" s="5" t="n">
        <v>2</v>
      </c>
      <c r="M50" s="5" t="n">
        <v>0</v>
      </c>
      <c r="N50" s="5" t="n">
        <v>0</v>
      </c>
      <c r="O50" s="5" t="n">
        <v>0</v>
      </c>
      <c r="P50" s="5" t="n">
        <v>15</v>
      </c>
      <c r="Q50" s="5" t="n">
        <v>6</v>
      </c>
      <c r="R50" s="5" t="n">
        <v>1</v>
      </c>
      <c r="S50" s="5" t="n">
        <v>70.45</v>
      </c>
      <c r="T50" t="inlineStr">
        <is>
          <t>Lock</t>
        </is>
      </c>
      <c r="U50" s="14" t="n">
        <v>1.98</v>
      </c>
      <c r="V50" s="6" t="n">
        <v>116.57323909</v>
      </c>
      <c r="W50" s="3" t="inlineStr">
        <is>
          <t>February 21, 1992</t>
        </is>
      </c>
      <c r="X50">
        <f>IF(ISBLANK(D50),0,1)</f>
        <v/>
      </c>
      <c r="Y50" s="14" t="n">
        <v>89</v>
      </c>
      <c r="Z50" s="13" t="inlineStr">
        <is>
          <t>Ulster</t>
        </is>
      </c>
      <c r="AA50" s="13" t="n">
        <v>90</v>
      </c>
      <c r="AF50" s="13" t="n">
        <v>84</v>
      </c>
      <c r="AH50" s="13" t="n">
        <v>87</v>
      </c>
      <c r="AI50" s="13" t="n">
        <v>84</v>
      </c>
      <c r="AQ50" s="13" t="n">
        <v>87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4" t="n">
        <v>17</v>
      </c>
      <c r="AX50" s="13" t="n">
        <v>15</v>
      </c>
      <c r="BA50" s="13" t="n">
        <v>7</v>
      </c>
      <c r="BB50" s="13" t="n">
        <v>0</v>
      </c>
      <c r="BE50" s="13" t="n">
        <v>8</v>
      </c>
      <c r="BF50" s="13" t="n">
        <v>0</v>
      </c>
      <c r="BH50" s="13" t="n">
        <v>1</v>
      </c>
      <c r="BJ50" s="13" t="n">
        <v>0</v>
      </c>
      <c r="BK50" s="13" t="n">
        <v>0</v>
      </c>
      <c r="BL50" s="13" t="n">
        <v>1</v>
      </c>
      <c r="BP50" s="13" t="n">
        <v>0</v>
      </c>
      <c r="BQ50" s="13" t="n">
        <v>0</v>
      </c>
      <c r="BR50" s="13" t="n">
        <v>0</v>
      </c>
      <c r="BS50" t="n">
        <v>1</v>
      </c>
      <c r="BT50" t="n">
        <v>0</v>
      </c>
      <c r="BU50" t="n">
        <v>6</v>
      </c>
      <c r="BV50" t="n">
        <v>0</v>
      </c>
      <c r="BW50" t="n">
        <v>1</v>
      </c>
      <c r="BX50" t="n">
        <v>0</v>
      </c>
      <c r="BY50" t="n">
        <v>1</v>
      </c>
      <c r="BZ50" t="n">
        <v>6</v>
      </c>
    </row>
    <row r="51">
      <c r="A51" s="4" t="inlineStr">
        <is>
          <t>Rob Herring</t>
        </is>
      </c>
      <c r="B51" s="13" t="inlineStr">
        <is>
          <t>Ireland</t>
        </is>
      </c>
      <c r="C51" s="13" t="inlineStr">
        <is>
          <t>Forward</t>
        </is>
      </c>
      <c r="D51" s="13" t="n"/>
      <c r="F51" s="13">
        <f>RIGHT(D51,4)</f>
        <v/>
      </c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T51" t="inlineStr">
        <is>
          <t>Hooker</t>
        </is>
      </c>
      <c r="U51" s="14" t="n">
        <v>1.85</v>
      </c>
      <c r="V51" s="6" t="n">
        <v>101.60469088</v>
      </c>
      <c r="W51" s="3" t="inlineStr">
        <is>
          <t>April 27, 1990</t>
        </is>
      </c>
      <c r="X51">
        <f>IF(ISBLANK(D51),0,1)</f>
        <v/>
      </c>
      <c r="Y51" s="14" t="n">
        <v>82</v>
      </c>
      <c r="Z51" s="13" t="inlineStr">
        <is>
          <t>Ulster</t>
        </is>
      </c>
      <c r="AA51" s="13" t="n">
        <v>73</v>
      </c>
      <c r="AE51" s="13" t="n">
        <v>67</v>
      </c>
      <c r="AF51" s="13" t="n">
        <v>87</v>
      </c>
      <c r="AG51" s="13" t="n">
        <v>79</v>
      </c>
      <c r="AW51" s="4" t="n"/>
    </row>
    <row r="52">
      <c r="A52" s="4" t="inlineStr">
        <is>
          <t>Ronan Kelleher</t>
        </is>
      </c>
      <c r="B52" s="13" t="inlineStr">
        <is>
          <t>Ireland</t>
        </is>
      </c>
      <c r="C52" s="13" t="inlineStr">
        <is>
          <t>Forward</t>
        </is>
      </c>
      <c r="D52" s="13" t="n"/>
      <c r="F52" s="13">
        <f>RIGHT(D52,4)</f>
        <v/>
      </c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T52" t="inlineStr">
        <is>
          <t>Hooker</t>
        </is>
      </c>
      <c r="U52" s="14" t="n">
        <v>1.84</v>
      </c>
      <c r="V52" s="6" t="inlineStr">
        <is>
          <t>104</t>
        </is>
      </c>
      <c r="W52" s="3" t="inlineStr">
        <is>
          <t>January 24, 1998</t>
        </is>
      </c>
      <c r="X52">
        <f>IF(ISBLANK(D52),0,1)</f>
        <v/>
      </c>
      <c r="Y52" s="14" t="n">
        <v>78</v>
      </c>
      <c r="Z52" s="13" t="inlineStr">
        <is>
          <t>Leinster</t>
        </is>
      </c>
      <c r="AA52" s="13" t="n">
        <v>80</v>
      </c>
      <c r="AE52" s="13" t="n">
        <v>63</v>
      </c>
      <c r="AF52" s="13" t="n">
        <v>77</v>
      </c>
      <c r="AG52" s="13" t="n">
        <v>77</v>
      </c>
      <c r="AW52" s="4" t="n"/>
    </row>
    <row r="53">
      <c r="A53" s="4" t="inlineStr">
        <is>
          <t>Dave Kilcoyne</t>
        </is>
      </c>
      <c r="B53" s="13" t="inlineStr">
        <is>
          <t>Ireland</t>
        </is>
      </c>
      <c r="C53" s="13" t="inlineStr">
        <is>
          <t>Forward</t>
        </is>
      </c>
      <c r="D53" s="8" t="inlineStr">
        <is>
          <t>2013-2019</t>
        </is>
      </c>
      <c r="E53" s="13">
        <f>LEFT(D53, SEARCH("-",D53,1)-1)</f>
        <v/>
      </c>
      <c r="F53" s="13">
        <f>RIGHT(D53,4)</f>
        <v/>
      </c>
      <c r="G53" s="13">
        <f>F53-E53+1</f>
        <v/>
      </c>
      <c r="H53" s="8" t="n">
        <v>9</v>
      </c>
      <c r="I53" s="8" t="n">
        <v>1</v>
      </c>
      <c r="J53" s="8" t="n">
        <v>8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4</v>
      </c>
      <c r="Q53" s="8" t="n">
        <v>5</v>
      </c>
      <c r="R53" s="8" t="n">
        <v>0</v>
      </c>
      <c r="S53" s="8" t="n">
        <v>44.44</v>
      </c>
      <c r="T53" t="inlineStr">
        <is>
          <t>Prop</t>
        </is>
      </c>
      <c r="U53" s="14" t="n">
        <v>1.83</v>
      </c>
      <c r="V53" s="6" t="n">
        <v>110.67653828</v>
      </c>
      <c r="W53" s="3" t="inlineStr">
        <is>
          <t>December 14, 1988</t>
        </is>
      </c>
      <c r="X53">
        <f>IF(ISBLANK(D53),0,1)</f>
        <v/>
      </c>
      <c r="Y53" s="14" t="n">
        <v>78</v>
      </c>
      <c r="Z53" s="13" t="inlineStr">
        <is>
          <t>Munster</t>
        </is>
      </c>
      <c r="AA53" s="13" t="n">
        <v>71</v>
      </c>
      <c r="AE53" s="13" t="n">
        <v>68</v>
      </c>
      <c r="AF53" s="13" t="n">
        <v>77</v>
      </c>
      <c r="AQ53" s="13" t="n">
        <v>157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4" t="n">
        <v>61</v>
      </c>
      <c r="AX53" s="13" t="n">
        <v>29</v>
      </c>
      <c r="BA53" s="13" t="n">
        <v>1</v>
      </c>
      <c r="BB53" s="13" t="n">
        <v>0</v>
      </c>
      <c r="BE53" s="13" t="n">
        <v>16</v>
      </c>
      <c r="BF53" s="13" t="n">
        <v>0</v>
      </c>
      <c r="BH53" s="13" t="n">
        <v>0</v>
      </c>
      <c r="BJ53" s="13" t="n">
        <v>0</v>
      </c>
      <c r="BK53" s="13" t="n">
        <v>0</v>
      </c>
      <c r="BL53" s="13" t="n">
        <v>0</v>
      </c>
      <c r="BP53" s="13" t="n">
        <v>0</v>
      </c>
      <c r="BQ53" s="13" t="n">
        <v>0</v>
      </c>
      <c r="BR53" s="13" t="n">
        <v>0</v>
      </c>
      <c r="BS53" t="n">
        <v>8</v>
      </c>
      <c r="BT53" t="n">
        <v>0</v>
      </c>
      <c r="BU53" t="n">
        <v>16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</row>
    <row r="54">
      <c r="A54" s="4" t="inlineStr">
        <is>
          <t>Jack McGrath</t>
        </is>
      </c>
      <c r="B54" s="13" t="inlineStr">
        <is>
          <t>Ireland</t>
        </is>
      </c>
      <c r="C54" s="13" t="inlineStr">
        <is>
          <t>Forward</t>
        </is>
      </c>
      <c r="D54" s="5" t="inlineStr">
        <is>
          <t>2014-2019</t>
        </is>
      </c>
      <c r="E54" s="13">
        <f>LEFT(D54, SEARCH("-",D54,1)-1)</f>
        <v/>
      </c>
      <c r="F54" s="13">
        <f>RIGHT(D54,4)</f>
        <v/>
      </c>
      <c r="G54" s="13">
        <f>F54-E54+1</f>
        <v/>
      </c>
      <c r="H54" s="5" t="n">
        <v>26</v>
      </c>
      <c r="I54" s="5" t="n">
        <v>14</v>
      </c>
      <c r="J54" s="5" t="n">
        <v>12</v>
      </c>
      <c r="K54" s="5" t="n">
        <v>10</v>
      </c>
      <c r="L54" s="5" t="n">
        <v>2</v>
      </c>
      <c r="M54" s="5" t="n">
        <v>0</v>
      </c>
      <c r="N54" s="5" t="n">
        <v>0</v>
      </c>
      <c r="O54" s="5" t="n">
        <v>0</v>
      </c>
      <c r="P54" s="5" t="n">
        <v>19</v>
      </c>
      <c r="Q54" s="5" t="n">
        <v>6</v>
      </c>
      <c r="R54" s="5" t="n">
        <v>1</v>
      </c>
      <c r="S54" s="5" t="n">
        <v>75</v>
      </c>
      <c r="T54" t="inlineStr">
        <is>
          <t>Prop</t>
        </is>
      </c>
      <c r="U54" s="14" t="n">
        <v>1.85</v>
      </c>
      <c r="V54" s="6" t="n">
        <v>117.9340162</v>
      </c>
      <c r="W54" s="3" t="inlineStr">
        <is>
          <t>October 11, 1989</t>
        </is>
      </c>
      <c r="X54">
        <f>IF(ISBLANK(D54),0,1)</f>
        <v/>
      </c>
      <c r="Y54" s="14" t="n">
        <v>75</v>
      </c>
      <c r="Z54" s="13" t="inlineStr">
        <is>
          <t>Ulster</t>
        </is>
      </c>
      <c r="AA54" s="13" t="n">
        <v>87</v>
      </c>
      <c r="AE54" s="13" t="n">
        <v>69</v>
      </c>
      <c r="AF54" s="13" t="n">
        <v>83</v>
      </c>
      <c r="AQ54" s="13" t="n">
        <v>18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4" t="n">
        <v>5</v>
      </c>
      <c r="AX54" s="13" t="n">
        <v>4</v>
      </c>
      <c r="BA54" s="13" t="n">
        <v>0</v>
      </c>
      <c r="BB54" s="13" t="n">
        <v>0</v>
      </c>
      <c r="BE54" s="13" t="n">
        <v>6</v>
      </c>
      <c r="BF54" s="13" t="n">
        <v>0</v>
      </c>
      <c r="BH54" s="13" t="n">
        <v>0</v>
      </c>
      <c r="BJ54" s="13" t="n">
        <v>0</v>
      </c>
      <c r="BK54" s="13" t="n">
        <v>0</v>
      </c>
      <c r="BL54" s="13" t="n">
        <v>1</v>
      </c>
      <c r="BP54" s="13" t="n">
        <v>0</v>
      </c>
      <c r="BQ54" s="13" t="n">
        <v>0</v>
      </c>
      <c r="BR54" s="13" t="n">
        <v>0</v>
      </c>
      <c r="BS54" t="n">
        <v>0</v>
      </c>
      <c r="BT54" t="n">
        <v>0</v>
      </c>
      <c r="BU54" t="n">
        <v>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4" t="inlineStr">
        <is>
          <t>Jack O’Donoghue</t>
        </is>
      </c>
      <c r="B55" s="13" t="inlineStr">
        <is>
          <t>Ireland</t>
        </is>
      </c>
      <c r="C55" s="13" t="inlineStr">
        <is>
          <t>Forward</t>
        </is>
      </c>
      <c r="D55" s="13" t="n"/>
      <c r="F55" s="13">
        <f>RIGHT(D55,4)</f>
        <v/>
      </c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T55" t="inlineStr">
        <is>
          <t>Back-row</t>
        </is>
      </c>
      <c r="U55" s="14" t="n">
        <v>1.91</v>
      </c>
      <c r="V55" s="6" t="n">
        <v>108.8621688</v>
      </c>
      <c r="W55" s="3" t="inlineStr">
        <is>
          <t>February 8, 1994</t>
        </is>
      </c>
      <c r="X55">
        <f>IF(ISBLANK(D55),0,1)</f>
        <v/>
      </c>
      <c r="Y55" s="14" t="n">
        <v>74</v>
      </c>
      <c r="Z55" s="13" t="inlineStr">
        <is>
          <t>Munster</t>
        </is>
      </c>
      <c r="AA55" s="13" t="n">
        <v>75</v>
      </c>
      <c r="AB55" s="13" t="n">
        <v>64</v>
      </c>
      <c r="AE55" s="13" t="n">
        <v>74</v>
      </c>
      <c r="AL55" s="13" t="n">
        <v>29</v>
      </c>
      <c r="AW55" s="4" t="n"/>
    </row>
    <row r="56">
      <c r="A56" s="4" t="inlineStr">
        <is>
          <t>Peter O’Mahony</t>
        </is>
      </c>
      <c r="B56" s="13" t="inlineStr">
        <is>
          <t>Ireland</t>
        </is>
      </c>
      <c r="C56" s="13" t="inlineStr">
        <is>
          <t>Forward</t>
        </is>
      </c>
      <c r="D56" s="5" t="inlineStr">
        <is>
          <t>2012-2019</t>
        </is>
      </c>
      <c r="E56" s="13">
        <f>LEFT(D56, SEARCH("-",D56,1)-1)</f>
        <v/>
      </c>
      <c r="F56" s="13">
        <f>RIGHT(D56,4)</f>
        <v/>
      </c>
      <c r="G56" s="13">
        <f>F56-E56+1</f>
        <v/>
      </c>
      <c r="H56" s="5" t="n">
        <v>31</v>
      </c>
      <c r="I56" s="5" t="n">
        <v>26</v>
      </c>
      <c r="J56" s="5" t="n">
        <v>5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20</v>
      </c>
      <c r="Q56" s="5" t="n">
        <v>9</v>
      </c>
      <c r="R56" s="5" t="n">
        <v>2</v>
      </c>
      <c r="S56" s="5" t="n">
        <v>67.73999999999999</v>
      </c>
      <c r="T56" t="inlineStr">
        <is>
          <t>Back-row</t>
        </is>
      </c>
      <c r="U56" s="14" t="n">
        <v>1.91</v>
      </c>
      <c r="V56" s="6" t="n">
        <v>106.59420695</v>
      </c>
      <c r="W56" s="3" t="inlineStr">
        <is>
          <t>September 17, 1989</t>
        </is>
      </c>
      <c r="X56">
        <f>IF(ISBLANK(D56),0,1)</f>
        <v/>
      </c>
      <c r="Y56" s="14" t="n">
        <v>66</v>
      </c>
      <c r="Z56" s="13" t="inlineStr">
        <is>
          <t>Munster</t>
        </is>
      </c>
      <c r="AA56" s="13" t="n">
        <v>70</v>
      </c>
      <c r="AG56" s="13" t="n">
        <v>85</v>
      </c>
      <c r="AJ56" s="13" t="n">
        <v>63</v>
      </c>
      <c r="AK56" s="13" t="n">
        <v>70</v>
      </c>
      <c r="AQ56" s="13" t="n">
        <v>400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4" t="n">
        <v>22</v>
      </c>
      <c r="AX56" s="13" t="n">
        <v>36</v>
      </c>
      <c r="BA56" s="13" t="n">
        <v>24</v>
      </c>
      <c r="BB56" s="13" t="n">
        <v>0</v>
      </c>
      <c r="BE56" s="13" t="n">
        <v>38</v>
      </c>
      <c r="BF56" s="13" t="n">
        <v>0</v>
      </c>
      <c r="BH56" s="13" t="n">
        <v>6</v>
      </c>
      <c r="BJ56" s="13" t="n">
        <v>3</v>
      </c>
      <c r="BK56" s="13" t="n">
        <v>2</v>
      </c>
      <c r="BL56" s="13" t="n">
        <v>3</v>
      </c>
      <c r="BP56" s="13" t="n">
        <v>2</v>
      </c>
      <c r="BQ56" s="13" t="n">
        <v>0</v>
      </c>
      <c r="BR56" s="13" t="n">
        <v>0</v>
      </c>
      <c r="BS56" t="n">
        <v>0</v>
      </c>
      <c r="BT56" t="n">
        <v>0</v>
      </c>
      <c r="BU56" t="n">
        <v>9</v>
      </c>
      <c r="BV56" t="n">
        <v>0</v>
      </c>
      <c r="BW56" t="n">
        <v>7</v>
      </c>
      <c r="BX56" t="n">
        <v>3</v>
      </c>
      <c r="BY56" t="n">
        <v>0</v>
      </c>
      <c r="BZ56" t="n">
        <v>30</v>
      </c>
    </row>
    <row r="57">
      <c r="A57" s="4" t="inlineStr">
        <is>
          <t>Tom O’Toole</t>
        </is>
      </c>
      <c r="B57" s="13" t="inlineStr">
        <is>
          <t>Ireland</t>
        </is>
      </c>
      <c r="C57" s="13" t="inlineStr">
        <is>
          <t>Forward</t>
        </is>
      </c>
      <c r="D57" s="13" t="n"/>
      <c r="F57" s="13">
        <f>RIGHT(D57,4)</f>
        <v/>
      </c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T57" t="inlineStr">
        <is>
          <t>Prop</t>
        </is>
      </c>
      <c r="U57" s="14" t="n">
        <v>1.85</v>
      </c>
      <c r="V57" s="6" t="inlineStr">
        <is>
          <t>113</t>
        </is>
      </c>
      <c r="W57" s="3" t="inlineStr">
        <is>
          <t>September 23, 1998</t>
        </is>
      </c>
      <c r="X57">
        <f>IF(ISBLANK(D57),0,1)</f>
        <v/>
      </c>
      <c r="Y57" s="14" t="n">
        <v>81</v>
      </c>
      <c r="Z57" s="13" t="inlineStr">
        <is>
          <t>Ulster</t>
        </is>
      </c>
      <c r="AA57" s="13" t="n">
        <v>76</v>
      </c>
      <c r="AE57" s="13" t="n">
        <v>70</v>
      </c>
      <c r="AF57" s="13" t="n">
        <v>71</v>
      </c>
      <c r="AW57" s="4" t="n"/>
    </row>
    <row r="58">
      <c r="A58" s="4" t="inlineStr">
        <is>
          <t>Andrew Porter</t>
        </is>
      </c>
      <c r="B58" s="13" t="inlineStr">
        <is>
          <t>Ireland</t>
        </is>
      </c>
      <c r="C58" s="13" t="inlineStr">
        <is>
          <t>Forward</t>
        </is>
      </c>
      <c r="D58" s="5" t="inlineStr">
        <is>
          <t>2018-2019</t>
        </is>
      </c>
      <c r="E58" s="13">
        <f>LEFT(D58, SEARCH("-",D58,1)-1)</f>
        <v/>
      </c>
      <c r="F58" s="13">
        <f>RIGHT(D58,4)</f>
        <v/>
      </c>
      <c r="G58" s="13">
        <f>F58-E58+1</f>
        <v/>
      </c>
      <c r="H58" s="5" t="n">
        <v>7</v>
      </c>
      <c r="I58" s="5" t="n">
        <v>1</v>
      </c>
      <c r="J58" s="5" t="n">
        <v>6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5</v>
      </c>
      <c r="Q58" s="5" t="n">
        <v>2</v>
      </c>
      <c r="R58" s="5" t="n">
        <v>0</v>
      </c>
      <c r="S58" s="5" t="n">
        <v>71.42</v>
      </c>
      <c r="T58" t="inlineStr">
        <is>
          <t>Prop</t>
        </is>
      </c>
      <c r="U58" s="14" t="n">
        <v>1.83</v>
      </c>
      <c r="V58" s="6" t="n">
        <v>124.73790175</v>
      </c>
      <c r="W58" s="3" t="inlineStr">
        <is>
          <t>January 16, 1996</t>
        </is>
      </c>
      <c r="X58">
        <f>IF(ISBLANK(D58),0,1)</f>
        <v/>
      </c>
      <c r="Y58" s="14" t="n">
        <v>87</v>
      </c>
      <c r="Z58" s="13" t="inlineStr">
        <is>
          <t>Leinster</t>
        </is>
      </c>
      <c r="AA58" s="13" t="n">
        <v>90</v>
      </c>
      <c r="AE58" s="13" t="n">
        <v>73</v>
      </c>
      <c r="AF58" s="13" t="n">
        <v>69</v>
      </c>
      <c r="AQ58" s="13" t="n">
        <v>48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4" t="n">
        <v>16</v>
      </c>
      <c r="AX58" s="13" t="n">
        <v>14</v>
      </c>
      <c r="BA58" s="13" t="n">
        <v>2</v>
      </c>
      <c r="BB58" s="13" t="n">
        <v>0</v>
      </c>
      <c r="BE58" s="13" t="n">
        <v>5</v>
      </c>
      <c r="BF58" s="13" t="n">
        <v>0</v>
      </c>
      <c r="BH58" s="13" t="n">
        <v>0</v>
      </c>
      <c r="BJ58" s="13" t="n">
        <v>0</v>
      </c>
      <c r="BK58" s="13" t="n">
        <v>0</v>
      </c>
      <c r="BL58" s="13" t="n">
        <v>3</v>
      </c>
      <c r="BP58" s="13" t="n">
        <v>0</v>
      </c>
      <c r="BQ58" s="13" t="n">
        <v>0</v>
      </c>
      <c r="BR58" s="13" t="n">
        <v>0</v>
      </c>
      <c r="BS58" t="n">
        <v>1</v>
      </c>
      <c r="BT58" t="n">
        <v>0</v>
      </c>
      <c r="BU58" t="n">
        <v>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4" t="inlineStr">
        <is>
          <t>James Ryan</t>
        </is>
      </c>
      <c r="B59" s="13" t="inlineStr">
        <is>
          <t>Ireland</t>
        </is>
      </c>
      <c r="C59" s="13" t="inlineStr">
        <is>
          <t>Forward</t>
        </is>
      </c>
      <c r="D59" s="5" t="inlineStr">
        <is>
          <t>2018-2019</t>
        </is>
      </c>
      <c r="E59" s="13">
        <f>LEFT(D59, SEARCH("-",D59,1)-1)</f>
        <v/>
      </c>
      <c r="F59" s="13">
        <f>RIGHT(D59,4)</f>
        <v/>
      </c>
      <c r="G59" s="13">
        <f>F59-E59+1</f>
        <v/>
      </c>
      <c r="H59" s="5" t="n">
        <v>8</v>
      </c>
      <c r="I59" s="5" t="n">
        <v>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6</v>
      </c>
      <c r="Q59" s="5" t="n">
        <v>2</v>
      </c>
      <c r="R59" s="5" t="n">
        <v>0</v>
      </c>
      <c r="S59" s="5" t="n">
        <v>75</v>
      </c>
      <c r="T59" t="inlineStr">
        <is>
          <t>Lock</t>
        </is>
      </c>
      <c r="U59" s="14" t="n">
        <v>2.03</v>
      </c>
      <c r="V59" s="6" t="n">
        <v>106.59420695</v>
      </c>
      <c r="W59" s="3" t="inlineStr">
        <is>
          <t>July 24, 1996</t>
        </is>
      </c>
      <c r="X59">
        <f>IF(ISBLANK(D59),0,1)</f>
        <v/>
      </c>
      <c r="Y59" s="14" t="n">
        <v>92</v>
      </c>
      <c r="Z59" s="13" t="inlineStr">
        <is>
          <t>Leinster</t>
        </is>
      </c>
      <c r="AA59" s="13" t="n">
        <v>85</v>
      </c>
      <c r="AF59" s="13" t="n">
        <v>64</v>
      </c>
      <c r="AH59" s="13" t="n">
        <v>88</v>
      </c>
      <c r="AI59" s="13" t="n">
        <v>92</v>
      </c>
      <c r="AQ59" s="13" t="n">
        <v>320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4" t="n">
        <v>74</v>
      </c>
      <c r="AX59" s="13" t="n">
        <v>63</v>
      </c>
      <c r="BA59" s="13" t="n">
        <v>8</v>
      </c>
      <c r="BB59" s="13" t="n">
        <v>0</v>
      </c>
      <c r="BE59" s="13" t="n">
        <v>49</v>
      </c>
      <c r="BF59" s="13" t="n">
        <v>0</v>
      </c>
      <c r="BH59" s="13" t="n">
        <v>0</v>
      </c>
      <c r="BJ59" s="13" t="n">
        <v>4</v>
      </c>
      <c r="BK59" s="13" t="n">
        <v>3</v>
      </c>
      <c r="BL59" s="13" t="n">
        <v>1</v>
      </c>
      <c r="BP59" s="13" t="n">
        <v>2</v>
      </c>
      <c r="BQ59" s="13" t="n">
        <v>0</v>
      </c>
      <c r="BR59" s="13" t="n">
        <v>0</v>
      </c>
      <c r="BS59" t="n">
        <v>2</v>
      </c>
      <c r="BT59" t="n">
        <v>0</v>
      </c>
      <c r="BU59" t="n">
        <v>32</v>
      </c>
      <c r="BV59" t="n">
        <v>0</v>
      </c>
      <c r="BW59" t="n">
        <v>1</v>
      </c>
      <c r="BX59" t="n">
        <v>0</v>
      </c>
      <c r="BY59" t="n">
        <v>4</v>
      </c>
      <c r="BZ59" t="n">
        <v>14</v>
      </c>
    </row>
    <row r="60">
      <c r="A60" s="4" t="inlineStr">
        <is>
          <t>CJ Stander</t>
        </is>
      </c>
      <c r="B60" s="13" t="inlineStr">
        <is>
          <t>Ireland</t>
        </is>
      </c>
      <c r="C60" s="13" t="inlineStr">
        <is>
          <t>Forward</t>
        </is>
      </c>
      <c r="D60" s="5" t="inlineStr">
        <is>
          <t>2016-2019</t>
        </is>
      </c>
      <c r="E60" s="13">
        <f>LEFT(D60, SEARCH("-",D60,1)-1)</f>
        <v/>
      </c>
      <c r="F60" s="13">
        <f>RIGHT(D60,4)</f>
        <v/>
      </c>
      <c r="G60" s="13">
        <f>F60-E60+1</f>
        <v/>
      </c>
      <c r="H60" s="5" t="n">
        <v>18</v>
      </c>
      <c r="I60" s="5" t="n">
        <v>17</v>
      </c>
      <c r="J60" s="5" t="n">
        <v>1</v>
      </c>
      <c r="K60" s="5" t="n">
        <v>30</v>
      </c>
      <c r="L60" s="5" t="n">
        <v>6</v>
      </c>
      <c r="M60" s="5" t="n">
        <v>0</v>
      </c>
      <c r="N60" s="5" t="n">
        <v>0</v>
      </c>
      <c r="O60" s="5" t="n">
        <v>0</v>
      </c>
      <c r="P60" s="5" t="n">
        <v>11</v>
      </c>
      <c r="Q60" s="5" t="n">
        <v>6</v>
      </c>
      <c r="R60" s="5" t="n">
        <v>1</v>
      </c>
      <c r="S60" s="5" t="n">
        <v>63.88</v>
      </c>
      <c r="T60" t="inlineStr">
        <is>
          <t>Back-row</t>
        </is>
      </c>
      <c r="U60" s="14" t="n">
        <v>1.85</v>
      </c>
      <c r="V60" s="6" t="n">
        <v>113.85168487</v>
      </c>
      <c r="W60" s="3" t="inlineStr">
        <is>
          <t>April 5, 1990</t>
        </is>
      </c>
      <c r="X60">
        <f>IF(ISBLANK(D60),0,1)</f>
        <v/>
      </c>
      <c r="Y60" s="14" t="n">
        <v>83</v>
      </c>
      <c r="Z60" s="13" t="inlineStr">
        <is>
          <t>Munster</t>
        </is>
      </c>
      <c r="AA60" s="13" t="n">
        <v>81</v>
      </c>
      <c r="AB60" s="13" t="n">
        <v>71</v>
      </c>
      <c r="AE60" s="13" t="n">
        <v>78</v>
      </c>
      <c r="AL60" s="13" t="n">
        <v>74</v>
      </c>
      <c r="AQ60" s="13" t="n">
        <v>224</v>
      </c>
      <c r="AR60" s="13" t="n">
        <v>0</v>
      </c>
      <c r="AS60" s="13" t="n">
        <v>1</v>
      </c>
      <c r="AT60" s="13" t="n">
        <v>0</v>
      </c>
      <c r="AU60" s="13" t="n">
        <v>0</v>
      </c>
      <c r="AV60" s="13" t="n">
        <v>0</v>
      </c>
      <c r="AW60" s="4" t="n">
        <v>42</v>
      </c>
      <c r="AX60" s="13" t="n">
        <v>43</v>
      </c>
      <c r="BA60" s="13" t="n">
        <v>13</v>
      </c>
      <c r="BB60" s="13" t="n">
        <v>0</v>
      </c>
      <c r="BE60" s="13" t="n">
        <v>39</v>
      </c>
      <c r="BF60" s="13" t="n">
        <v>0</v>
      </c>
      <c r="BH60" s="13" t="n">
        <v>1</v>
      </c>
      <c r="BJ60" s="13" t="n">
        <v>4</v>
      </c>
      <c r="BK60" s="13" t="n">
        <v>3</v>
      </c>
      <c r="BL60" s="13" t="n">
        <v>2</v>
      </c>
      <c r="BP60" s="13" t="n">
        <v>0</v>
      </c>
      <c r="BQ60" s="13" t="n">
        <v>0</v>
      </c>
      <c r="BR60" s="13" t="n">
        <v>0</v>
      </c>
      <c r="BS60" t="n">
        <v>5</v>
      </c>
      <c r="BT60" t="n">
        <v>0</v>
      </c>
      <c r="BU60" t="n">
        <v>16</v>
      </c>
      <c r="BV60" t="n">
        <v>0</v>
      </c>
      <c r="BW60" t="n">
        <v>2</v>
      </c>
      <c r="BX60" t="n">
        <v>0</v>
      </c>
      <c r="BY60" t="n">
        <v>0</v>
      </c>
      <c r="BZ60" t="n">
        <v>1</v>
      </c>
    </row>
    <row r="61">
      <c r="A61" s="4" t="inlineStr">
        <is>
          <t>Devin Toner</t>
        </is>
      </c>
      <c r="B61" s="13" t="inlineStr">
        <is>
          <t>Ireland</t>
        </is>
      </c>
      <c r="C61" s="13" t="inlineStr">
        <is>
          <t>Forward</t>
        </is>
      </c>
      <c r="D61" s="5" t="inlineStr">
        <is>
          <t>2013-2019</t>
        </is>
      </c>
      <c r="E61" s="13">
        <f>LEFT(D61, SEARCH("-",D61,1)-1)</f>
        <v/>
      </c>
      <c r="F61" s="13">
        <f>RIGHT(D61,4)</f>
        <v/>
      </c>
      <c r="G61" s="13">
        <f>F61-E61+1</f>
        <v/>
      </c>
      <c r="H61" s="5" t="n">
        <v>28</v>
      </c>
      <c r="I61" s="5" t="n">
        <v>23</v>
      </c>
      <c r="J61" s="5" t="n">
        <v>5</v>
      </c>
      <c r="K61" s="5" t="n">
        <v>5</v>
      </c>
      <c r="L61" s="5" t="n">
        <v>1</v>
      </c>
      <c r="M61" s="5" t="n">
        <v>0</v>
      </c>
      <c r="N61" s="5" t="n">
        <v>0</v>
      </c>
      <c r="O61" s="5" t="n">
        <v>0</v>
      </c>
      <c r="P61" s="5" t="n">
        <v>18</v>
      </c>
      <c r="Q61" s="5" t="n">
        <v>9</v>
      </c>
      <c r="R61" s="5" t="n">
        <v>1</v>
      </c>
      <c r="S61" s="5" t="n">
        <v>66.06999999999999</v>
      </c>
      <c r="T61" t="inlineStr">
        <is>
          <t>Lock</t>
        </is>
      </c>
      <c r="U61" s="14" t="n">
        <v>2.11</v>
      </c>
      <c r="V61" s="6" t="n">
        <v>126.55227123</v>
      </c>
      <c r="W61" s="3" t="inlineStr">
        <is>
          <t>June 29, 1986</t>
        </is>
      </c>
      <c r="X61">
        <f>IF(ISBLANK(D61),0,1)</f>
        <v/>
      </c>
      <c r="Y61" s="14" t="n">
        <v>89</v>
      </c>
      <c r="Z61" s="13" t="inlineStr">
        <is>
          <t>Leinster</t>
        </is>
      </c>
      <c r="AA61" s="13" t="n">
        <v>90</v>
      </c>
      <c r="AF61" s="13" t="n">
        <v>83</v>
      </c>
      <c r="AH61" s="13" t="n">
        <v>89</v>
      </c>
      <c r="AI61" s="13" t="n">
        <v>83</v>
      </c>
      <c r="AQ61" s="13" t="n">
        <v>56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4" t="n">
        <v>1</v>
      </c>
      <c r="AX61" s="13" t="n">
        <v>4</v>
      </c>
      <c r="BA61" s="13" t="n">
        <v>2</v>
      </c>
      <c r="BB61" s="13" t="n">
        <v>1</v>
      </c>
      <c r="BE61" s="13" t="n">
        <v>9</v>
      </c>
      <c r="BF61" s="13" t="n">
        <v>0</v>
      </c>
      <c r="BH61" s="13" t="n">
        <v>0</v>
      </c>
      <c r="BJ61" s="13" t="n">
        <v>0</v>
      </c>
      <c r="BK61" s="13" t="n">
        <v>0</v>
      </c>
      <c r="BL61" s="13" t="n">
        <v>0</v>
      </c>
      <c r="BP61" s="13" t="n">
        <v>0</v>
      </c>
      <c r="BQ61" s="13" t="n">
        <v>0</v>
      </c>
      <c r="BR61" s="13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0</v>
      </c>
      <c r="BY61" t="n">
        <v>2</v>
      </c>
      <c r="BZ61" t="n">
        <v>3</v>
      </c>
    </row>
    <row r="62">
      <c r="A62" s="4" t="inlineStr">
        <is>
          <t>Josh van der Flier</t>
        </is>
      </c>
      <c r="B62" s="13" t="inlineStr">
        <is>
          <t>Ireland</t>
        </is>
      </c>
      <c r="C62" s="13" t="inlineStr">
        <is>
          <t>Forward</t>
        </is>
      </c>
      <c r="D62" s="5" t="inlineStr">
        <is>
          <t>2016-2019</t>
        </is>
      </c>
      <c r="E62" s="13">
        <f>LEFT(D62, SEARCH("-",D62,1)-1)</f>
        <v/>
      </c>
      <c r="F62" s="13">
        <f>RIGHT(D62,4)</f>
        <v/>
      </c>
      <c r="G62" s="13">
        <f>F62-E62+1</f>
        <v/>
      </c>
      <c r="H62" s="5" t="n">
        <v>9</v>
      </c>
      <c r="I62" s="5" t="n">
        <v>5</v>
      </c>
      <c r="J62" s="5" t="n">
        <v>4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</v>
      </c>
      <c r="Q62" s="5" t="n">
        <v>3</v>
      </c>
      <c r="R62" s="5" t="n">
        <v>0</v>
      </c>
      <c r="S62" s="5" t="n">
        <v>66.66</v>
      </c>
      <c r="T62" t="inlineStr">
        <is>
          <t>Flanker</t>
        </is>
      </c>
      <c r="U62" s="14" t="n">
        <v>1.8</v>
      </c>
      <c r="V62" s="6" t="n">
        <v>106.59420695</v>
      </c>
      <c r="W62" s="3" t="inlineStr">
        <is>
          <t>April 25, 1993</t>
        </is>
      </c>
      <c r="X62">
        <f>IF(ISBLANK(D62),0,1)</f>
        <v/>
      </c>
      <c r="Y62" s="14" t="n">
        <v>78</v>
      </c>
      <c r="Z62" s="13" t="inlineStr">
        <is>
          <t>Leinster</t>
        </is>
      </c>
      <c r="AA62" s="13" t="n">
        <v>76</v>
      </c>
      <c r="AG62" s="13" t="n">
        <v>79</v>
      </c>
      <c r="AJ62" s="13" t="n">
        <v>63</v>
      </c>
      <c r="AK62" s="13" t="n">
        <v>54</v>
      </c>
      <c r="AQ62" s="13" t="n">
        <v>143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4" t="n">
        <v>17</v>
      </c>
      <c r="AX62" s="13" t="n">
        <v>13</v>
      </c>
      <c r="BA62" s="13" t="n">
        <v>5</v>
      </c>
      <c r="BB62" s="13" t="n">
        <v>0</v>
      </c>
      <c r="BE62" s="13" t="n">
        <v>26</v>
      </c>
      <c r="BF62" s="13" t="n">
        <v>0</v>
      </c>
      <c r="BH62" s="13" t="n">
        <v>0</v>
      </c>
      <c r="BJ62" s="13" t="n">
        <v>1</v>
      </c>
      <c r="BK62" s="13" t="n">
        <v>1</v>
      </c>
      <c r="BL62" s="13" t="n">
        <v>0</v>
      </c>
      <c r="BP62" s="13" t="n">
        <v>0</v>
      </c>
      <c r="BQ62" s="13" t="n">
        <v>0</v>
      </c>
      <c r="BR62" s="13" t="n">
        <v>0</v>
      </c>
      <c r="BS62" t="n">
        <v>1</v>
      </c>
      <c r="BT62" t="n">
        <v>0</v>
      </c>
      <c r="BU62" t="n">
        <v>6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</row>
    <row r="63">
      <c r="A63" s="4" t="inlineStr">
        <is>
          <t>Will Addison</t>
        </is>
      </c>
      <c r="B63" s="13" t="inlineStr">
        <is>
          <t>Ireland</t>
        </is>
      </c>
      <c r="C63" s="13" t="inlineStr">
        <is>
          <t>Back</t>
        </is>
      </c>
      <c r="D63" s="13" t="n"/>
      <c r="F63" s="13">
        <f>RIGHT(D63,4)</f>
        <v/>
      </c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T63" t="inlineStr">
        <is>
          <t>Utility back</t>
        </is>
      </c>
      <c r="U63" s="14" t="n">
        <v>1.85</v>
      </c>
      <c r="V63" s="6" t="n">
        <v>92.98643585000001</v>
      </c>
      <c r="W63" s="3" t="inlineStr">
        <is>
          <t>August 20, 1992</t>
        </is>
      </c>
      <c r="X63">
        <f>IF(ISBLANK(D63),0,1)</f>
        <v/>
      </c>
      <c r="Y63" s="14" t="n">
        <v>77</v>
      </c>
      <c r="Z63" s="13" t="inlineStr">
        <is>
          <t>Ulster</t>
        </is>
      </c>
      <c r="AA63" s="13" t="n">
        <v>69</v>
      </c>
      <c r="AD63" s="13" t="n">
        <v>92</v>
      </c>
      <c r="AM63" s="13" t="n">
        <v>29</v>
      </c>
      <c r="AN63" s="13" t="n">
        <v>81</v>
      </c>
      <c r="AW63" s="4" t="n"/>
    </row>
    <row r="64">
      <c r="A64" s="4" t="inlineStr">
        <is>
          <t>Bundee Aki</t>
        </is>
      </c>
      <c r="B64" s="13" t="inlineStr">
        <is>
          <t>Ireland</t>
        </is>
      </c>
      <c r="C64" s="13" t="inlineStr">
        <is>
          <t>Back</t>
        </is>
      </c>
      <c r="D64" s="5" t="inlineStr">
        <is>
          <t>2018-2019</t>
        </is>
      </c>
      <c r="E64" s="13">
        <f>LEFT(D64, SEARCH("-",D64,1)-1)</f>
        <v/>
      </c>
      <c r="F64" s="13">
        <f>RIGHT(D64,4)</f>
        <v/>
      </c>
      <c r="G64" s="13">
        <f>F64-E64+1</f>
        <v/>
      </c>
      <c r="H64" s="5" t="n">
        <v>10</v>
      </c>
      <c r="I64" s="5" t="n">
        <v>10</v>
      </c>
      <c r="J64" s="5" t="n">
        <v>0</v>
      </c>
      <c r="K64" s="5" t="n">
        <v>10</v>
      </c>
      <c r="L64" s="5" t="n">
        <v>2</v>
      </c>
      <c r="M64" s="5" t="n">
        <v>0</v>
      </c>
      <c r="N64" s="5" t="n">
        <v>0</v>
      </c>
      <c r="O64" s="5" t="n">
        <v>0</v>
      </c>
      <c r="P64" s="5" t="n">
        <v>8</v>
      </c>
      <c r="Q64" s="5" t="n">
        <v>2</v>
      </c>
      <c r="R64" s="5" t="n">
        <v>0</v>
      </c>
      <c r="S64" s="5" t="n">
        <v>80</v>
      </c>
      <c r="T64" t="inlineStr">
        <is>
          <t>Centre</t>
        </is>
      </c>
      <c r="U64" s="14" t="n">
        <v>1.78</v>
      </c>
      <c r="V64" s="6" t="n">
        <v>91.62565874000001</v>
      </c>
      <c r="W64" s="3" t="inlineStr">
        <is>
          <t>April 7, 1990</t>
        </is>
      </c>
      <c r="X64">
        <f>IF(ISBLANK(D64),0,1)</f>
        <v/>
      </c>
      <c r="Y64" s="14" t="n">
        <v>72</v>
      </c>
      <c r="Z64" s="13" t="inlineStr">
        <is>
          <t>Connacht</t>
        </is>
      </c>
      <c r="AA64" s="13" t="n">
        <v>48</v>
      </c>
      <c r="AB64" s="13" t="n">
        <v>80</v>
      </c>
      <c r="AP64" s="13" t="n">
        <v>74</v>
      </c>
      <c r="AQ64" s="13" t="n">
        <v>331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4" t="n">
        <v>79</v>
      </c>
      <c r="AX64" s="13" t="n">
        <v>45</v>
      </c>
      <c r="BA64" s="13" t="n">
        <v>33</v>
      </c>
      <c r="BB64" s="13" t="n">
        <v>1</v>
      </c>
      <c r="BE64" s="13" t="n">
        <v>36</v>
      </c>
      <c r="BF64" s="13" t="n">
        <v>0</v>
      </c>
      <c r="BH64" s="13" t="n">
        <v>1</v>
      </c>
      <c r="BJ64" s="13" t="n">
        <v>2</v>
      </c>
      <c r="BK64" s="13" t="n">
        <v>2</v>
      </c>
      <c r="BL64" s="13" t="n">
        <v>2</v>
      </c>
      <c r="BP64" s="13" t="n">
        <v>0</v>
      </c>
      <c r="BQ64" s="13" t="n">
        <v>0</v>
      </c>
      <c r="BR64" s="13" t="n">
        <v>0</v>
      </c>
      <c r="BS64" t="n">
        <v>9</v>
      </c>
      <c r="BT64" t="n">
        <v>0</v>
      </c>
      <c r="BU64" t="n">
        <v>16</v>
      </c>
      <c r="BV64" t="n">
        <v>0</v>
      </c>
      <c r="BW64" t="n">
        <v>4</v>
      </c>
      <c r="BX64" t="n">
        <v>1</v>
      </c>
      <c r="BY64" t="n">
        <v>1</v>
      </c>
      <c r="BZ64" t="n">
        <v>0</v>
      </c>
    </row>
    <row r="65">
      <c r="A65" s="4" t="inlineStr">
        <is>
          <t>Billy Burns</t>
        </is>
      </c>
      <c r="B65" s="13" t="inlineStr">
        <is>
          <t>Ireland</t>
        </is>
      </c>
      <c r="C65" s="13" t="inlineStr">
        <is>
          <t>Back</t>
        </is>
      </c>
      <c r="D65" s="13" t="n"/>
      <c r="F65" s="13">
        <f>RIGHT(D65,4)</f>
        <v/>
      </c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T65" t="inlineStr">
        <is>
          <t>Fly-half</t>
        </is>
      </c>
      <c r="U65" s="14" t="n">
        <v>1.85</v>
      </c>
      <c r="V65" s="6" t="n">
        <v>85.72895793000001</v>
      </c>
      <c r="W65" s="3" t="inlineStr">
        <is>
          <t>June 13, 1994</t>
        </is>
      </c>
      <c r="X65">
        <f>IF(ISBLANK(D65),0,1)</f>
        <v/>
      </c>
      <c r="Y65" s="14" t="n">
        <v>68</v>
      </c>
      <c r="Z65" s="13" t="inlineStr">
        <is>
          <t>Ulster</t>
        </is>
      </c>
      <c r="AA65" s="13" t="n">
        <v>78</v>
      </c>
      <c r="AB65" s="13" t="n">
        <v>70</v>
      </c>
      <c r="AC65" s="13" t="n">
        <v>46</v>
      </c>
      <c r="AO65" s="13" t="n">
        <v>86</v>
      </c>
      <c r="AW65" s="4" t="n"/>
    </row>
    <row r="66">
      <c r="A66" s="4" t="inlineStr">
        <is>
          <t>Ross Byrne</t>
        </is>
      </c>
      <c r="B66" s="13" t="inlineStr">
        <is>
          <t>Ireland</t>
        </is>
      </c>
      <c r="C66" s="13" t="inlineStr">
        <is>
          <t>Back</t>
        </is>
      </c>
      <c r="D66" s="13" t="n"/>
      <c r="F66" s="13">
        <f>RIGHT(D66,4)</f>
        <v/>
      </c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T66" t="inlineStr">
        <is>
          <t>Fly-half</t>
        </is>
      </c>
      <c r="U66" s="14" t="n">
        <v>1.93</v>
      </c>
      <c r="V66" s="6" t="n">
        <v>94.80080533</v>
      </c>
      <c r="W66" s="3" t="inlineStr">
        <is>
          <t>April 8, 1995</t>
        </is>
      </c>
      <c r="X66">
        <f>IF(ISBLANK(D66),0,1)</f>
        <v/>
      </c>
      <c r="Y66" s="14" t="n">
        <v>87</v>
      </c>
      <c r="Z66" s="13" t="inlineStr">
        <is>
          <t>Leinster</t>
        </is>
      </c>
      <c r="AA66" s="13" t="n">
        <v>88</v>
      </c>
      <c r="AB66" s="13" t="n">
        <v>74</v>
      </c>
      <c r="AC66" s="13" t="n">
        <v>46</v>
      </c>
      <c r="AO66" s="13" t="n">
        <v>92</v>
      </c>
      <c r="AW66" s="4" t="n"/>
    </row>
    <row r="67">
      <c r="A67" s="4" t="inlineStr">
        <is>
          <t>Andrew Conway</t>
        </is>
      </c>
      <c r="B67" s="13" t="inlineStr">
        <is>
          <t>Ireland</t>
        </is>
      </c>
      <c r="C67" s="13" t="inlineStr">
        <is>
          <t>Back</t>
        </is>
      </c>
      <c r="D67" s="5" t="inlineStr">
        <is>
          <t>2017-2019</t>
        </is>
      </c>
      <c r="E67" s="13">
        <f>LEFT(D67, SEARCH("-",D67,1)-1)</f>
        <v/>
      </c>
      <c r="F67" s="13">
        <f>RIGHT(D67,4)</f>
        <v/>
      </c>
      <c r="G67" s="13">
        <f>F67-E67+1</f>
        <v/>
      </c>
      <c r="H67" s="5" t="n">
        <v>3</v>
      </c>
      <c r="I67" s="5" t="n">
        <v>0</v>
      </c>
      <c r="J67" s="5" t="n">
        <v>3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</v>
      </c>
      <c r="Q67" s="5" t="n">
        <v>0</v>
      </c>
      <c r="R67" s="5" t="n">
        <v>0</v>
      </c>
      <c r="S67" s="5" t="n">
        <v>100</v>
      </c>
      <c r="T67" t="inlineStr">
        <is>
          <t>Fullback, Wing</t>
        </is>
      </c>
      <c r="U67" s="14" t="n">
        <v>1.8</v>
      </c>
      <c r="V67" s="6" t="n">
        <v>89.81128926000001</v>
      </c>
      <c r="W67" s="3" t="inlineStr">
        <is>
          <t>July 11, 1991</t>
        </is>
      </c>
      <c r="X67">
        <f>IF(ISBLANK(D67),0,1)</f>
        <v/>
      </c>
      <c r="Y67" s="14" t="n">
        <v>82</v>
      </c>
      <c r="Z67" s="13" t="inlineStr">
        <is>
          <t>Munster</t>
        </is>
      </c>
      <c r="AA67" s="13" t="n">
        <v>72</v>
      </c>
      <c r="AB67" s="13" t="n">
        <v>69</v>
      </c>
      <c r="AC67" s="13" t="n">
        <v>86</v>
      </c>
      <c r="AD67" s="13" t="n">
        <v>29</v>
      </c>
      <c r="AQ67" s="13" t="n">
        <v>74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4" t="n">
        <v>30</v>
      </c>
      <c r="AX67" s="13" t="n">
        <v>5</v>
      </c>
      <c r="BA67" s="13" t="n">
        <v>2</v>
      </c>
      <c r="BB67" s="13" t="n">
        <v>1</v>
      </c>
      <c r="BE67" s="13" t="n">
        <v>3</v>
      </c>
      <c r="BF67" s="13" t="n">
        <v>0</v>
      </c>
      <c r="BH67" s="13" t="n">
        <v>1</v>
      </c>
      <c r="BJ67" s="13" t="n">
        <v>1</v>
      </c>
      <c r="BK67" s="13" t="n">
        <v>1</v>
      </c>
      <c r="BL67" s="13" t="n">
        <v>0</v>
      </c>
      <c r="BP67" s="13" t="n">
        <v>0</v>
      </c>
      <c r="BQ67" s="13" t="n">
        <v>0</v>
      </c>
      <c r="BR67" s="13" t="n">
        <v>0</v>
      </c>
      <c r="BS67" t="n">
        <v>1</v>
      </c>
      <c r="BT67" t="n">
        <v>0</v>
      </c>
      <c r="BU67" t="n">
        <v>3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</row>
    <row r="68">
      <c r="A68" s="4" t="inlineStr">
        <is>
          <t>John Cooney</t>
        </is>
      </c>
      <c r="B68" s="13" t="inlineStr">
        <is>
          <t>Ireland</t>
        </is>
      </c>
      <c r="C68" s="13" t="inlineStr">
        <is>
          <t>Back</t>
        </is>
      </c>
      <c r="D68" s="5" t="inlineStr">
        <is>
          <t>2019-2019</t>
        </is>
      </c>
      <c r="E68" s="13">
        <f>LEFT(D68, SEARCH("-",D68,1)-1)</f>
        <v/>
      </c>
      <c r="F68" s="13">
        <f>RIGHT(D68,4)</f>
        <v/>
      </c>
      <c r="G68" s="13">
        <f>F68-E68+1</f>
        <v/>
      </c>
      <c r="H68" s="5" t="n">
        <v>4</v>
      </c>
      <c r="I68" s="5" t="n">
        <v>0</v>
      </c>
      <c r="J68" s="5" t="n">
        <v>4</v>
      </c>
      <c r="K68" s="5" t="n">
        <v>5</v>
      </c>
      <c r="L68" s="5" t="n">
        <v>1</v>
      </c>
      <c r="M68" s="5" t="n">
        <v>0</v>
      </c>
      <c r="N68" s="5" t="n">
        <v>0</v>
      </c>
      <c r="O68" s="5" t="n">
        <v>0</v>
      </c>
      <c r="P68" s="5" t="n">
        <v>3</v>
      </c>
      <c r="Q68" s="5" t="n">
        <v>1</v>
      </c>
      <c r="R68" s="5" t="n">
        <v>0</v>
      </c>
      <c r="S68" s="5" t="n">
        <v>75</v>
      </c>
      <c r="T68" t="inlineStr">
        <is>
          <t>Scrum-half</t>
        </is>
      </c>
      <c r="U68" s="14" t="n">
        <v>1.78</v>
      </c>
      <c r="V68" s="6" t="n">
        <v>86.63614267</v>
      </c>
      <c r="W68" s="3" t="inlineStr">
        <is>
          <t>May 1, 1990</t>
        </is>
      </c>
      <c r="X68">
        <f>IF(ISBLANK(D68),0,1)</f>
        <v/>
      </c>
      <c r="Y68" s="14" t="n">
        <v>87</v>
      </c>
      <c r="Z68" s="13" t="inlineStr">
        <is>
          <t>Ulster</t>
        </is>
      </c>
      <c r="AA68" s="13" t="n">
        <v>83</v>
      </c>
      <c r="AC68" s="13" t="n">
        <v>93</v>
      </c>
      <c r="AL68" s="13" t="n">
        <v>76</v>
      </c>
      <c r="AQ68" s="13" t="n">
        <v>41</v>
      </c>
      <c r="AR68" s="13" t="n">
        <v>1</v>
      </c>
      <c r="AS68" s="13" t="n">
        <v>0</v>
      </c>
      <c r="AT68" s="13" t="n">
        <v>0</v>
      </c>
      <c r="AU68" s="13" t="n">
        <v>0</v>
      </c>
      <c r="AV68" s="13" t="n">
        <v>0</v>
      </c>
      <c r="AW68" s="4" t="n">
        <v>13</v>
      </c>
      <c r="AX68" s="13" t="n">
        <v>5</v>
      </c>
      <c r="BA68" s="13" t="n">
        <v>66</v>
      </c>
      <c r="BB68" s="13" t="n">
        <v>0</v>
      </c>
      <c r="BE68" s="13" t="n">
        <v>6</v>
      </c>
      <c r="BF68" s="13" t="n">
        <v>5</v>
      </c>
      <c r="BH68" s="13" t="n">
        <v>0</v>
      </c>
      <c r="BJ68" s="13" t="n">
        <v>1</v>
      </c>
      <c r="BK68" s="13" t="n">
        <v>0</v>
      </c>
      <c r="BL68" s="13" t="n">
        <v>0</v>
      </c>
      <c r="BP68" s="13" t="n">
        <v>0</v>
      </c>
      <c r="BQ68" s="13" t="n">
        <v>0</v>
      </c>
      <c r="BR68" s="13" t="n">
        <v>0</v>
      </c>
      <c r="BS68" t="n">
        <v>1</v>
      </c>
      <c r="BT68" t="n">
        <v>1</v>
      </c>
      <c r="BU68" t="n">
        <v>1</v>
      </c>
      <c r="BV68" t="n">
        <v>0</v>
      </c>
      <c r="BW68" t="n">
        <v>2</v>
      </c>
      <c r="BX68" t="n">
        <v>3</v>
      </c>
      <c r="BY68" t="n">
        <v>1</v>
      </c>
      <c r="BZ68" t="n">
        <v>0</v>
      </c>
    </row>
    <row r="69">
      <c r="A69" s="4" t="inlineStr">
        <is>
          <t>Keith Earls</t>
        </is>
      </c>
      <c r="B69" s="13" t="inlineStr">
        <is>
          <t>Ireland</t>
        </is>
      </c>
      <c r="C69" s="13" t="inlineStr">
        <is>
          <t>Back</t>
        </is>
      </c>
      <c r="D69" s="5" t="inlineStr">
        <is>
          <t>2010-2019</t>
        </is>
      </c>
      <c r="E69" s="13">
        <f>LEFT(D69, SEARCH("-",D69,1)-1)</f>
        <v/>
      </c>
      <c r="F69" s="13">
        <f>RIGHT(D69,4)</f>
        <v/>
      </c>
      <c r="G69" s="13">
        <f>F69-E69+1</f>
        <v/>
      </c>
      <c r="H69" s="5" t="n">
        <v>38</v>
      </c>
      <c r="I69" s="5" t="n">
        <v>35</v>
      </c>
      <c r="J69" s="5" t="n">
        <v>3</v>
      </c>
      <c r="K69" s="5" t="n">
        <v>60</v>
      </c>
      <c r="L69" s="5" t="n">
        <v>12</v>
      </c>
      <c r="M69" s="5" t="n">
        <v>0</v>
      </c>
      <c r="N69" s="5" t="n">
        <v>0</v>
      </c>
      <c r="O69" s="5" t="n">
        <v>0</v>
      </c>
      <c r="P69" s="5" t="n">
        <v>22</v>
      </c>
      <c r="Q69" s="5" t="n">
        <v>13</v>
      </c>
      <c r="R69" s="5" t="n">
        <v>3</v>
      </c>
      <c r="S69" s="5" t="n">
        <v>61.84</v>
      </c>
      <c r="T69" t="inlineStr">
        <is>
          <t>Utility back</t>
        </is>
      </c>
      <c r="U69" s="14" t="n">
        <v>1.78</v>
      </c>
      <c r="V69" s="6" t="n">
        <v>86.63614267</v>
      </c>
      <c r="W69" s="3" t="inlineStr">
        <is>
          <t>October 2, 1987</t>
        </is>
      </c>
      <c r="X69">
        <f>IF(ISBLANK(D69),0,1)</f>
        <v/>
      </c>
      <c r="Y69" s="14" t="n">
        <v>82</v>
      </c>
      <c r="Z69" s="13" t="inlineStr">
        <is>
          <t>Munster</t>
        </is>
      </c>
      <c r="AA69" s="13" t="n">
        <v>70</v>
      </c>
      <c r="AB69" s="13" t="n">
        <v>70</v>
      </c>
      <c r="AC69" s="13" t="n">
        <v>87</v>
      </c>
      <c r="AD69" s="13" t="n">
        <v>92</v>
      </c>
      <c r="AQ69" s="13" t="n">
        <v>355</v>
      </c>
      <c r="AR69" s="13" t="n">
        <v>3</v>
      </c>
      <c r="AS69" s="13" t="n">
        <v>0</v>
      </c>
      <c r="AT69" s="13" t="n">
        <v>0</v>
      </c>
      <c r="AU69" s="13" t="n">
        <v>0</v>
      </c>
      <c r="AV69" s="13" t="n">
        <v>0</v>
      </c>
      <c r="AW69" s="4" t="n">
        <v>171</v>
      </c>
      <c r="AX69" s="13" t="n">
        <v>30</v>
      </c>
      <c r="BA69" s="13" t="n">
        <v>14</v>
      </c>
      <c r="BB69" s="13" t="n">
        <v>0</v>
      </c>
      <c r="BE69" s="13" t="n">
        <v>18</v>
      </c>
      <c r="BF69" s="13" t="n">
        <v>15</v>
      </c>
      <c r="BH69" s="13" t="n">
        <v>2</v>
      </c>
      <c r="BJ69" s="13" t="n">
        <v>5</v>
      </c>
      <c r="BK69" s="13" t="n">
        <v>3</v>
      </c>
      <c r="BL69" s="13" t="n">
        <v>1</v>
      </c>
      <c r="BP69" s="13" t="n">
        <v>0</v>
      </c>
      <c r="BQ69" s="13" t="n">
        <v>0</v>
      </c>
      <c r="BR69" s="13" t="n">
        <v>0</v>
      </c>
      <c r="BS69" t="n">
        <v>12</v>
      </c>
      <c r="BT69" t="n">
        <v>5</v>
      </c>
      <c r="BU69" t="n">
        <v>9</v>
      </c>
      <c r="BV69" t="n">
        <v>0</v>
      </c>
      <c r="BW69" t="n">
        <v>7</v>
      </c>
      <c r="BX69" t="n">
        <v>7</v>
      </c>
      <c r="BY69" t="n">
        <v>9</v>
      </c>
      <c r="BZ69" t="n">
        <v>0</v>
      </c>
    </row>
    <row r="70">
      <c r="A70" s="4" t="inlineStr">
        <is>
          <t>Chris Farrell</t>
        </is>
      </c>
      <c r="B70" s="13" t="inlineStr">
        <is>
          <t>Ireland</t>
        </is>
      </c>
      <c r="C70" s="13" t="inlineStr">
        <is>
          <t>Back</t>
        </is>
      </c>
      <c r="D70" s="5" t="inlineStr">
        <is>
          <t>2018-2019</t>
        </is>
      </c>
      <c r="E70" s="13">
        <f>LEFT(D70, SEARCH("-",D70,1)-1)</f>
        <v/>
      </c>
      <c r="F70" s="13">
        <f>RIGHT(D70,4)</f>
        <v/>
      </c>
      <c r="G70" s="13">
        <f>F70-E70+1</f>
        <v/>
      </c>
      <c r="H70" s="5" t="n">
        <v>3</v>
      </c>
      <c r="I70" s="5" t="n">
        <v>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3</v>
      </c>
      <c r="Q70" s="5" t="n">
        <v>0</v>
      </c>
      <c r="R70" s="5" t="n">
        <v>0</v>
      </c>
      <c r="S70" s="5" t="n">
        <v>100</v>
      </c>
      <c r="T70" t="inlineStr">
        <is>
          <t>Centre</t>
        </is>
      </c>
      <c r="U70" s="14" t="n">
        <v>1.91</v>
      </c>
      <c r="V70" s="6" t="n">
        <v>109.76935354</v>
      </c>
      <c r="W70" s="3" t="inlineStr">
        <is>
          <t>March 16, 1993</t>
        </is>
      </c>
      <c r="X70">
        <f>IF(ISBLANK(D70),0,1)</f>
        <v/>
      </c>
      <c r="Y70" s="14" t="n">
        <v>71</v>
      </c>
      <c r="Z70" s="13" t="inlineStr">
        <is>
          <t>Munster</t>
        </is>
      </c>
      <c r="AA70" s="13" t="n">
        <v>74</v>
      </c>
      <c r="AB70" s="13" t="n">
        <v>67</v>
      </c>
      <c r="AP70" s="13" t="n">
        <v>63</v>
      </c>
      <c r="AQ70" s="13" t="n">
        <v>160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4" t="n">
        <v>60</v>
      </c>
      <c r="AX70" s="13" t="n">
        <v>23</v>
      </c>
      <c r="BA70" s="13" t="n">
        <v>8</v>
      </c>
      <c r="BB70" s="13" t="n">
        <v>1</v>
      </c>
      <c r="BE70" s="13" t="n">
        <v>17</v>
      </c>
      <c r="BF70" s="13" t="n">
        <v>0</v>
      </c>
      <c r="BH70" s="13" t="n">
        <v>0</v>
      </c>
      <c r="BJ70" s="13" t="n">
        <v>1</v>
      </c>
      <c r="BK70" s="13" t="n">
        <v>0</v>
      </c>
      <c r="BL70" s="13" t="n">
        <v>0</v>
      </c>
      <c r="BP70" s="13" t="n">
        <v>0</v>
      </c>
      <c r="BQ70" s="13" t="n">
        <v>0</v>
      </c>
      <c r="BR70" s="13" t="n">
        <v>0</v>
      </c>
      <c r="BS70" t="n">
        <v>5</v>
      </c>
      <c r="BT70" t="n">
        <v>1</v>
      </c>
      <c r="BU70" t="n">
        <v>9</v>
      </c>
      <c r="BV70" t="n">
        <v>0</v>
      </c>
      <c r="BW70" t="n">
        <v>2</v>
      </c>
      <c r="BX70" t="n">
        <v>1</v>
      </c>
      <c r="BY70" t="n">
        <v>0</v>
      </c>
      <c r="BZ70" t="n">
        <v>1</v>
      </c>
    </row>
    <row r="71">
      <c r="A71" s="4" t="inlineStr">
        <is>
          <t>Robbie Henshaw</t>
        </is>
      </c>
      <c r="B71" s="13" t="inlineStr">
        <is>
          <t>Ireland</t>
        </is>
      </c>
      <c r="C71" s="13" t="inlineStr">
        <is>
          <t>Back</t>
        </is>
      </c>
      <c r="D71" s="5" t="inlineStr">
        <is>
          <t>2015-2019</t>
        </is>
      </c>
      <c r="E71" s="13">
        <f>LEFT(D71, SEARCH("-",D71,1)-1)</f>
        <v/>
      </c>
      <c r="F71" s="13">
        <f>RIGHT(D71,4)</f>
        <v/>
      </c>
      <c r="G71" s="13">
        <f>F71-E71+1</f>
        <v/>
      </c>
      <c r="H71" s="5" t="n">
        <v>18</v>
      </c>
      <c r="I71" s="5" t="n">
        <v>18</v>
      </c>
      <c r="J71" s="5" t="n">
        <v>0</v>
      </c>
      <c r="K71" s="5" t="n">
        <v>15</v>
      </c>
      <c r="L71" s="5" t="n">
        <v>3</v>
      </c>
      <c r="M71" s="5" t="n">
        <v>0</v>
      </c>
      <c r="N71" s="5" t="n">
        <v>0</v>
      </c>
      <c r="O71" s="5" t="n">
        <v>0</v>
      </c>
      <c r="P71" s="5" t="n">
        <v>11</v>
      </c>
      <c r="Q71" s="5" t="n">
        <v>6</v>
      </c>
      <c r="R71" s="5" t="n">
        <v>1</v>
      </c>
      <c r="S71" s="5" t="n">
        <v>63.88</v>
      </c>
      <c r="T71" t="inlineStr">
        <is>
          <t>Fullback, Centre</t>
        </is>
      </c>
      <c r="U71" s="14" t="n">
        <v>1.93</v>
      </c>
      <c r="V71" s="6" t="n">
        <v>104.77983747</v>
      </c>
      <c r="W71" s="3" t="inlineStr">
        <is>
          <t>June 12, 1993</t>
        </is>
      </c>
      <c r="X71">
        <f>IF(ISBLANK(D71),0,1)</f>
        <v/>
      </c>
      <c r="Y71" s="14" t="n">
        <v>89</v>
      </c>
      <c r="Z71" s="13" t="inlineStr">
        <is>
          <t>Leinster</t>
        </is>
      </c>
      <c r="AA71" s="13" t="n">
        <v>84</v>
      </c>
      <c r="AB71" s="13" t="n">
        <v>82</v>
      </c>
      <c r="AP71" s="13" t="n">
        <v>80</v>
      </c>
      <c r="AQ71" s="13" t="n">
        <v>80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4" t="n">
        <v>42</v>
      </c>
      <c r="AX71" s="13" t="n">
        <v>11</v>
      </c>
      <c r="BA71" s="13" t="n">
        <v>4</v>
      </c>
      <c r="BB71" s="13" t="n">
        <v>0</v>
      </c>
      <c r="BE71" s="13" t="n">
        <v>3</v>
      </c>
      <c r="BF71" s="13" t="n">
        <v>0</v>
      </c>
      <c r="BH71" s="13" t="n">
        <v>0</v>
      </c>
      <c r="BJ71" s="13" t="n">
        <v>1</v>
      </c>
      <c r="BK71" s="13" t="n">
        <v>1</v>
      </c>
      <c r="BL71" s="13" t="n">
        <v>0</v>
      </c>
      <c r="BP71" s="13" t="n">
        <v>0</v>
      </c>
      <c r="BQ71" s="13" t="n">
        <v>0</v>
      </c>
      <c r="BR71" s="13" t="n">
        <v>0</v>
      </c>
      <c r="BS71" t="n">
        <v>3</v>
      </c>
      <c r="BT71" t="n">
        <v>0</v>
      </c>
      <c r="BU71" t="n">
        <v>3</v>
      </c>
      <c r="BV71" t="n">
        <v>0</v>
      </c>
      <c r="BW71" t="n">
        <v>1</v>
      </c>
      <c r="BX71" t="n">
        <v>2</v>
      </c>
      <c r="BY71" t="n">
        <v>2</v>
      </c>
      <c r="BZ71" t="n">
        <v>0</v>
      </c>
    </row>
    <row r="72">
      <c r="A72" s="4" t="inlineStr">
        <is>
          <t>Dave Kearney</t>
        </is>
      </c>
      <c r="B72" s="13" t="inlineStr">
        <is>
          <t>Ireland</t>
        </is>
      </c>
      <c r="C72" s="13" t="inlineStr">
        <is>
          <t>Back</t>
        </is>
      </c>
      <c r="D72" s="5" t="inlineStr">
        <is>
          <t>2014-2016</t>
        </is>
      </c>
      <c r="E72" s="13">
        <f>LEFT(D72, SEARCH("-",D72,1)-1)</f>
        <v/>
      </c>
      <c r="F72" s="13">
        <f>RIGHT(D72,4)</f>
        <v/>
      </c>
      <c r="G72" s="13">
        <f>F72-E72+1</f>
        <v/>
      </c>
      <c r="H72" s="5" t="n">
        <v>7</v>
      </c>
      <c r="I72" s="5" t="n">
        <v>6</v>
      </c>
      <c r="J72" s="5" t="n">
        <v>1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4</v>
      </c>
      <c r="Q72" s="5" t="n">
        <v>2</v>
      </c>
      <c r="R72" s="5" t="n">
        <v>1</v>
      </c>
      <c r="S72" s="5" t="n">
        <v>64.28</v>
      </c>
      <c r="T72" t="inlineStr">
        <is>
          <t>Fullback, Wing</t>
        </is>
      </c>
      <c r="U72" s="14" t="n">
        <v>1.8</v>
      </c>
      <c r="V72" s="6" t="n">
        <v>89.81128926000001</v>
      </c>
      <c r="W72" s="3" t="inlineStr">
        <is>
          <t>June 19, 1989</t>
        </is>
      </c>
      <c r="X72">
        <f>IF(ISBLANK(D72),0,1)</f>
        <v/>
      </c>
      <c r="Y72" s="14" t="n">
        <v>88</v>
      </c>
      <c r="Z72" s="13" t="inlineStr">
        <is>
          <t>Leinster</t>
        </is>
      </c>
      <c r="AA72" s="13" t="n">
        <v>81</v>
      </c>
      <c r="AB72" s="13" t="n">
        <v>74</v>
      </c>
      <c r="AC72" s="13" t="n">
        <v>79</v>
      </c>
      <c r="AD72" s="13" t="n">
        <v>92</v>
      </c>
      <c r="AW72" s="4" t="n"/>
    </row>
    <row r="73">
      <c r="A73" s="4" t="inlineStr">
        <is>
          <t>Jordan Larmour</t>
        </is>
      </c>
      <c r="B73" s="13" t="inlineStr">
        <is>
          <t>Ireland</t>
        </is>
      </c>
      <c r="C73" s="13" t="inlineStr">
        <is>
          <t>Back</t>
        </is>
      </c>
      <c r="D73" s="5" t="inlineStr">
        <is>
          <t>2018-2019</t>
        </is>
      </c>
      <c r="E73" s="13">
        <f>LEFT(D73, SEARCH("-",D73,1)-1)</f>
        <v/>
      </c>
      <c r="F73" s="13">
        <f>RIGHT(D73,4)</f>
        <v/>
      </c>
      <c r="G73" s="13">
        <f>F73-E73+1</f>
        <v/>
      </c>
      <c r="H73" s="5" t="n">
        <v>7</v>
      </c>
      <c r="I73" s="5" t="n">
        <v>1</v>
      </c>
      <c r="J73" s="5" t="n">
        <v>6</v>
      </c>
      <c r="K73" s="5" t="n">
        <v>5</v>
      </c>
      <c r="L73" s="5" t="n">
        <v>1</v>
      </c>
      <c r="M73" s="5" t="n">
        <v>0</v>
      </c>
      <c r="N73" s="5" t="n">
        <v>0</v>
      </c>
      <c r="O73" s="5" t="n">
        <v>0</v>
      </c>
      <c r="P73" s="5" t="n">
        <v>5</v>
      </c>
      <c r="Q73" s="5" t="n">
        <v>2</v>
      </c>
      <c r="R73" s="5" t="n">
        <v>0</v>
      </c>
      <c r="S73" s="5" t="n">
        <v>71.42</v>
      </c>
      <c r="T73" t="inlineStr">
        <is>
          <t>Wing</t>
        </is>
      </c>
      <c r="U73" s="14" t="n">
        <v>1.78</v>
      </c>
      <c r="V73" s="6" t="n">
        <v>86.63614267</v>
      </c>
      <c r="W73" s="3" t="inlineStr">
        <is>
          <t>June 10, 1997</t>
        </is>
      </c>
      <c r="X73">
        <f>IF(ISBLANK(D73),0,1)</f>
        <v/>
      </c>
      <c r="Y73" s="14" t="n">
        <v>88</v>
      </c>
      <c r="Z73" s="13" t="inlineStr">
        <is>
          <t>Leinster</t>
        </is>
      </c>
      <c r="AA73" s="13" t="n">
        <v>79</v>
      </c>
      <c r="AB73" s="13" t="n">
        <v>77</v>
      </c>
      <c r="AC73" s="13" t="n">
        <v>89</v>
      </c>
      <c r="AD73" s="13" t="n">
        <v>83</v>
      </c>
      <c r="AQ73" s="13" t="n">
        <v>145</v>
      </c>
      <c r="AR73" s="13" t="n">
        <v>1</v>
      </c>
      <c r="AS73" s="13" t="n">
        <v>0</v>
      </c>
      <c r="AT73" s="13" t="n">
        <v>0</v>
      </c>
      <c r="AU73" s="13" t="n">
        <v>0</v>
      </c>
      <c r="AV73" s="13" t="n">
        <v>0</v>
      </c>
      <c r="AW73" s="4" t="n">
        <v>101</v>
      </c>
      <c r="AX73" s="13" t="n">
        <v>17</v>
      </c>
      <c r="BA73" s="13" t="n">
        <v>9</v>
      </c>
      <c r="BB73" s="13" t="n">
        <v>2</v>
      </c>
      <c r="BE73" s="13" t="n">
        <v>4</v>
      </c>
      <c r="BF73" s="13" t="n">
        <v>5</v>
      </c>
      <c r="BH73" s="13" t="n">
        <v>0</v>
      </c>
      <c r="BJ73" s="13" t="n">
        <v>3</v>
      </c>
      <c r="BK73" s="13" t="n">
        <v>1</v>
      </c>
      <c r="BL73" s="13" t="n">
        <v>1</v>
      </c>
      <c r="BP73" s="13" t="n">
        <v>0</v>
      </c>
      <c r="BQ73" s="13" t="n">
        <v>0</v>
      </c>
      <c r="BR73" s="13" t="n">
        <v>0</v>
      </c>
      <c r="BS73" t="n">
        <v>10</v>
      </c>
      <c r="BT73" t="n">
        <v>2</v>
      </c>
      <c r="BU73" t="n">
        <v>4</v>
      </c>
      <c r="BV73" t="n">
        <v>0</v>
      </c>
      <c r="BW73" t="n">
        <v>1</v>
      </c>
      <c r="BX73" t="n">
        <v>1</v>
      </c>
      <c r="BY73" t="n">
        <v>4</v>
      </c>
      <c r="BZ73" t="n">
        <v>2</v>
      </c>
    </row>
    <row r="74">
      <c r="A74" s="4" t="inlineStr">
        <is>
          <t>Luke McGrath</t>
        </is>
      </c>
      <c r="B74" s="13" t="inlineStr">
        <is>
          <t>Ireland</t>
        </is>
      </c>
      <c r="C74" s="13" t="inlineStr">
        <is>
          <t>Back</t>
        </is>
      </c>
      <c r="D74" s="5" t="inlineStr">
        <is>
          <t>2017-2017</t>
        </is>
      </c>
      <c r="E74" s="13">
        <f>LEFT(D74, SEARCH("-",D74,1)-1)</f>
        <v/>
      </c>
      <c r="F74" s="13">
        <f>RIGHT(D74,4)</f>
        <v/>
      </c>
      <c r="G74" s="13">
        <f>F74-E74+1</f>
        <v/>
      </c>
      <c r="H74" s="5" t="n">
        <v>1</v>
      </c>
      <c r="I74" s="5" t="n">
        <v>0</v>
      </c>
      <c r="J74" s="5" t="n">
        <v>1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</v>
      </c>
      <c r="Q74" s="5" t="n">
        <v>0</v>
      </c>
      <c r="R74" s="5" t="n">
        <v>0</v>
      </c>
      <c r="S74" s="5" t="n">
        <v>100</v>
      </c>
      <c r="T74" t="inlineStr">
        <is>
          <t>Scrum-half</t>
        </is>
      </c>
      <c r="U74" s="14" t="n">
        <v>1.75</v>
      </c>
      <c r="V74" s="6" t="n">
        <v>83.91458845000001</v>
      </c>
      <c r="W74" s="3" t="inlineStr">
        <is>
          <t xml:space="preserve"> February 3, 1993</t>
        </is>
      </c>
      <c r="X74">
        <f>IF(ISBLANK(D74),0,1)</f>
        <v/>
      </c>
      <c r="Y74" s="14" t="n">
        <v>86</v>
      </c>
      <c r="Z74" s="13" t="inlineStr">
        <is>
          <t>Leinster</t>
        </is>
      </c>
      <c r="AA74" s="13" t="n">
        <v>77</v>
      </c>
      <c r="AC74" s="13" t="n">
        <v>90</v>
      </c>
      <c r="AL74" s="13" t="n">
        <v>75</v>
      </c>
      <c r="AW74" s="4" t="n"/>
    </row>
    <row r="75">
      <c r="A75" s="4" t="inlineStr">
        <is>
          <t>Conor Murray</t>
        </is>
      </c>
      <c r="B75" s="13" t="inlineStr">
        <is>
          <t>Ireland</t>
        </is>
      </c>
      <c r="C75" s="13" t="inlineStr">
        <is>
          <t>Back</t>
        </is>
      </c>
      <c r="D75" s="5" t="inlineStr">
        <is>
          <t>2012-2019</t>
        </is>
      </c>
      <c r="E75" s="13">
        <f>LEFT(D75, SEARCH("-",D75,1)-1)</f>
        <v/>
      </c>
      <c r="F75" s="13">
        <f>RIGHT(D75,4)</f>
        <v/>
      </c>
      <c r="G75" s="13">
        <f>F75-E75+1</f>
        <v/>
      </c>
      <c r="H75" s="5" t="n">
        <v>37</v>
      </c>
      <c r="I75" s="5" t="n">
        <v>37</v>
      </c>
      <c r="J75" s="5" t="n">
        <v>0</v>
      </c>
      <c r="K75" s="5" t="n">
        <v>57</v>
      </c>
      <c r="L75" s="5" t="n">
        <v>9</v>
      </c>
      <c r="M75" s="5" t="n">
        <v>3</v>
      </c>
      <c r="N75" s="5" t="n">
        <v>2</v>
      </c>
      <c r="O75" s="5" t="n">
        <v>0</v>
      </c>
      <c r="P75" s="5" t="n">
        <v>22</v>
      </c>
      <c r="Q75" s="5" t="n">
        <v>12</v>
      </c>
      <c r="R75" s="5" t="n">
        <v>3</v>
      </c>
      <c r="S75" s="5" t="n">
        <v>63.51</v>
      </c>
      <c r="T75" t="inlineStr">
        <is>
          <t>Scrum-half</t>
        </is>
      </c>
      <c r="U75" s="14" t="n">
        <v>1.88</v>
      </c>
      <c r="V75" s="6" t="n">
        <v>92.98643585000001</v>
      </c>
      <c r="W75" s="3" t="inlineStr">
        <is>
          <t>April 20, 1989</t>
        </is>
      </c>
      <c r="X75">
        <f>IF(ISBLANK(D75),0,1)</f>
        <v/>
      </c>
      <c r="Y75" s="14" t="n">
        <v>85</v>
      </c>
      <c r="Z75" s="13" t="inlineStr">
        <is>
          <t>Munster</t>
        </is>
      </c>
      <c r="AA75" s="13" t="n">
        <v>52</v>
      </c>
      <c r="AC75" s="13" t="n">
        <v>93</v>
      </c>
      <c r="AL75" s="13" t="n">
        <v>76</v>
      </c>
      <c r="AQ75" s="13" t="n">
        <v>349</v>
      </c>
      <c r="AR75" s="13" t="n">
        <v>2</v>
      </c>
      <c r="AS75" s="13" t="n">
        <v>3</v>
      </c>
      <c r="AT75" s="13" t="n">
        <v>3</v>
      </c>
      <c r="AU75" s="13" t="n">
        <v>0</v>
      </c>
      <c r="AV75" s="13" t="n">
        <v>0</v>
      </c>
      <c r="AW75" s="4" t="n">
        <v>61</v>
      </c>
      <c r="AX75" s="13" t="n">
        <v>22</v>
      </c>
      <c r="BA75" s="13" t="n">
        <v>443</v>
      </c>
      <c r="BB75" s="13" t="n">
        <v>1</v>
      </c>
      <c r="BE75" s="13" t="n">
        <v>27</v>
      </c>
      <c r="BF75" s="13" t="n">
        <v>16</v>
      </c>
      <c r="BH75" s="13" t="n">
        <v>0</v>
      </c>
      <c r="BJ75" s="13" t="n">
        <v>8</v>
      </c>
      <c r="BK75" s="13" t="n">
        <v>4</v>
      </c>
      <c r="BL75" s="13" t="n">
        <v>2</v>
      </c>
      <c r="BP75" s="13" t="n">
        <v>0</v>
      </c>
      <c r="BQ75" s="13" t="n">
        <v>0</v>
      </c>
      <c r="BR75" s="13" t="n">
        <v>0</v>
      </c>
      <c r="BS75" t="n">
        <v>3</v>
      </c>
      <c r="BT75" t="n">
        <v>3</v>
      </c>
      <c r="BU75" t="n">
        <v>8</v>
      </c>
      <c r="BV75" t="n">
        <v>0</v>
      </c>
      <c r="BW75" t="n">
        <v>7</v>
      </c>
      <c r="BX75" t="n">
        <v>42</v>
      </c>
      <c r="BY75" t="n">
        <v>1</v>
      </c>
      <c r="BZ75" t="n">
        <v>0</v>
      </c>
    </row>
    <row r="76">
      <c r="A76" s="4" t="inlineStr">
        <is>
          <t>Garry Ringrose</t>
        </is>
      </c>
      <c r="B76" s="13" t="inlineStr">
        <is>
          <t>Ireland</t>
        </is>
      </c>
      <c r="C76" s="13" t="inlineStr">
        <is>
          <t>Back</t>
        </is>
      </c>
      <c r="D76" s="5" t="inlineStr">
        <is>
          <t>2017-2019</t>
        </is>
      </c>
      <c r="E76" s="13">
        <f>LEFT(D76, SEARCH("-",D76,1)-1)</f>
        <v/>
      </c>
      <c r="F76" s="13">
        <f>RIGHT(D76,4)</f>
        <v/>
      </c>
      <c r="G76" s="13">
        <f>F76-E76+1</f>
        <v/>
      </c>
      <c r="H76" s="5" t="n">
        <v>10</v>
      </c>
      <c r="I76" s="5" t="n">
        <v>10</v>
      </c>
      <c r="J76" s="5" t="n">
        <v>0</v>
      </c>
      <c r="K76" s="5" t="n">
        <v>10</v>
      </c>
      <c r="L76" s="5" t="n">
        <v>2</v>
      </c>
      <c r="M76" s="5" t="n">
        <v>0</v>
      </c>
      <c r="N76" s="5" t="n">
        <v>0</v>
      </c>
      <c r="O76" s="5" t="n">
        <v>0</v>
      </c>
      <c r="P76" s="5" t="n">
        <v>6</v>
      </c>
      <c r="Q76" s="5" t="n">
        <v>4</v>
      </c>
      <c r="R76" s="5" t="n">
        <v>0</v>
      </c>
      <c r="S76" s="5" t="n">
        <v>60</v>
      </c>
      <c r="T76" t="inlineStr">
        <is>
          <t>Centre</t>
        </is>
      </c>
      <c r="U76" s="14" t="n">
        <v>1.91</v>
      </c>
      <c r="V76" s="6" t="n">
        <v>93.89362059</v>
      </c>
      <c r="W76" s="3" t="inlineStr">
        <is>
          <t>January 26, 1995</t>
        </is>
      </c>
      <c r="X76">
        <f>IF(ISBLANK(D76),0,1)</f>
        <v/>
      </c>
      <c r="Y76" s="14" t="n">
        <v>80</v>
      </c>
      <c r="Z76" s="13" t="inlineStr">
        <is>
          <t>Leinster</t>
        </is>
      </c>
      <c r="AA76" s="13" t="n">
        <v>76</v>
      </c>
      <c r="AB76" s="13" t="n">
        <v>78</v>
      </c>
      <c r="AP76" s="13" t="n">
        <v>82</v>
      </c>
      <c r="AQ76" s="13" t="n">
        <v>232</v>
      </c>
      <c r="AR76" s="13" t="n">
        <v>0</v>
      </c>
      <c r="AS76" s="13" t="n">
        <v>1</v>
      </c>
      <c r="AT76" s="13" t="n">
        <v>0</v>
      </c>
      <c r="AU76" s="13" t="n">
        <v>0</v>
      </c>
      <c r="AV76" s="13" t="n">
        <v>0</v>
      </c>
      <c r="AW76" s="4" t="n">
        <v>75</v>
      </c>
      <c r="AX76" s="13" t="n">
        <v>38</v>
      </c>
      <c r="BA76" s="13" t="n">
        <v>15</v>
      </c>
      <c r="BB76" s="13" t="n">
        <v>1</v>
      </c>
      <c r="BE76" s="13" t="n">
        <v>14</v>
      </c>
      <c r="BF76" s="13" t="n">
        <v>0</v>
      </c>
      <c r="BH76" s="13" t="n">
        <v>3</v>
      </c>
      <c r="BJ76" s="13" t="n">
        <v>7</v>
      </c>
      <c r="BK76" s="13" t="n">
        <v>6</v>
      </c>
      <c r="BL76" s="13" t="n">
        <v>3</v>
      </c>
      <c r="BP76" s="13" t="n">
        <v>0</v>
      </c>
      <c r="BQ76" s="13" t="n">
        <v>0</v>
      </c>
      <c r="BR76" s="13" t="n">
        <v>0</v>
      </c>
      <c r="BS76" t="n">
        <v>10</v>
      </c>
      <c r="BT76" t="n">
        <v>4</v>
      </c>
      <c r="BU76" t="n">
        <v>15</v>
      </c>
      <c r="BV76" t="n">
        <v>0</v>
      </c>
      <c r="BW76" t="n">
        <v>7</v>
      </c>
      <c r="BX76" t="n">
        <v>3</v>
      </c>
      <c r="BY76" t="n">
        <v>4</v>
      </c>
      <c r="BZ76" t="n">
        <v>0</v>
      </c>
    </row>
    <row r="77">
      <c r="A77" s="4" t="inlineStr">
        <is>
          <t>Jonathan Sexton</t>
        </is>
      </c>
      <c r="B77" s="13" t="inlineStr">
        <is>
          <t>Ireland</t>
        </is>
      </c>
      <c r="C77" s="13" t="inlineStr">
        <is>
          <t>Back</t>
        </is>
      </c>
      <c r="D77" s="5" t="inlineStr">
        <is>
          <t>2010-2019</t>
        </is>
      </c>
      <c r="E77" s="13">
        <f>LEFT(D77, SEARCH("-",D77,1)-1)</f>
        <v/>
      </c>
      <c r="F77" s="13">
        <f>RIGHT(D77,4)</f>
        <v/>
      </c>
      <c r="G77" s="13">
        <f>F77-E77+1</f>
        <v/>
      </c>
      <c r="H77" s="5" t="n">
        <v>43</v>
      </c>
      <c r="I77" s="5" t="n">
        <v>40</v>
      </c>
      <c r="J77" s="5" t="n">
        <v>3</v>
      </c>
      <c r="K77" s="5" t="n">
        <v>380</v>
      </c>
      <c r="L77" s="5" t="n">
        <v>5</v>
      </c>
      <c r="M77" s="5" t="n">
        <v>59</v>
      </c>
      <c r="N77" s="5" t="n">
        <v>76</v>
      </c>
      <c r="O77" s="5" t="n">
        <v>3</v>
      </c>
      <c r="P77" s="5" t="n">
        <v>27</v>
      </c>
      <c r="Q77" s="5" t="n">
        <v>14</v>
      </c>
      <c r="R77" s="5" t="n">
        <v>2</v>
      </c>
      <c r="S77" s="5" t="n">
        <v>65.11</v>
      </c>
      <c r="T77" t="inlineStr">
        <is>
          <t>Fly-half</t>
        </is>
      </c>
      <c r="U77" s="14" t="n">
        <v>1.88</v>
      </c>
      <c r="V77" s="6" t="n">
        <v>89.81128926000001</v>
      </c>
      <c r="W77" s="3" t="inlineStr">
        <is>
          <t>July 11, 1985</t>
        </is>
      </c>
      <c r="X77">
        <f>IF(ISBLANK(D77),0,1)</f>
        <v/>
      </c>
      <c r="Y77" s="14" t="n">
        <v>83</v>
      </c>
      <c r="Z77" s="13" t="inlineStr">
        <is>
          <t>Leinster</t>
        </is>
      </c>
      <c r="AA77" s="13" t="n">
        <v>73</v>
      </c>
      <c r="AB77" s="13" t="n">
        <v>67</v>
      </c>
      <c r="AC77" s="13" t="n">
        <v>45</v>
      </c>
      <c r="AO77" s="13" t="n">
        <v>88</v>
      </c>
      <c r="AQ77" s="13" t="n">
        <v>309</v>
      </c>
      <c r="AR77" s="13" t="n">
        <v>1</v>
      </c>
      <c r="AS77" s="13" t="n">
        <v>1</v>
      </c>
      <c r="AT77" s="13" t="n">
        <v>6</v>
      </c>
      <c r="AU77" s="13" t="n">
        <v>2</v>
      </c>
      <c r="AV77" s="13" t="n">
        <v>0</v>
      </c>
      <c r="AW77" s="4" t="n">
        <v>60</v>
      </c>
      <c r="AX77" s="13" t="n">
        <v>32</v>
      </c>
      <c r="BA77" s="13" t="n">
        <v>131</v>
      </c>
      <c r="BB77" s="13" t="n">
        <v>2</v>
      </c>
      <c r="BE77" s="13" t="n">
        <v>33</v>
      </c>
      <c r="BF77" s="13" t="n">
        <v>23</v>
      </c>
      <c r="BH77" s="13" t="n">
        <v>1</v>
      </c>
      <c r="BJ77" s="13" t="n">
        <v>10</v>
      </c>
      <c r="BK77" s="13" t="n">
        <v>4</v>
      </c>
      <c r="BL77" s="13" t="n">
        <v>3</v>
      </c>
      <c r="BP77" s="13" t="n">
        <v>0</v>
      </c>
      <c r="BQ77" s="13" t="n">
        <v>0</v>
      </c>
      <c r="BR77" s="13" t="n">
        <v>0</v>
      </c>
      <c r="BS77" t="n">
        <v>5</v>
      </c>
      <c r="BT77" t="n">
        <v>2</v>
      </c>
      <c r="BU77" t="n">
        <v>13</v>
      </c>
      <c r="BV77" t="n">
        <v>2</v>
      </c>
      <c r="BW77" t="n">
        <v>6</v>
      </c>
      <c r="BX77" t="n">
        <v>24</v>
      </c>
      <c r="BY77" t="n">
        <v>2</v>
      </c>
      <c r="BZ77" t="n">
        <v>0</v>
      </c>
    </row>
    <row r="78">
      <c r="A78" s="4" t="inlineStr">
        <is>
          <t>Jacob Stockdale</t>
        </is>
      </c>
      <c r="B78" s="13" t="inlineStr">
        <is>
          <t>Ireland</t>
        </is>
      </c>
      <c r="C78" s="13" t="inlineStr">
        <is>
          <t>Back</t>
        </is>
      </c>
      <c r="D78" s="5" t="inlineStr">
        <is>
          <t>2018-2019</t>
        </is>
      </c>
      <c r="E78" s="13">
        <f>LEFT(D78, SEARCH("-",D78,1)-1)</f>
        <v/>
      </c>
      <c r="F78" s="13">
        <f>RIGHT(D78,4)</f>
        <v/>
      </c>
      <c r="G78" s="13">
        <f>F78-E78+1</f>
        <v/>
      </c>
      <c r="H78" s="5" t="n">
        <v>10</v>
      </c>
      <c r="I78" s="5" t="n">
        <v>10</v>
      </c>
      <c r="J78" s="5" t="n">
        <v>0</v>
      </c>
      <c r="K78" s="5" t="n">
        <v>45</v>
      </c>
      <c r="L78" s="5" t="n">
        <v>9</v>
      </c>
      <c r="M78" s="5" t="n">
        <v>0</v>
      </c>
      <c r="N78" s="5" t="n">
        <v>0</v>
      </c>
      <c r="O78" s="5" t="n">
        <v>0</v>
      </c>
      <c r="P78" s="5" t="n">
        <v>8</v>
      </c>
      <c r="Q78" s="5" t="n">
        <v>2</v>
      </c>
      <c r="R78" s="5" t="n">
        <v>0</v>
      </c>
      <c r="S78" s="5" t="n">
        <v>80</v>
      </c>
      <c r="T78" t="inlineStr">
        <is>
          <t>Wing</t>
        </is>
      </c>
      <c r="U78" s="14" t="n">
        <v>1.91</v>
      </c>
      <c r="V78" s="6" t="n">
        <v>102.96546799</v>
      </c>
      <c r="W78" s="3" t="inlineStr">
        <is>
          <t>April 3, 1996</t>
        </is>
      </c>
      <c r="X78">
        <f>IF(ISBLANK(D78),0,1)</f>
        <v/>
      </c>
      <c r="Y78" s="14" t="n">
        <v>84</v>
      </c>
      <c r="Z78" s="13" t="inlineStr">
        <is>
          <t>Ulster</t>
        </is>
      </c>
      <c r="AA78" s="13" t="n">
        <v>65</v>
      </c>
      <c r="AB78" s="13" t="n">
        <v>75</v>
      </c>
      <c r="AC78" s="13" t="n">
        <v>86</v>
      </c>
      <c r="AD78" s="13" t="n">
        <v>92</v>
      </c>
      <c r="AQ78" s="13" t="n">
        <v>391</v>
      </c>
      <c r="AR78" s="13" t="n">
        <v>2</v>
      </c>
      <c r="AS78" s="13" t="n">
        <v>0</v>
      </c>
      <c r="AT78" s="13" t="n">
        <v>0</v>
      </c>
      <c r="AU78" s="13" t="n">
        <v>0</v>
      </c>
      <c r="AV78" s="13" t="n">
        <v>0</v>
      </c>
      <c r="AW78" s="4" t="n">
        <v>395</v>
      </c>
      <c r="AX78" s="13" t="n">
        <v>42</v>
      </c>
      <c r="BA78" s="13" t="n">
        <v>9</v>
      </c>
      <c r="BB78" s="13" t="n">
        <v>1</v>
      </c>
      <c r="BE78" s="13" t="n">
        <v>6</v>
      </c>
      <c r="BF78" s="13" t="n">
        <v>10</v>
      </c>
      <c r="BH78" s="13" t="n">
        <v>0</v>
      </c>
      <c r="BJ78" s="13" t="n">
        <v>14</v>
      </c>
      <c r="BK78" s="13" t="n">
        <v>10</v>
      </c>
      <c r="BL78" s="13" t="n">
        <v>0</v>
      </c>
      <c r="BP78" s="13" t="n">
        <v>0</v>
      </c>
      <c r="BQ78" s="13" t="n">
        <v>0</v>
      </c>
      <c r="BR78" s="13" t="n">
        <v>0</v>
      </c>
      <c r="BS78" t="n">
        <v>23</v>
      </c>
      <c r="BT78" t="n">
        <v>7</v>
      </c>
      <c r="BU78" t="n">
        <v>18</v>
      </c>
      <c r="BV78" t="n">
        <v>0</v>
      </c>
      <c r="BW78" t="n">
        <v>4</v>
      </c>
      <c r="BX78" t="n">
        <v>5</v>
      </c>
      <c r="BY78" t="n">
        <v>11</v>
      </c>
      <c r="BZ78" t="n">
        <v>0</v>
      </c>
    </row>
    <row r="79">
      <c r="A79" s="4" t="inlineStr">
        <is>
          <t>Simon Berghan</t>
        </is>
      </c>
      <c r="B79" s="13" t="inlineStr">
        <is>
          <t>Scotland</t>
        </is>
      </c>
      <c r="C79" s="13" t="inlineStr">
        <is>
          <t>Forward</t>
        </is>
      </c>
      <c r="D79" s="5" t="inlineStr">
        <is>
          <t>2017-2019</t>
        </is>
      </c>
      <c r="E79" s="13">
        <f>LEFT(D79, SEARCH("-",D79,1)-1)</f>
        <v/>
      </c>
      <c r="F79" s="13">
        <f>RIGHT(D79,4)</f>
        <v/>
      </c>
      <c r="G79" s="13">
        <f>F79-E79+1</f>
        <v/>
      </c>
      <c r="H79" s="5" t="n">
        <v>11</v>
      </c>
      <c r="I79" s="5" t="n">
        <v>5</v>
      </c>
      <c r="J79" s="5" t="n">
        <v>6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4</v>
      </c>
      <c r="Q79" s="5" t="n">
        <v>6</v>
      </c>
      <c r="R79" s="5" t="n">
        <v>1</v>
      </c>
      <c r="S79" s="5" t="n">
        <v>40.9</v>
      </c>
      <c r="T79" t="inlineStr">
        <is>
          <t>Prop</t>
        </is>
      </c>
      <c r="U79" s="14" t="n">
        <v>1.91</v>
      </c>
      <c r="V79" s="6" t="n">
        <v>126.55227123</v>
      </c>
      <c r="W79" s="3" t="inlineStr">
        <is>
          <t>December 7, 1990</t>
        </is>
      </c>
      <c r="X79">
        <f>IF(ISBLANK(D79),0,1)</f>
        <v/>
      </c>
      <c r="Y79" s="14" t="n">
        <v>75</v>
      </c>
      <c r="Z79" s="13" t="inlineStr">
        <is>
          <t>Edinburgh</t>
        </is>
      </c>
      <c r="AA79" s="13" t="n">
        <v>85</v>
      </c>
      <c r="AE79" s="13" t="n">
        <v>69</v>
      </c>
      <c r="AF79" s="13" t="n">
        <v>73</v>
      </c>
      <c r="AQ79" s="13" t="n">
        <v>189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4" t="n">
        <v>5</v>
      </c>
      <c r="AX79" s="13" t="n">
        <v>14</v>
      </c>
      <c r="BA79" s="13" t="n">
        <v>7</v>
      </c>
      <c r="BB79" s="13" t="n">
        <v>0</v>
      </c>
      <c r="BE79" s="13" t="n">
        <v>30</v>
      </c>
      <c r="BF79" s="13" t="n">
        <v>0</v>
      </c>
      <c r="BH79" s="13" t="n">
        <v>2</v>
      </c>
      <c r="BJ79" s="13" t="n">
        <v>0</v>
      </c>
      <c r="BK79" s="13" t="n">
        <v>0</v>
      </c>
      <c r="BL79" s="13" t="n">
        <v>2</v>
      </c>
      <c r="BP79" s="13" t="n">
        <v>0</v>
      </c>
      <c r="BQ79" s="13" t="n">
        <v>1</v>
      </c>
      <c r="BR79" s="13" t="n">
        <v>0</v>
      </c>
      <c r="BS79" t="n">
        <v>0</v>
      </c>
      <c r="BT79" t="n">
        <v>0</v>
      </c>
      <c r="BU79" t="n">
        <v>4</v>
      </c>
      <c r="BV79" t="n">
        <v>0</v>
      </c>
      <c r="BW79" t="n">
        <v>5</v>
      </c>
      <c r="BX79" t="n">
        <v>0</v>
      </c>
      <c r="BY79" t="n">
        <v>0</v>
      </c>
      <c r="BZ79" t="n">
        <v>0</v>
      </c>
    </row>
    <row r="80">
      <c r="A80" s="4" t="inlineStr">
        <is>
          <t>Jamie Bhatti</t>
        </is>
      </c>
      <c r="B80" s="13" t="inlineStr">
        <is>
          <t>Scotland</t>
        </is>
      </c>
      <c r="C80" s="13" t="inlineStr">
        <is>
          <t>Forward</t>
        </is>
      </c>
      <c r="D80" s="5" t="inlineStr">
        <is>
          <t>2018-2019</t>
        </is>
      </c>
      <c r="E80" s="13">
        <f>LEFT(D80, SEARCH("-",D80,1)-1)</f>
        <v/>
      </c>
      <c r="F80" s="13">
        <f>RIGHT(D80,4)</f>
        <v/>
      </c>
      <c r="G80" s="13">
        <f>F80-E80+1</f>
        <v/>
      </c>
      <c r="H80" s="5" t="n">
        <v>7</v>
      </c>
      <c r="I80" s="5" t="n">
        <v>0</v>
      </c>
      <c r="J80" s="5" t="n">
        <v>7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4</v>
      </c>
      <c r="Q80" s="5" t="n">
        <v>3</v>
      </c>
      <c r="R80" s="5" t="n">
        <v>0</v>
      </c>
      <c r="S80" s="5" t="n">
        <v>57.14</v>
      </c>
      <c r="T80" t="inlineStr">
        <is>
          <t>Prop</t>
        </is>
      </c>
      <c r="U80" s="14" t="n">
        <v>1.83</v>
      </c>
      <c r="V80" s="6" t="n">
        <v>112.94450013</v>
      </c>
      <c r="W80" s="3" t="inlineStr">
        <is>
          <t>September 8, 1993</t>
        </is>
      </c>
      <c r="X80">
        <f>IF(ISBLANK(D80),0,1)</f>
        <v/>
      </c>
      <c r="Y80" s="14" t="n">
        <v>70</v>
      </c>
      <c r="Z80" s="13" t="inlineStr">
        <is>
          <t>Edinburgh</t>
        </is>
      </c>
      <c r="AA80" s="13" t="n">
        <v>82</v>
      </c>
      <c r="AE80" s="13" t="n">
        <v>65</v>
      </c>
      <c r="AF80" s="13" t="n">
        <v>69</v>
      </c>
      <c r="AQ80" s="13" t="n">
        <v>35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4" t="n">
        <v>1</v>
      </c>
      <c r="AX80" s="13" t="n">
        <v>3</v>
      </c>
      <c r="BA80" s="13" t="n">
        <v>0</v>
      </c>
      <c r="BB80" s="13" t="n">
        <v>0</v>
      </c>
      <c r="BE80" s="13" t="n">
        <v>5</v>
      </c>
      <c r="BF80" s="13" t="n">
        <v>0</v>
      </c>
      <c r="BH80" s="13" t="n">
        <v>0</v>
      </c>
      <c r="BJ80" s="13" t="n">
        <v>0</v>
      </c>
      <c r="BK80" s="13" t="n">
        <v>0</v>
      </c>
      <c r="BL80" s="13" t="n">
        <v>1</v>
      </c>
      <c r="BP80" s="13" t="n">
        <v>0</v>
      </c>
      <c r="BQ80" s="13" t="n">
        <v>0</v>
      </c>
      <c r="BR80" s="13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</row>
    <row r="81">
      <c r="A81" s="4" t="inlineStr">
        <is>
          <t>Magnus Bradbury</t>
        </is>
      </c>
      <c r="B81" s="13" t="inlineStr">
        <is>
          <t>Scotland</t>
        </is>
      </c>
      <c r="C81" s="13" t="inlineStr">
        <is>
          <t>Forward</t>
        </is>
      </c>
      <c r="D81" s="5" t="inlineStr">
        <is>
          <t>2019-2019</t>
        </is>
      </c>
      <c r="E81" s="13">
        <f>LEFT(D81, SEARCH("-",D81,1)-1)</f>
        <v/>
      </c>
      <c r="F81" s="13">
        <f>RIGHT(D81,4)</f>
        <v/>
      </c>
      <c r="G81" s="13">
        <f>F81-E81+1</f>
        <v/>
      </c>
      <c r="H81" s="5" t="n">
        <v>3</v>
      </c>
      <c r="I81" s="5" t="n">
        <v>3</v>
      </c>
      <c r="J81" s="5" t="n">
        <v>0</v>
      </c>
      <c r="K81" s="5" t="n">
        <v>5</v>
      </c>
      <c r="L81" s="5" t="n">
        <v>1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2</v>
      </c>
      <c r="R81" s="5" t="n">
        <v>1</v>
      </c>
      <c r="S81" s="5" t="n">
        <v>16.66</v>
      </c>
      <c r="T81" t="inlineStr">
        <is>
          <t>Back-row</t>
        </is>
      </c>
      <c r="U81" s="14" t="n">
        <v>1.93</v>
      </c>
      <c r="V81" s="6" t="n">
        <v>109.76935354</v>
      </c>
      <c r="W81" s="3" t="inlineStr">
        <is>
          <t>August 23, 1995</t>
        </is>
      </c>
      <c r="X81">
        <f>IF(ISBLANK(D81),0,1)</f>
        <v/>
      </c>
      <c r="Y81" s="14" t="n">
        <v>82</v>
      </c>
      <c r="Z81" s="13" t="inlineStr">
        <is>
          <t>Edinburgh</t>
        </is>
      </c>
      <c r="AA81" s="13" t="n">
        <v>88</v>
      </c>
      <c r="AG81" s="13" t="n">
        <v>74</v>
      </c>
      <c r="AJ81" s="13" t="n">
        <v>64</v>
      </c>
      <c r="AK81" s="13" t="n">
        <v>58</v>
      </c>
      <c r="AQ81" s="13" t="n">
        <v>240</v>
      </c>
      <c r="AR81" s="13" t="n">
        <v>1</v>
      </c>
      <c r="AS81" s="13" t="n">
        <v>0</v>
      </c>
      <c r="AT81" s="13" t="n">
        <v>0</v>
      </c>
      <c r="AU81" s="13" t="n">
        <v>0</v>
      </c>
      <c r="AV81" s="13" t="n">
        <v>0</v>
      </c>
      <c r="AW81" s="4" t="n">
        <v>121</v>
      </c>
      <c r="AX81" s="13" t="n">
        <v>43</v>
      </c>
      <c r="BA81" s="13" t="n">
        <v>9</v>
      </c>
      <c r="BB81" s="13" t="n">
        <v>0</v>
      </c>
      <c r="BE81" s="13" t="n">
        <v>41</v>
      </c>
      <c r="BF81" s="13" t="n">
        <v>5</v>
      </c>
      <c r="BH81" s="13" t="n">
        <v>0</v>
      </c>
      <c r="BJ81" s="13" t="n">
        <v>2</v>
      </c>
      <c r="BK81" s="13" t="n">
        <v>1</v>
      </c>
      <c r="BL81" s="13" t="n">
        <v>0</v>
      </c>
      <c r="BP81" s="13" t="n">
        <v>0</v>
      </c>
      <c r="BQ81" s="13" t="n">
        <v>0</v>
      </c>
      <c r="BR81" s="13" t="n">
        <v>0</v>
      </c>
      <c r="BS81" t="n">
        <v>5</v>
      </c>
      <c r="BT81" t="n">
        <v>1</v>
      </c>
      <c r="BU81" t="n">
        <v>13</v>
      </c>
      <c r="BV81" t="n">
        <v>0</v>
      </c>
      <c r="BW81" t="n">
        <v>6</v>
      </c>
      <c r="BX81" t="n">
        <v>0</v>
      </c>
      <c r="BY81" t="n">
        <v>7</v>
      </c>
      <c r="BZ81" t="n">
        <v>4</v>
      </c>
    </row>
    <row r="82">
      <c r="A82" s="4" t="inlineStr">
        <is>
          <t>Fraser Brown</t>
        </is>
      </c>
      <c r="B82" s="13" t="inlineStr">
        <is>
          <t>Scotland</t>
        </is>
      </c>
      <c r="C82" s="13" t="inlineStr">
        <is>
          <t>Forward</t>
        </is>
      </c>
      <c r="D82" s="5" t="inlineStr">
        <is>
          <t>2015-2019</t>
        </is>
      </c>
      <c r="E82" s="13">
        <f>LEFT(D82, SEARCH("-",D82,1)-1)</f>
        <v/>
      </c>
      <c r="F82" s="13">
        <f>RIGHT(D82,4)</f>
        <v/>
      </c>
      <c r="G82" s="13">
        <f>F82-E82+1</f>
        <v/>
      </c>
      <c r="H82" s="5" t="n">
        <v>16</v>
      </c>
      <c r="I82" s="5" t="n">
        <v>5</v>
      </c>
      <c r="J82" s="5" t="n">
        <v>11</v>
      </c>
      <c r="K82" s="5" t="n">
        <v>5</v>
      </c>
      <c r="L82" s="5" t="n">
        <v>1</v>
      </c>
      <c r="M82" s="5" t="n">
        <v>0</v>
      </c>
      <c r="N82" s="5" t="n">
        <v>0</v>
      </c>
      <c r="O82" s="5" t="n">
        <v>0</v>
      </c>
      <c r="P82" s="5" t="n">
        <v>4</v>
      </c>
      <c r="Q82" s="5" t="n">
        <v>11</v>
      </c>
      <c r="R82" s="5" t="n">
        <v>1</v>
      </c>
      <c r="S82" s="5" t="n">
        <v>28.12</v>
      </c>
      <c r="T82" t="inlineStr">
        <is>
          <t>Hooker</t>
        </is>
      </c>
      <c r="U82" s="14" t="n">
        <v>1.83</v>
      </c>
      <c r="V82" s="6" t="n">
        <v>101.60469088</v>
      </c>
      <c r="W82" s="3" t="inlineStr">
        <is>
          <t>June 20, 1989</t>
        </is>
      </c>
      <c r="X82">
        <f>IF(ISBLANK(D82),0,1)</f>
        <v/>
      </c>
      <c r="Y82" s="14" t="n">
        <v>77</v>
      </c>
      <c r="Z82" s="13" t="inlineStr">
        <is>
          <t>Glasgow</t>
        </is>
      </c>
      <c r="AA82" s="13" t="n">
        <v>73</v>
      </c>
      <c r="AE82" s="13" t="n">
        <v>67</v>
      </c>
      <c r="AF82" s="13" t="n">
        <v>75</v>
      </c>
      <c r="AG82" s="13" t="n">
        <v>79</v>
      </c>
      <c r="AQ82" s="13" t="n">
        <v>74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4" t="n">
        <v>20</v>
      </c>
      <c r="AX82" s="13" t="n">
        <v>10</v>
      </c>
      <c r="BA82" s="13" t="n">
        <v>2</v>
      </c>
      <c r="BB82" s="13" t="n">
        <v>0</v>
      </c>
      <c r="BE82" s="13" t="n">
        <v>19</v>
      </c>
      <c r="BF82" s="13" t="n">
        <v>0</v>
      </c>
      <c r="BH82" s="13" t="n">
        <v>0</v>
      </c>
      <c r="BJ82" s="13" t="n">
        <v>0</v>
      </c>
      <c r="BK82" s="13" t="n">
        <v>0</v>
      </c>
      <c r="BL82" s="13" t="n">
        <v>1</v>
      </c>
      <c r="BP82" s="13" t="n">
        <v>0</v>
      </c>
      <c r="BQ82" s="13" t="n">
        <v>0</v>
      </c>
      <c r="BR82" s="13" t="n">
        <v>0</v>
      </c>
      <c r="BS82" t="n">
        <v>2</v>
      </c>
      <c r="BT82" t="n">
        <v>0</v>
      </c>
      <c r="BU82" t="n">
        <v>2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</row>
    <row r="83">
      <c r="A83" s="4" t="inlineStr">
        <is>
          <t>Alex Craig</t>
        </is>
      </c>
      <c r="B83" s="13" t="inlineStr">
        <is>
          <t>Scotland</t>
        </is>
      </c>
      <c r="C83" s="13" t="inlineStr">
        <is>
          <t>Forward</t>
        </is>
      </c>
      <c r="D83" s="13" t="n"/>
      <c r="F83" s="13">
        <f>RIGHT(D83,4)</f>
        <v/>
      </c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T83" t="inlineStr">
        <is>
          <t>Lock</t>
        </is>
      </c>
      <c r="U83" s="14" t="n">
        <v>1.98</v>
      </c>
      <c r="V83" s="6" t="n">
        <v>111.58372302</v>
      </c>
      <c r="W83" s="3" t="inlineStr">
        <is>
          <t>April 26, 1997</t>
        </is>
      </c>
      <c r="X83">
        <f>IF(ISBLANK(D83),0,1)</f>
        <v/>
      </c>
      <c r="Z83" s="13" t="inlineStr">
        <is>
          <t>Gloucester</t>
        </is>
      </c>
      <c r="AW83" s="4" t="n"/>
    </row>
    <row r="84">
      <c r="A84" s="4" t="inlineStr">
        <is>
          <t>Luke Crosbie</t>
        </is>
      </c>
      <c r="B84" s="13" t="inlineStr">
        <is>
          <t>Scotland</t>
        </is>
      </c>
      <c r="C84" s="13" t="inlineStr">
        <is>
          <t>Forward</t>
        </is>
      </c>
      <c r="D84" s="13" t="n"/>
      <c r="F84" s="13">
        <f>RIGHT(D84,4)</f>
        <v/>
      </c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T84" t="inlineStr">
        <is>
          <t>Flanker</t>
        </is>
      </c>
      <c r="U84" s="14" t="n">
        <v>1.96</v>
      </c>
      <c r="V84" s="6" t="inlineStr">
        <is>
          <t xml:space="preserve">99 </t>
        </is>
      </c>
      <c r="W84" s="3" t="inlineStr">
        <is>
          <t>April 22, 1997</t>
        </is>
      </c>
      <c r="X84">
        <f>IF(ISBLANK(D84),0,1)</f>
        <v/>
      </c>
      <c r="Y84" s="14" t="n">
        <v>80</v>
      </c>
      <c r="Z84" s="13" t="inlineStr">
        <is>
          <t>Edinburgh</t>
        </is>
      </c>
      <c r="AA84" s="13" t="n">
        <v>85</v>
      </c>
      <c r="AG84" s="13" t="n">
        <v>83</v>
      </c>
      <c r="AJ84" s="13" t="n">
        <v>29</v>
      </c>
      <c r="AK84" s="13" t="n">
        <v>65</v>
      </c>
      <c r="AW84" s="4" t="n"/>
    </row>
    <row r="85">
      <c r="A85" s="4" t="inlineStr">
        <is>
          <t>Scott Cummings</t>
        </is>
      </c>
      <c r="B85" s="13" t="inlineStr">
        <is>
          <t>Scotland</t>
        </is>
      </c>
      <c r="C85" s="13" t="inlineStr">
        <is>
          <t>Forward</t>
        </is>
      </c>
      <c r="D85" s="3" t="n"/>
      <c r="F85" s="13">
        <f>RIGHT(D85,4)</f>
        <v/>
      </c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T85" t="inlineStr">
        <is>
          <t>Lock</t>
        </is>
      </c>
      <c r="U85" s="14" t="n">
        <v>1.98</v>
      </c>
      <c r="V85" s="6" t="n">
        <v>106.59420695</v>
      </c>
      <c r="W85" s="3" t="inlineStr">
        <is>
          <t>December 3, 1996</t>
        </is>
      </c>
      <c r="X85">
        <f>IF(ISBLANK(D85),0,1)</f>
        <v/>
      </c>
      <c r="Y85" s="14" t="n">
        <v>69</v>
      </c>
      <c r="Z85" s="13" t="inlineStr">
        <is>
          <t>Glasgow</t>
        </is>
      </c>
      <c r="AA85" s="13" t="n">
        <v>63</v>
      </c>
      <c r="AF85" s="13" t="n">
        <v>69</v>
      </c>
      <c r="AH85" s="13" t="n">
        <v>85</v>
      </c>
      <c r="AI85" s="13" t="n">
        <v>88</v>
      </c>
      <c r="AW85" s="4" t="n"/>
    </row>
    <row r="86">
      <c r="A86" s="4" t="inlineStr">
        <is>
          <t>Allan Dell</t>
        </is>
      </c>
      <c r="B86" s="13" t="inlineStr">
        <is>
          <t>Scotland</t>
        </is>
      </c>
      <c r="C86" s="13" t="inlineStr">
        <is>
          <t>Forward</t>
        </is>
      </c>
      <c r="D86" s="5" t="inlineStr">
        <is>
          <t>2017-2019</t>
        </is>
      </c>
      <c r="E86" s="13">
        <f>LEFT(D86, SEARCH("-",D86,1)-1)</f>
        <v/>
      </c>
      <c r="F86" s="13">
        <f>RIGHT(D86,4)</f>
        <v/>
      </c>
      <c r="G86" s="13">
        <f>F86-E86+1</f>
        <v/>
      </c>
      <c r="H86" s="5" t="n">
        <v>10</v>
      </c>
      <c r="I86" s="5" t="n">
        <v>7</v>
      </c>
      <c r="J86" s="5" t="n">
        <v>3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4</v>
      </c>
      <c r="Q86" s="5" t="n">
        <v>5</v>
      </c>
      <c r="R86" s="5" t="n">
        <v>1</v>
      </c>
      <c r="S86" s="5" t="n">
        <v>45</v>
      </c>
      <c r="T86" t="inlineStr">
        <is>
          <t>Prop</t>
        </is>
      </c>
      <c r="U86" s="14" t="n">
        <v>1.85</v>
      </c>
      <c r="V86" s="6" t="n">
        <v>107.95498406</v>
      </c>
      <c r="W86" s="3" t="inlineStr">
        <is>
          <t>March 16, 1992</t>
        </is>
      </c>
      <c r="X86">
        <f>IF(ISBLANK(D86),0,1)</f>
        <v/>
      </c>
      <c r="Y86" s="14" t="n">
        <v>66</v>
      </c>
      <c r="Z86" s="13" t="inlineStr">
        <is>
          <t>Edinburgh</t>
        </is>
      </c>
      <c r="AA86" s="13" t="n">
        <v>44</v>
      </c>
      <c r="AE86" s="13" t="n">
        <v>72</v>
      </c>
      <c r="AF86" s="13" t="n">
        <v>82</v>
      </c>
      <c r="AQ86" s="13" t="n">
        <v>313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4" t="n">
        <v>64</v>
      </c>
      <c r="AX86" s="13" t="n">
        <v>22</v>
      </c>
      <c r="BA86" s="13" t="n">
        <v>5</v>
      </c>
      <c r="BB86" s="13" t="n">
        <v>0</v>
      </c>
      <c r="BE86" s="13" t="n">
        <v>76</v>
      </c>
      <c r="BF86" s="13" t="n">
        <v>0</v>
      </c>
      <c r="BH86" s="13" t="n">
        <v>2</v>
      </c>
      <c r="BJ86" s="13" t="n">
        <v>1</v>
      </c>
      <c r="BK86" s="13" t="n">
        <v>1</v>
      </c>
      <c r="BL86" s="13" t="n">
        <v>3</v>
      </c>
      <c r="BP86" s="13" t="n">
        <v>0</v>
      </c>
      <c r="BQ86" s="13" t="n">
        <v>0</v>
      </c>
      <c r="BR86" s="13" t="n">
        <v>0</v>
      </c>
      <c r="BS86" t="n">
        <v>2</v>
      </c>
      <c r="BT86" t="n">
        <v>1</v>
      </c>
      <c r="BU86" t="n">
        <v>13</v>
      </c>
      <c r="BV86" t="n">
        <v>0</v>
      </c>
      <c r="BW86" t="n">
        <v>4</v>
      </c>
      <c r="BX86" t="n">
        <v>0</v>
      </c>
      <c r="BY86" t="n">
        <v>0</v>
      </c>
      <c r="BZ86" t="n">
        <v>0</v>
      </c>
    </row>
    <row r="87">
      <c r="A87" s="4" t="inlineStr">
        <is>
          <t>Cornell du Preez</t>
        </is>
      </c>
      <c r="B87" s="13" t="inlineStr">
        <is>
          <t>Scotland</t>
        </is>
      </c>
      <c r="C87" s="13" t="inlineStr">
        <is>
          <t>Forward</t>
        </is>
      </c>
      <c r="D87" s="5" t="inlineStr">
        <is>
          <t>2017-2018</t>
        </is>
      </c>
      <c r="E87" s="13">
        <f>LEFT(D87, SEARCH("-",D87,1)-1)</f>
        <v/>
      </c>
      <c r="F87" s="13">
        <f>RIGHT(D87,4)</f>
        <v/>
      </c>
      <c r="G87" s="13">
        <f>F87-E87+1</f>
        <v/>
      </c>
      <c r="H87" s="5" t="n">
        <v>3</v>
      </c>
      <c r="I87" s="5" t="n">
        <v>1</v>
      </c>
      <c r="J87" s="5" t="n">
        <v>2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</v>
      </c>
      <c r="Q87" s="5" t="n">
        <v>2</v>
      </c>
      <c r="R87" s="5" t="n">
        <v>0</v>
      </c>
      <c r="S87" s="5" t="n">
        <v>33.33</v>
      </c>
      <c r="T87" t="inlineStr">
        <is>
          <t>Back-row</t>
        </is>
      </c>
      <c r="U87" s="14" t="n">
        <v>1.93</v>
      </c>
      <c r="V87" s="6" t="n">
        <v>114.75886961</v>
      </c>
      <c r="W87" s="3" t="inlineStr">
        <is>
          <t>March 23, 1991</t>
        </is>
      </c>
      <c r="X87">
        <f>IF(ISBLANK(D87),0,1)</f>
        <v/>
      </c>
      <c r="Y87" s="14" t="n">
        <v>60</v>
      </c>
      <c r="Z87" s="13" t="inlineStr">
        <is>
          <t>Worcester</t>
        </is>
      </c>
      <c r="AA87" s="13" t="n">
        <v>72</v>
      </c>
      <c r="AB87" s="13" t="n">
        <v>71</v>
      </c>
      <c r="AE87" s="13" t="n">
        <v>70</v>
      </c>
      <c r="AL87" s="13" t="n">
        <v>29</v>
      </c>
      <c r="AW87" s="4" t="n"/>
    </row>
    <row r="88">
      <c r="A88" s="4" t="inlineStr">
        <is>
          <t>Zander Fagerson</t>
        </is>
      </c>
      <c r="B88" s="13" t="inlineStr">
        <is>
          <t>Scotland</t>
        </is>
      </c>
      <c r="C88" s="13" t="inlineStr">
        <is>
          <t>Forward</t>
        </is>
      </c>
      <c r="D88" s="5" t="inlineStr">
        <is>
          <t>2016-2019</t>
        </is>
      </c>
      <c r="E88" s="13">
        <f>LEFT(D88, SEARCH("-",D88,1)-1)</f>
        <v/>
      </c>
      <c r="F88" s="13">
        <f>RIGHT(D88,4)</f>
        <v/>
      </c>
      <c r="G88" s="13">
        <f>F88-E88+1</f>
        <v/>
      </c>
      <c r="H88" s="5" t="n">
        <v>8</v>
      </c>
      <c r="I88" s="5" t="n">
        <v>5</v>
      </c>
      <c r="J88" s="5" t="n">
        <v>3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4</v>
      </c>
      <c r="Q88" s="5" t="n">
        <v>4</v>
      </c>
      <c r="R88" s="5" t="n">
        <v>0</v>
      </c>
      <c r="S88" s="5" t="n">
        <v>50</v>
      </c>
      <c r="T88" t="inlineStr">
        <is>
          <t>Prop</t>
        </is>
      </c>
      <c r="U88" s="14" t="n">
        <v>1.88</v>
      </c>
      <c r="V88" s="6" t="n">
        <v>114.75886961</v>
      </c>
      <c r="W88" s="3" t="inlineStr">
        <is>
          <t>January 19, 1996</t>
        </is>
      </c>
      <c r="X88">
        <f>IF(ISBLANK(D88),0,1)</f>
        <v/>
      </c>
      <c r="Y88" s="14" t="n">
        <v>69</v>
      </c>
      <c r="Z88" s="13" t="inlineStr">
        <is>
          <t>Glasgow</t>
        </is>
      </c>
      <c r="AA88" s="13" t="n">
        <v>73</v>
      </c>
      <c r="AE88" s="13" t="n">
        <v>61</v>
      </c>
      <c r="AF88" s="13" t="n">
        <v>78</v>
      </c>
      <c r="AQ88" s="13" t="n">
        <v>16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4" t="n">
        <v>1</v>
      </c>
      <c r="AX88" s="13" t="n">
        <v>2</v>
      </c>
      <c r="BA88" s="13" t="n">
        <v>1</v>
      </c>
      <c r="BB88" s="13" t="n">
        <v>0</v>
      </c>
      <c r="BE88" s="13" t="n">
        <v>3</v>
      </c>
      <c r="BF88" s="13" t="n">
        <v>0</v>
      </c>
      <c r="BH88" s="13" t="n">
        <v>0</v>
      </c>
      <c r="BJ88" s="13" t="n">
        <v>0</v>
      </c>
      <c r="BK88" s="13" t="n">
        <v>0</v>
      </c>
      <c r="BL88" s="13" t="n">
        <v>1</v>
      </c>
      <c r="BP88" s="13" t="n">
        <v>0</v>
      </c>
      <c r="BQ88" s="13" t="n">
        <v>0</v>
      </c>
      <c r="BR88" s="13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4" t="inlineStr">
        <is>
          <t>Grant Gilchrist</t>
        </is>
      </c>
      <c r="B89" s="13" t="inlineStr">
        <is>
          <t>Scotland</t>
        </is>
      </c>
      <c r="C89" s="13" t="inlineStr">
        <is>
          <t>Forward</t>
        </is>
      </c>
      <c r="D89" s="5" t="inlineStr">
        <is>
          <t>2013-2019</t>
        </is>
      </c>
      <c r="E89" s="13">
        <f>LEFT(D89, SEARCH("-",D89,1)-1)</f>
        <v/>
      </c>
      <c r="F89" s="13">
        <f>RIGHT(D89,4)</f>
        <v/>
      </c>
      <c r="G89" s="13">
        <f>F89-E89+1</f>
        <v/>
      </c>
      <c r="H89" s="5" t="n">
        <v>11</v>
      </c>
      <c r="I89" s="5" t="n">
        <v>10</v>
      </c>
      <c r="J89" s="5" t="n">
        <v>1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4</v>
      </c>
      <c r="Q89" s="5" t="n">
        <v>6</v>
      </c>
      <c r="R89" s="5" t="n">
        <v>1</v>
      </c>
      <c r="S89" s="5" t="n">
        <v>40.9</v>
      </c>
      <c r="T89" t="inlineStr">
        <is>
          <t>Lock</t>
        </is>
      </c>
      <c r="U89" s="14" t="n">
        <v>2.01</v>
      </c>
      <c r="V89" s="6" t="n">
        <v>119.74838568</v>
      </c>
      <c r="W89" s="3" t="inlineStr">
        <is>
          <t>August 9, 1990</t>
        </is>
      </c>
      <c r="X89">
        <f>IF(ISBLANK(D89),0,1)</f>
        <v/>
      </c>
      <c r="Y89" s="14" t="n">
        <v>86</v>
      </c>
      <c r="Z89" s="13" t="inlineStr">
        <is>
          <t>Edinburgh</t>
        </is>
      </c>
      <c r="AA89" s="13" t="n">
        <v>87</v>
      </c>
      <c r="AF89" s="13" t="n">
        <v>91</v>
      </c>
      <c r="AH89" s="13" t="n">
        <v>89</v>
      </c>
      <c r="AI89" s="13" t="n">
        <v>89</v>
      </c>
      <c r="AQ89" s="13" t="n">
        <v>376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4" t="n">
        <v>42</v>
      </c>
      <c r="AX89" s="13" t="n">
        <v>44</v>
      </c>
      <c r="BA89" s="13" t="n">
        <v>16</v>
      </c>
      <c r="BB89" s="13" t="n">
        <v>1</v>
      </c>
      <c r="BE89" s="13" t="n">
        <v>70</v>
      </c>
      <c r="BF89" s="13" t="n">
        <v>0</v>
      </c>
      <c r="BH89" s="13" t="n">
        <v>2</v>
      </c>
      <c r="BJ89" s="13" t="n">
        <v>2</v>
      </c>
      <c r="BK89" s="13" t="n">
        <v>1</v>
      </c>
      <c r="BL89" s="13" t="n">
        <v>4</v>
      </c>
      <c r="BP89" s="13" t="n">
        <v>0</v>
      </c>
      <c r="BQ89" s="13" t="n">
        <v>0</v>
      </c>
      <c r="BR89" s="13" t="n">
        <v>0</v>
      </c>
      <c r="BS89" t="n">
        <v>2</v>
      </c>
      <c r="BT89" t="n">
        <v>0</v>
      </c>
      <c r="BU89" t="n">
        <v>13</v>
      </c>
      <c r="BV89" t="n">
        <v>0</v>
      </c>
      <c r="BW89" t="n">
        <v>6</v>
      </c>
      <c r="BX89" t="n">
        <v>0</v>
      </c>
      <c r="BY89" t="n">
        <v>2</v>
      </c>
      <c r="BZ89" t="n">
        <v>19</v>
      </c>
    </row>
    <row r="90">
      <c r="A90" s="4" t="inlineStr">
        <is>
          <t>Tom Gordon</t>
        </is>
      </c>
      <c r="B90" s="13" t="inlineStr">
        <is>
          <t>Scotland</t>
        </is>
      </c>
      <c r="C90" s="13" t="inlineStr">
        <is>
          <t>Forward</t>
        </is>
      </c>
      <c r="D90" s="13" t="n"/>
      <c r="F90" s="13">
        <f>RIGHT(D90,4)</f>
        <v/>
      </c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T90" t="inlineStr">
        <is>
          <t>Flanker</t>
        </is>
      </c>
      <c r="U90" s="14" t="n">
        <v>1.75</v>
      </c>
      <c r="V90" s="6" t="n">
        <v>97.97595192</v>
      </c>
      <c r="W90" s="9" t="inlineStr">
        <is>
          <t>January 30, 1997</t>
        </is>
      </c>
      <c r="X90">
        <f>IF(ISBLANK(D90),0,1)</f>
        <v/>
      </c>
      <c r="Y90" s="14" t="n">
        <v>67</v>
      </c>
      <c r="Z90" s="13" t="inlineStr">
        <is>
          <t>Glasgow</t>
        </is>
      </c>
      <c r="AA90" s="13" t="n">
        <v>84</v>
      </c>
      <c r="AG90" s="13" t="n">
        <v>74</v>
      </c>
      <c r="AJ90" s="13" t="n">
        <v>77</v>
      </c>
      <c r="AK90" s="13" t="n">
        <v>66</v>
      </c>
      <c r="AW90" s="4" t="n"/>
    </row>
    <row r="91">
      <c r="A91" s="4" t="inlineStr">
        <is>
          <t>Jonny Gray</t>
        </is>
      </c>
      <c r="B91" s="13" t="inlineStr">
        <is>
          <t>Scotland</t>
        </is>
      </c>
      <c r="C91" s="13" t="inlineStr">
        <is>
          <t>Forward</t>
        </is>
      </c>
      <c r="D91" s="5" t="inlineStr">
        <is>
          <t>2014-2019</t>
        </is>
      </c>
      <c r="E91" s="13">
        <f>LEFT(D91, SEARCH("-",D91,1)-1)</f>
        <v/>
      </c>
      <c r="F91" s="13">
        <f>RIGHT(D91,4)</f>
        <v/>
      </c>
      <c r="G91" s="13">
        <f>F91-E91+1</f>
        <v/>
      </c>
      <c r="H91" s="5" t="n">
        <v>24</v>
      </c>
      <c r="I91" s="5" t="n">
        <v>22</v>
      </c>
      <c r="J91" s="5" t="n">
        <v>2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8</v>
      </c>
      <c r="Q91" s="5" t="n">
        <v>15</v>
      </c>
      <c r="R91" s="5" t="n">
        <v>1</v>
      </c>
      <c r="S91" s="5" t="n">
        <v>35.41</v>
      </c>
      <c r="T91" t="inlineStr">
        <is>
          <t>Lock</t>
        </is>
      </c>
      <c r="U91" s="14" t="n">
        <v>1.98</v>
      </c>
      <c r="V91" s="6" t="n">
        <v>118.84120094</v>
      </c>
      <c r="W91" s="3" t="inlineStr">
        <is>
          <t>March 14, 1994</t>
        </is>
      </c>
      <c r="X91">
        <f>IF(ISBLANK(D91),0,1)</f>
        <v/>
      </c>
      <c r="Y91" s="14" t="n">
        <v>76</v>
      </c>
      <c r="Z91" s="13" t="inlineStr">
        <is>
          <t>Glasgow</t>
        </is>
      </c>
      <c r="AA91" s="13" t="n">
        <v>46</v>
      </c>
      <c r="AF91" s="13" t="n">
        <v>76</v>
      </c>
      <c r="AH91" s="13" t="n">
        <v>85</v>
      </c>
      <c r="AI91" s="13" t="n">
        <v>82</v>
      </c>
      <c r="AQ91" s="13" t="n">
        <v>222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4" t="n">
        <v>14</v>
      </c>
      <c r="AX91" s="13" t="n">
        <v>25</v>
      </c>
      <c r="BA91" s="13" t="n">
        <v>8</v>
      </c>
      <c r="BB91" s="13" t="n">
        <v>1</v>
      </c>
      <c r="BE91" s="13" t="n">
        <v>68</v>
      </c>
      <c r="BF91" s="13" t="n">
        <v>0</v>
      </c>
      <c r="BH91" s="13" t="n">
        <v>0</v>
      </c>
      <c r="BJ91" s="13" t="n">
        <v>1</v>
      </c>
      <c r="BK91" s="13" t="n">
        <v>1</v>
      </c>
      <c r="BL91" s="13" t="n">
        <v>2</v>
      </c>
      <c r="BP91" s="13" t="n">
        <v>1</v>
      </c>
      <c r="BQ91" s="13" t="n">
        <v>0</v>
      </c>
      <c r="BR91" s="13" t="n">
        <v>0</v>
      </c>
      <c r="BS91" t="n">
        <v>1</v>
      </c>
      <c r="BT91" t="n">
        <v>0</v>
      </c>
      <c r="BU91" t="n">
        <v>8</v>
      </c>
      <c r="BV91" t="n">
        <v>0</v>
      </c>
      <c r="BW91" t="n">
        <v>1</v>
      </c>
      <c r="BX91" t="n">
        <v>0</v>
      </c>
      <c r="BY91" t="n">
        <v>0</v>
      </c>
      <c r="BZ91" t="n">
        <v>1</v>
      </c>
    </row>
    <row r="92">
      <c r="A92" s="4" t="inlineStr">
        <is>
          <t>Nick Haining</t>
        </is>
      </c>
      <c r="B92" s="13" t="inlineStr">
        <is>
          <t>Scotland</t>
        </is>
      </c>
      <c r="C92" s="13" t="inlineStr">
        <is>
          <t>Forward</t>
        </is>
      </c>
      <c r="D92" s="13" t="n"/>
      <c r="F92" s="13">
        <f>RIGHT(D92,4)</f>
        <v/>
      </c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T92" t="inlineStr">
        <is>
          <t>Back-row</t>
        </is>
      </c>
      <c r="U92" s="14" t="n">
        <v>1.93</v>
      </c>
      <c r="V92" s="6" t="n">
        <v>113.85168487</v>
      </c>
      <c r="W92" s="3" t="inlineStr">
        <is>
          <t>September 1, 1990</t>
        </is>
      </c>
      <c r="X92">
        <f>IF(ISBLANK(D92),0,1)</f>
        <v/>
      </c>
      <c r="Y92" s="14" t="n">
        <v>64</v>
      </c>
      <c r="Z92" s="13" t="inlineStr">
        <is>
          <t>Edinburgh</t>
        </is>
      </c>
      <c r="AA92" s="13" t="n">
        <v>77</v>
      </c>
      <c r="AB92" s="13" t="n">
        <v>72</v>
      </c>
      <c r="AE92" s="13" t="n">
        <v>80</v>
      </c>
      <c r="AL92" s="13" t="n">
        <v>29</v>
      </c>
      <c r="AW92" s="4" t="n"/>
    </row>
    <row r="93">
      <c r="A93" s="4" t="inlineStr">
        <is>
          <t>Stuart McInally</t>
        </is>
      </c>
      <c r="B93" s="13" t="inlineStr">
        <is>
          <t>Scotland</t>
        </is>
      </c>
      <c r="C93" s="13" t="inlineStr">
        <is>
          <t>Forward</t>
        </is>
      </c>
      <c r="D93" s="5" t="inlineStr">
        <is>
          <t>2016-2019</t>
        </is>
      </c>
      <c r="E93" s="13">
        <f>LEFT(D93, SEARCH("-",D93,1)-1)</f>
        <v/>
      </c>
      <c r="F93" s="13">
        <f>RIGHT(D93,4)</f>
        <v/>
      </c>
      <c r="G93" s="13">
        <f>F93-E93+1</f>
        <v/>
      </c>
      <c r="H93" s="5" t="n">
        <v>15</v>
      </c>
      <c r="I93" s="5" t="n">
        <v>9</v>
      </c>
      <c r="J93" s="5" t="n">
        <v>6</v>
      </c>
      <c r="K93" s="5" t="n">
        <v>5</v>
      </c>
      <c r="L93" s="5" t="n">
        <v>1</v>
      </c>
      <c r="M93" s="5" t="n">
        <v>0</v>
      </c>
      <c r="N93" s="5" t="n">
        <v>0</v>
      </c>
      <c r="O93" s="5" t="n">
        <v>0</v>
      </c>
      <c r="P93" s="5" t="n">
        <v>6</v>
      </c>
      <c r="Q93" s="5" t="n">
        <v>8</v>
      </c>
      <c r="R93" s="5" t="n">
        <v>1</v>
      </c>
      <c r="S93" s="5" t="n">
        <v>43.33</v>
      </c>
      <c r="T93" t="inlineStr">
        <is>
          <t>Hooker</t>
        </is>
      </c>
      <c r="U93" s="14" t="n">
        <v>1.91</v>
      </c>
      <c r="V93" s="6" t="n">
        <v>104.77983747</v>
      </c>
      <c r="W93" s="3" t="inlineStr">
        <is>
          <t>August 9, 1990</t>
        </is>
      </c>
      <c r="X93">
        <f>IF(ISBLANK(D93),0,1)</f>
        <v/>
      </c>
      <c r="Y93" s="14" t="n">
        <v>86</v>
      </c>
      <c r="Z93" s="13" t="inlineStr">
        <is>
          <t>Edinburgh</t>
        </is>
      </c>
      <c r="AA93" s="13" t="n">
        <v>77</v>
      </c>
      <c r="AE93" s="13" t="n">
        <v>76</v>
      </c>
      <c r="AF93" s="13" t="n">
        <v>85</v>
      </c>
      <c r="AG93" s="13" t="n">
        <v>72</v>
      </c>
      <c r="AQ93" s="13" t="n">
        <v>314</v>
      </c>
      <c r="AR93" s="13" t="n">
        <v>1</v>
      </c>
      <c r="AS93" s="13" t="n">
        <v>0</v>
      </c>
      <c r="AT93" s="13" t="n">
        <v>0</v>
      </c>
      <c r="AU93" s="13" t="n">
        <v>0</v>
      </c>
      <c r="AV93" s="13" t="n">
        <v>0</v>
      </c>
      <c r="AW93" s="4" t="n">
        <v>124</v>
      </c>
      <c r="AX93" s="13" t="n">
        <v>38</v>
      </c>
      <c r="BA93" s="13" t="n">
        <v>11</v>
      </c>
      <c r="BB93" s="13" t="n">
        <v>1</v>
      </c>
      <c r="BE93" s="13" t="n">
        <v>52</v>
      </c>
      <c r="BF93" s="13" t="n">
        <v>5</v>
      </c>
      <c r="BH93" s="13" t="n">
        <v>1</v>
      </c>
      <c r="BJ93" s="13" t="n">
        <v>0</v>
      </c>
      <c r="BK93" s="13" t="n">
        <v>0</v>
      </c>
      <c r="BL93" s="13" t="n">
        <v>5</v>
      </c>
      <c r="BP93" s="13" t="n">
        <v>0</v>
      </c>
      <c r="BQ93" s="13" t="n">
        <v>0</v>
      </c>
      <c r="BR93" s="13" t="n">
        <v>0</v>
      </c>
      <c r="BS93" t="n">
        <v>6</v>
      </c>
      <c r="BT93" t="n">
        <v>3</v>
      </c>
      <c r="BU93" t="n">
        <v>15</v>
      </c>
      <c r="BV93" t="n">
        <v>0</v>
      </c>
      <c r="BW93" t="n">
        <v>7</v>
      </c>
      <c r="BX93" t="n">
        <v>0</v>
      </c>
      <c r="BY93" t="n">
        <v>0</v>
      </c>
      <c r="BZ93" t="n">
        <v>0</v>
      </c>
    </row>
    <row r="94">
      <c r="A94" s="4" t="inlineStr">
        <is>
          <t>Willem Nel</t>
        </is>
      </c>
      <c r="B94" s="13" t="inlineStr">
        <is>
          <t>Scotland</t>
        </is>
      </c>
      <c r="C94" s="13" t="inlineStr">
        <is>
          <t>Forward</t>
        </is>
      </c>
      <c r="D94" s="5" t="inlineStr">
        <is>
          <t>2016-2019</t>
        </is>
      </c>
      <c r="E94" s="13">
        <f>LEFT(D94, SEARCH("-",D94,1)-1)</f>
        <v/>
      </c>
      <c r="F94" s="13">
        <f>RIGHT(D94,4)</f>
        <v/>
      </c>
      <c r="G94" s="13">
        <f>F94-E94+1</f>
        <v/>
      </c>
      <c r="H94" s="5" t="n">
        <v>11</v>
      </c>
      <c r="I94" s="5" t="n">
        <v>9</v>
      </c>
      <c r="J94" s="5" t="n">
        <v>2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5</v>
      </c>
      <c r="Q94" s="5" t="n">
        <v>5</v>
      </c>
      <c r="R94" s="5" t="n">
        <v>1</v>
      </c>
      <c r="S94" s="5" t="n">
        <v>50</v>
      </c>
      <c r="T94" t="inlineStr">
        <is>
          <t>Prop</t>
        </is>
      </c>
      <c r="U94" s="14" t="n">
        <v>1.8</v>
      </c>
      <c r="V94" s="6" t="n">
        <v>119.74838568</v>
      </c>
      <c r="W94" s="3" t="inlineStr">
        <is>
          <t>April 30, 1986</t>
        </is>
      </c>
      <c r="X94">
        <f>IF(ISBLANK(D94),0,1)</f>
        <v/>
      </c>
      <c r="Z94" s="13" t="inlineStr">
        <is>
          <t>Edinburgh</t>
        </is>
      </c>
      <c r="AQ94" s="13" t="n">
        <v>173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4" t="n">
        <v>1</v>
      </c>
      <c r="AX94" s="13" t="n">
        <v>7</v>
      </c>
      <c r="BA94" s="13" t="n">
        <v>3</v>
      </c>
      <c r="BB94" s="13" t="n">
        <v>0</v>
      </c>
      <c r="BE94" s="13" t="n">
        <v>27</v>
      </c>
      <c r="BF94" s="13" t="n">
        <v>0</v>
      </c>
      <c r="BH94" s="13" t="n">
        <v>0</v>
      </c>
      <c r="BJ94" s="13" t="n">
        <v>2</v>
      </c>
      <c r="BK94" s="13" t="n">
        <v>2</v>
      </c>
      <c r="BL94" s="13" t="n">
        <v>1</v>
      </c>
      <c r="BP94" s="13" t="n">
        <v>0</v>
      </c>
      <c r="BQ94" s="13" t="n">
        <v>0</v>
      </c>
      <c r="BR94" s="13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6</v>
      </c>
      <c r="BX94" t="n">
        <v>0</v>
      </c>
      <c r="BY94" t="n">
        <v>0</v>
      </c>
      <c r="BZ94" t="n">
        <v>0</v>
      </c>
    </row>
    <row r="95">
      <c r="A95" s="4" t="inlineStr">
        <is>
          <t>Jamie Ritchie</t>
        </is>
      </c>
      <c r="B95" s="13" t="inlineStr">
        <is>
          <t>Scotland</t>
        </is>
      </c>
      <c r="C95" s="13" t="inlineStr">
        <is>
          <t>Forward</t>
        </is>
      </c>
      <c r="D95" s="5" t="inlineStr">
        <is>
          <t>2019-2019</t>
        </is>
      </c>
      <c r="E95" s="13">
        <f>LEFT(D95, SEARCH("-",D95,1)-1)</f>
        <v/>
      </c>
      <c r="F95" s="13">
        <f>RIGHT(D95,4)</f>
        <v/>
      </c>
      <c r="G95" s="13">
        <f>F95-E95+1</f>
        <v/>
      </c>
      <c r="H95" s="5" t="n">
        <v>4</v>
      </c>
      <c r="I95" s="5" t="n">
        <v>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1</v>
      </c>
      <c r="Q95" s="5" t="n">
        <v>3</v>
      </c>
      <c r="R95" s="5" t="n">
        <v>0</v>
      </c>
      <c r="S95" s="5" t="n">
        <v>25</v>
      </c>
      <c r="T95" t="inlineStr">
        <is>
          <t>Back-row</t>
        </is>
      </c>
      <c r="U95" s="14" t="n">
        <v>1.93</v>
      </c>
      <c r="V95" s="6" t="n">
        <v>105.68702221</v>
      </c>
      <c r="W95" s="3" t="inlineStr">
        <is>
          <t>August 16, 1996</t>
        </is>
      </c>
      <c r="X95">
        <f>IF(ISBLANK(D95),0,1)</f>
        <v/>
      </c>
      <c r="Y95" s="14" t="n">
        <v>73</v>
      </c>
      <c r="Z95" s="13" t="inlineStr">
        <is>
          <t>Edinburgh</t>
        </is>
      </c>
      <c r="AA95" s="13" t="n">
        <v>73</v>
      </c>
      <c r="AG95" s="13" t="n">
        <v>82</v>
      </c>
      <c r="AJ95" s="13" t="n">
        <v>63</v>
      </c>
      <c r="AK95" s="13" t="n">
        <v>64</v>
      </c>
      <c r="AQ95" s="13" t="n">
        <v>302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4" t="n">
        <v>47</v>
      </c>
      <c r="AX95" s="13" t="n">
        <v>33</v>
      </c>
      <c r="BA95" s="13" t="n">
        <v>23</v>
      </c>
      <c r="BB95" s="13" t="n">
        <v>2</v>
      </c>
      <c r="BE95" s="13" t="n">
        <v>66</v>
      </c>
      <c r="BF95" s="13" t="n">
        <v>0</v>
      </c>
      <c r="BH95" s="13" t="n">
        <v>3</v>
      </c>
      <c r="BJ95" s="13" t="n">
        <v>2</v>
      </c>
      <c r="BK95" s="13" t="n">
        <v>1</v>
      </c>
      <c r="BL95" s="13" t="n">
        <v>6</v>
      </c>
      <c r="BP95" s="13" t="n">
        <v>0</v>
      </c>
      <c r="BQ95" s="13" t="n">
        <v>0</v>
      </c>
      <c r="BR95" s="13" t="n">
        <v>0</v>
      </c>
      <c r="BS95" t="n">
        <v>3</v>
      </c>
      <c r="BT95" t="n">
        <v>1</v>
      </c>
      <c r="BU95" t="n">
        <v>12</v>
      </c>
      <c r="BV95" t="n">
        <v>0</v>
      </c>
      <c r="BW95" t="n">
        <v>6</v>
      </c>
      <c r="BX95" t="n">
        <v>0</v>
      </c>
      <c r="BY95" t="n">
        <v>2</v>
      </c>
      <c r="BZ95" t="n">
        <v>11</v>
      </c>
    </row>
    <row r="96">
      <c r="A96" s="4" t="inlineStr">
        <is>
          <t>Rory Sutherland</t>
        </is>
      </c>
      <c r="B96" s="13" t="inlineStr">
        <is>
          <t>Scotland</t>
        </is>
      </c>
      <c r="C96" s="13" t="inlineStr">
        <is>
          <t>Forward</t>
        </is>
      </c>
      <c r="D96" s="5" t="inlineStr">
        <is>
          <t>2016-2016</t>
        </is>
      </c>
      <c r="E96" s="13">
        <f>LEFT(D96, SEARCH("-",D96,1)-1)</f>
        <v/>
      </c>
      <c r="F96" s="13">
        <f>RIGHT(D96,4)</f>
        <v/>
      </c>
      <c r="G96" s="13">
        <f>F96-E96+1</f>
        <v/>
      </c>
      <c r="H96" s="5" t="n">
        <v>1</v>
      </c>
      <c r="I96" s="5" t="n">
        <v>0</v>
      </c>
      <c r="J96" s="5" t="n">
        <v>1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1</v>
      </c>
      <c r="R96" s="5" t="n">
        <v>0</v>
      </c>
      <c r="S96" s="5" t="n">
        <v>0</v>
      </c>
      <c r="T96" s="3" t="inlineStr">
        <is>
          <t>Prop</t>
        </is>
      </c>
      <c r="U96" s="14" t="n">
        <v>1.83</v>
      </c>
      <c r="V96" s="6" t="n">
        <v>117.9340162</v>
      </c>
      <c r="W96" s="3" t="inlineStr">
        <is>
          <t>August 24, 1992</t>
        </is>
      </c>
      <c r="X96">
        <f>IF(ISBLANK(D96),0,1)</f>
        <v/>
      </c>
      <c r="Y96" s="14" t="n">
        <v>72</v>
      </c>
      <c r="Z96" s="13" t="inlineStr">
        <is>
          <t>Edinburgh</t>
        </is>
      </c>
      <c r="AA96" s="13" t="n">
        <v>70</v>
      </c>
      <c r="AE96" s="13" t="n">
        <v>75</v>
      </c>
      <c r="AF96" s="13" t="n">
        <v>63</v>
      </c>
      <c r="AW96" s="4" t="n"/>
    </row>
    <row r="97">
      <c r="A97" s="4" t="inlineStr">
        <is>
          <t>Ben Toolis</t>
        </is>
      </c>
      <c r="B97" s="13" t="inlineStr">
        <is>
          <t>Scotland</t>
        </is>
      </c>
      <c r="C97" s="13" t="inlineStr">
        <is>
          <t>Forward</t>
        </is>
      </c>
      <c r="D97" s="5" t="inlineStr">
        <is>
          <t>2015-2019</t>
        </is>
      </c>
      <c r="E97" s="13">
        <f>LEFT(D97, SEARCH("-",D97,1)-1)</f>
        <v/>
      </c>
      <c r="F97" s="13">
        <f>RIGHT(D97,4)</f>
        <v/>
      </c>
      <c r="G97" s="13">
        <f>F97-E97+1</f>
        <v/>
      </c>
      <c r="H97" s="5" t="n">
        <v>7</v>
      </c>
      <c r="I97" s="5" t="n">
        <v>3</v>
      </c>
      <c r="J97" s="5" t="n">
        <v>4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</v>
      </c>
      <c r="Q97" s="5" t="n">
        <v>4</v>
      </c>
      <c r="R97" s="5" t="n">
        <v>1</v>
      </c>
      <c r="S97" s="5" t="n">
        <v>35.71</v>
      </c>
      <c r="T97" t="inlineStr">
        <is>
          <t>Lock</t>
        </is>
      </c>
      <c r="U97" s="14" t="n">
        <v>2.01</v>
      </c>
      <c r="V97" s="6" t="n">
        <v>115.66605435</v>
      </c>
      <c r="W97" s="3" t="inlineStr">
        <is>
          <t>March 31, 1992</t>
        </is>
      </c>
      <c r="X97">
        <f>IF(ISBLANK(D97),0,1)</f>
        <v/>
      </c>
      <c r="Y97" s="14" t="n">
        <v>91</v>
      </c>
      <c r="Z97" s="13" t="inlineStr">
        <is>
          <t>Edinburgh</t>
        </is>
      </c>
      <c r="AA97" s="13" t="n">
        <v>83</v>
      </c>
      <c r="AF97" s="13" t="n">
        <v>84</v>
      </c>
      <c r="AH97" s="13" t="n">
        <v>91</v>
      </c>
      <c r="AI97" s="13" t="n">
        <v>91</v>
      </c>
      <c r="AQ97" s="13" t="n">
        <v>202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4" t="n">
        <v>25</v>
      </c>
      <c r="AX97" s="13" t="n">
        <v>24</v>
      </c>
      <c r="BA97" s="13" t="n">
        <v>4</v>
      </c>
      <c r="BB97" s="13" t="n">
        <v>0</v>
      </c>
      <c r="BE97" s="13" t="n">
        <v>39</v>
      </c>
      <c r="BF97" s="13" t="n">
        <v>0</v>
      </c>
      <c r="BH97" s="13" t="n">
        <v>0</v>
      </c>
      <c r="BJ97" s="13" t="n">
        <v>3</v>
      </c>
      <c r="BK97" s="13" t="n">
        <v>2</v>
      </c>
      <c r="BL97" s="13" t="n">
        <v>2</v>
      </c>
      <c r="BP97" s="13" t="n">
        <v>0</v>
      </c>
      <c r="BQ97" s="13" t="n">
        <v>0</v>
      </c>
      <c r="BR97" s="13" t="n">
        <v>0</v>
      </c>
      <c r="BS97" t="n">
        <v>1</v>
      </c>
      <c r="BT97" t="n">
        <v>1</v>
      </c>
      <c r="BU97" t="n">
        <v>9</v>
      </c>
      <c r="BV97" t="n">
        <v>0</v>
      </c>
      <c r="BW97" t="n">
        <v>4</v>
      </c>
      <c r="BX97" t="n">
        <v>0</v>
      </c>
      <c r="BY97" t="n">
        <v>0</v>
      </c>
      <c r="BZ97" t="n">
        <v>10</v>
      </c>
    </row>
    <row r="98">
      <c r="A98" s="4" t="inlineStr">
        <is>
          <t>George Turner</t>
        </is>
      </c>
      <c r="B98" s="13" t="inlineStr">
        <is>
          <t>Scotland</t>
        </is>
      </c>
      <c r="C98" s="13" t="inlineStr">
        <is>
          <t>Forward</t>
        </is>
      </c>
      <c r="D98" s="13" t="n"/>
      <c r="F98" s="13">
        <f>RIGHT(D98,4)</f>
        <v/>
      </c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T98" t="inlineStr">
        <is>
          <t>Hooker</t>
        </is>
      </c>
      <c r="U98" s="14" t="n">
        <v>1.8</v>
      </c>
      <c r="V98" s="6" t="n">
        <v>105.68702221</v>
      </c>
      <c r="W98" s="3" t="inlineStr">
        <is>
          <t>October 8, 1992</t>
        </is>
      </c>
      <c r="X98">
        <f>IF(ISBLANK(D98),0,1)</f>
        <v/>
      </c>
      <c r="Y98" s="14" t="n">
        <v>66</v>
      </c>
      <c r="Z98" s="13" t="inlineStr">
        <is>
          <t>Glasgow</t>
        </is>
      </c>
      <c r="AA98" s="13" t="n">
        <v>76</v>
      </c>
      <c r="AE98" s="13" t="n">
        <v>64</v>
      </c>
      <c r="AF98" s="13" t="n">
        <v>65</v>
      </c>
      <c r="AG98" s="13" t="n">
        <v>74</v>
      </c>
      <c r="AW98" s="4" t="n"/>
    </row>
    <row r="99">
      <c r="A99" s="4" t="inlineStr">
        <is>
          <t>Hamish Watson</t>
        </is>
      </c>
      <c r="B99" s="13" t="inlineStr">
        <is>
          <t>Scotland</t>
        </is>
      </c>
      <c r="C99" s="13" t="inlineStr">
        <is>
          <t>Forward</t>
        </is>
      </c>
      <c r="D99" s="8" t="inlineStr">
        <is>
          <t>2015-2019</t>
        </is>
      </c>
      <c r="E99" s="13">
        <f>LEFT(D99, SEARCH("-",D99,1)-1)</f>
        <v/>
      </c>
      <c r="F99" s="13">
        <f>RIGHT(D99,4)</f>
        <v/>
      </c>
      <c r="G99" s="13">
        <f>F99-E99+1</f>
        <v/>
      </c>
      <c r="H99" s="8" t="n">
        <v>13</v>
      </c>
      <c r="I99" s="8" t="n">
        <v>10</v>
      </c>
      <c r="J99" s="8" t="n">
        <v>3</v>
      </c>
      <c r="K99" s="8" t="n">
        <v>0</v>
      </c>
      <c r="L99" s="8" t="n">
        <v>0</v>
      </c>
      <c r="M99" s="8" t="n">
        <v>0</v>
      </c>
      <c r="N99" s="8" t="n">
        <v>0</v>
      </c>
      <c r="O99" s="8" t="n">
        <v>0</v>
      </c>
      <c r="P99" s="8" t="n">
        <v>6</v>
      </c>
      <c r="Q99" s="8" t="n">
        <v>6</v>
      </c>
      <c r="R99" s="8" t="n">
        <v>1</v>
      </c>
      <c r="S99" s="8" t="n">
        <v>50</v>
      </c>
      <c r="T99" t="inlineStr">
        <is>
          <t>Back-row</t>
        </is>
      </c>
      <c r="U99" s="14" t="n">
        <v>1.85</v>
      </c>
      <c r="V99" s="6" t="n">
        <v>101.60469088</v>
      </c>
      <c r="W99" s="3" t="inlineStr">
        <is>
          <t>October 15, 1991</t>
        </is>
      </c>
      <c r="X99">
        <f>IF(ISBLANK(D99),0,1)</f>
        <v/>
      </c>
      <c r="Y99" s="14" t="n">
        <v>79</v>
      </c>
      <c r="Z99" s="13" t="inlineStr">
        <is>
          <t>Edinburgh</t>
        </is>
      </c>
      <c r="AA99" s="13" t="n">
        <v>55</v>
      </c>
      <c r="AG99" s="13" t="n">
        <v>76</v>
      </c>
      <c r="AJ99" s="13" t="n">
        <v>29</v>
      </c>
      <c r="AK99" s="13" t="n">
        <v>66</v>
      </c>
      <c r="AQ99" s="13" t="n">
        <v>102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4" t="n">
        <v>61</v>
      </c>
      <c r="AX99" s="13" t="n">
        <v>13</v>
      </c>
      <c r="BA99" s="13" t="n">
        <v>4</v>
      </c>
      <c r="BB99" s="13" t="n">
        <v>2</v>
      </c>
      <c r="BE99" s="13" t="n">
        <v>20</v>
      </c>
      <c r="BF99" s="13" t="n">
        <v>0</v>
      </c>
      <c r="BH99" s="13" t="n">
        <v>0</v>
      </c>
      <c r="BJ99" s="13" t="n">
        <v>0</v>
      </c>
      <c r="BK99" s="13" t="n">
        <v>0</v>
      </c>
      <c r="BL99" s="13" t="n">
        <v>2</v>
      </c>
      <c r="BP99" s="13" t="n">
        <v>0</v>
      </c>
      <c r="BQ99" s="13" t="n">
        <v>0</v>
      </c>
      <c r="BR99" s="13" t="n">
        <v>0</v>
      </c>
      <c r="BS99" t="n">
        <v>14</v>
      </c>
      <c r="BT99" t="n">
        <v>1</v>
      </c>
      <c r="BU99" t="n">
        <v>7</v>
      </c>
      <c r="BV99" t="n">
        <v>0</v>
      </c>
      <c r="BW99" t="n">
        <v>2</v>
      </c>
      <c r="BX99" t="n">
        <v>0</v>
      </c>
      <c r="BY99" t="n">
        <v>0</v>
      </c>
      <c r="BZ99" t="n">
        <v>0</v>
      </c>
    </row>
    <row r="100">
      <c r="A100" s="4" t="inlineStr">
        <is>
          <t>Darcy Graham</t>
        </is>
      </c>
      <c r="B100" s="13" t="inlineStr">
        <is>
          <t>Scotland</t>
        </is>
      </c>
      <c r="C100" s="13" t="inlineStr">
        <is>
          <t>Back</t>
        </is>
      </c>
      <c r="D100" s="5" t="inlineStr">
        <is>
          <t>2019-2019</t>
        </is>
      </c>
      <c r="E100" s="13">
        <f>LEFT(D100, SEARCH("-",D100,1)-1)</f>
        <v/>
      </c>
      <c r="F100" s="13">
        <f>RIGHT(D100,4)</f>
        <v/>
      </c>
      <c r="G100" s="13">
        <f>F100-E100+1</f>
        <v/>
      </c>
      <c r="H100" s="5" t="n">
        <v>3</v>
      </c>
      <c r="I100" s="5" t="n">
        <v>2</v>
      </c>
      <c r="J100" s="5" t="n">
        <v>1</v>
      </c>
      <c r="K100" s="5" t="n">
        <v>15</v>
      </c>
      <c r="L100" s="5" t="n">
        <v>3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2</v>
      </c>
      <c r="R100" s="5" t="n">
        <v>1</v>
      </c>
      <c r="S100" s="5" t="n">
        <v>16.66</v>
      </c>
      <c r="T100" t="inlineStr">
        <is>
          <t>Wing</t>
        </is>
      </c>
      <c r="U100" s="14" t="n">
        <v>1.75</v>
      </c>
      <c r="V100" s="6" t="n">
        <v>83.91458845000001</v>
      </c>
      <c r="W100" s="3" t="inlineStr">
        <is>
          <t>June 21, 1997</t>
        </is>
      </c>
      <c r="X100">
        <f>IF(ISBLANK(D100),0,1)</f>
        <v/>
      </c>
      <c r="Y100" s="14" t="n">
        <v>76</v>
      </c>
      <c r="Z100" s="13" t="inlineStr">
        <is>
          <t>Edinburgh</t>
        </is>
      </c>
      <c r="AA100" s="13" t="n">
        <v>68</v>
      </c>
      <c r="AB100" s="13" t="n">
        <v>79</v>
      </c>
      <c r="AC100" s="13" t="n">
        <v>55</v>
      </c>
      <c r="AD100" s="13" t="n">
        <v>85</v>
      </c>
      <c r="AQ100" s="13" t="n">
        <v>160</v>
      </c>
      <c r="AR100" s="13" t="n">
        <v>3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4" t="n">
        <v>137</v>
      </c>
      <c r="AX100" s="13" t="n">
        <v>23</v>
      </c>
      <c r="BA100" s="13" t="n">
        <v>4</v>
      </c>
      <c r="BB100" s="13" t="n">
        <v>1</v>
      </c>
      <c r="BE100" s="13" t="n">
        <v>11</v>
      </c>
      <c r="BF100" s="13" t="n">
        <v>15</v>
      </c>
      <c r="BH100" s="13" t="n">
        <v>1</v>
      </c>
      <c r="BJ100" s="13" t="n">
        <v>1</v>
      </c>
      <c r="BK100" s="13" t="n">
        <v>0</v>
      </c>
      <c r="BL100" s="13" t="n">
        <v>0</v>
      </c>
      <c r="BP100" s="13" t="n">
        <v>0</v>
      </c>
      <c r="BQ100" s="13" t="n">
        <v>0</v>
      </c>
      <c r="BR100" s="13" t="n">
        <v>0</v>
      </c>
      <c r="BS100" t="n">
        <v>9</v>
      </c>
      <c r="BT100" t="n">
        <v>6</v>
      </c>
      <c r="BU100" t="n">
        <v>5</v>
      </c>
      <c r="BV100" t="n">
        <v>1</v>
      </c>
      <c r="BW100" t="n">
        <v>3</v>
      </c>
      <c r="BX100" t="n">
        <v>2</v>
      </c>
      <c r="BY100" t="n">
        <v>5</v>
      </c>
      <c r="BZ100" t="n">
        <v>0</v>
      </c>
    </row>
    <row r="101">
      <c r="A101" s="4" t="inlineStr">
        <is>
          <t>Chris Harris</t>
        </is>
      </c>
      <c r="B101" s="13" t="inlineStr">
        <is>
          <t>Scotland</t>
        </is>
      </c>
      <c r="C101" s="13" t="inlineStr">
        <is>
          <t>Back</t>
        </is>
      </c>
      <c r="D101" s="5" t="inlineStr">
        <is>
          <t>2018-2019</t>
        </is>
      </c>
      <c r="E101" s="13">
        <f>LEFT(D101, SEARCH("-",D101,1)-1)</f>
        <v/>
      </c>
      <c r="F101" s="13">
        <f>RIGHT(D101,4)</f>
        <v/>
      </c>
      <c r="G101" s="13">
        <f>F101-E101+1</f>
        <v/>
      </c>
      <c r="H101" s="5" t="n">
        <v>3</v>
      </c>
      <c r="I101" s="5" t="n">
        <v>1</v>
      </c>
      <c r="J101" s="5" t="n">
        <v>2</v>
      </c>
      <c r="K101" s="5" t="n">
        <v>5</v>
      </c>
      <c r="L101" s="5" t="n">
        <v>1</v>
      </c>
      <c r="M101" s="5" t="n">
        <v>0</v>
      </c>
      <c r="N101" s="5" t="n">
        <v>0</v>
      </c>
      <c r="O101" s="5" t="n">
        <v>0</v>
      </c>
      <c r="P101" s="5" t="n">
        <v>1</v>
      </c>
      <c r="Q101" s="5" t="n">
        <v>1</v>
      </c>
      <c r="R101" s="5" t="n">
        <v>1</v>
      </c>
      <c r="S101" s="5" t="n">
        <v>50</v>
      </c>
      <c r="T101" t="inlineStr">
        <is>
          <t>Centre</t>
        </is>
      </c>
      <c r="U101" s="14" t="n">
        <v>1.88</v>
      </c>
      <c r="V101" s="6" t="n">
        <v>103.87265273</v>
      </c>
      <c r="W101" s="3" t="inlineStr">
        <is>
          <t>December 28, 1990</t>
        </is>
      </c>
      <c r="X101">
        <f>IF(ISBLANK(D101),0,1)</f>
        <v/>
      </c>
      <c r="Y101" s="14" t="n">
        <v>66</v>
      </c>
      <c r="Z101" s="13" t="inlineStr">
        <is>
          <t>Gloucester</t>
        </is>
      </c>
      <c r="AA101" s="13" t="n">
        <v>73</v>
      </c>
      <c r="AB101" s="13" t="n">
        <v>71</v>
      </c>
      <c r="AP101" s="13" t="n">
        <v>73</v>
      </c>
      <c r="AQ101" s="13" t="n">
        <v>47</v>
      </c>
      <c r="AR101" s="13" t="n">
        <v>1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4" t="n">
        <v>10</v>
      </c>
      <c r="AX101" s="13" t="n">
        <v>3</v>
      </c>
      <c r="BA101" s="13" t="n">
        <v>1</v>
      </c>
      <c r="BB101" s="13" t="n">
        <v>0</v>
      </c>
      <c r="BE101" s="13" t="n">
        <v>11</v>
      </c>
      <c r="BF101" s="13" t="n">
        <v>5</v>
      </c>
      <c r="BH101" s="13" t="n">
        <v>0</v>
      </c>
      <c r="BJ101" s="13" t="n">
        <v>0</v>
      </c>
      <c r="BK101" s="13" t="n">
        <v>0</v>
      </c>
      <c r="BL101" s="13" t="n">
        <v>0</v>
      </c>
      <c r="BP101" s="13" t="n">
        <v>0</v>
      </c>
      <c r="BQ101" s="13" t="n">
        <v>0</v>
      </c>
      <c r="BR101" s="13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2</v>
      </c>
      <c r="BX101" t="n">
        <v>0</v>
      </c>
      <c r="BY101" t="n">
        <v>1</v>
      </c>
      <c r="BZ101" t="n">
        <v>0</v>
      </c>
    </row>
    <row r="102">
      <c r="A102" s="4" t="inlineStr">
        <is>
          <t>Adam Hastings</t>
        </is>
      </c>
      <c r="B102" s="13" t="inlineStr">
        <is>
          <t>Scotland</t>
        </is>
      </c>
      <c r="C102" s="13" t="inlineStr">
        <is>
          <t>Back</t>
        </is>
      </c>
      <c r="D102" s="5" t="inlineStr">
        <is>
          <t>2019-2019</t>
        </is>
      </c>
      <c r="E102" s="13">
        <f>LEFT(D102, SEARCH("-",D102,1)-1)</f>
        <v/>
      </c>
      <c r="F102" s="13">
        <f>RIGHT(D102,4)</f>
        <v/>
      </c>
      <c r="G102" s="13">
        <f>F102-E102+1</f>
        <v/>
      </c>
      <c r="H102" s="5" t="n">
        <v>4</v>
      </c>
      <c r="I102" s="5" t="n">
        <v>0</v>
      </c>
      <c r="J102" s="5" t="n">
        <v>4</v>
      </c>
      <c r="K102" s="5" t="n">
        <v>2</v>
      </c>
      <c r="L102" s="5" t="n">
        <v>0</v>
      </c>
      <c r="M102" s="5" t="n">
        <v>1</v>
      </c>
      <c r="N102" s="5" t="n">
        <v>0</v>
      </c>
      <c r="O102" s="5" t="n">
        <v>0</v>
      </c>
      <c r="P102" s="5" t="n">
        <v>1</v>
      </c>
      <c r="Q102" s="5" t="n">
        <v>2</v>
      </c>
      <c r="R102" s="5" t="n">
        <v>1</v>
      </c>
      <c r="S102" s="5" t="n">
        <v>37.5</v>
      </c>
      <c r="T102" t="inlineStr">
        <is>
          <t>Fly-half</t>
        </is>
      </c>
      <c r="U102" s="14" t="n">
        <v>1.85</v>
      </c>
      <c r="V102" s="6" t="n">
        <v>92.98643585000001</v>
      </c>
      <c r="W102" s="3" t="inlineStr">
        <is>
          <t>October 5, 1996</t>
        </is>
      </c>
      <c r="X102">
        <f>IF(ISBLANK(D102),0,1)</f>
        <v/>
      </c>
      <c r="Y102" s="14" t="n">
        <v>85</v>
      </c>
      <c r="Z102" s="13" t="inlineStr">
        <is>
          <t>Glasgow</t>
        </is>
      </c>
      <c r="AA102" s="13" t="n">
        <v>80</v>
      </c>
      <c r="AB102" s="13" t="n">
        <v>88</v>
      </c>
      <c r="AC102" s="13" t="n">
        <v>56</v>
      </c>
      <c r="AO102" s="13" t="n">
        <v>90</v>
      </c>
      <c r="AQ102" s="13" t="n">
        <v>105</v>
      </c>
      <c r="AR102" s="13" t="n">
        <v>0</v>
      </c>
      <c r="AS102" s="13" t="n">
        <v>1</v>
      </c>
      <c r="AT102" s="13" t="n">
        <v>1</v>
      </c>
      <c r="AU102" s="13" t="n">
        <v>0</v>
      </c>
      <c r="AV102" s="13" t="n">
        <v>0</v>
      </c>
      <c r="AW102" s="4" t="n">
        <v>114</v>
      </c>
      <c r="AX102" s="13" t="n">
        <v>22</v>
      </c>
      <c r="BA102" s="13" t="n">
        <v>29</v>
      </c>
      <c r="BB102" s="13" t="n">
        <v>2</v>
      </c>
      <c r="BE102" s="13" t="n">
        <v>4</v>
      </c>
      <c r="BF102" s="13" t="n">
        <v>2</v>
      </c>
      <c r="BH102" s="13" t="n">
        <v>1</v>
      </c>
      <c r="BJ102" s="13" t="n">
        <v>0</v>
      </c>
      <c r="BK102" s="13" t="n">
        <v>0</v>
      </c>
      <c r="BL102" s="13" t="n">
        <v>0</v>
      </c>
      <c r="BP102" s="13" t="n">
        <v>0</v>
      </c>
      <c r="BQ102" s="13" t="n">
        <v>0</v>
      </c>
      <c r="BR102" s="13" t="n">
        <v>0</v>
      </c>
      <c r="BS102" t="n">
        <v>8</v>
      </c>
      <c r="BT102" t="n">
        <v>3</v>
      </c>
      <c r="BU102" t="n">
        <v>4</v>
      </c>
      <c r="BV102" t="n">
        <v>1</v>
      </c>
      <c r="BW102" t="n">
        <v>5</v>
      </c>
      <c r="BX102" t="n">
        <v>6</v>
      </c>
      <c r="BY102" t="n">
        <v>9</v>
      </c>
      <c r="BZ102" t="n">
        <v>0</v>
      </c>
    </row>
    <row r="103">
      <c r="A103" s="4" t="inlineStr">
        <is>
          <t>Stuart Hogg</t>
        </is>
      </c>
      <c r="B103" s="13" t="inlineStr">
        <is>
          <t>Scotland</t>
        </is>
      </c>
      <c r="C103" s="13" t="inlineStr">
        <is>
          <t>Back</t>
        </is>
      </c>
      <c r="D103" s="5" t="inlineStr">
        <is>
          <t>2012-2019</t>
        </is>
      </c>
      <c r="E103" s="13">
        <f>LEFT(D103, SEARCH("-",D103,1)-1)</f>
        <v/>
      </c>
      <c r="F103" s="13">
        <f>RIGHT(D103,4)</f>
        <v/>
      </c>
      <c r="G103" s="13">
        <f>F103-E103+1</f>
        <v/>
      </c>
      <c r="H103" s="5" t="n">
        <v>36</v>
      </c>
      <c r="I103" s="5" t="n">
        <v>35</v>
      </c>
      <c r="J103" s="5" t="n">
        <v>1</v>
      </c>
      <c r="K103" s="5" t="n">
        <v>66</v>
      </c>
      <c r="L103" s="5" t="n">
        <v>12</v>
      </c>
      <c r="M103" s="5" t="n">
        <v>0</v>
      </c>
      <c r="N103" s="5" t="n">
        <v>2</v>
      </c>
      <c r="O103" s="5" t="n">
        <v>0</v>
      </c>
      <c r="P103" s="5" t="n">
        <v>12</v>
      </c>
      <c r="Q103" s="5" t="n">
        <v>24</v>
      </c>
      <c r="R103" s="5" t="n">
        <v>0</v>
      </c>
      <c r="S103" s="5" t="n">
        <v>33.33</v>
      </c>
      <c r="T103" t="inlineStr">
        <is>
          <t>Fullback</t>
        </is>
      </c>
      <c r="U103" s="14" t="n">
        <v>1.83</v>
      </c>
      <c r="V103" s="6" t="n">
        <v>87.99691978</v>
      </c>
      <c r="W103" s="3" t="inlineStr">
        <is>
          <t>June 24, 1992</t>
        </is>
      </c>
      <c r="X103">
        <f>IF(ISBLANK(D103),0,1)</f>
        <v/>
      </c>
      <c r="Y103" s="14" t="n">
        <v>80</v>
      </c>
      <c r="Z103" s="13" t="inlineStr">
        <is>
          <t>Glasgow</t>
        </is>
      </c>
      <c r="AA103" s="13" t="n">
        <v>78</v>
      </c>
      <c r="AD103" s="13" t="n">
        <v>87</v>
      </c>
      <c r="AM103" s="13" t="n">
        <v>87</v>
      </c>
      <c r="AN103" s="13" t="n">
        <v>81</v>
      </c>
      <c r="AQ103" s="13" t="n">
        <v>96</v>
      </c>
      <c r="AR103" s="13" t="n">
        <v>1</v>
      </c>
      <c r="AS103" s="13" t="n">
        <v>1</v>
      </c>
      <c r="AT103" s="13" t="n">
        <v>0</v>
      </c>
      <c r="AU103" s="13" t="n">
        <v>0</v>
      </c>
      <c r="AV103" s="13" t="n">
        <v>0</v>
      </c>
      <c r="AW103" s="4" t="n">
        <v>162</v>
      </c>
      <c r="AX103" s="13" t="n">
        <v>18</v>
      </c>
      <c r="BA103" s="13" t="n">
        <v>6</v>
      </c>
      <c r="BB103" s="13" t="n">
        <v>2</v>
      </c>
      <c r="BE103" s="13" t="n">
        <v>4</v>
      </c>
      <c r="BF103" s="13" t="n">
        <v>5</v>
      </c>
      <c r="BH103" s="13" t="n">
        <v>0</v>
      </c>
      <c r="BJ103" s="13" t="n">
        <v>0</v>
      </c>
      <c r="BK103" s="13" t="n">
        <v>0</v>
      </c>
      <c r="BL103" s="13" t="n">
        <v>1</v>
      </c>
      <c r="BP103" s="13" t="n">
        <v>0</v>
      </c>
      <c r="BQ103" s="13" t="n">
        <v>0</v>
      </c>
      <c r="BR103" s="13" t="n">
        <v>0</v>
      </c>
      <c r="BS103" t="n">
        <v>5</v>
      </c>
      <c r="BT103" t="n">
        <v>4</v>
      </c>
      <c r="BU103" t="n">
        <v>8</v>
      </c>
      <c r="BV103" t="n">
        <v>0</v>
      </c>
      <c r="BW103" t="n">
        <v>1</v>
      </c>
      <c r="BX103" t="n">
        <v>12</v>
      </c>
      <c r="BY103" t="n">
        <v>4</v>
      </c>
      <c r="BZ103" t="n">
        <v>0</v>
      </c>
    </row>
    <row r="104">
      <c r="A104" s="4" t="inlineStr">
        <is>
          <t>George Horne</t>
        </is>
      </c>
      <c r="B104" s="13" t="inlineStr">
        <is>
          <t>Scotland</t>
        </is>
      </c>
      <c r="C104" s="13" t="inlineStr">
        <is>
          <t>Back</t>
        </is>
      </c>
      <c r="D104" s="13" t="n"/>
      <c r="F104" s="13">
        <f>RIGHT(D104,4)</f>
        <v/>
      </c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T104" s="3" t="inlineStr">
        <is>
          <t>Scrum-half</t>
        </is>
      </c>
      <c r="U104" s="14" t="n">
        <v>1.75</v>
      </c>
      <c r="V104" s="6" t="n">
        <v>78.92507238</v>
      </c>
      <c r="W104" s="3" t="inlineStr">
        <is>
          <t>May 12, 1995</t>
        </is>
      </c>
      <c r="X104">
        <f>IF(ISBLANK(D104),0,1)</f>
        <v/>
      </c>
      <c r="Y104" s="14" t="n">
        <v>78</v>
      </c>
      <c r="Z104" s="13" t="inlineStr">
        <is>
          <t>Glasgow</t>
        </is>
      </c>
      <c r="AA104" s="13" t="n">
        <v>82</v>
      </c>
      <c r="AC104" s="13" t="n">
        <v>86</v>
      </c>
      <c r="AL104" s="13" t="n">
        <v>74</v>
      </c>
      <c r="AW104" s="4" t="n"/>
    </row>
    <row r="105">
      <c r="A105" s="4" t="inlineStr">
        <is>
          <t>Rory Hutchinson</t>
        </is>
      </c>
      <c r="B105" s="13" t="inlineStr">
        <is>
          <t>Scotland</t>
        </is>
      </c>
      <c r="C105" s="13" t="inlineStr">
        <is>
          <t>Back</t>
        </is>
      </c>
      <c r="D105" s="13" t="n"/>
      <c r="F105" s="13">
        <f>RIGHT(D105,4)</f>
        <v/>
      </c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T105" t="inlineStr">
        <is>
          <t>Centre</t>
        </is>
      </c>
      <c r="U105" s="14" t="n">
        <v>1.83</v>
      </c>
      <c r="V105" s="6" t="n">
        <v>84.82177319</v>
      </c>
      <c r="W105" s="3" t="inlineStr">
        <is>
          <t>January 29, 1996</t>
        </is>
      </c>
      <c r="X105">
        <f>IF(ISBLANK(D105),0,1)</f>
        <v/>
      </c>
      <c r="Y105" s="14" t="n">
        <v>61</v>
      </c>
      <c r="Z105" s="13" t="inlineStr">
        <is>
          <t>Northampton</t>
        </is>
      </c>
      <c r="AA105" s="13" t="n">
        <v>58</v>
      </c>
      <c r="AB105" s="13" t="n">
        <v>77</v>
      </c>
      <c r="AP105" s="13" t="n">
        <v>76</v>
      </c>
      <c r="AW105" s="4" t="n"/>
    </row>
    <row r="106">
      <c r="A106" s="4" t="inlineStr">
        <is>
          <t>Sam Johnson</t>
        </is>
      </c>
      <c r="B106" s="13" t="inlineStr">
        <is>
          <t>Scotland</t>
        </is>
      </c>
      <c r="C106" s="13" t="inlineStr">
        <is>
          <t>Back</t>
        </is>
      </c>
      <c r="D106" s="5" t="inlineStr">
        <is>
          <t>2019-2019</t>
        </is>
      </c>
      <c r="E106" s="13">
        <f>LEFT(D106, SEARCH("-",D106,1)-1)</f>
        <v/>
      </c>
      <c r="F106" s="13">
        <f>RIGHT(D106,4)</f>
        <v/>
      </c>
      <c r="G106" s="13">
        <f>F106-E106+1</f>
        <v/>
      </c>
      <c r="H106" s="5" t="n">
        <v>4</v>
      </c>
      <c r="I106" s="5" t="n">
        <v>4</v>
      </c>
      <c r="J106" s="5" t="n">
        <v>0</v>
      </c>
      <c r="K106" s="5" t="n">
        <v>10</v>
      </c>
      <c r="L106" s="5" t="n">
        <v>2</v>
      </c>
      <c r="M106" s="5" t="n">
        <v>0</v>
      </c>
      <c r="N106" s="5" t="n">
        <v>0</v>
      </c>
      <c r="O106" s="5" t="n">
        <v>0</v>
      </c>
      <c r="P106" s="5" t="n">
        <v>1</v>
      </c>
      <c r="Q106" s="5" t="n">
        <v>2</v>
      </c>
      <c r="R106" s="5" t="n">
        <v>1</v>
      </c>
      <c r="S106" s="5" t="n">
        <v>37.5</v>
      </c>
      <c r="T106" t="inlineStr">
        <is>
          <t>Centre</t>
        </is>
      </c>
      <c r="U106" s="14" t="n">
        <v>1.8</v>
      </c>
      <c r="V106" s="6" t="n">
        <v>85.72895793000001</v>
      </c>
      <c r="W106" s="3" t="inlineStr">
        <is>
          <t>June 19, 1993</t>
        </is>
      </c>
      <c r="X106">
        <f>IF(ISBLANK(D106),0,1)</f>
        <v/>
      </c>
      <c r="Y106" s="14" t="n">
        <v>76</v>
      </c>
      <c r="Z106" s="13" t="inlineStr">
        <is>
          <t>Glasgow</t>
        </is>
      </c>
      <c r="AA106" s="13" t="n">
        <v>66</v>
      </c>
      <c r="AB106" s="13" t="n">
        <v>80</v>
      </c>
      <c r="AP106" s="13" t="n">
        <v>73</v>
      </c>
      <c r="AQ106" s="13" t="n">
        <v>275</v>
      </c>
      <c r="AR106" s="13" t="n">
        <v>2</v>
      </c>
      <c r="AS106" s="13" t="n">
        <v>0</v>
      </c>
      <c r="AT106" s="13" t="n">
        <v>0</v>
      </c>
      <c r="AU106" s="13" t="n">
        <v>0</v>
      </c>
      <c r="AV106" s="13" t="n">
        <v>0</v>
      </c>
      <c r="AW106" s="4" t="n">
        <v>133</v>
      </c>
      <c r="AX106" s="13" t="n">
        <v>35</v>
      </c>
      <c r="BA106" s="13" t="n">
        <v>33</v>
      </c>
      <c r="BB106" s="13" t="n">
        <v>2</v>
      </c>
      <c r="BE106" s="13" t="n">
        <v>40</v>
      </c>
      <c r="BF106" s="13" t="n">
        <v>10</v>
      </c>
      <c r="BH106" s="13" t="n">
        <v>0</v>
      </c>
      <c r="BJ106" s="13" t="n">
        <v>3</v>
      </c>
      <c r="BK106" s="13" t="n">
        <v>3</v>
      </c>
      <c r="BL106" s="13" t="n">
        <v>1</v>
      </c>
      <c r="BP106" s="13" t="n">
        <v>0</v>
      </c>
      <c r="BQ106" s="13" t="n">
        <v>0</v>
      </c>
      <c r="BR106" s="13" t="n">
        <v>0</v>
      </c>
      <c r="BS106" t="n">
        <v>18</v>
      </c>
      <c r="BT106" t="n">
        <v>5</v>
      </c>
      <c r="BU106" t="n">
        <v>13</v>
      </c>
      <c r="BV106" t="n">
        <v>0</v>
      </c>
      <c r="BW106" t="n">
        <v>8</v>
      </c>
      <c r="BX106" t="n">
        <v>3</v>
      </c>
      <c r="BY106" t="n">
        <v>0</v>
      </c>
      <c r="BZ106" t="n">
        <v>1</v>
      </c>
    </row>
    <row r="107">
      <c r="A107" s="4" t="inlineStr">
        <is>
          <t>Huw Jones</t>
        </is>
      </c>
      <c r="B107" s="13" t="inlineStr">
        <is>
          <t>Scotland</t>
        </is>
      </c>
      <c r="C107" s="13" t="inlineStr">
        <is>
          <t>Back</t>
        </is>
      </c>
      <c r="D107" s="5" t="inlineStr">
        <is>
          <t>2017-2019</t>
        </is>
      </c>
      <c r="E107" s="13">
        <f>LEFT(D107, SEARCH("-",D107,1)-1)</f>
        <v/>
      </c>
      <c r="F107" s="13">
        <f>RIGHT(D107,4)</f>
        <v/>
      </c>
      <c r="G107" s="13">
        <f>F107-E107+1</f>
        <v/>
      </c>
      <c r="H107" s="5" t="n">
        <v>12</v>
      </c>
      <c r="I107" s="5" t="n">
        <v>12</v>
      </c>
      <c r="J107" s="5" t="n">
        <v>0</v>
      </c>
      <c r="K107" s="5" t="n">
        <v>25</v>
      </c>
      <c r="L107" s="5" t="n">
        <v>5</v>
      </c>
      <c r="M107" s="5" t="n">
        <v>0</v>
      </c>
      <c r="N107" s="5" t="n">
        <v>0</v>
      </c>
      <c r="O107" s="5" t="n">
        <v>0</v>
      </c>
      <c r="P107" s="5" t="n">
        <v>7</v>
      </c>
      <c r="Q107" s="5" t="n">
        <v>5</v>
      </c>
      <c r="R107" s="5" t="n">
        <v>0</v>
      </c>
      <c r="S107" s="5" t="n">
        <v>58.33</v>
      </c>
      <c r="T107" t="inlineStr">
        <is>
          <t>Centre</t>
        </is>
      </c>
      <c r="U107" s="14" t="n">
        <v>1.85</v>
      </c>
      <c r="V107" s="6" t="n">
        <v>95.70799007000001</v>
      </c>
      <c r="W107" s="3" t="inlineStr">
        <is>
          <t>December 17, 1993</t>
        </is>
      </c>
      <c r="X107">
        <f>IF(ISBLANK(D107),0,1)</f>
        <v/>
      </c>
      <c r="Y107" s="14" t="n">
        <v>72</v>
      </c>
      <c r="Z107" s="13" t="inlineStr">
        <is>
          <t>Glasgow</t>
        </is>
      </c>
      <c r="AA107" s="13" t="n">
        <v>78</v>
      </c>
      <c r="AB107" s="13" t="n">
        <v>73</v>
      </c>
      <c r="AP107" s="13" t="n">
        <v>75</v>
      </c>
      <c r="AQ107" s="13" t="n">
        <v>137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4" t="n">
        <v>21</v>
      </c>
      <c r="AX107" s="13" t="n">
        <v>14</v>
      </c>
      <c r="BA107" s="13" t="n">
        <v>11</v>
      </c>
      <c r="BB107" s="13" t="n">
        <v>2</v>
      </c>
      <c r="BE107" s="13" t="n">
        <v>5</v>
      </c>
      <c r="BF107" s="13" t="n">
        <v>0</v>
      </c>
      <c r="BH107" s="13" t="n">
        <v>0</v>
      </c>
      <c r="BJ107" s="13" t="n">
        <v>1</v>
      </c>
      <c r="BK107" s="13" t="n">
        <v>1</v>
      </c>
      <c r="BL107" s="13" t="n">
        <v>0</v>
      </c>
      <c r="BP107" s="13" t="n">
        <v>0</v>
      </c>
      <c r="BQ107" s="13" t="n">
        <v>0</v>
      </c>
      <c r="BR107" s="13" t="n">
        <v>0</v>
      </c>
      <c r="BS107" t="n">
        <v>2</v>
      </c>
      <c r="BT107" t="n">
        <v>0</v>
      </c>
      <c r="BU107" t="n">
        <v>4</v>
      </c>
      <c r="BV107" t="n">
        <v>0</v>
      </c>
      <c r="BW107" t="n">
        <v>4</v>
      </c>
      <c r="BX107" t="n">
        <v>2</v>
      </c>
      <c r="BY107" t="n">
        <v>1</v>
      </c>
      <c r="BZ107" t="n">
        <v>0</v>
      </c>
    </row>
    <row r="108">
      <c r="A108" s="4" t="inlineStr">
        <is>
          <t>Blair Kinghorn</t>
        </is>
      </c>
      <c r="B108" s="13" t="inlineStr">
        <is>
          <t>Scotland</t>
        </is>
      </c>
      <c r="C108" s="13" t="inlineStr">
        <is>
          <t>Back</t>
        </is>
      </c>
      <c r="D108" s="5" t="inlineStr">
        <is>
          <t>2018-2019</t>
        </is>
      </c>
      <c r="E108" s="13">
        <f>LEFT(D108, SEARCH("-",D108,1)-1)</f>
        <v/>
      </c>
      <c r="F108" s="13">
        <f>RIGHT(D108,4)</f>
        <v/>
      </c>
      <c r="G108" s="13">
        <f>F108-E108+1</f>
        <v/>
      </c>
      <c r="H108" s="5" t="n">
        <v>6</v>
      </c>
      <c r="I108" s="5" t="n">
        <v>4</v>
      </c>
      <c r="J108" s="5" t="n">
        <v>2</v>
      </c>
      <c r="K108" s="5" t="n">
        <v>20</v>
      </c>
      <c r="L108" s="5" t="n">
        <v>4</v>
      </c>
      <c r="M108" s="5" t="n">
        <v>0</v>
      </c>
      <c r="N108" s="5" t="n">
        <v>0</v>
      </c>
      <c r="O108" s="5" t="n">
        <v>0</v>
      </c>
      <c r="P108" s="5" t="n">
        <v>2</v>
      </c>
      <c r="Q108" s="5" t="n">
        <v>4</v>
      </c>
      <c r="R108" s="5" t="n">
        <v>0</v>
      </c>
      <c r="S108" s="5" t="n">
        <v>33.33</v>
      </c>
      <c r="T108" t="inlineStr">
        <is>
          <t>Fullback</t>
        </is>
      </c>
      <c r="U108" s="14" t="n">
        <v>1.93</v>
      </c>
      <c r="V108" s="6" t="n">
        <v>99.79032140000001</v>
      </c>
      <c r="W108" s="3" t="inlineStr">
        <is>
          <t>January 18, 1997</t>
        </is>
      </c>
      <c r="X108">
        <f>IF(ISBLANK(D108),0,1)</f>
        <v/>
      </c>
      <c r="Y108" s="14" t="n">
        <v>75</v>
      </c>
      <c r="Z108" s="13" t="inlineStr">
        <is>
          <t>Edinburgh</t>
        </is>
      </c>
      <c r="AA108" s="13" t="n">
        <v>77</v>
      </c>
      <c r="AD108" s="13" t="n">
        <v>87</v>
      </c>
      <c r="AM108" s="13" t="n">
        <v>86</v>
      </c>
      <c r="AN108" s="13" t="n">
        <v>84</v>
      </c>
      <c r="AQ108" s="13" t="n">
        <v>254</v>
      </c>
      <c r="AR108" s="13" t="n">
        <v>3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4" t="n">
        <v>323</v>
      </c>
      <c r="AX108" s="13" t="n">
        <v>47</v>
      </c>
      <c r="BA108" s="13" t="n">
        <v>15</v>
      </c>
      <c r="BB108" s="13" t="n">
        <v>2</v>
      </c>
      <c r="BE108" s="13" t="n">
        <v>18</v>
      </c>
      <c r="BF108" s="13" t="n">
        <v>15</v>
      </c>
      <c r="BH108" s="13" t="n">
        <v>1</v>
      </c>
      <c r="BJ108" s="13" t="n">
        <v>6</v>
      </c>
      <c r="BK108" s="13" t="n">
        <v>6</v>
      </c>
      <c r="BL108" s="13" t="n">
        <v>0</v>
      </c>
      <c r="BP108" s="13" t="n">
        <v>0</v>
      </c>
      <c r="BQ108" s="13" t="n">
        <v>0</v>
      </c>
      <c r="BR108" s="13" t="n">
        <v>0</v>
      </c>
      <c r="BS108" t="n">
        <v>14</v>
      </c>
      <c r="BT108" t="n">
        <v>10</v>
      </c>
      <c r="BU108" t="n">
        <v>18</v>
      </c>
      <c r="BV108" t="n">
        <v>0</v>
      </c>
      <c r="BW108" t="n">
        <v>4</v>
      </c>
      <c r="BX108" t="n">
        <v>7</v>
      </c>
      <c r="BY108" t="n">
        <v>7</v>
      </c>
      <c r="BZ108" t="n">
        <v>0</v>
      </c>
    </row>
    <row r="109">
      <c r="A109" s="4" t="inlineStr">
        <is>
          <t>Sean Maitland</t>
        </is>
      </c>
      <c r="B109" s="13" t="inlineStr">
        <is>
          <t>Scotland</t>
        </is>
      </c>
      <c r="C109" s="13" t="inlineStr">
        <is>
          <t>Back</t>
        </is>
      </c>
      <c r="D109" s="5" t="inlineStr">
        <is>
          <t>2013-2019</t>
        </is>
      </c>
      <c r="E109" s="13">
        <f>LEFT(D109, SEARCH("-",D109,1)-1)</f>
        <v/>
      </c>
      <c r="F109" s="13">
        <f>RIGHT(D109,4)</f>
        <v/>
      </c>
      <c r="G109" s="13">
        <f>F109-E109+1</f>
        <v/>
      </c>
      <c r="H109" s="5" t="n">
        <v>17</v>
      </c>
      <c r="I109" s="5" t="n">
        <v>16</v>
      </c>
      <c r="J109" s="5" t="n">
        <v>1</v>
      </c>
      <c r="K109" s="5" t="n">
        <v>20</v>
      </c>
      <c r="L109" s="5" t="n">
        <v>4</v>
      </c>
      <c r="M109" s="5" t="n">
        <v>0</v>
      </c>
      <c r="N109" s="5" t="n">
        <v>0</v>
      </c>
      <c r="O109" s="5" t="n">
        <v>0</v>
      </c>
      <c r="P109" s="5" t="n">
        <v>6</v>
      </c>
      <c r="Q109" s="5" t="n">
        <v>10</v>
      </c>
      <c r="R109" s="5" t="n">
        <v>1</v>
      </c>
      <c r="S109" s="5" t="n">
        <v>38.23</v>
      </c>
      <c r="T109" t="inlineStr">
        <is>
          <t>Wing</t>
        </is>
      </c>
      <c r="U109" s="14" t="n">
        <v>1.88</v>
      </c>
      <c r="V109" s="6" t="n">
        <v>96.61517481</v>
      </c>
      <c r="W109" s="3" t="inlineStr">
        <is>
          <t>September 14, 1988</t>
        </is>
      </c>
      <c r="X109">
        <f>IF(ISBLANK(D109),0,1)</f>
        <v/>
      </c>
      <c r="Y109" s="14" t="n">
        <v>85</v>
      </c>
      <c r="Z109" s="13" t="inlineStr">
        <is>
          <t>Saracens</t>
        </is>
      </c>
      <c r="AA109" s="13" t="n">
        <v>87</v>
      </c>
      <c r="AB109" s="13" t="n">
        <v>71</v>
      </c>
      <c r="AC109" s="13" t="n">
        <v>79</v>
      </c>
      <c r="AD109" s="13" t="n">
        <v>92</v>
      </c>
      <c r="AQ109" s="13" t="n">
        <v>211</v>
      </c>
      <c r="AR109" s="13" t="n">
        <v>0</v>
      </c>
      <c r="AS109" s="13" t="n">
        <v>1</v>
      </c>
      <c r="AT109" s="13" t="n">
        <v>0</v>
      </c>
      <c r="AU109" s="13" t="n">
        <v>0</v>
      </c>
      <c r="AV109" s="13" t="n">
        <v>0</v>
      </c>
      <c r="AW109" s="4" t="n">
        <v>162</v>
      </c>
      <c r="AX109" s="13" t="n">
        <v>26</v>
      </c>
      <c r="BA109" s="13" t="n">
        <v>12</v>
      </c>
      <c r="BB109" s="13" t="n">
        <v>2</v>
      </c>
      <c r="BE109" s="13" t="n">
        <v>6</v>
      </c>
      <c r="BF109" s="13" t="n">
        <v>0</v>
      </c>
      <c r="BH109" s="13" t="n">
        <v>2</v>
      </c>
      <c r="BJ109" s="13" t="n">
        <v>2</v>
      </c>
      <c r="BK109" s="13" t="n">
        <v>2</v>
      </c>
      <c r="BL109" s="13" t="n">
        <v>0</v>
      </c>
      <c r="BP109" s="13" t="n">
        <v>0</v>
      </c>
      <c r="BQ109" s="13" t="n">
        <v>0</v>
      </c>
      <c r="BR109" s="13" t="n">
        <v>0</v>
      </c>
      <c r="BS109" t="n">
        <v>12</v>
      </c>
      <c r="BT109" t="n">
        <v>4</v>
      </c>
      <c r="BU109" t="n">
        <v>7</v>
      </c>
      <c r="BV109" t="n">
        <v>0</v>
      </c>
      <c r="BW109" t="n">
        <v>3</v>
      </c>
      <c r="BX109" t="n">
        <v>2</v>
      </c>
      <c r="BY109" t="n">
        <v>9</v>
      </c>
      <c r="BZ109" t="n">
        <v>0</v>
      </c>
    </row>
    <row r="110">
      <c r="A110" s="4" t="inlineStr">
        <is>
          <t>Byron McGuigan</t>
        </is>
      </c>
      <c r="B110" s="13" t="inlineStr">
        <is>
          <t>Scotland</t>
        </is>
      </c>
      <c r="C110" s="13" t="inlineStr">
        <is>
          <t>Back</t>
        </is>
      </c>
      <c r="D110" s="5" t="inlineStr">
        <is>
          <t>2018-2019</t>
        </is>
      </c>
      <c r="E110" s="13">
        <f>LEFT(D110, SEARCH("-",D110,1)-1)</f>
        <v/>
      </c>
      <c r="F110" s="13">
        <f>RIGHT(D110,4)</f>
        <v/>
      </c>
      <c r="G110" s="13">
        <f>F110-E110+1</f>
        <v/>
      </c>
      <c r="H110" s="5" t="n">
        <v>3</v>
      </c>
      <c r="I110" s="5" t="n">
        <v>2</v>
      </c>
      <c r="J110" s="5" t="n">
        <v>1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2</v>
      </c>
      <c r="R110" s="5" t="n">
        <v>1</v>
      </c>
      <c r="S110" s="5" t="n">
        <v>16.66</v>
      </c>
      <c r="T110" t="inlineStr">
        <is>
          <t>Wing</t>
        </is>
      </c>
      <c r="U110" s="14" t="n">
        <v>1.85</v>
      </c>
      <c r="V110" s="6" t="n">
        <v>93.89362059</v>
      </c>
      <c r="W110" s="3" t="inlineStr">
        <is>
          <t>August 20, 1989</t>
        </is>
      </c>
      <c r="X110">
        <f>IF(ISBLANK(D110),0,1)</f>
        <v/>
      </c>
      <c r="Y110" s="14" t="n">
        <v>70</v>
      </c>
      <c r="Z110" s="13" t="inlineStr">
        <is>
          <t>Sale</t>
        </is>
      </c>
      <c r="AA110" s="13" t="n">
        <v>84</v>
      </c>
      <c r="AB110" s="13" t="n">
        <v>75</v>
      </c>
      <c r="AC110" s="13" t="n">
        <v>86</v>
      </c>
      <c r="AD110" s="13" t="n">
        <v>29</v>
      </c>
      <c r="AQ110" s="13" t="n">
        <v>140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4" t="n">
        <v>28</v>
      </c>
      <c r="AX110" s="13" t="n">
        <v>12</v>
      </c>
      <c r="BA110" s="13" t="n">
        <v>2</v>
      </c>
      <c r="BB110" s="13" t="n">
        <v>0</v>
      </c>
      <c r="BE110" s="13" t="n">
        <v>5</v>
      </c>
      <c r="BF110" s="13" t="n">
        <v>0</v>
      </c>
      <c r="BH110" s="13" t="n">
        <v>1</v>
      </c>
      <c r="BJ110" s="13" t="n">
        <v>2</v>
      </c>
      <c r="BK110" s="13" t="n">
        <v>1</v>
      </c>
      <c r="BL110" s="13" t="n">
        <v>1</v>
      </c>
      <c r="BP110" s="13" t="n">
        <v>0</v>
      </c>
      <c r="BQ110" s="13" t="n">
        <v>0</v>
      </c>
      <c r="BR110" s="13" t="n">
        <v>0</v>
      </c>
      <c r="BS110" t="n">
        <v>2</v>
      </c>
      <c r="BT110" t="n">
        <v>1</v>
      </c>
      <c r="BU110" t="n">
        <v>4</v>
      </c>
      <c r="BV110" t="n">
        <v>1</v>
      </c>
      <c r="BW110" t="n">
        <v>4</v>
      </c>
      <c r="BX110" t="n">
        <v>2</v>
      </c>
      <c r="BY110" t="n">
        <v>3</v>
      </c>
      <c r="BZ110" t="n">
        <v>0</v>
      </c>
    </row>
    <row r="111">
      <c r="A111" s="4" t="inlineStr">
        <is>
          <t>Ali Price</t>
        </is>
      </c>
      <c r="B111" s="13" t="inlineStr">
        <is>
          <t>Scotland</t>
        </is>
      </c>
      <c r="C111" s="13" t="inlineStr">
        <is>
          <t>Back</t>
        </is>
      </c>
      <c r="D111" s="5" t="inlineStr">
        <is>
          <t>2017-2019</t>
        </is>
      </c>
      <c r="E111" s="13">
        <f>LEFT(D111, SEARCH("-",D111,1)-1)</f>
        <v/>
      </c>
      <c r="F111" s="13">
        <f>RIGHT(D111,4)</f>
        <v/>
      </c>
      <c r="G111" s="13">
        <f>F111-E111+1</f>
        <v/>
      </c>
      <c r="H111" s="5" t="n">
        <v>14</v>
      </c>
      <c r="I111" s="5" t="n">
        <v>6</v>
      </c>
      <c r="J111" s="5" t="n">
        <v>8</v>
      </c>
      <c r="K111" s="5" t="n">
        <v>5</v>
      </c>
      <c r="L111" s="5" t="n">
        <v>1</v>
      </c>
      <c r="M111" s="5" t="n">
        <v>0</v>
      </c>
      <c r="N111" s="5" t="n">
        <v>0</v>
      </c>
      <c r="O111" s="5" t="n">
        <v>0</v>
      </c>
      <c r="P111" s="5" t="n">
        <v>6</v>
      </c>
      <c r="Q111" s="5" t="n">
        <v>7</v>
      </c>
      <c r="R111" s="5" t="n">
        <v>1</v>
      </c>
      <c r="S111" s="5" t="n">
        <v>46.42</v>
      </c>
      <c r="T111" t="inlineStr">
        <is>
          <t>Scrum-half</t>
        </is>
      </c>
      <c r="U111" s="14" t="n">
        <v>1.78</v>
      </c>
      <c r="V111" s="6" t="n">
        <v>79.83225712000001</v>
      </c>
      <c r="W111" s="3" t="inlineStr">
        <is>
          <t>May 12, 1993</t>
        </is>
      </c>
      <c r="X111">
        <f>IF(ISBLANK(D111),0,1)</f>
        <v/>
      </c>
      <c r="Y111" s="14" t="n">
        <v>76</v>
      </c>
      <c r="Z111" s="13" t="inlineStr">
        <is>
          <t>Glasgow</t>
        </is>
      </c>
      <c r="AA111" s="13" t="n">
        <v>51</v>
      </c>
      <c r="AC111" s="13" t="n">
        <v>57</v>
      </c>
      <c r="AL111" s="13" t="n">
        <v>75</v>
      </c>
      <c r="AQ111" s="13" t="n">
        <v>187</v>
      </c>
      <c r="AR111" s="13" t="n">
        <v>1</v>
      </c>
      <c r="AS111" s="13" t="n">
        <v>1</v>
      </c>
      <c r="AT111" s="13" t="n">
        <v>0</v>
      </c>
      <c r="AU111" s="13" t="n">
        <v>0</v>
      </c>
      <c r="AV111" s="13" t="n">
        <v>0</v>
      </c>
      <c r="AW111" s="4" t="n">
        <v>56</v>
      </c>
      <c r="AX111" s="13" t="n">
        <v>18</v>
      </c>
      <c r="BA111" s="13" t="n">
        <v>186</v>
      </c>
      <c r="BB111" s="13" t="n">
        <v>3</v>
      </c>
      <c r="BE111" s="13" t="n">
        <v>12</v>
      </c>
      <c r="BF111" s="13" t="n">
        <v>5</v>
      </c>
      <c r="BH111" s="13" t="n">
        <v>1</v>
      </c>
      <c r="BJ111" s="13" t="n">
        <v>5</v>
      </c>
      <c r="BK111" s="13" t="n">
        <v>2</v>
      </c>
      <c r="BL111" s="13" t="n">
        <v>3</v>
      </c>
      <c r="BP111" s="13" t="n">
        <v>0</v>
      </c>
      <c r="BQ111" s="13" t="n">
        <v>0</v>
      </c>
      <c r="BR111" s="13" t="n">
        <v>0</v>
      </c>
      <c r="BS111" t="n">
        <v>2</v>
      </c>
      <c r="BT111" t="n">
        <v>3</v>
      </c>
      <c r="BU111" t="n">
        <v>5</v>
      </c>
      <c r="BV111" t="n">
        <v>0</v>
      </c>
      <c r="BW111" t="n">
        <v>4</v>
      </c>
      <c r="BX111" t="n">
        <v>19</v>
      </c>
      <c r="BY111" t="n">
        <v>2</v>
      </c>
      <c r="BZ111" t="n">
        <v>0</v>
      </c>
    </row>
    <row r="112">
      <c r="A112" s="4" t="inlineStr">
        <is>
          <t>Henry Pyrgos</t>
        </is>
      </c>
      <c r="B112" s="13" t="inlineStr">
        <is>
          <t>Scotland</t>
        </is>
      </c>
      <c r="C112" s="13" t="inlineStr">
        <is>
          <t>Back</t>
        </is>
      </c>
      <c r="D112" s="5" t="inlineStr">
        <is>
          <t>2013-2017</t>
        </is>
      </c>
      <c r="E112" s="13">
        <f>LEFT(D112, SEARCH("-",D112,1)-1)</f>
        <v/>
      </c>
      <c r="F112" s="13">
        <f>RIGHT(D112,4)</f>
        <v/>
      </c>
      <c r="G112" s="13">
        <f>F112-E112+1</f>
        <v/>
      </c>
      <c r="H112" s="5" t="n">
        <v>6</v>
      </c>
      <c r="I112" s="5" t="n">
        <v>0</v>
      </c>
      <c r="J112" s="5" t="n">
        <v>6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3</v>
      </c>
      <c r="Q112" s="5" t="n">
        <v>3</v>
      </c>
      <c r="R112" s="5" t="n">
        <v>0</v>
      </c>
      <c r="S112" s="5" t="n">
        <v>50</v>
      </c>
      <c r="T112" t="inlineStr">
        <is>
          <t>Scrum-half</t>
        </is>
      </c>
      <c r="U112" s="14" t="n">
        <v>1.78</v>
      </c>
      <c r="V112" s="6" t="n">
        <v>79.83225712000001</v>
      </c>
      <c r="W112" s="3" t="inlineStr">
        <is>
          <t>July 9, 1989</t>
        </is>
      </c>
      <c r="X112">
        <f>IF(ISBLANK(D112),0,1)</f>
        <v/>
      </c>
      <c r="Y112" s="14" t="n">
        <v>85</v>
      </c>
      <c r="Z112" s="13" t="inlineStr">
        <is>
          <t>Edinburgh</t>
        </is>
      </c>
      <c r="AA112" s="13" t="n">
        <v>57</v>
      </c>
      <c r="AC112" s="13" t="n">
        <v>91</v>
      </c>
      <c r="AL112" s="13" t="n">
        <v>81</v>
      </c>
      <c r="AW112" s="4" t="n"/>
    </row>
    <row r="113">
      <c r="A113" s="4" t="inlineStr">
        <is>
          <t>Finn Russell</t>
        </is>
      </c>
      <c r="B113" s="13" t="inlineStr">
        <is>
          <t>Scotland</t>
        </is>
      </c>
      <c r="C113" s="13" t="inlineStr">
        <is>
          <t>Back</t>
        </is>
      </c>
      <c r="D113" s="5" t="inlineStr">
        <is>
          <t>2015-2019</t>
        </is>
      </c>
      <c r="E113" s="13">
        <f>LEFT(D113, SEARCH("-",D113,1)-1)</f>
        <v/>
      </c>
      <c r="F113" s="13">
        <f>RIGHT(D113,4)</f>
        <v/>
      </c>
      <c r="G113" s="13">
        <f>F113-E113+1</f>
        <v/>
      </c>
      <c r="H113" s="5" t="n">
        <v>22</v>
      </c>
      <c r="I113" s="5" t="n">
        <v>22</v>
      </c>
      <c r="J113" s="5" t="n">
        <v>0</v>
      </c>
      <c r="K113" s="5" t="n">
        <v>71</v>
      </c>
      <c r="L113" s="5" t="n">
        <v>3</v>
      </c>
      <c r="M113" s="5" t="n">
        <v>13</v>
      </c>
      <c r="N113" s="5" t="n">
        <v>10</v>
      </c>
      <c r="O113" s="5" t="n">
        <v>0</v>
      </c>
      <c r="P113" s="5" t="n">
        <v>9</v>
      </c>
      <c r="Q113" s="5" t="n">
        <v>12</v>
      </c>
      <c r="R113" s="5" t="n">
        <v>1</v>
      </c>
      <c r="S113" s="5" t="n">
        <v>43.18</v>
      </c>
      <c r="T113" t="inlineStr">
        <is>
          <t>Fly-half</t>
        </is>
      </c>
      <c r="U113" s="14" t="n">
        <v>1.83</v>
      </c>
      <c r="V113" s="6" t="n">
        <v>86.63614267</v>
      </c>
      <c r="W113" s="3" t="inlineStr">
        <is>
          <t>September 23, 1992</t>
        </is>
      </c>
      <c r="X113">
        <f>IF(ISBLANK(D113),0,1)</f>
        <v/>
      </c>
      <c r="Y113" s="14" t="n">
        <v>76</v>
      </c>
      <c r="Z113" s="13" t="inlineStr">
        <is>
          <t>Racing 92</t>
        </is>
      </c>
      <c r="AA113" s="13" t="n">
        <v>57</v>
      </c>
      <c r="AB113" s="13" t="n">
        <v>88</v>
      </c>
      <c r="AC113" s="13" t="n">
        <v>81</v>
      </c>
      <c r="AO113" s="13" t="n">
        <v>86</v>
      </c>
      <c r="AQ113" s="13" t="n">
        <v>315</v>
      </c>
      <c r="AR113" s="13" t="n">
        <v>1</v>
      </c>
      <c r="AS113" s="13" t="n">
        <v>4</v>
      </c>
      <c r="AT113" s="13" t="n">
        <v>3</v>
      </c>
      <c r="AU113" s="13" t="n">
        <v>2</v>
      </c>
      <c r="AV113" s="13" t="n">
        <v>0</v>
      </c>
      <c r="AW113" s="4" t="n">
        <v>168</v>
      </c>
      <c r="AX113" s="13" t="n">
        <v>33</v>
      </c>
      <c r="BA113" s="13" t="n">
        <v>137</v>
      </c>
      <c r="BB113" s="13" t="n">
        <v>5</v>
      </c>
      <c r="BE113" s="13" t="n">
        <v>26</v>
      </c>
      <c r="BF113" s="13" t="n">
        <v>17</v>
      </c>
      <c r="BH113" s="13" t="n">
        <v>1</v>
      </c>
      <c r="BJ113" s="13" t="n">
        <v>5</v>
      </c>
      <c r="BK113" s="13" t="n">
        <v>2</v>
      </c>
      <c r="BL113" s="13" t="n">
        <v>2</v>
      </c>
      <c r="BP113" s="13" t="n">
        <v>0</v>
      </c>
      <c r="BQ113" s="13" t="n">
        <v>0</v>
      </c>
      <c r="BR113" s="13" t="n">
        <v>0</v>
      </c>
      <c r="BS113" t="n">
        <v>5</v>
      </c>
      <c r="BT113" t="n">
        <v>2</v>
      </c>
      <c r="BU113" t="n">
        <v>8</v>
      </c>
      <c r="BV113" t="n">
        <v>2</v>
      </c>
      <c r="BW113" t="n">
        <v>14</v>
      </c>
      <c r="BX113" t="n">
        <v>39</v>
      </c>
      <c r="BY113" t="n">
        <v>10</v>
      </c>
      <c r="BZ113" t="n">
        <v>1</v>
      </c>
    </row>
    <row r="114">
      <c r="A114" s="4" t="inlineStr">
        <is>
          <t>Matt Scott</t>
        </is>
      </c>
      <c r="B114" s="13" t="inlineStr">
        <is>
          <t>Scotland</t>
        </is>
      </c>
      <c r="C114" s="13" t="inlineStr">
        <is>
          <t>Back</t>
        </is>
      </c>
      <c r="D114" s="5" t="inlineStr">
        <is>
          <t>2012-2017</t>
        </is>
      </c>
      <c r="E114" s="13">
        <f>LEFT(D114, SEARCH("-",D114,1)-1)</f>
        <v/>
      </c>
      <c r="F114" s="13">
        <f>RIGHT(D114,4)</f>
        <v/>
      </c>
      <c r="G114" s="13">
        <f>F114-E114+1</f>
        <v/>
      </c>
      <c r="H114" s="5" t="n">
        <v>17</v>
      </c>
      <c r="I114" s="5" t="n">
        <v>12</v>
      </c>
      <c r="J114" s="5" t="n">
        <v>5</v>
      </c>
      <c r="K114" s="5" t="n">
        <v>10</v>
      </c>
      <c r="L114" s="5" t="n">
        <v>2</v>
      </c>
      <c r="M114" s="5" t="n">
        <v>0</v>
      </c>
      <c r="N114" s="5" t="n">
        <v>0</v>
      </c>
      <c r="O114" s="5" t="n">
        <v>0</v>
      </c>
      <c r="P114" s="5" t="n">
        <v>4</v>
      </c>
      <c r="Q114" s="5" t="n">
        <v>13</v>
      </c>
      <c r="R114" s="5" t="n">
        <v>0</v>
      </c>
      <c r="S114" s="5" t="n">
        <v>23.52</v>
      </c>
      <c r="T114" t="inlineStr">
        <is>
          <t>Centre</t>
        </is>
      </c>
      <c r="U114" s="14" t="n">
        <v>1.85</v>
      </c>
      <c r="V114" s="6" t="n">
        <v>100.69750614</v>
      </c>
      <c r="W114" s="3" t="inlineStr">
        <is>
          <t>September 30, 1990</t>
        </is>
      </c>
      <c r="X114">
        <f>IF(ISBLANK(D114),0,1)</f>
        <v/>
      </c>
      <c r="Y114" s="14" t="n">
        <v>81</v>
      </c>
      <c r="Z114" s="13" t="inlineStr">
        <is>
          <t>Edinburgh</t>
        </is>
      </c>
      <c r="AA114" s="13" t="n">
        <v>79</v>
      </c>
      <c r="AB114" s="13" t="n">
        <v>85</v>
      </c>
      <c r="AP114" s="13" t="n">
        <v>86</v>
      </c>
      <c r="AW114" s="4" t="n"/>
    </row>
    <row r="115">
      <c r="A115" s="4" t="inlineStr">
        <is>
          <t>Kyle Steyn</t>
        </is>
      </c>
      <c r="B115" s="13" t="inlineStr">
        <is>
          <t>Scotland</t>
        </is>
      </c>
      <c r="C115" s="13" t="inlineStr">
        <is>
          <t>Back</t>
        </is>
      </c>
      <c r="D115" s="13" t="n"/>
      <c r="F115" s="13">
        <f>RIGHT(D115,4)</f>
        <v/>
      </c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T115" t="inlineStr">
        <is>
          <t>Wing, Centre</t>
        </is>
      </c>
      <c r="U115" s="14" t="n">
        <v>1.87</v>
      </c>
      <c r="V115" s="6" t="inlineStr">
        <is>
          <t xml:space="preserve">95 </t>
        </is>
      </c>
      <c r="W115" s="3" t="inlineStr">
        <is>
          <t>January 29, 1994</t>
        </is>
      </c>
      <c r="X115">
        <f>IF(ISBLANK(D115),0,1)</f>
        <v/>
      </c>
      <c r="Y115" s="14" t="n">
        <v>76</v>
      </c>
      <c r="Z115" s="13" t="inlineStr">
        <is>
          <t>Glasgow</t>
        </is>
      </c>
      <c r="AA115" s="13" t="n">
        <v>59</v>
      </c>
      <c r="AB115" s="13" t="n">
        <v>72</v>
      </c>
      <c r="AC115" s="13" t="n">
        <v>82</v>
      </c>
      <c r="AD115" s="13" t="n">
        <v>92</v>
      </c>
      <c r="AW115" s="4" t="n"/>
    </row>
    <row r="116">
      <c r="A116" s="4" t="inlineStr">
        <is>
          <t>Ratu Tagive</t>
        </is>
      </c>
      <c r="B116" s="13" t="inlineStr">
        <is>
          <t>Scotland</t>
        </is>
      </c>
      <c r="C116" s="13" t="inlineStr">
        <is>
          <t>Back</t>
        </is>
      </c>
      <c r="D116" s="13" t="n"/>
      <c r="F116" s="13">
        <f>RIGHT(D116,4)</f>
        <v/>
      </c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T116" t="inlineStr">
        <is>
          <t>Wing</t>
        </is>
      </c>
      <c r="U116" s="14" t="n">
        <v>1.95</v>
      </c>
      <c r="V116" s="6" t="inlineStr">
        <is>
          <t>102</t>
        </is>
      </c>
      <c r="W116" s="3" t="inlineStr">
        <is>
          <t>April 8, 1991</t>
        </is>
      </c>
      <c r="X116">
        <f>IF(ISBLANK(D116),0,1)</f>
        <v/>
      </c>
      <c r="Y116" s="14" t="n">
        <v>70</v>
      </c>
      <c r="Z116" s="13" t="inlineStr">
        <is>
          <t>Glasgow</t>
        </is>
      </c>
      <c r="AA116" s="13" t="n">
        <v>38</v>
      </c>
      <c r="AB116" s="13" t="n">
        <v>64</v>
      </c>
      <c r="AC116" s="13" t="n">
        <v>44</v>
      </c>
      <c r="AD116" s="13" t="n">
        <v>29</v>
      </c>
      <c r="AW116" s="4" t="n"/>
    </row>
    <row r="117">
      <c r="A117" s="4" t="inlineStr">
        <is>
          <t>Rhys Carre</t>
        </is>
      </c>
      <c r="B117" s="13" t="inlineStr">
        <is>
          <t>Wales</t>
        </is>
      </c>
      <c r="C117" s="13" t="inlineStr">
        <is>
          <t>Forward</t>
        </is>
      </c>
      <c r="D117" s="13" t="n"/>
      <c r="F117" s="13">
        <f>RIGHT(D117,4)</f>
        <v/>
      </c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T117" t="inlineStr">
        <is>
          <t>Prop</t>
        </is>
      </c>
      <c r="U117" s="14" t="n">
        <v>1.88</v>
      </c>
      <c r="V117" s="6" t="n">
        <v>132.90256441</v>
      </c>
      <c r="W117" s="3" t="inlineStr">
        <is>
          <t>February 8, 1998</t>
        </is>
      </c>
      <c r="X117">
        <f>IF(ISBLANK(D117),0,1)</f>
        <v/>
      </c>
      <c r="Y117" s="14" t="n">
        <v>84</v>
      </c>
      <c r="Z117" s="13" t="inlineStr">
        <is>
          <t>Cardiff Blues</t>
        </is>
      </c>
      <c r="AA117" s="13" t="n">
        <v>79</v>
      </c>
      <c r="AE117" s="13" t="n">
        <v>75</v>
      </c>
      <c r="AF117" s="13" t="n">
        <v>76</v>
      </c>
      <c r="AW117" s="4" t="n"/>
    </row>
    <row r="118">
      <c r="A118" s="4" t="inlineStr">
        <is>
          <t>Rob Evans</t>
        </is>
      </c>
      <c r="B118" s="13" t="inlineStr">
        <is>
          <t>Wales</t>
        </is>
      </c>
      <c r="C118" s="13" t="inlineStr">
        <is>
          <t>Forward</t>
        </is>
      </c>
      <c r="D118" s="5" t="inlineStr">
        <is>
          <t>2015-2019</t>
        </is>
      </c>
      <c r="E118" s="13">
        <f>LEFT(D118, SEARCH("-",D118,1)-1)</f>
        <v/>
      </c>
      <c r="F118" s="13">
        <f>RIGHT(D118,4)</f>
        <v/>
      </c>
      <c r="G118" s="13">
        <f>F118-E118+1</f>
        <v/>
      </c>
      <c r="H118" s="5" t="n">
        <v>21</v>
      </c>
      <c r="I118" s="5" t="n">
        <v>18</v>
      </c>
      <c r="J118" s="5" t="n">
        <v>3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14</v>
      </c>
      <c r="Q118" s="5" t="n">
        <v>6</v>
      </c>
      <c r="R118" s="5" t="n">
        <v>1</v>
      </c>
      <c r="S118" s="5" t="n">
        <v>69.04000000000001</v>
      </c>
      <c r="T118" t="inlineStr">
        <is>
          <t>Prop</t>
        </is>
      </c>
      <c r="U118" s="14" t="n">
        <v>1.88</v>
      </c>
      <c r="V118" s="6" t="n">
        <v>117.9340162</v>
      </c>
      <c r="W118" s="3" t="inlineStr">
        <is>
          <t>April 14, 1992</t>
        </is>
      </c>
      <c r="X118">
        <f>IF(ISBLANK(D118),0,1)</f>
        <v/>
      </c>
      <c r="Y118" s="14" t="n">
        <v>78</v>
      </c>
      <c r="Z118" s="13" t="inlineStr">
        <is>
          <t>Scarlets</t>
        </is>
      </c>
      <c r="AA118" s="13" t="n">
        <v>80</v>
      </c>
      <c r="AE118" s="13" t="n">
        <v>71</v>
      </c>
      <c r="AF118" s="13" t="n">
        <v>89</v>
      </c>
      <c r="AQ118" s="13" t="n">
        <v>246</v>
      </c>
      <c r="AR118" s="13" t="n">
        <v>0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4" t="n">
        <v>17</v>
      </c>
      <c r="AX118" s="13" t="n">
        <v>27</v>
      </c>
      <c r="BA118" s="13" t="n">
        <v>10</v>
      </c>
      <c r="BB118" s="13" t="n">
        <v>1</v>
      </c>
      <c r="BE118" s="13" t="n">
        <v>30</v>
      </c>
      <c r="BF118" s="13" t="n">
        <v>0</v>
      </c>
      <c r="BH118" s="13" t="n">
        <v>2</v>
      </c>
      <c r="BJ118" s="13" t="n">
        <v>2</v>
      </c>
      <c r="BK118" s="13" t="n">
        <v>1</v>
      </c>
      <c r="BL118" s="13" t="n">
        <v>3</v>
      </c>
      <c r="BP118" s="13" t="n">
        <v>0</v>
      </c>
      <c r="BQ118" s="13" t="n">
        <v>0</v>
      </c>
      <c r="BR118" s="13" t="n">
        <v>0</v>
      </c>
      <c r="BS118" t="n">
        <v>1</v>
      </c>
      <c r="BT118" t="n">
        <v>0</v>
      </c>
      <c r="BU118" t="n">
        <v>6</v>
      </c>
      <c r="BV118" t="n">
        <v>0</v>
      </c>
      <c r="BW118" t="n">
        <v>4</v>
      </c>
      <c r="BX118" t="n">
        <v>0</v>
      </c>
      <c r="BY118" t="n">
        <v>0</v>
      </c>
      <c r="BZ118" t="n">
        <v>0</v>
      </c>
    </row>
    <row r="119">
      <c r="A119" s="4" t="inlineStr">
        <is>
          <t>Wyn Jones</t>
        </is>
      </c>
      <c r="B119" s="13" t="inlineStr">
        <is>
          <t>Wales</t>
        </is>
      </c>
      <c r="C119" s="13" t="inlineStr">
        <is>
          <t>Forward</t>
        </is>
      </c>
      <c r="D119" s="5" t="inlineStr">
        <is>
          <t>2018-2019</t>
        </is>
      </c>
      <c r="E119" s="13">
        <f>LEFT(D119, SEARCH("-",D119,1)-1)</f>
        <v/>
      </c>
      <c r="F119" s="13">
        <f>RIGHT(D119,4)</f>
        <v/>
      </c>
      <c r="G119" s="13">
        <f>F119-E119+1</f>
        <v/>
      </c>
      <c r="H119" s="5" t="n">
        <v>5</v>
      </c>
      <c r="I119" s="5" t="n">
        <v>0</v>
      </c>
      <c r="J119" s="5" t="n">
        <v>5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3</v>
      </c>
      <c r="Q119" s="5" t="n">
        <v>2</v>
      </c>
      <c r="R119" s="5" t="n">
        <v>0</v>
      </c>
      <c r="S119" s="5" t="n">
        <v>60</v>
      </c>
      <c r="T119" t="inlineStr">
        <is>
          <t>Prop</t>
        </is>
      </c>
      <c r="U119" s="14" t="n">
        <v>1.83</v>
      </c>
      <c r="V119" s="6" t="n">
        <v>113.85168487</v>
      </c>
      <c r="W119" s="3" t="inlineStr">
        <is>
          <t>February 26, 1992</t>
        </is>
      </c>
      <c r="X119">
        <f>IF(ISBLANK(D119),0,1)</f>
        <v/>
      </c>
      <c r="Y119" s="14" t="n">
        <v>72</v>
      </c>
      <c r="Z119" s="13" t="inlineStr">
        <is>
          <t>Scarlets</t>
        </is>
      </c>
      <c r="AA119" s="13" t="n">
        <v>70</v>
      </c>
      <c r="AE119" s="13" t="n">
        <v>70</v>
      </c>
      <c r="AF119" s="13" t="n">
        <v>84</v>
      </c>
      <c r="AW119" s="4" t="n">
        <v>0</v>
      </c>
      <c r="AX119" s="13" t="n">
        <v>0</v>
      </c>
    </row>
    <row r="120">
      <c r="A120" s="4" t="inlineStr">
        <is>
          <t>Elliot Dee</t>
        </is>
      </c>
      <c r="B120" s="13" t="inlineStr">
        <is>
          <t>Wales</t>
        </is>
      </c>
      <c r="C120" s="13" t="inlineStr">
        <is>
          <t>Forward</t>
        </is>
      </c>
      <c r="D120" s="5" t="inlineStr">
        <is>
          <t>2018-2019</t>
        </is>
      </c>
      <c r="E120" s="13">
        <f>LEFT(D120, SEARCH("-",D120,1)-1)</f>
        <v/>
      </c>
      <c r="F120" s="13">
        <f>RIGHT(D120,4)</f>
        <v/>
      </c>
      <c r="G120" s="13">
        <f>F120-E120+1</f>
        <v/>
      </c>
      <c r="H120" s="5" t="n">
        <v>10</v>
      </c>
      <c r="I120" s="5" t="n">
        <v>2</v>
      </c>
      <c r="J120" s="5" t="n">
        <v>8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8</v>
      </c>
      <c r="Q120" s="5" t="n">
        <v>2</v>
      </c>
      <c r="R120" s="5" t="n">
        <v>0</v>
      </c>
      <c r="S120" s="5" t="n">
        <v>80</v>
      </c>
      <c r="T120" t="inlineStr">
        <is>
          <t>Hooker</t>
        </is>
      </c>
      <c r="U120" s="14" t="n">
        <v>1.83</v>
      </c>
      <c r="V120" s="6" t="n">
        <v>103.87265273</v>
      </c>
      <c r="W120" s="3" t="inlineStr">
        <is>
          <t>March 7, 1994</t>
        </is>
      </c>
      <c r="X120">
        <f>IF(ISBLANK(D120),0,1)</f>
        <v/>
      </c>
      <c r="Y120" s="14" t="n">
        <v>62</v>
      </c>
      <c r="Z120" s="13" t="inlineStr">
        <is>
          <t>Gwent Dragons</t>
        </is>
      </c>
      <c r="AA120" s="13" t="n">
        <v>49</v>
      </c>
      <c r="AE120" s="13" t="n">
        <v>73</v>
      </c>
      <c r="AF120" s="13" t="n">
        <v>64</v>
      </c>
      <c r="AG120" s="13" t="n">
        <v>74</v>
      </c>
      <c r="AQ120" s="13" t="n">
        <v>114</v>
      </c>
      <c r="AR120" s="13" t="n">
        <v>0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4" t="n">
        <v>13</v>
      </c>
      <c r="AX120" s="13" t="n">
        <v>19</v>
      </c>
      <c r="BA120" s="13" t="n">
        <v>4</v>
      </c>
      <c r="BB120" s="13" t="n">
        <v>0</v>
      </c>
      <c r="BE120" s="13" t="n">
        <v>28</v>
      </c>
      <c r="BF120" s="13" t="n">
        <v>0</v>
      </c>
      <c r="BH120" s="13" t="n">
        <v>2</v>
      </c>
      <c r="BJ120" s="13" t="n">
        <v>1</v>
      </c>
      <c r="BK120" s="13" t="n">
        <v>0</v>
      </c>
      <c r="BL120" s="13" t="n">
        <v>1</v>
      </c>
      <c r="BP120" s="13" t="n">
        <v>0</v>
      </c>
      <c r="BQ120" s="13" t="n">
        <v>0</v>
      </c>
      <c r="BR120" s="13" t="n">
        <v>0</v>
      </c>
      <c r="BS120" t="n">
        <v>0</v>
      </c>
      <c r="BT120" t="n">
        <v>0</v>
      </c>
      <c r="BU120" t="n">
        <v>3</v>
      </c>
      <c r="BV120" t="n">
        <v>0</v>
      </c>
      <c r="BW120" t="n">
        <v>2</v>
      </c>
      <c r="BX120" t="n">
        <v>0</v>
      </c>
      <c r="BY120" t="n">
        <v>0</v>
      </c>
      <c r="BZ120" t="n">
        <v>0</v>
      </c>
    </row>
    <row r="121">
      <c r="A121" s="4" t="inlineStr">
        <is>
          <t>Ryan Elias</t>
        </is>
      </c>
      <c r="B121" s="13" t="inlineStr">
        <is>
          <t>Wales</t>
        </is>
      </c>
      <c r="C121" s="13" t="inlineStr">
        <is>
          <t>Forward</t>
        </is>
      </c>
      <c r="D121" s="5" t="inlineStr">
        <is>
          <t>2019-2019</t>
        </is>
      </c>
      <c r="E121" s="13">
        <f>LEFT(D121, SEARCH("-",D121,1)-1)</f>
        <v/>
      </c>
      <c r="F121" s="13">
        <f>RIGHT(D121,4)</f>
        <v/>
      </c>
      <c r="G121" s="13">
        <f>F121-E121+1</f>
        <v/>
      </c>
      <c r="H121" s="5" t="n">
        <v>1</v>
      </c>
      <c r="I121" s="5" t="n">
        <v>0</v>
      </c>
      <c r="J121" s="5" t="n">
        <v>1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1</v>
      </c>
      <c r="Q121" s="5" t="n">
        <v>0</v>
      </c>
      <c r="R121" s="5" t="n">
        <v>0</v>
      </c>
      <c r="S121" s="5" t="n">
        <v>100</v>
      </c>
      <c r="T121" t="inlineStr">
        <is>
          <t>Hooker</t>
        </is>
      </c>
      <c r="U121" s="14" t="n">
        <v>1.88</v>
      </c>
      <c r="V121" s="6" t="n">
        <v>109.76935354</v>
      </c>
      <c r="W121" s="3" t="inlineStr">
        <is>
          <t>January 7, 1995</t>
        </is>
      </c>
      <c r="X121">
        <f>IF(ISBLANK(D121),0,1)</f>
        <v/>
      </c>
      <c r="Y121" s="14" t="n">
        <v>65</v>
      </c>
      <c r="Z121" s="13" t="inlineStr">
        <is>
          <t>Scarlets</t>
        </is>
      </c>
      <c r="AA121" s="13" t="n">
        <v>49</v>
      </c>
      <c r="AE121" s="13" t="n">
        <v>61</v>
      </c>
      <c r="AF121" s="13" t="n">
        <v>73</v>
      </c>
      <c r="AG121" s="13" t="n">
        <v>29</v>
      </c>
      <c r="AW121" s="4" t="n">
        <v>0</v>
      </c>
      <c r="AX121" s="13" t="n">
        <v>0</v>
      </c>
    </row>
    <row r="122">
      <c r="A122" s="4" t="inlineStr">
        <is>
          <t>Ken Owens</t>
        </is>
      </c>
      <c r="B122" s="13" t="inlineStr">
        <is>
          <t>Wales</t>
        </is>
      </c>
      <c r="C122" s="13" t="inlineStr">
        <is>
          <t>Forward</t>
        </is>
      </c>
      <c r="D122" s="5" t="inlineStr">
        <is>
          <t>2012-2019</t>
        </is>
      </c>
      <c r="E122" s="13">
        <f>LEFT(D122, SEARCH("-",D122,1)-1)</f>
        <v/>
      </c>
      <c r="F122" s="13">
        <f>RIGHT(D122,4)</f>
        <v/>
      </c>
      <c r="G122" s="13">
        <f>F122-E122+1</f>
        <v/>
      </c>
      <c r="H122" s="5" t="n">
        <v>34</v>
      </c>
      <c r="I122" s="5" t="n">
        <v>15</v>
      </c>
      <c r="J122" s="5" t="n">
        <v>19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24</v>
      </c>
      <c r="Q122" s="5" t="n">
        <v>9</v>
      </c>
      <c r="R122" s="5" t="n">
        <v>1</v>
      </c>
      <c r="S122" s="5" t="n">
        <v>72.05</v>
      </c>
      <c r="T122" t="inlineStr">
        <is>
          <t>Hooker</t>
        </is>
      </c>
      <c r="U122" s="14" t="n">
        <v>1.85</v>
      </c>
      <c r="V122" s="6" t="n">
        <v>111.58372302</v>
      </c>
      <c r="W122" s="3" t="inlineStr">
        <is>
          <t>January 3, 1987</t>
        </is>
      </c>
      <c r="X122">
        <f>IF(ISBLANK(D122),0,1)</f>
        <v/>
      </c>
      <c r="Y122" s="14" t="n">
        <v>77</v>
      </c>
      <c r="Z122" s="13" t="inlineStr">
        <is>
          <t>Scarlets</t>
        </is>
      </c>
      <c r="AA122" s="13" t="n">
        <v>76</v>
      </c>
      <c r="AE122" s="13" t="n">
        <v>76</v>
      </c>
      <c r="AF122" s="13" t="n">
        <v>89</v>
      </c>
      <c r="AG122" s="13" t="n">
        <v>79</v>
      </c>
      <c r="AQ122" s="13" t="n">
        <v>272</v>
      </c>
      <c r="AR122" s="13" t="n">
        <v>0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4" t="n">
        <v>35</v>
      </c>
      <c r="AX122" s="13" t="n">
        <v>33</v>
      </c>
      <c r="BA122" s="13" t="n">
        <v>6</v>
      </c>
      <c r="BB122" s="13" t="n">
        <v>0</v>
      </c>
      <c r="BE122" s="13" t="n">
        <v>43</v>
      </c>
      <c r="BF122" s="13" t="n">
        <v>0</v>
      </c>
      <c r="BH122" s="13" t="n">
        <v>0</v>
      </c>
      <c r="BJ122" s="13" t="n">
        <v>3</v>
      </c>
      <c r="BK122" s="13" t="n">
        <v>1</v>
      </c>
      <c r="BL122" s="13" t="n">
        <v>0</v>
      </c>
      <c r="BP122" s="13" t="n">
        <v>0</v>
      </c>
      <c r="BQ122" s="13" t="n">
        <v>0</v>
      </c>
      <c r="BR122" s="13" t="n">
        <v>0</v>
      </c>
      <c r="BS122" t="n">
        <v>2</v>
      </c>
      <c r="BT122" t="n">
        <v>0</v>
      </c>
      <c r="BU122" t="n">
        <v>12</v>
      </c>
      <c r="BV122" t="n">
        <v>0</v>
      </c>
      <c r="BW122" t="n">
        <v>4</v>
      </c>
      <c r="BX122" t="n">
        <v>1</v>
      </c>
      <c r="BY122" t="n">
        <v>0</v>
      </c>
      <c r="BZ122" t="n">
        <v>0</v>
      </c>
    </row>
    <row r="123">
      <c r="A123" s="4" t="inlineStr">
        <is>
          <t>Leon Brown</t>
        </is>
      </c>
      <c r="B123" s="13" t="inlineStr">
        <is>
          <t>Wales</t>
        </is>
      </c>
      <c r="C123" s="13" t="inlineStr">
        <is>
          <t>Forward</t>
        </is>
      </c>
      <c r="D123" s="13" t="n"/>
      <c r="F123" s="13">
        <f>RIGHT(D123,4)</f>
        <v/>
      </c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T123" t="inlineStr">
        <is>
          <t>Prop</t>
        </is>
      </c>
      <c r="U123" s="14" t="n">
        <v>1.88</v>
      </c>
      <c r="V123" s="6" t="n">
        <v>111.58372302</v>
      </c>
      <c r="W123" s="3" t="inlineStr">
        <is>
          <t>October 26, 1996</t>
        </is>
      </c>
      <c r="X123">
        <f>IF(ISBLANK(D123),0,1)</f>
        <v/>
      </c>
      <c r="Y123" s="14" t="n">
        <v>59</v>
      </c>
      <c r="Z123" s="13" t="inlineStr">
        <is>
          <t>Gwent Dragons</t>
        </is>
      </c>
      <c r="AA123" s="13" t="n">
        <v>68</v>
      </c>
      <c r="AE123" s="13" t="n">
        <v>69</v>
      </c>
      <c r="AF123" s="13" t="n">
        <v>61</v>
      </c>
      <c r="AW123" s="4" t="n"/>
    </row>
    <row r="124">
      <c r="A124" s="4" t="inlineStr">
        <is>
          <t>WillGriff John</t>
        </is>
      </c>
      <c r="B124" s="13" t="inlineStr">
        <is>
          <t>Wales</t>
        </is>
      </c>
      <c r="C124" s="13" t="inlineStr">
        <is>
          <t>Forward</t>
        </is>
      </c>
      <c r="D124" s="13" t="n"/>
      <c r="F124" s="13">
        <f>RIGHT(D124,4)</f>
        <v/>
      </c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T124" t="inlineStr">
        <is>
          <t>Prop</t>
        </is>
      </c>
      <c r="U124" s="14" t="n">
        <v>1.91</v>
      </c>
      <c r="V124" s="6" t="n">
        <v>126.55227123</v>
      </c>
      <c r="W124" s="3" t="inlineStr">
        <is>
          <t>December 4, 1992</t>
        </is>
      </c>
      <c r="X124">
        <f>IF(ISBLANK(D124),0,1)</f>
        <v/>
      </c>
      <c r="Z124" s="13" t="inlineStr">
        <is>
          <t xml:space="preserve">Sale </t>
        </is>
      </c>
      <c r="AW124" s="4" t="n"/>
    </row>
    <row r="125">
      <c r="A125" s="4" t="inlineStr">
        <is>
          <t>Dillon Lewis</t>
        </is>
      </c>
      <c r="B125" s="13" t="inlineStr">
        <is>
          <t>Wales</t>
        </is>
      </c>
      <c r="C125" s="13" t="inlineStr">
        <is>
          <t>Forward</t>
        </is>
      </c>
      <c r="D125" s="5" t="inlineStr">
        <is>
          <t>2019-2019</t>
        </is>
      </c>
      <c r="E125" s="13">
        <f>LEFT(D125, SEARCH("-",D125,1)-1)</f>
        <v/>
      </c>
      <c r="F125" s="13">
        <f>RIGHT(D125,4)</f>
        <v/>
      </c>
      <c r="G125" s="13">
        <f>F125-E125+1</f>
        <v/>
      </c>
      <c r="H125" s="5" t="n">
        <v>4</v>
      </c>
      <c r="I125" s="5" t="n">
        <v>0</v>
      </c>
      <c r="J125" s="5" t="n">
        <v>4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4</v>
      </c>
      <c r="Q125" s="5" t="n">
        <v>0</v>
      </c>
      <c r="R125" s="5" t="n">
        <v>0</v>
      </c>
      <c r="S125" s="5" t="n">
        <v>100</v>
      </c>
      <c r="T125" t="inlineStr">
        <is>
          <t>Prop</t>
        </is>
      </c>
      <c r="U125" s="14" t="n">
        <v>1.83</v>
      </c>
      <c r="V125" s="6" t="n">
        <v>117.9340162</v>
      </c>
      <c r="W125" s="3" t="inlineStr">
        <is>
          <t>January 4, 1996</t>
        </is>
      </c>
      <c r="X125">
        <f>IF(ISBLANK(D125),0,1)</f>
        <v/>
      </c>
      <c r="Y125" s="14" t="n">
        <v>72</v>
      </c>
      <c r="Z125" s="13" t="inlineStr">
        <is>
          <t>Cardiff Blues</t>
        </is>
      </c>
      <c r="AA125" s="13" t="n">
        <v>75</v>
      </c>
      <c r="AE125" s="13" t="n">
        <v>67</v>
      </c>
      <c r="AF125" s="13" t="n">
        <v>70</v>
      </c>
      <c r="AQ125" s="13" t="n">
        <v>93</v>
      </c>
      <c r="AR125" s="13" t="n">
        <v>0</v>
      </c>
      <c r="AS125" s="13" t="n">
        <v>0</v>
      </c>
      <c r="AT125" s="13" t="n">
        <v>0</v>
      </c>
      <c r="AU125" s="13" t="n">
        <v>0</v>
      </c>
      <c r="AV125" s="13" t="n">
        <v>0</v>
      </c>
      <c r="AW125" s="4" t="n">
        <v>2</v>
      </c>
      <c r="AX125" s="13" t="n">
        <v>8</v>
      </c>
      <c r="BA125" s="13" t="n">
        <v>1</v>
      </c>
      <c r="BB125" s="13" t="n">
        <v>0</v>
      </c>
      <c r="BE125" s="13" t="n">
        <v>18</v>
      </c>
      <c r="BF125" s="13" t="n">
        <v>0</v>
      </c>
      <c r="BH125" s="13" t="n">
        <v>1</v>
      </c>
      <c r="BJ125" s="13" t="n">
        <v>0</v>
      </c>
      <c r="BK125" s="13" t="n">
        <v>0</v>
      </c>
      <c r="BL125" s="13" t="n">
        <v>3</v>
      </c>
      <c r="BP125" s="13" t="n">
        <v>0</v>
      </c>
      <c r="BQ125" s="13" t="n">
        <v>0</v>
      </c>
      <c r="BR125" s="13" t="n">
        <v>0</v>
      </c>
      <c r="BS125" t="n">
        <v>1</v>
      </c>
      <c r="BT125" t="n">
        <v>0</v>
      </c>
      <c r="BU125" t="n">
        <v>2</v>
      </c>
      <c r="BV125" t="n">
        <v>0</v>
      </c>
      <c r="BW125" t="n">
        <v>3</v>
      </c>
      <c r="BX125" t="n">
        <v>0</v>
      </c>
      <c r="BY125" t="n">
        <v>0</v>
      </c>
      <c r="BZ125" t="n">
        <v>0</v>
      </c>
    </row>
    <row r="126">
      <c r="A126" s="4" t="inlineStr">
        <is>
          <t>Jake Ball</t>
        </is>
      </c>
      <c r="B126" s="13" t="inlineStr">
        <is>
          <t>Wales</t>
        </is>
      </c>
      <c r="C126" s="13" t="inlineStr">
        <is>
          <t>Forward</t>
        </is>
      </c>
      <c r="D126" s="5" t="inlineStr">
        <is>
          <t>2014-2019</t>
        </is>
      </c>
      <c r="E126" s="13">
        <f>LEFT(D126, SEARCH("-",D126,1)-1)</f>
        <v/>
      </c>
      <c r="F126" s="13">
        <f>RIGHT(D126,4)</f>
        <v/>
      </c>
      <c r="G126" s="13">
        <f>F126-E126+1</f>
        <v/>
      </c>
      <c r="H126" s="5" t="n">
        <v>18</v>
      </c>
      <c r="I126" s="5" t="n">
        <v>10</v>
      </c>
      <c r="J126" s="5" t="n">
        <v>8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12</v>
      </c>
      <c r="Q126" s="5" t="n">
        <v>6</v>
      </c>
      <c r="R126" s="5" t="n">
        <v>0</v>
      </c>
      <c r="S126" s="5" t="n">
        <v>66.66</v>
      </c>
      <c r="T126" t="inlineStr">
        <is>
          <t>Lock</t>
        </is>
      </c>
      <c r="U126" s="14" t="n">
        <v>2.01</v>
      </c>
      <c r="V126" s="6" t="n">
        <v>120.65557042</v>
      </c>
      <c r="W126" s="3" t="inlineStr">
        <is>
          <t>June 21, 1991</t>
        </is>
      </c>
      <c r="X126">
        <f>IF(ISBLANK(D126),0,1)</f>
        <v/>
      </c>
      <c r="Y126" s="14" t="n">
        <v>74</v>
      </c>
      <c r="Z126" s="13" t="inlineStr">
        <is>
          <t>Scarlets</t>
        </is>
      </c>
      <c r="AA126" s="13" t="n">
        <v>47</v>
      </c>
      <c r="AF126" s="13" t="n">
        <v>86</v>
      </c>
      <c r="AH126" s="13" t="n">
        <v>80</v>
      </c>
      <c r="AI126" s="13" t="n">
        <v>89</v>
      </c>
      <c r="AQ126" s="13" t="n">
        <v>89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4" t="n">
        <v>18</v>
      </c>
      <c r="AX126" s="13" t="n">
        <v>12</v>
      </c>
      <c r="BA126" s="13" t="n">
        <v>0</v>
      </c>
      <c r="BB126" s="13" t="n">
        <v>0</v>
      </c>
      <c r="BE126" s="13" t="n">
        <v>19</v>
      </c>
      <c r="BF126" s="13" t="n">
        <v>0</v>
      </c>
      <c r="BH126" s="13" t="n">
        <v>0</v>
      </c>
      <c r="BJ126" s="13" t="n">
        <v>2</v>
      </c>
      <c r="BK126" s="13" t="n">
        <v>2</v>
      </c>
      <c r="BL126" s="13" t="n">
        <v>0</v>
      </c>
      <c r="BP126" s="13" t="n">
        <v>0</v>
      </c>
      <c r="BQ126" s="13" t="n">
        <v>0</v>
      </c>
      <c r="BR126" s="13" t="n">
        <v>0</v>
      </c>
      <c r="BS126" t="n">
        <v>0</v>
      </c>
      <c r="BT126" t="n">
        <v>0</v>
      </c>
      <c r="BU126" t="n">
        <v>8</v>
      </c>
      <c r="BV126" t="n">
        <v>0</v>
      </c>
      <c r="BW126" t="n">
        <v>1</v>
      </c>
      <c r="BX126" t="n">
        <v>0</v>
      </c>
      <c r="BY126" t="n">
        <v>0</v>
      </c>
      <c r="BZ126" t="n">
        <v>2</v>
      </c>
    </row>
    <row r="127">
      <c r="A127" s="4" t="inlineStr">
        <is>
          <t>Adam Beard</t>
        </is>
      </c>
      <c r="B127" s="13" t="inlineStr">
        <is>
          <t>Wales</t>
        </is>
      </c>
      <c r="C127" s="13" t="inlineStr">
        <is>
          <t>Forward</t>
        </is>
      </c>
      <c r="D127" s="5" t="inlineStr">
        <is>
          <t>2019-2019</t>
        </is>
      </c>
      <c r="E127" s="13">
        <f>LEFT(D127, SEARCH("-",D127,1)-1)</f>
        <v/>
      </c>
      <c r="F127" s="13">
        <f>RIGHT(D127,4)</f>
        <v/>
      </c>
      <c r="G127" s="13">
        <f>F127-E127+1</f>
        <v/>
      </c>
      <c r="H127" s="5" t="n">
        <v>5</v>
      </c>
      <c r="I127" s="5" t="n">
        <v>4</v>
      </c>
      <c r="J127" s="5" t="n">
        <v>1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5</v>
      </c>
      <c r="Q127" s="5" t="n">
        <v>0</v>
      </c>
      <c r="R127" s="5" t="n">
        <v>0</v>
      </c>
      <c r="S127" s="5" t="n">
        <v>100</v>
      </c>
      <c r="T127" t="inlineStr">
        <is>
          <t>Lock</t>
        </is>
      </c>
      <c r="U127" s="14" t="n">
        <v>2.03</v>
      </c>
      <c r="V127" s="6" t="n">
        <v>116.57323909</v>
      </c>
      <c r="W127" s="3" t="inlineStr">
        <is>
          <t>January 7, 1996</t>
        </is>
      </c>
      <c r="X127">
        <f>IF(ISBLANK(D127),0,1)</f>
        <v/>
      </c>
      <c r="Y127" s="14" t="n">
        <v>71</v>
      </c>
      <c r="Z127" s="13" t="inlineStr">
        <is>
          <t>Ospreys</t>
        </is>
      </c>
      <c r="AA127" s="13" t="n">
        <v>66</v>
      </c>
      <c r="AF127" s="13" t="n">
        <v>85</v>
      </c>
      <c r="AH127" s="13" t="n">
        <v>88</v>
      </c>
      <c r="AI127" s="13" t="n">
        <v>90</v>
      </c>
      <c r="AQ127" s="13" t="n">
        <v>258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4" t="n">
        <v>22</v>
      </c>
      <c r="AX127" s="13" t="n">
        <v>12</v>
      </c>
      <c r="BA127" s="13" t="n">
        <v>4</v>
      </c>
      <c r="BB127" s="13" t="n">
        <v>0</v>
      </c>
      <c r="BE127" s="13" t="n">
        <v>18</v>
      </c>
      <c r="BF127" s="13" t="n">
        <v>0</v>
      </c>
      <c r="BH127" s="13" t="n">
        <v>4</v>
      </c>
      <c r="BJ127" s="13" t="n">
        <v>2</v>
      </c>
      <c r="BK127" s="13" t="n">
        <v>2</v>
      </c>
      <c r="BL127" s="13" t="n">
        <v>3</v>
      </c>
      <c r="BP127" s="13" t="n">
        <v>1</v>
      </c>
      <c r="BQ127" s="13" t="n">
        <v>0</v>
      </c>
      <c r="BR127" s="13" t="n">
        <v>0</v>
      </c>
      <c r="BS127" t="n">
        <v>0</v>
      </c>
      <c r="BT127" t="n">
        <v>0</v>
      </c>
      <c r="BU127" t="n">
        <v>6</v>
      </c>
      <c r="BV127" t="n">
        <v>0</v>
      </c>
      <c r="BW127" t="n">
        <v>3</v>
      </c>
      <c r="BX127" t="n">
        <v>0</v>
      </c>
      <c r="BY127" t="n">
        <v>0</v>
      </c>
      <c r="BZ127" t="n">
        <v>10</v>
      </c>
    </row>
    <row r="128">
      <c r="A128" s="4" t="inlineStr">
        <is>
          <t>Seb Davies</t>
        </is>
      </c>
      <c r="B128" s="13" t="inlineStr">
        <is>
          <t>Wales</t>
        </is>
      </c>
      <c r="C128" s="13" t="inlineStr">
        <is>
          <t>Forward</t>
        </is>
      </c>
      <c r="D128" s="5" t="inlineStr">
        <is>
          <t>2018-2018</t>
        </is>
      </c>
      <c r="E128" s="13">
        <f>LEFT(D128, SEARCH("-",D128,1)-1)</f>
        <v/>
      </c>
      <c r="F128" s="13">
        <f>RIGHT(D128,4)</f>
        <v/>
      </c>
      <c r="G128" s="13">
        <f>F128-E128+1</f>
        <v/>
      </c>
      <c r="H128" s="5" t="n">
        <v>1</v>
      </c>
      <c r="I128" s="5" t="n">
        <v>0</v>
      </c>
      <c r="J128" s="5" t="n">
        <v>1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1</v>
      </c>
      <c r="Q128" s="5" t="n">
        <v>0</v>
      </c>
      <c r="R128" s="5" t="n">
        <v>0</v>
      </c>
      <c r="S128" s="5" t="n">
        <v>100</v>
      </c>
      <c r="T128" t="inlineStr">
        <is>
          <t>Lock</t>
        </is>
      </c>
      <c r="U128" s="14" t="n">
        <v>1.98</v>
      </c>
      <c r="V128" s="6" t="n">
        <v>115.66605435</v>
      </c>
      <c r="W128" s="3" t="inlineStr">
        <is>
          <t>May 17, 1996</t>
        </is>
      </c>
      <c r="X128">
        <f>IF(ISBLANK(D128),0,1)</f>
        <v/>
      </c>
      <c r="Y128" s="14" t="n">
        <v>68</v>
      </c>
      <c r="Z128" s="13" t="inlineStr">
        <is>
          <t>Cardiff Blues</t>
        </is>
      </c>
      <c r="AA128" s="13" t="n">
        <v>66</v>
      </c>
      <c r="AF128" s="13" t="n">
        <v>86</v>
      </c>
      <c r="AH128" s="13" t="n">
        <v>80</v>
      </c>
      <c r="AI128" s="13" t="n">
        <v>86</v>
      </c>
      <c r="AW128" s="4" t="n"/>
    </row>
    <row r="129">
      <c r="A129" s="4" t="inlineStr">
        <is>
          <t>Alun Wyn Jones</t>
        </is>
      </c>
      <c r="B129" s="13" t="inlineStr">
        <is>
          <t>Wales</t>
        </is>
      </c>
      <c r="C129" s="13" t="inlineStr">
        <is>
          <t>Forward</t>
        </is>
      </c>
      <c r="D129" s="5" t="inlineStr">
        <is>
          <t>2007-2019</t>
        </is>
      </c>
      <c r="E129" s="13">
        <f>LEFT(D129, SEARCH("-",D129,1)-1)</f>
        <v/>
      </c>
      <c r="F129" s="13">
        <f>RIGHT(D129,4)</f>
        <v/>
      </c>
      <c r="G129" s="13">
        <f>F129-E129+1</f>
        <v/>
      </c>
      <c r="H129" s="5" t="n">
        <v>53</v>
      </c>
      <c r="I129" s="5" t="n">
        <v>51</v>
      </c>
      <c r="J129" s="5" t="n">
        <v>2</v>
      </c>
      <c r="K129" s="5" t="n">
        <v>5</v>
      </c>
      <c r="L129" s="5" t="n">
        <v>1</v>
      </c>
      <c r="M129" s="5" t="n">
        <v>0</v>
      </c>
      <c r="N129" s="5" t="n">
        <v>0</v>
      </c>
      <c r="O129" s="5" t="n">
        <v>0</v>
      </c>
      <c r="P129" s="5" t="n">
        <v>34</v>
      </c>
      <c r="Q129" s="5" t="n">
        <v>18</v>
      </c>
      <c r="R129" s="5" t="n">
        <v>1</v>
      </c>
      <c r="S129" s="5" t="n">
        <v>65.09</v>
      </c>
      <c r="T129" t="inlineStr">
        <is>
          <t>Lock</t>
        </is>
      </c>
      <c r="U129" s="14" t="n">
        <v>1.98</v>
      </c>
      <c r="V129" s="6" t="n">
        <v>121.56275516</v>
      </c>
      <c r="W129" s="3" t="inlineStr">
        <is>
          <t>September 19, 1985</t>
        </is>
      </c>
      <c r="X129">
        <f>IF(ISBLANK(D129),0,1)</f>
        <v/>
      </c>
      <c r="Y129" s="14" t="n">
        <v>77</v>
      </c>
      <c r="Z129" s="13" t="inlineStr">
        <is>
          <t>Ospreys</t>
        </is>
      </c>
      <c r="AA129" s="13" t="n">
        <v>85</v>
      </c>
      <c r="AF129" s="13" t="n">
        <v>71</v>
      </c>
      <c r="AH129" s="13" t="n">
        <v>81</v>
      </c>
      <c r="AI129" s="13" t="n">
        <v>83</v>
      </c>
      <c r="AQ129" s="13" t="n">
        <v>350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4" t="n">
        <v>28</v>
      </c>
      <c r="AX129" s="13" t="n">
        <v>33</v>
      </c>
      <c r="BA129" s="13" t="n">
        <v>14</v>
      </c>
      <c r="BB129" s="13" t="n">
        <v>3</v>
      </c>
      <c r="BE129" s="13" t="n">
        <v>71</v>
      </c>
      <c r="BF129" s="13" t="n">
        <v>0</v>
      </c>
      <c r="BH129" s="13" t="n">
        <v>0</v>
      </c>
      <c r="BJ129" s="13" t="n">
        <v>1</v>
      </c>
      <c r="BK129" s="13" t="n">
        <v>1</v>
      </c>
      <c r="BL129" s="13" t="n">
        <v>3</v>
      </c>
      <c r="BP129" s="13" t="n">
        <v>0</v>
      </c>
      <c r="BQ129" s="13" t="n">
        <v>0</v>
      </c>
      <c r="BR129" s="13" t="n">
        <v>0</v>
      </c>
      <c r="BS129" t="n">
        <v>2</v>
      </c>
      <c r="BT129" t="n">
        <v>0</v>
      </c>
      <c r="BU129" t="n">
        <v>6</v>
      </c>
      <c r="BV129" t="n">
        <v>0</v>
      </c>
      <c r="BW129" t="n">
        <v>4</v>
      </c>
      <c r="BX129" t="n">
        <v>0</v>
      </c>
      <c r="BY129" t="n">
        <v>1</v>
      </c>
      <c r="BZ129" t="n">
        <v>7</v>
      </c>
    </row>
    <row r="130">
      <c r="A130" s="4" t="inlineStr">
        <is>
          <t>Will Rowlands</t>
        </is>
      </c>
      <c r="B130" s="13" t="inlineStr">
        <is>
          <t>Wales</t>
        </is>
      </c>
      <c r="C130" s="13" t="inlineStr">
        <is>
          <t>Forward</t>
        </is>
      </c>
      <c r="D130" s="13" t="n"/>
      <c r="F130" s="13">
        <f>RIGHT(D130,4)</f>
        <v/>
      </c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T130" t="inlineStr">
        <is>
          <t>Lock</t>
        </is>
      </c>
      <c r="U130" s="14" t="n">
        <v>1.98</v>
      </c>
      <c r="V130" s="6" t="n">
        <v>116.57323909</v>
      </c>
      <c r="W130" s="3" t="inlineStr">
        <is>
          <t>September 19, 1991</t>
        </is>
      </c>
      <c r="X130">
        <f>IF(ISBLANK(D130),0,1)</f>
        <v/>
      </c>
      <c r="Z130" s="13" t="inlineStr">
        <is>
          <t>Wasps</t>
        </is>
      </c>
      <c r="AW130" s="4" t="n"/>
    </row>
    <row r="131">
      <c r="A131" s="4" t="inlineStr">
        <is>
          <t>Cory Hill</t>
        </is>
      </c>
      <c r="B131" s="13" t="inlineStr">
        <is>
          <t>Wales</t>
        </is>
      </c>
      <c r="C131" s="13" t="inlineStr">
        <is>
          <t>Forward</t>
        </is>
      </c>
      <c r="D131" s="5" t="inlineStr">
        <is>
          <t>2017-2019</t>
        </is>
      </c>
      <c r="E131" s="13">
        <f>LEFT(D131, SEARCH("-",D131,1)-1)</f>
        <v/>
      </c>
      <c r="F131" s="13">
        <f>RIGHT(D131,4)</f>
        <v/>
      </c>
      <c r="G131" s="13">
        <f>F131-E131+1</f>
        <v/>
      </c>
      <c r="H131" s="5" t="n">
        <v>9</v>
      </c>
      <c r="I131" s="5" t="n">
        <v>6</v>
      </c>
      <c r="J131" s="5" t="n">
        <v>3</v>
      </c>
      <c r="K131" s="5" t="n">
        <v>10</v>
      </c>
      <c r="L131" s="5" t="n">
        <v>2</v>
      </c>
      <c r="M131" s="5" t="n">
        <v>0</v>
      </c>
      <c r="N131" s="5" t="n">
        <v>0</v>
      </c>
      <c r="O131" s="5" t="n">
        <v>0</v>
      </c>
      <c r="P131" s="5" t="n">
        <v>6</v>
      </c>
      <c r="Q131" s="5" t="n">
        <v>3</v>
      </c>
      <c r="R131" s="5" t="n">
        <v>0</v>
      </c>
      <c r="S131" s="5" t="n">
        <v>66.66</v>
      </c>
      <c r="T131" t="inlineStr">
        <is>
          <t>Lock</t>
        </is>
      </c>
      <c r="U131" s="14" t="n">
        <v>1.96</v>
      </c>
      <c r="V131" s="6" t="n">
        <v>110.67653828</v>
      </c>
      <c r="W131" s="3" t="inlineStr">
        <is>
          <t>February 10, 1992</t>
        </is>
      </c>
      <c r="X131">
        <f>IF(ISBLANK(D131),0,1)</f>
        <v/>
      </c>
      <c r="Y131" s="14" t="n">
        <v>65</v>
      </c>
      <c r="Z131" s="13" t="inlineStr">
        <is>
          <t>Gwent Dragons</t>
        </is>
      </c>
      <c r="AA131" s="13" t="n">
        <v>73</v>
      </c>
      <c r="AF131" s="13" t="n">
        <v>70</v>
      </c>
      <c r="AH131" s="13" t="n">
        <v>87</v>
      </c>
      <c r="AI131" s="13" t="n">
        <v>88</v>
      </c>
      <c r="AQ131" s="13" t="n">
        <v>103</v>
      </c>
      <c r="AR131" s="13" t="n">
        <v>1</v>
      </c>
      <c r="AS131" s="13" t="n">
        <v>0</v>
      </c>
      <c r="AT131" s="13" t="n">
        <v>0</v>
      </c>
      <c r="AU131" s="13" t="n">
        <v>0</v>
      </c>
      <c r="AV131" s="13" t="n">
        <v>0</v>
      </c>
      <c r="AW131" s="4" t="n">
        <v>10</v>
      </c>
      <c r="AX131" s="13" t="n">
        <v>13</v>
      </c>
      <c r="BA131" s="13" t="n">
        <v>3</v>
      </c>
      <c r="BB131" s="13" t="n">
        <v>0</v>
      </c>
      <c r="BE131" s="13" t="n">
        <v>22</v>
      </c>
      <c r="BF131" s="13" t="n">
        <v>5</v>
      </c>
      <c r="BH131" s="13" t="n">
        <v>0</v>
      </c>
      <c r="BJ131" s="13" t="n">
        <v>1</v>
      </c>
      <c r="BK131" s="13" t="n">
        <v>1</v>
      </c>
      <c r="BL131" s="13" t="n">
        <v>0</v>
      </c>
      <c r="BP131" s="13" t="n">
        <v>0</v>
      </c>
      <c r="BQ131" s="13" t="n">
        <v>0</v>
      </c>
      <c r="BR131" s="13" t="n">
        <v>0</v>
      </c>
      <c r="BS131" t="n">
        <v>0</v>
      </c>
      <c r="BT131" t="n">
        <v>0</v>
      </c>
      <c r="BU131" t="n">
        <v>5</v>
      </c>
      <c r="BV131" t="n">
        <v>0</v>
      </c>
      <c r="BW131" t="n">
        <v>4</v>
      </c>
      <c r="BX131" t="n">
        <v>0</v>
      </c>
      <c r="BY131" t="n">
        <v>1</v>
      </c>
      <c r="BZ131" t="n">
        <v>3</v>
      </c>
    </row>
    <row r="132">
      <c r="A132" s="4" t="inlineStr">
        <is>
          <t>Aaron Shingler</t>
        </is>
      </c>
      <c r="B132" s="13" t="inlineStr">
        <is>
          <t>Wales</t>
        </is>
      </c>
      <c r="C132" s="13" t="inlineStr">
        <is>
          <t>Forward</t>
        </is>
      </c>
      <c r="D132" s="5" t="inlineStr">
        <is>
          <t>2012-2018</t>
        </is>
      </c>
      <c r="E132" s="13">
        <f>LEFT(D132, SEARCH("-",D132,1)-1)</f>
        <v/>
      </c>
      <c r="F132" s="13">
        <f>RIGHT(D132,4)</f>
        <v/>
      </c>
      <c r="G132" s="13">
        <f>F132-E132+1</f>
        <v/>
      </c>
      <c r="H132" s="5" t="n">
        <v>8</v>
      </c>
      <c r="I132" s="5" t="n">
        <v>5</v>
      </c>
      <c r="J132" s="5" t="n">
        <v>3</v>
      </c>
      <c r="K132" s="5" t="n">
        <v>5</v>
      </c>
      <c r="L132" s="5" t="n">
        <v>1</v>
      </c>
      <c r="M132" s="5" t="n">
        <v>0</v>
      </c>
      <c r="N132" s="5" t="n">
        <v>0</v>
      </c>
      <c r="O132" s="5" t="n">
        <v>0</v>
      </c>
      <c r="P132" s="5" t="n">
        <v>5</v>
      </c>
      <c r="Q132" s="5" t="n">
        <v>3</v>
      </c>
      <c r="R132" s="5" t="n">
        <v>0</v>
      </c>
      <c r="S132" s="5" t="n">
        <v>62.5</v>
      </c>
      <c r="T132" t="inlineStr">
        <is>
          <t>Back-row</t>
        </is>
      </c>
      <c r="U132" s="14" t="n">
        <v>1.96</v>
      </c>
      <c r="V132" s="6" t="n">
        <v>105.68702221</v>
      </c>
      <c r="W132" s="3" t="inlineStr">
        <is>
          <t>August 7, 1987</t>
        </is>
      </c>
      <c r="X132">
        <f>IF(ISBLANK(D132),0,1)</f>
        <v/>
      </c>
      <c r="Y132" s="14" t="n">
        <v>72</v>
      </c>
      <c r="Z132" s="13" t="inlineStr">
        <is>
          <t>Scarlets</t>
        </is>
      </c>
      <c r="AA132" s="13" t="n">
        <v>58</v>
      </c>
      <c r="AG132" s="13" t="n">
        <v>29</v>
      </c>
      <c r="AJ132" s="13" t="n">
        <v>29</v>
      </c>
      <c r="AK132" s="13" t="n">
        <v>29</v>
      </c>
      <c r="AW132" s="4" t="n"/>
    </row>
    <row r="133">
      <c r="A133" s="4" t="inlineStr">
        <is>
          <t>Aaron Wainwright</t>
        </is>
      </c>
      <c r="B133" s="13" t="inlineStr">
        <is>
          <t>Wales</t>
        </is>
      </c>
      <c r="C133" s="13" t="inlineStr">
        <is>
          <t>Forward</t>
        </is>
      </c>
      <c r="D133" s="5" t="inlineStr">
        <is>
          <t>2019-2019</t>
        </is>
      </c>
      <c r="E133" s="13">
        <f>LEFT(D133, SEARCH("-",D133,1)-1)</f>
        <v/>
      </c>
      <c r="F133" s="13">
        <f>RIGHT(D133,4)</f>
        <v/>
      </c>
      <c r="G133" s="13">
        <f>F133-E133+1</f>
        <v/>
      </c>
      <c r="H133" s="5" t="n">
        <v>5</v>
      </c>
      <c r="I133" s="5" t="n">
        <v>1</v>
      </c>
      <c r="J133" s="5" t="n">
        <v>4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5</v>
      </c>
      <c r="Q133" s="5" t="n">
        <v>0</v>
      </c>
      <c r="R133" s="5" t="n">
        <v>0</v>
      </c>
      <c r="S133" s="5" t="n">
        <v>100</v>
      </c>
      <c r="T133" t="inlineStr">
        <is>
          <t>Back-row</t>
        </is>
      </c>
      <c r="U133" s="14" t="n">
        <v>1.91</v>
      </c>
      <c r="V133" s="6" t="n">
        <v>101.60469088</v>
      </c>
      <c r="W133" s="3" t="inlineStr">
        <is>
          <t>September 25, 1997</t>
        </is>
      </c>
      <c r="X133">
        <f>IF(ISBLANK(D133),0,1)</f>
        <v/>
      </c>
      <c r="Y133" s="14" t="n">
        <v>64</v>
      </c>
      <c r="Z133" s="13" t="inlineStr">
        <is>
          <t>Gwent Dragons</t>
        </is>
      </c>
      <c r="AA133" s="13" t="n">
        <v>64</v>
      </c>
      <c r="AG133" s="13" t="n">
        <v>69</v>
      </c>
      <c r="AJ133" s="13" t="n">
        <v>72</v>
      </c>
      <c r="AK133" s="13" t="n">
        <v>64</v>
      </c>
      <c r="AQ133" s="13" t="n">
        <v>108</v>
      </c>
      <c r="AR133" s="13" t="n">
        <v>0</v>
      </c>
      <c r="AS133" s="13" t="n">
        <v>0</v>
      </c>
      <c r="AT133" s="13" t="n">
        <v>0</v>
      </c>
      <c r="AU133" s="13" t="n">
        <v>0</v>
      </c>
      <c r="AV133" s="13" t="n">
        <v>0</v>
      </c>
      <c r="AW133" s="4" t="n">
        <v>29</v>
      </c>
      <c r="AX133" s="13" t="n">
        <v>10</v>
      </c>
      <c r="BA133" s="13" t="n">
        <v>2</v>
      </c>
      <c r="BB133" s="13" t="n">
        <v>0</v>
      </c>
      <c r="BE133" s="13" t="n">
        <v>30</v>
      </c>
      <c r="BF133" s="13" t="n">
        <v>0</v>
      </c>
      <c r="BH133" s="13" t="n">
        <v>1</v>
      </c>
      <c r="BJ133" s="13" t="n">
        <v>1</v>
      </c>
      <c r="BK133" s="13" t="n">
        <v>1</v>
      </c>
      <c r="BL133" s="13" t="n">
        <v>0</v>
      </c>
      <c r="BP133" s="13" t="n">
        <v>0</v>
      </c>
      <c r="BQ133" s="13" t="n">
        <v>0</v>
      </c>
      <c r="BR133" s="13" t="n">
        <v>0</v>
      </c>
      <c r="BS133" t="n">
        <v>0</v>
      </c>
      <c r="BT133" t="n">
        <v>0</v>
      </c>
      <c r="BU133" t="n">
        <v>7</v>
      </c>
      <c r="BV133" t="n">
        <v>1</v>
      </c>
      <c r="BW133" t="n">
        <v>3</v>
      </c>
      <c r="BX133" t="n">
        <v>0</v>
      </c>
      <c r="BY133" t="n">
        <v>1</v>
      </c>
      <c r="BZ133" t="n">
        <v>2</v>
      </c>
    </row>
    <row r="134">
      <c r="A134" s="4" t="inlineStr">
        <is>
          <t>Taulupe Faletau</t>
        </is>
      </c>
      <c r="B134" s="13" t="inlineStr">
        <is>
          <t>Wales</t>
        </is>
      </c>
      <c r="C134" s="13" t="inlineStr">
        <is>
          <t>Forward</t>
        </is>
      </c>
      <c r="D134" s="5" t="inlineStr">
        <is>
          <t>2012-2018</t>
        </is>
      </c>
      <c r="E134" s="13">
        <f>LEFT(D134, SEARCH("-",D134,1)-1)</f>
        <v/>
      </c>
      <c r="F134" s="13">
        <f>RIGHT(D134,4)</f>
        <v/>
      </c>
      <c r="G134" s="13">
        <f>F134-E134+1</f>
        <v/>
      </c>
      <c r="H134" s="5" t="n">
        <v>31</v>
      </c>
      <c r="I134" s="5" t="n">
        <v>27</v>
      </c>
      <c r="J134" s="5" t="n">
        <v>4</v>
      </c>
      <c r="K134" s="5" t="n">
        <v>15</v>
      </c>
      <c r="L134" s="5" t="n">
        <v>3</v>
      </c>
      <c r="M134" s="5" t="n">
        <v>0</v>
      </c>
      <c r="N134" s="5" t="n">
        <v>0</v>
      </c>
      <c r="O134" s="5" t="n">
        <v>0</v>
      </c>
      <c r="P134" s="5" t="n">
        <v>22</v>
      </c>
      <c r="Q134" s="5" t="n">
        <v>8</v>
      </c>
      <c r="R134" s="5" t="n">
        <v>1</v>
      </c>
      <c r="S134" s="5" t="n">
        <v>72.58</v>
      </c>
      <c r="T134" t="inlineStr">
        <is>
          <t>Back-row</t>
        </is>
      </c>
      <c r="U134" s="14" t="n">
        <v>1.88</v>
      </c>
      <c r="V134" s="6" t="n">
        <v>109.76935354</v>
      </c>
      <c r="W134" s="3" t="inlineStr">
        <is>
          <t>November 12, 1990</t>
        </is>
      </c>
      <c r="X134">
        <f>IF(ISBLANK(D134),0,1)</f>
        <v/>
      </c>
      <c r="Z134" s="13" t="inlineStr">
        <is>
          <t>Bath</t>
        </is>
      </c>
      <c r="AW134" s="4" t="n"/>
    </row>
    <row r="135">
      <c r="A135" s="4" t="inlineStr">
        <is>
          <t>Ross Moriarty</t>
        </is>
      </c>
      <c r="B135" s="13" t="inlineStr">
        <is>
          <t>Wales</t>
        </is>
      </c>
      <c r="C135" s="13" t="inlineStr">
        <is>
          <t>Forward</t>
        </is>
      </c>
      <c r="D135" s="5" t="inlineStr">
        <is>
          <t>2016-2019</t>
        </is>
      </c>
      <c r="E135" s="13">
        <f>LEFT(D135, SEARCH("-",D135,1)-1)</f>
        <v/>
      </c>
      <c r="F135" s="13">
        <f>RIGHT(D135,4)</f>
        <v/>
      </c>
      <c r="G135" s="13">
        <f>F135-E135+1</f>
        <v/>
      </c>
      <c r="H135" s="5" t="n">
        <v>14</v>
      </c>
      <c r="I135" s="5" t="n">
        <v>12</v>
      </c>
      <c r="J135" s="5" t="n">
        <v>2</v>
      </c>
      <c r="K135" s="5" t="n">
        <v>10</v>
      </c>
      <c r="L135" s="5" t="n">
        <v>2</v>
      </c>
      <c r="M135" s="5" t="n">
        <v>0</v>
      </c>
      <c r="N135" s="5" t="n">
        <v>0</v>
      </c>
      <c r="O135" s="5" t="n">
        <v>0</v>
      </c>
      <c r="P135" s="5" t="n">
        <v>9</v>
      </c>
      <c r="Q135" s="5" t="n">
        <v>5</v>
      </c>
      <c r="R135" s="5" t="n">
        <v>0</v>
      </c>
      <c r="S135" s="5" t="n">
        <v>64.28</v>
      </c>
      <c r="T135" t="inlineStr">
        <is>
          <t>Back-row</t>
        </is>
      </c>
      <c r="U135" s="14" t="n">
        <v>1.88</v>
      </c>
      <c r="V135" s="6" t="n">
        <v>102.96546799</v>
      </c>
      <c r="W135" s="3" t="inlineStr">
        <is>
          <t>April 18, 1994</t>
        </is>
      </c>
      <c r="X135">
        <f>IF(ISBLANK(D135),0,1)</f>
        <v/>
      </c>
      <c r="Y135" s="14" t="n">
        <v>62</v>
      </c>
      <c r="Z135" s="13" t="inlineStr">
        <is>
          <t>Gwent Dragons</t>
        </is>
      </c>
      <c r="AA135" s="13" t="n">
        <v>64</v>
      </c>
      <c r="AB135" s="13" t="n">
        <v>63</v>
      </c>
      <c r="AE135" s="13" t="n">
        <v>65</v>
      </c>
      <c r="AL135" s="13" t="n">
        <v>74</v>
      </c>
      <c r="AQ135" s="13" t="n">
        <v>309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4" t="n">
        <v>81</v>
      </c>
      <c r="AX135" s="13" t="n">
        <v>51</v>
      </c>
      <c r="BA135" s="13" t="n">
        <v>10</v>
      </c>
      <c r="BB135" s="13" t="n">
        <v>0</v>
      </c>
      <c r="BE135" s="13" t="n">
        <v>62</v>
      </c>
      <c r="BF135" s="13" t="n">
        <v>0</v>
      </c>
      <c r="BH135" s="13" t="n">
        <v>0</v>
      </c>
      <c r="BJ135" s="13" t="n">
        <v>5</v>
      </c>
      <c r="BK135" s="13" t="n">
        <v>2</v>
      </c>
      <c r="BL135" s="13" t="n">
        <v>3</v>
      </c>
      <c r="BP135" s="13" t="n">
        <v>0</v>
      </c>
      <c r="BQ135" s="13" t="n">
        <v>0</v>
      </c>
      <c r="BR135" s="13" t="n">
        <v>0</v>
      </c>
      <c r="BS135" t="n">
        <v>2</v>
      </c>
      <c r="BT135" t="n">
        <v>1</v>
      </c>
      <c r="BU135" t="n">
        <v>15</v>
      </c>
      <c r="BV135" t="n">
        <v>0</v>
      </c>
      <c r="BW135" t="n">
        <v>13</v>
      </c>
      <c r="BX135" t="n">
        <v>0</v>
      </c>
      <c r="BY135" t="n">
        <v>8</v>
      </c>
      <c r="BZ135" t="n">
        <v>1</v>
      </c>
    </row>
    <row r="136">
      <c r="A136" s="4" t="inlineStr">
        <is>
          <t>Josh Navidi</t>
        </is>
      </c>
      <c r="B136" s="13" t="inlineStr">
        <is>
          <t>Wales</t>
        </is>
      </c>
      <c r="C136" s="13" t="inlineStr">
        <is>
          <t>Forward</t>
        </is>
      </c>
      <c r="D136" s="5" t="inlineStr">
        <is>
          <t>2018-2019</t>
        </is>
      </c>
      <c r="E136" s="13">
        <f>LEFT(D136, SEARCH("-",D136,1)-1)</f>
        <v/>
      </c>
      <c r="F136" s="13">
        <f>RIGHT(D136,4)</f>
        <v/>
      </c>
      <c r="G136" s="13">
        <f>F136-E136+1</f>
        <v/>
      </c>
      <c r="H136" s="5" t="n">
        <v>9</v>
      </c>
      <c r="I136" s="5" t="n">
        <v>9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7</v>
      </c>
      <c r="Q136" s="5" t="n">
        <v>2</v>
      </c>
      <c r="R136" s="5" t="n">
        <v>0</v>
      </c>
      <c r="S136" s="5" t="n">
        <v>77.77</v>
      </c>
      <c r="T136" t="inlineStr">
        <is>
          <t>Flanker</t>
        </is>
      </c>
      <c r="U136" s="14" t="n">
        <v>1.85</v>
      </c>
      <c r="V136" s="6" t="n">
        <v>94.80080533</v>
      </c>
      <c r="W136" s="3" t="inlineStr">
        <is>
          <t>December 30, 1990</t>
        </is>
      </c>
      <c r="X136">
        <f>IF(ISBLANK(D136),0,1)</f>
        <v/>
      </c>
      <c r="Y136" s="14" t="n">
        <v>76</v>
      </c>
      <c r="Z136" s="13" t="inlineStr">
        <is>
          <t>Cardiff Blues</t>
        </is>
      </c>
      <c r="AA136" s="13" t="n">
        <v>79</v>
      </c>
      <c r="AG136" s="13" t="n">
        <v>80</v>
      </c>
      <c r="AJ136" s="13" t="n">
        <v>76</v>
      </c>
      <c r="AK136" s="13" t="n">
        <v>65</v>
      </c>
      <c r="AQ136" s="13" t="n">
        <v>383</v>
      </c>
      <c r="AR136" s="13" t="n">
        <v>0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4" t="n">
        <v>45</v>
      </c>
      <c r="AX136" s="13" t="n">
        <v>30</v>
      </c>
      <c r="BA136" s="13" t="n">
        <v>12</v>
      </c>
      <c r="BB136" s="13" t="n">
        <v>1</v>
      </c>
      <c r="BE136" s="13" t="n">
        <v>83</v>
      </c>
      <c r="BF136" s="13" t="n">
        <v>0</v>
      </c>
      <c r="BH136" s="13" t="n">
        <v>4</v>
      </c>
      <c r="BJ136" s="13" t="n">
        <v>3</v>
      </c>
      <c r="BK136" s="13" t="n">
        <v>3</v>
      </c>
      <c r="BL136" s="13" t="n">
        <v>3</v>
      </c>
      <c r="BP136" s="13" t="n">
        <v>0</v>
      </c>
      <c r="BQ136" s="13" t="n">
        <v>0</v>
      </c>
      <c r="BR136" s="13" t="n">
        <v>0</v>
      </c>
      <c r="BS136" t="n">
        <v>2</v>
      </c>
      <c r="BT136" t="n">
        <v>0</v>
      </c>
      <c r="BU136" t="n">
        <v>12</v>
      </c>
      <c r="BV136" t="n">
        <v>1</v>
      </c>
      <c r="BW136" t="n">
        <v>4</v>
      </c>
      <c r="BX136" t="n">
        <v>0</v>
      </c>
      <c r="BY136" t="n">
        <v>0</v>
      </c>
      <c r="BZ136" t="n">
        <v>0</v>
      </c>
    </row>
    <row r="137">
      <c r="A137" s="4" t="inlineStr">
        <is>
          <t>Justin Tipuric</t>
        </is>
      </c>
      <c r="B137" s="13" t="inlineStr">
        <is>
          <t>Wales</t>
        </is>
      </c>
      <c r="C137" s="13" t="inlineStr">
        <is>
          <t>Forward</t>
        </is>
      </c>
      <c r="D137" s="5" t="inlineStr">
        <is>
          <t>2012-2019</t>
        </is>
      </c>
      <c r="E137" s="13">
        <f>LEFT(D137, SEARCH("-",D137,1)-1)</f>
        <v/>
      </c>
      <c r="F137" s="13">
        <f>RIGHT(D137,4)</f>
        <v/>
      </c>
      <c r="G137" s="13">
        <f>F137-E137+1</f>
        <v/>
      </c>
      <c r="H137" s="5" t="n">
        <v>35</v>
      </c>
      <c r="I137" s="5" t="n">
        <v>19</v>
      </c>
      <c r="J137" s="5" t="n">
        <v>16</v>
      </c>
      <c r="K137" s="5" t="n">
        <v>5</v>
      </c>
      <c r="L137" s="5" t="n">
        <v>1</v>
      </c>
      <c r="M137" s="5" t="n">
        <v>0</v>
      </c>
      <c r="N137" s="5" t="n">
        <v>0</v>
      </c>
      <c r="O137" s="5" t="n">
        <v>0</v>
      </c>
      <c r="P137" s="5" t="n">
        <v>25</v>
      </c>
      <c r="Q137" s="5" t="n">
        <v>9</v>
      </c>
      <c r="R137" s="5" t="n">
        <v>1</v>
      </c>
      <c r="S137" s="5" t="n">
        <v>72.84999999999999</v>
      </c>
      <c r="T137" t="inlineStr">
        <is>
          <t>Back-row</t>
        </is>
      </c>
      <c r="U137" s="14" t="n">
        <v>1.88</v>
      </c>
      <c r="V137" s="6" t="n">
        <v>99.79032140000001</v>
      </c>
      <c r="W137" s="3" t="inlineStr">
        <is>
          <t>August 6, 1989</t>
        </is>
      </c>
      <c r="X137">
        <f>IF(ISBLANK(D137),0,1)</f>
        <v/>
      </c>
      <c r="Y137" s="14" t="n">
        <v>72</v>
      </c>
      <c r="Z137" s="13" t="inlineStr">
        <is>
          <t>Ospreys</t>
        </is>
      </c>
      <c r="AA137" s="13" t="n">
        <v>69</v>
      </c>
      <c r="AG137" s="13" t="n">
        <v>81</v>
      </c>
      <c r="AJ137" s="13" t="n">
        <v>66</v>
      </c>
      <c r="AK137" s="13" t="n">
        <v>55</v>
      </c>
      <c r="AQ137" s="13" t="n">
        <v>320</v>
      </c>
      <c r="AR137" s="13" t="n">
        <v>0</v>
      </c>
      <c r="AS137" s="13" t="n">
        <v>0</v>
      </c>
      <c r="AT137" s="13" t="n">
        <v>0</v>
      </c>
      <c r="AU137" s="13" t="n">
        <v>0</v>
      </c>
      <c r="AV137" s="13" t="n">
        <v>0</v>
      </c>
      <c r="AW137" s="4" t="n">
        <v>12</v>
      </c>
      <c r="AX137" s="13" t="n">
        <v>14</v>
      </c>
      <c r="BA137" s="13" t="n">
        <v>17</v>
      </c>
      <c r="BB137" s="13" t="n">
        <v>0</v>
      </c>
      <c r="BE137" s="13" t="n">
        <v>67</v>
      </c>
      <c r="BF137" s="13" t="n">
        <v>0</v>
      </c>
      <c r="BH137" s="13" t="n">
        <v>2</v>
      </c>
      <c r="BJ137" s="13" t="n">
        <v>2</v>
      </c>
      <c r="BK137" s="13" t="n">
        <v>2</v>
      </c>
      <c r="BL137" s="13" t="n">
        <v>5</v>
      </c>
      <c r="BP137" s="13" t="n">
        <v>0</v>
      </c>
      <c r="BQ137" s="13" t="n">
        <v>0</v>
      </c>
      <c r="BR137" s="13" t="n">
        <v>0</v>
      </c>
      <c r="BS137" t="n">
        <v>1</v>
      </c>
      <c r="BT137" t="n">
        <v>0</v>
      </c>
      <c r="BU137" t="n">
        <v>3</v>
      </c>
      <c r="BV137" t="n">
        <v>0</v>
      </c>
      <c r="BW137" t="n">
        <v>2</v>
      </c>
      <c r="BX137" t="n">
        <v>0</v>
      </c>
      <c r="BY137" t="n">
        <v>0</v>
      </c>
      <c r="BZ137" t="n">
        <v>12</v>
      </c>
    </row>
    <row r="138">
      <c r="A138" s="4" t="inlineStr">
        <is>
          <t>Gareth Davies</t>
        </is>
      </c>
      <c r="B138" s="13" t="inlineStr">
        <is>
          <t>Wales</t>
        </is>
      </c>
      <c r="C138" s="13" t="inlineStr">
        <is>
          <t>Back</t>
        </is>
      </c>
      <c r="D138" s="5" t="inlineStr">
        <is>
          <t>2015-2019</t>
        </is>
      </c>
      <c r="E138" s="13">
        <f>LEFT(D138, SEARCH("-",D138,1)-1)</f>
        <v/>
      </c>
      <c r="F138" s="13">
        <f>RIGHT(D138,4)</f>
        <v/>
      </c>
      <c r="G138" s="13">
        <f>F138-E138+1</f>
        <v/>
      </c>
      <c r="H138" s="5" t="n">
        <v>19</v>
      </c>
      <c r="I138" s="5" t="n">
        <v>12</v>
      </c>
      <c r="J138" s="5" t="n">
        <v>7</v>
      </c>
      <c r="K138" s="5" t="n">
        <v>20</v>
      </c>
      <c r="L138" s="5" t="n">
        <v>4</v>
      </c>
      <c r="M138" s="5" t="n">
        <v>0</v>
      </c>
      <c r="N138" s="5" t="n">
        <v>0</v>
      </c>
      <c r="O138" s="5" t="n">
        <v>0</v>
      </c>
      <c r="P138" s="5" t="n">
        <v>14</v>
      </c>
      <c r="Q138" s="5" t="n">
        <v>4</v>
      </c>
      <c r="R138" s="5" t="n">
        <v>1</v>
      </c>
      <c r="S138" s="5" t="n">
        <v>76.31</v>
      </c>
      <c r="T138" t="inlineStr">
        <is>
          <t>Scrum-half</t>
        </is>
      </c>
      <c r="U138" s="14" t="n">
        <v>1.78</v>
      </c>
      <c r="V138" s="6" t="n">
        <v>84.82177319</v>
      </c>
      <c r="W138" s="3" t="inlineStr">
        <is>
          <t>August 18, 1990</t>
        </is>
      </c>
      <c r="X138">
        <f>IF(ISBLANK(D138),0,1)</f>
        <v/>
      </c>
      <c r="Y138" s="14" t="n">
        <v>84</v>
      </c>
      <c r="Z138" s="13" t="inlineStr">
        <is>
          <t>Scarlets</t>
        </is>
      </c>
      <c r="AA138" s="13" t="n">
        <v>55</v>
      </c>
      <c r="AC138" s="13" t="n">
        <v>91</v>
      </c>
      <c r="AL138" s="13" t="n">
        <v>75</v>
      </c>
      <c r="AQ138" s="13" t="n">
        <v>247</v>
      </c>
      <c r="AR138" s="13" t="n">
        <v>0</v>
      </c>
      <c r="AS138" s="13" t="n">
        <v>0</v>
      </c>
      <c r="AT138" s="13" t="n">
        <v>0</v>
      </c>
      <c r="AU138" s="13" t="n">
        <v>0</v>
      </c>
      <c r="AV138" s="13" t="n">
        <v>0</v>
      </c>
      <c r="AW138" s="4" t="n">
        <v>47</v>
      </c>
      <c r="AX138" s="13" t="n">
        <v>17</v>
      </c>
      <c r="BA138" s="13" t="n">
        <v>222</v>
      </c>
      <c r="BB138" s="13" t="n">
        <v>4</v>
      </c>
      <c r="BE138" s="13" t="n">
        <v>27</v>
      </c>
      <c r="BF138" s="13" t="n">
        <v>0</v>
      </c>
      <c r="BH138" s="13" t="n">
        <v>1</v>
      </c>
      <c r="BJ138" s="13" t="n">
        <v>9</v>
      </c>
      <c r="BK138" s="13" t="n">
        <v>7</v>
      </c>
      <c r="BL138" s="13" t="n">
        <v>3</v>
      </c>
      <c r="BP138" s="13" t="n">
        <v>0</v>
      </c>
      <c r="BQ138" s="13" t="n">
        <v>0</v>
      </c>
      <c r="BR138" s="13" t="n">
        <v>0</v>
      </c>
      <c r="BS138" t="n">
        <v>3</v>
      </c>
      <c r="BT138" t="n">
        <v>2</v>
      </c>
      <c r="BU138" t="n">
        <v>5</v>
      </c>
      <c r="BV138" t="n">
        <v>0</v>
      </c>
      <c r="BW138" t="n">
        <v>9</v>
      </c>
      <c r="BX138" t="n">
        <v>31</v>
      </c>
      <c r="BY138" t="n">
        <v>1</v>
      </c>
      <c r="BZ138" t="n">
        <v>0</v>
      </c>
    </row>
    <row r="139">
      <c r="A139" s="4" t="inlineStr">
        <is>
          <t>Rhys Webb</t>
        </is>
      </c>
      <c r="B139" s="13" t="inlineStr">
        <is>
          <t>Wales</t>
        </is>
      </c>
      <c r="C139" s="13" t="inlineStr">
        <is>
          <t>Back</t>
        </is>
      </c>
      <c r="D139" s="5" t="inlineStr">
        <is>
          <t>2012-2017</t>
        </is>
      </c>
      <c r="E139" s="13">
        <f>LEFT(D139, SEARCH("-",D139,1)-1)</f>
        <v/>
      </c>
      <c r="F139" s="13">
        <f>RIGHT(D139,4)</f>
        <v/>
      </c>
      <c r="G139" s="13">
        <f>F139-E139+1</f>
        <v/>
      </c>
      <c r="H139" s="5" t="n">
        <v>16</v>
      </c>
      <c r="I139" s="5" t="n">
        <v>13</v>
      </c>
      <c r="J139" s="5" t="n">
        <v>3</v>
      </c>
      <c r="K139" s="5" t="n">
        <v>20</v>
      </c>
      <c r="L139" s="5" t="n">
        <v>4</v>
      </c>
      <c r="M139" s="5" t="n">
        <v>0</v>
      </c>
      <c r="N139" s="5" t="n">
        <v>0</v>
      </c>
      <c r="O139" s="5" t="n">
        <v>0</v>
      </c>
      <c r="P139" s="5" t="n">
        <v>10</v>
      </c>
      <c r="Q139" s="5" t="n">
        <v>6</v>
      </c>
      <c r="R139" s="5" t="n">
        <v>0</v>
      </c>
      <c r="S139" s="5" t="n">
        <v>62.5</v>
      </c>
      <c r="T139" t="inlineStr">
        <is>
          <t>Scrum-half</t>
        </is>
      </c>
      <c r="U139" s="14" t="n">
        <v>1.83</v>
      </c>
      <c r="V139" s="6" t="n">
        <v>87.99691978</v>
      </c>
      <c r="W139" s="3" t="inlineStr">
        <is>
          <t>December 9, 1988</t>
        </is>
      </c>
      <c r="X139">
        <f>IF(ISBLANK(D139),0,1)</f>
        <v/>
      </c>
      <c r="Y139" s="14" t="n">
        <v>77</v>
      </c>
      <c r="Z139" s="13" t="inlineStr">
        <is>
          <t>Touloun</t>
        </is>
      </c>
      <c r="AA139" s="13" t="n">
        <v>75</v>
      </c>
      <c r="AC139" s="13" t="n">
        <v>82</v>
      </c>
      <c r="AL139" s="13" t="n">
        <v>85</v>
      </c>
      <c r="AW139" s="4" t="n"/>
    </row>
    <row r="140">
      <c r="A140" s="4" t="inlineStr">
        <is>
          <t>Tomos Williams</t>
        </is>
      </c>
      <c r="B140" s="13" t="inlineStr">
        <is>
          <t>Wales</t>
        </is>
      </c>
      <c r="C140" s="13" t="inlineStr">
        <is>
          <t>Back</t>
        </is>
      </c>
      <c r="D140" s="5" t="inlineStr">
        <is>
          <t>2019-2019</t>
        </is>
      </c>
      <c r="E140" s="13">
        <f>LEFT(D140, SEARCH("-",D140,1)-1)</f>
        <v/>
      </c>
      <c r="F140" s="13">
        <f>RIGHT(D140,4)</f>
        <v/>
      </c>
      <c r="G140" s="13">
        <f>F140-E140+1</f>
        <v/>
      </c>
      <c r="H140" s="5" t="n">
        <v>1</v>
      </c>
      <c r="I140" s="5" t="n">
        <v>1</v>
      </c>
      <c r="J140" s="5" t="n">
        <v>0</v>
      </c>
      <c r="K140" s="5" t="n">
        <v>5</v>
      </c>
      <c r="L140" s="5" t="n">
        <v>1</v>
      </c>
      <c r="M140" s="5" t="n">
        <v>0</v>
      </c>
      <c r="N140" s="5" t="n">
        <v>0</v>
      </c>
      <c r="O140" s="5" t="n">
        <v>0</v>
      </c>
      <c r="P140" s="5" t="n">
        <v>1</v>
      </c>
      <c r="Q140" s="5" t="n">
        <v>0</v>
      </c>
      <c r="R140" s="5" t="n">
        <v>0</v>
      </c>
      <c r="S140" s="5" t="n">
        <v>100</v>
      </c>
      <c r="T140" t="inlineStr">
        <is>
          <t>Scrum-half</t>
        </is>
      </c>
      <c r="U140" s="14" t="n">
        <v>1.78</v>
      </c>
      <c r="V140" s="6" t="n">
        <v>76.65711053</v>
      </c>
      <c r="W140" s="3" t="inlineStr">
        <is>
          <t>January 1, 1995</t>
        </is>
      </c>
      <c r="X140">
        <f>IF(ISBLANK(D140),0,1)</f>
        <v/>
      </c>
      <c r="Y140" s="14" t="n">
        <v>80</v>
      </c>
      <c r="Z140" s="13" t="inlineStr">
        <is>
          <t>Cardiff Blues</t>
        </is>
      </c>
      <c r="AA140" s="13" t="n">
        <v>64</v>
      </c>
      <c r="AC140" s="13" t="n">
        <v>92</v>
      </c>
      <c r="AL140" s="13" t="n">
        <v>75</v>
      </c>
      <c r="AQ140" s="13" t="n">
        <v>52</v>
      </c>
      <c r="AR140" s="13" t="n">
        <v>1</v>
      </c>
      <c r="AS140" s="13" t="n">
        <v>0</v>
      </c>
      <c r="AT140" s="13" t="n">
        <v>0</v>
      </c>
      <c r="AU140" s="13" t="n">
        <v>0</v>
      </c>
      <c r="AV140" s="13" t="n">
        <v>0</v>
      </c>
      <c r="AW140" s="4" t="n">
        <v>24</v>
      </c>
      <c r="AX140" s="13" t="n">
        <v>7</v>
      </c>
      <c r="BA140" s="13" t="n">
        <v>33</v>
      </c>
      <c r="BB140" s="13" t="n">
        <v>0</v>
      </c>
      <c r="BE140" s="13" t="n">
        <v>5</v>
      </c>
      <c r="BF140" s="13" t="n">
        <v>5</v>
      </c>
      <c r="BH140" s="13" t="n">
        <v>1</v>
      </c>
      <c r="BJ140" s="13" t="n">
        <v>3</v>
      </c>
      <c r="BK140" s="13" t="n">
        <v>2</v>
      </c>
      <c r="BL140" s="13" t="n">
        <v>0</v>
      </c>
      <c r="BP140" s="13" t="n">
        <v>0</v>
      </c>
      <c r="BQ140" s="13" t="n">
        <v>0</v>
      </c>
      <c r="BR140" s="13" t="n">
        <v>0</v>
      </c>
      <c r="BS140" t="n">
        <v>0</v>
      </c>
      <c r="BT140" t="n">
        <v>1</v>
      </c>
      <c r="BU140" t="n">
        <v>1</v>
      </c>
      <c r="BV140" t="n">
        <v>0</v>
      </c>
      <c r="BW140" t="n">
        <v>2</v>
      </c>
      <c r="BX140" t="n">
        <v>6</v>
      </c>
      <c r="BY140" t="n">
        <v>0</v>
      </c>
      <c r="BZ140" t="n">
        <v>0</v>
      </c>
    </row>
    <row r="141">
      <c r="A141" s="4" t="inlineStr">
        <is>
          <t>Dan Biggar</t>
        </is>
      </c>
      <c r="B141" s="13" t="inlineStr">
        <is>
          <t>Wales</t>
        </is>
      </c>
      <c r="C141" s="13" t="inlineStr">
        <is>
          <t>Back</t>
        </is>
      </c>
      <c r="D141" s="5" t="inlineStr">
        <is>
          <t>2013-2019</t>
        </is>
      </c>
      <c r="E141" s="13">
        <f>LEFT(D141, SEARCH("-",D141,1)-1)</f>
        <v/>
      </c>
      <c r="F141" s="13">
        <f>RIGHT(D141,4)</f>
        <v/>
      </c>
      <c r="G141" s="13">
        <f>F141-E141+1</f>
        <v/>
      </c>
      <c r="H141" s="5" t="n">
        <v>30</v>
      </c>
      <c r="I141" s="5" t="n">
        <v>24</v>
      </c>
      <c r="J141" s="5" t="n">
        <v>6</v>
      </c>
      <c r="K141" s="5" t="n">
        <v>123</v>
      </c>
      <c r="L141" s="5" t="n">
        <v>3</v>
      </c>
      <c r="M141" s="5" t="n">
        <v>24</v>
      </c>
      <c r="N141" s="5" t="n">
        <v>17</v>
      </c>
      <c r="O141" s="5" t="n">
        <v>3</v>
      </c>
      <c r="P141" s="5" t="n">
        <v>21</v>
      </c>
      <c r="Q141" s="5" t="n">
        <v>8</v>
      </c>
      <c r="R141" s="5" t="n">
        <v>1</v>
      </c>
      <c r="S141" s="5" t="n">
        <v>71.66</v>
      </c>
      <c r="T141" t="inlineStr">
        <is>
          <t>Fly-half</t>
        </is>
      </c>
      <c r="U141" s="14" t="n">
        <v>1.88</v>
      </c>
      <c r="V141" s="6" t="n">
        <v>89.81128926000001</v>
      </c>
      <c r="W141" s="3" t="inlineStr">
        <is>
          <t>October 16, 1989</t>
        </is>
      </c>
      <c r="X141">
        <f>IF(ISBLANK(D141),0,1)</f>
        <v/>
      </c>
      <c r="Y141" s="14" t="n">
        <v>82</v>
      </c>
      <c r="Z141" s="13" t="inlineStr">
        <is>
          <t>Northampton</t>
        </is>
      </c>
      <c r="AA141" s="13" t="n">
        <v>70</v>
      </c>
      <c r="AB141" s="13" t="n">
        <v>79</v>
      </c>
      <c r="AC141" s="13" t="n">
        <v>53</v>
      </c>
      <c r="AO141" s="13" t="n">
        <v>90</v>
      </c>
      <c r="AQ141" s="13" t="n">
        <v>207</v>
      </c>
      <c r="AR141" s="13" t="n">
        <v>0</v>
      </c>
      <c r="AS141" s="13" t="n">
        <v>2</v>
      </c>
      <c r="AT141" s="13" t="n">
        <v>3</v>
      </c>
      <c r="AU141" s="13" t="n">
        <v>5</v>
      </c>
      <c r="AV141" s="13" t="n">
        <v>0</v>
      </c>
      <c r="AW141" s="4" t="n">
        <v>57</v>
      </c>
      <c r="AX141" s="13" t="n">
        <v>22</v>
      </c>
      <c r="BA141" s="13" t="n">
        <v>37</v>
      </c>
      <c r="BB141" s="13" t="n">
        <v>1</v>
      </c>
      <c r="BE141" s="13" t="n">
        <v>32</v>
      </c>
      <c r="BF141" s="13" t="n">
        <v>21</v>
      </c>
      <c r="BH141" s="13" t="n">
        <v>0</v>
      </c>
      <c r="BJ141" s="13" t="n">
        <v>5</v>
      </c>
      <c r="BK141" s="13" t="n">
        <v>1</v>
      </c>
      <c r="BL141" s="13" t="n">
        <v>1</v>
      </c>
      <c r="BP141" s="13" t="n">
        <v>0</v>
      </c>
      <c r="BQ141" s="13" t="n">
        <v>0</v>
      </c>
      <c r="BR141" s="13" t="n">
        <v>0</v>
      </c>
      <c r="BS141" t="n">
        <v>2</v>
      </c>
      <c r="BT141" t="n">
        <v>2</v>
      </c>
      <c r="BU141" t="n">
        <v>9</v>
      </c>
      <c r="BV141" t="n">
        <v>0</v>
      </c>
      <c r="BW141" t="n">
        <v>4</v>
      </c>
      <c r="BX141" t="n">
        <v>32</v>
      </c>
      <c r="BY141" t="n">
        <v>10</v>
      </c>
      <c r="BZ141" t="n">
        <v>0</v>
      </c>
    </row>
    <row r="142">
      <c r="A142" s="4" t="inlineStr">
        <is>
          <t>Owen Williams</t>
        </is>
      </c>
      <c r="B142" s="13" t="inlineStr">
        <is>
          <t>Wales</t>
        </is>
      </c>
      <c r="C142" s="13" t="inlineStr">
        <is>
          <t>Back</t>
        </is>
      </c>
      <c r="D142" s="13" t="n"/>
      <c r="F142" s="13">
        <f>RIGHT(D142,4)</f>
        <v/>
      </c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T142" t="inlineStr">
        <is>
          <t>Fly-half</t>
        </is>
      </c>
      <c r="U142" s="14" t="n">
        <v>1.83</v>
      </c>
      <c r="V142" s="6" t="n">
        <v>91.62565874000001</v>
      </c>
      <c r="W142" s="3" t="inlineStr">
        <is>
          <t>February 27, 1992</t>
        </is>
      </c>
      <c r="X142">
        <f>IF(ISBLANK(D142),0,1)</f>
        <v/>
      </c>
      <c r="Z142" s="13" t="inlineStr">
        <is>
          <t>Gloucester</t>
        </is>
      </c>
      <c r="AW142" s="4" t="n"/>
    </row>
    <row r="143">
      <c r="A143" s="4" t="inlineStr">
        <is>
          <t>Jarrod Evans</t>
        </is>
      </c>
      <c r="B143" s="13" t="inlineStr">
        <is>
          <t>Wales</t>
        </is>
      </c>
      <c r="C143" s="13" t="inlineStr">
        <is>
          <t>Back</t>
        </is>
      </c>
      <c r="D143" s="13" t="n"/>
      <c r="F143" s="13">
        <f>RIGHT(D143,4)</f>
        <v/>
      </c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T143" t="inlineStr">
        <is>
          <t>Fly-half</t>
        </is>
      </c>
      <c r="U143" s="14" t="n">
        <v>1.78</v>
      </c>
      <c r="V143" s="6" t="n">
        <v>85.72895793000001</v>
      </c>
      <c r="W143" s="3" t="inlineStr">
        <is>
          <t>July 25, 1996</t>
        </is>
      </c>
      <c r="X143">
        <f>IF(ISBLANK(D143),0,1)</f>
        <v/>
      </c>
      <c r="Y143" s="14" t="n">
        <v>72</v>
      </c>
      <c r="Z143" s="13" t="inlineStr">
        <is>
          <t>Cardiff Blues</t>
        </is>
      </c>
      <c r="AA143" s="13" t="n">
        <v>63</v>
      </c>
      <c r="AB143" s="13" t="n">
        <v>78</v>
      </c>
      <c r="AC143" s="13" t="n">
        <v>58</v>
      </c>
      <c r="AO143" s="13" t="n">
        <v>91</v>
      </c>
      <c r="AW143" s="4" t="n"/>
    </row>
    <row r="144">
      <c r="A144" s="4" t="inlineStr">
        <is>
          <t>Hadleigh Parkes</t>
        </is>
      </c>
      <c r="B144" s="13" t="inlineStr">
        <is>
          <t>Wales</t>
        </is>
      </c>
      <c r="C144" s="13" t="inlineStr">
        <is>
          <t>Back</t>
        </is>
      </c>
      <c r="D144" s="8" t="inlineStr">
        <is>
          <t>2018-2019</t>
        </is>
      </c>
      <c r="E144" s="13">
        <f>LEFT(D144, SEARCH("-",D144,1)-1)</f>
        <v/>
      </c>
      <c r="F144" s="13">
        <f>RIGHT(D144,4)</f>
        <v/>
      </c>
      <c r="G144" s="13">
        <f>F144-E144+1</f>
        <v/>
      </c>
      <c r="H144" s="8" t="n">
        <v>9</v>
      </c>
      <c r="I144" s="8" t="n">
        <v>9</v>
      </c>
      <c r="J144" s="8" t="n">
        <v>0</v>
      </c>
      <c r="K144" s="8" t="n">
        <v>10</v>
      </c>
      <c r="L144" s="8" t="n">
        <v>2</v>
      </c>
      <c r="M144" s="8" t="n">
        <v>0</v>
      </c>
      <c r="N144" s="8" t="n">
        <v>0</v>
      </c>
      <c r="O144" s="8" t="n">
        <v>0</v>
      </c>
      <c r="P144" s="8" t="n">
        <v>7</v>
      </c>
      <c r="Q144" s="8" t="n">
        <v>2</v>
      </c>
      <c r="R144" s="8" t="n">
        <v>0</v>
      </c>
      <c r="S144" s="8" t="n">
        <v>77.77</v>
      </c>
      <c r="T144" t="inlineStr">
        <is>
          <t>Centre</t>
        </is>
      </c>
      <c r="U144" s="14" t="n">
        <v>1.88</v>
      </c>
      <c r="V144" s="6" t="n">
        <v>100.69750614</v>
      </c>
      <c r="W144" s="3" t="inlineStr">
        <is>
          <t>October 5, 1987</t>
        </is>
      </c>
      <c r="X144">
        <f>IF(ISBLANK(D144),0,1)</f>
        <v/>
      </c>
      <c r="Y144" s="14" t="n">
        <v>67</v>
      </c>
      <c r="Z144" s="13" t="inlineStr">
        <is>
          <t>Scarlets</t>
        </is>
      </c>
      <c r="AA144" s="13" t="n">
        <v>69</v>
      </c>
      <c r="AB144" s="13" t="n">
        <v>72</v>
      </c>
      <c r="AP144" s="13" t="n">
        <v>75</v>
      </c>
      <c r="AQ144" s="13" t="n">
        <v>298</v>
      </c>
      <c r="AR144" s="13" t="n">
        <v>1</v>
      </c>
      <c r="AS144" s="13" t="n">
        <v>0</v>
      </c>
      <c r="AT144" s="13" t="n">
        <v>0</v>
      </c>
      <c r="AU144" s="13" t="n">
        <v>0</v>
      </c>
      <c r="AV144" s="13" t="n">
        <v>0</v>
      </c>
      <c r="AW144" s="4" t="n">
        <v>116</v>
      </c>
      <c r="AX144" s="13" t="n">
        <v>33</v>
      </c>
      <c r="BA144" s="13" t="n">
        <v>13</v>
      </c>
      <c r="BB144" s="13" t="n">
        <v>1</v>
      </c>
      <c r="BE144" s="13" t="n">
        <v>39</v>
      </c>
      <c r="BF144" s="13" t="n">
        <v>5</v>
      </c>
      <c r="BH144" s="13" t="n">
        <v>2</v>
      </c>
      <c r="BJ144" s="13" t="n">
        <v>4</v>
      </c>
      <c r="BK144" s="13" t="n">
        <v>2</v>
      </c>
      <c r="BL144" s="13" t="n">
        <v>2</v>
      </c>
      <c r="BP144" s="13" t="n">
        <v>0</v>
      </c>
      <c r="BQ144" s="13" t="n">
        <v>0</v>
      </c>
      <c r="BR144" s="13" t="n">
        <v>0</v>
      </c>
      <c r="BS144" t="n">
        <v>8</v>
      </c>
      <c r="BT144" t="n">
        <v>3</v>
      </c>
      <c r="BU144" t="n">
        <v>14</v>
      </c>
      <c r="BV144" t="n">
        <v>0</v>
      </c>
      <c r="BW144" t="n">
        <v>4</v>
      </c>
      <c r="BX144" t="n">
        <v>4</v>
      </c>
      <c r="BY144" t="n">
        <v>2</v>
      </c>
      <c r="BZ144" t="n">
        <v>0</v>
      </c>
    </row>
    <row r="145">
      <c r="A145" s="4" t="inlineStr">
        <is>
          <t>Nick Tompkins</t>
        </is>
      </c>
      <c r="B145" s="13" t="inlineStr">
        <is>
          <t>Wales</t>
        </is>
      </c>
      <c r="C145" s="13" t="inlineStr">
        <is>
          <t>Back</t>
        </is>
      </c>
      <c r="D145" s="13" t="n"/>
      <c r="F145" s="13">
        <f>RIGHT(D145,4)</f>
        <v/>
      </c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T145" t="inlineStr">
        <is>
          <t>Centre</t>
        </is>
      </c>
      <c r="U145" s="14" t="n">
        <v>1.83</v>
      </c>
      <c r="V145" s="6" t="n">
        <v>92.98643585000001</v>
      </c>
      <c r="W145" s="3" t="inlineStr">
        <is>
          <t>February 16, 1995</t>
        </is>
      </c>
      <c r="X145">
        <f>IF(ISBLANK(D145),0,1)</f>
        <v/>
      </c>
      <c r="Y145" s="14" t="n">
        <v>88</v>
      </c>
      <c r="Z145" s="13" t="inlineStr">
        <is>
          <t>Saracens</t>
        </is>
      </c>
      <c r="AA145" s="13" t="n">
        <v>92</v>
      </c>
      <c r="AB145" s="13" t="n">
        <v>78</v>
      </c>
      <c r="AP145" s="13" t="n">
        <v>76</v>
      </c>
      <c r="AW145" s="4" t="n"/>
    </row>
    <row r="146">
      <c r="A146" s="4" t="inlineStr">
        <is>
          <t>Owen Watkin</t>
        </is>
      </c>
      <c r="B146" s="13" t="inlineStr">
        <is>
          <t>Wales</t>
        </is>
      </c>
      <c r="C146" s="13" t="inlineStr">
        <is>
          <t>Back</t>
        </is>
      </c>
      <c r="D146" s="5" t="inlineStr">
        <is>
          <t>2018-2019</t>
        </is>
      </c>
      <c r="E146" s="13">
        <f>LEFT(D146, SEARCH("-",D146,1)-1)</f>
        <v/>
      </c>
      <c r="F146" s="13">
        <f>RIGHT(D146,4)</f>
        <v/>
      </c>
      <c r="G146" s="13">
        <f>F146-E146+1</f>
        <v/>
      </c>
      <c r="H146" s="5" t="n">
        <v>7</v>
      </c>
      <c r="I146" s="5" t="n">
        <v>2</v>
      </c>
      <c r="J146" s="5" t="n">
        <v>5</v>
      </c>
      <c r="K146" s="5" t="n">
        <v>5</v>
      </c>
      <c r="L146" s="5" t="n">
        <v>1</v>
      </c>
      <c r="M146" s="5" t="n">
        <v>0</v>
      </c>
      <c r="N146" s="5" t="n">
        <v>0</v>
      </c>
      <c r="O146" s="5" t="n">
        <v>0</v>
      </c>
      <c r="P146" s="5" t="n">
        <v>7</v>
      </c>
      <c r="Q146" s="5" t="n">
        <v>0</v>
      </c>
      <c r="R146" s="5" t="n">
        <v>0</v>
      </c>
      <c r="S146" s="5" t="n">
        <v>100</v>
      </c>
      <c r="T146" t="inlineStr">
        <is>
          <t>Centre</t>
        </is>
      </c>
      <c r="U146" s="14" t="n">
        <v>1.88</v>
      </c>
      <c r="V146" s="6" t="n">
        <v>111.58372302</v>
      </c>
      <c r="W146" s="3" t="inlineStr">
        <is>
          <t>October 12, 1996</t>
        </is>
      </c>
      <c r="X146">
        <f>IF(ISBLANK(D146),0,1)</f>
        <v/>
      </c>
      <c r="Y146" s="14" t="n">
        <v>65</v>
      </c>
      <c r="Z146" s="13" t="inlineStr">
        <is>
          <t>Ospreys</t>
        </is>
      </c>
      <c r="AA146" s="13" t="n">
        <v>48</v>
      </c>
      <c r="AB146" s="13" t="n">
        <v>68</v>
      </c>
      <c r="AP146" s="13" t="n">
        <v>57</v>
      </c>
      <c r="AQ146" s="13" t="n">
        <v>102</v>
      </c>
      <c r="AR146" s="13" t="n">
        <v>1</v>
      </c>
      <c r="AS146" s="13" t="n">
        <v>0</v>
      </c>
      <c r="AT146" s="13" t="n">
        <v>0</v>
      </c>
      <c r="AU146" s="13" t="n">
        <v>0</v>
      </c>
      <c r="AV146" s="13" t="n">
        <v>0</v>
      </c>
      <c r="AW146" s="4" t="n">
        <v>31</v>
      </c>
      <c r="AX146" s="13" t="n">
        <v>10</v>
      </c>
      <c r="BA146" s="13" t="n">
        <v>11</v>
      </c>
      <c r="BB146" s="13" t="n">
        <v>1</v>
      </c>
      <c r="BE146" s="13" t="n">
        <v>15</v>
      </c>
      <c r="BF146" s="13" t="n">
        <v>5</v>
      </c>
      <c r="BH146" s="13" t="n">
        <v>1</v>
      </c>
      <c r="BJ146" s="13" t="n">
        <v>0</v>
      </c>
      <c r="BK146" s="13" t="n">
        <v>0</v>
      </c>
      <c r="BL146" s="13" t="n">
        <v>0</v>
      </c>
      <c r="BP146" s="13" t="n">
        <v>0</v>
      </c>
      <c r="BQ146" s="13" t="n">
        <v>0</v>
      </c>
      <c r="BR146" s="13" t="n">
        <v>0</v>
      </c>
      <c r="BS146" t="n">
        <v>5</v>
      </c>
      <c r="BT146" t="n">
        <v>0</v>
      </c>
      <c r="BU146" t="n">
        <v>4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</row>
    <row r="147">
      <c r="A147" s="4" t="inlineStr">
        <is>
          <t>George North</t>
        </is>
      </c>
      <c r="B147" s="13" t="inlineStr">
        <is>
          <t>Wales</t>
        </is>
      </c>
      <c r="C147" s="13" t="inlineStr">
        <is>
          <t>Back</t>
        </is>
      </c>
      <c r="D147" s="5" t="inlineStr">
        <is>
          <t>2011-2019</t>
        </is>
      </c>
      <c r="E147" s="13">
        <f>LEFT(D147, SEARCH("-",D147,1)-1)</f>
        <v/>
      </c>
      <c r="F147" s="13">
        <f>RIGHT(D147,4)</f>
        <v/>
      </c>
      <c r="G147" s="13">
        <f>F147-E147+1</f>
        <v/>
      </c>
      <c r="H147" s="5" t="n">
        <v>37</v>
      </c>
      <c r="I147" s="5" t="n">
        <v>35</v>
      </c>
      <c r="J147" s="5" t="n">
        <v>2</v>
      </c>
      <c r="K147" s="5" t="n">
        <v>95</v>
      </c>
      <c r="L147" s="5" t="n">
        <v>19</v>
      </c>
      <c r="M147" s="5" t="n">
        <v>0</v>
      </c>
      <c r="N147" s="5" t="n">
        <v>0</v>
      </c>
      <c r="O147" s="5" t="n">
        <v>0</v>
      </c>
      <c r="P147" s="5" t="n">
        <v>26</v>
      </c>
      <c r="Q147" s="5" t="n">
        <v>10</v>
      </c>
      <c r="R147" s="5" t="n">
        <v>1</v>
      </c>
      <c r="S147" s="5" t="n">
        <v>71.62</v>
      </c>
      <c r="T147" t="inlineStr">
        <is>
          <t>Wing</t>
        </is>
      </c>
      <c r="U147" s="14" t="n">
        <v>1.93</v>
      </c>
      <c r="V147" s="6" t="n">
        <v>104.77983747</v>
      </c>
      <c r="W147" s="3" t="inlineStr">
        <is>
          <t>April 13, 1992</t>
        </is>
      </c>
      <c r="X147">
        <f>IF(ISBLANK(D147),0,1)</f>
        <v/>
      </c>
      <c r="Y147" s="14" t="n">
        <v>75</v>
      </c>
      <c r="Z147" s="13" t="inlineStr">
        <is>
          <t>Ospreys</t>
        </is>
      </c>
      <c r="AA147" s="13" t="n">
        <v>61</v>
      </c>
      <c r="AB147" s="13" t="n">
        <v>66</v>
      </c>
      <c r="AC147" s="13" t="n">
        <v>59</v>
      </c>
      <c r="AD147" s="13" t="n">
        <v>93</v>
      </c>
      <c r="AQ147" s="13" t="n">
        <v>248</v>
      </c>
      <c r="AR147" s="13" t="n">
        <v>2</v>
      </c>
      <c r="AS147" s="13" t="n">
        <v>0</v>
      </c>
      <c r="AT147" s="13" t="n">
        <v>0</v>
      </c>
      <c r="AU147" s="13" t="n">
        <v>0</v>
      </c>
      <c r="AV147" s="13" t="n">
        <v>0</v>
      </c>
      <c r="AW147" s="4" t="n">
        <v>129</v>
      </c>
      <c r="AX147" s="13" t="n">
        <v>21</v>
      </c>
      <c r="BA147" s="13" t="n">
        <v>3</v>
      </c>
      <c r="BB147" s="13" t="n">
        <v>1</v>
      </c>
      <c r="BE147" s="13" t="n">
        <v>19</v>
      </c>
      <c r="BF147" s="13" t="n">
        <v>10</v>
      </c>
      <c r="BH147" s="13" t="n">
        <v>5</v>
      </c>
      <c r="BJ147" s="13" t="n">
        <v>4</v>
      </c>
      <c r="BK147" s="13" t="n">
        <v>4</v>
      </c>
      <c r="BL147" s="13" t="n">
        <v>2</v>
      </c>
      <c r="BP147" s="13" t="n">
        <v>0</v>
      </c>
      <c r="BQ147" s="13" t="n">
        <v>0</v>
      </c>
      <c r="BR147" s="13" t="n">
        <v>0</v>
      </c>
      <c r="BS147" t="n">
        <v>7</v>
      </c>
      <c r="BT147" t="n">
        <v>2</v>
      </c>
      <c r="BU147" t="n">
        <v>10</v>
      </c>
      <c r="BV147" t="n">
        <v>1</v>
      </c>
      <c r="BW147" t="n">
        <v>1</v>
      </c>
      <c r="BX147" t="n">
        <v>0</v>
      </c>
      <c r="BY147" t="n">
        <v>3</v>
      </c>
      <c r="BZ147" t="n">
        <v>1</v>
      </c>
    </row>
    <row r="148">
      <c r="A148" s="4" t="inlineStr">
        <is>
          <t>Josh Adams</t>
        </is>
      </c>
      <c r="B148" s="13" t="inlineStr">
        <is>
          <t>Wales</t>
        </is>
      </c>
      <c r="C148" s="13" t="inlineStr">
        <is>
          <t>Back</t>
        </is>
      </c>
      <c r="D148" s="5" t="inlineStr">
        <is>
          <t>2018-2019</t>
        </is>
      </c>
      <c r="E148" s="13">
        <f>LEFT(D148, SEARCH("-",D148,1)-1)</f>
        <v/>
      </c>
      <c r="F148" s="13">
        <f>RIGHT(D148,4)</f>
        <v/>
      </c>
      <c r="G148" s="13">
        <f>F148-E148+1</f>
        <v/>
      </c>
      <c r="H148" s="5" t="n">
        <v>7</v>
      </c>
      <c r="I148" s="5" t="n">
        <v>7</v>
      </c>
      <c r="J148" s="5" t="n">
        <v>0</v>
      </c>
      <c r="K148" s="5" t="n">
        <v>15</v>
      </c>
      <c r="L148" s="5" t="n">
        <v>3</v>
      </c>
      <c r="M148" s="5" t="n">
        <v>0</v>
      </c>
      <c r="N148" s="5" t="n">
        <v>0</v>
      </c>
      <c r="O148" s="5" t="n">
        <v>0</v>
      </c>
      <c r="P148" s="5" t="n">
        <v>6</v>
      </c>
      <c r="Q148" s="5" t="n">
        <v>1</v>
      </c>
      <c r="R148" s="5" t="n">
        <v>0</v>
      </c>
      <c r="S148" s="5" t="n">
        <v>85.70999999999999</v>
      </c>
      <c r="T148" t="inlineStr">
        <is>
          <t>Fullback, Wing</t>
        </is>
      </c>
      <c r="U148" s="14" t="n">
        <v>1.88</v>
      </c>
      <c r="V148" s="6" t="n">
        <v>93.89362059</v>
      </c>
      <c r="W148" s="3" t="inlineStr">
        <is>
          <t>April 21, 1995</t>
        </is>
      </c>
      <c r="X148">
        <f>IF(ISBLANK(D148),0,1)</f>
        <v/>
      </c>
      <c r="Y148" s="14" t="n">
        <v>74</v>
      </c>
      <c r="Z148" s="13" t="inlineStr">
        <is>
          <t>Cardiff Blues</t>
        </is>
      </c>
      <c r="AA148" s="13" t="n">
        <v>76</v>
      </c>
      <c r="AB148" s="13" t="n">
        <v>73</v>
      </c>
      <c r="AC148" s="13" t="n">
        <v>85</v>
      </c>
      <c r="AD148" s="13" t="n">
        <v>92</v>
      </c>
      <c r="AQ148" s="13" t="n">
        <v>400</v>
      </c>
      <c r="AR148" s="13" t="n">
        <v>3</v>
      </c>
      <c r="AS148" s="13" t="n">
        <v>1</v>
      </c>
      <c r="AT148" s="13" t="n">
        <v>0</v>
      </c>
      <c r="AU148" s="13" t="n">
        <v>0</v>
      </c>
      <c r="AV148" s="13" t="n">
        <v>0</v>
      </c>
      <c r="AW148" s="4" t="n">
        <v>257</v>
      </c>
      <c r="AX148" s="13" t="n">
        <v>44</v>
      </c>
      <c r="BA148" s="13" t="n">
        <v>10</v>
      </c>
      <c r="BB148" s="13" t="n">
        <v>4</v>
      </c>
      <c r="BE148" s="13" t="n">
        <v>12</v>
      </c>
      <c r="BF148" s="13" t="n">
        <v>15</v>
      </c>
      <c r="BH148" s="13" t="n">
        <v>1</v>
      </c>
      <c r="BJ148" s="13" t="n">
        <v>4</v>
      </c>
      <c r="BK148" s="13" t="n">
        <v>3</v>
      </c>
      <c r="BL148" s="13" t="n">
        <v>2</v>
      </c>
      <c r="BP148" s="13" t="n">
        <v>0</v>
      </c>
      <c r="BQ148" s="13" t="n">
        <v>0</v>
      </c>
      <c r="BR148" s="13" t="n">
        <v>0</v>
      </c>
      <c r="BS148" t="n">
        <v>8</v>
      </c>
      <c r="BT148" t="n">
        <v>9</v>
      </c>
      <c r="BU148" t="n">
        <v>13</v>
      </c>
      <c r="BV148" t="n">
        <v>0</v>
      </c>
      <c r="BW148" t="n">
        <v>4</v>
      </c>
      <c r="BX148" t="n">
        <v>10</v>
      </c>
      <c r="BY148" t="n">
        <v>17</v>
      </c>
      <c r="BZ148" t="n">
        <v>0</v>
      </c>
    </row>
    <row r="149">
      <c r="A149" s="4" t="inlineStr">
        <is>
          <t>Owen Lane</t>
        </is>
      </c>
      <c r="B149" s="13" t="inlineStr">
        <is>
          <t>Wales</t>
        </is>
      </c>
      <c r="C149" s="13" t="inlineStr">
        <is>
          <t>Back</t>
        </is>
      </c>
      <c r="D149" s="13" t="n"/>
      <c r="F149" s="13">
        <f>RIGHT(D149,4)</f>
        <v/>
      </c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T149" t="inlineStr">
        <is>
          <t>Wing, Centre</t>
        </is>
      </c>
      <c r="U149" s="14" t="n">
        <v>1.85</v>
      </c>
      <c r="V149" s="6" t="n">
        <v>99.79032140000001</v>
      </c>
      <c r="W149" s="3" t="inlineStr">
        <is>
          <t>December 20, 1997</t>
        </is>
      </c>
      <c r="X149">
        <f>IF(ISBLANK(D149),0,1)</f>
        <v/>
      </c>
      <c r="Y149" s="14" t="n">
        <v>71</v>
      </c>
      <c r="Z149" s="13" t="inlineStr">
        <is>
          <t>Cardiff Blues</t>
        </is>
      </c>
      <c r="AA149" s="13" t="n">
        <v>54</v>
      </c>
      <c r="AB149" s="13" t="n">
        <v>72</v>
      </c>
      <c r="AC149" s="13" t="n">
        <v>81</v>
      </c>
      <c r="AD149" s="13" t="n">
        <v>93</v>
      </c>
      <c r="AW149" s="4" t="n"/>
    </row>
    <row r="150">
      <c r="A150" s="4" t="inlineStr">
        <is>
          <t>Johnny McNicholl</t>
        </is>
      </c>
      <c r="B150" s="13" t="inlineStr">
        <is>
          <t>Wales</t>
        </is>
      </c>
      <c r="C150" s="13" t="inlineStr">
        <is>
          <t>Back</t>
        </is>
      </c>
      <c r="D150" s="13" t="n"/>
      <c r="F150" s="13">
        <f>RIGHT(D150,4)</f>
        <v/>
      </c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T150" t="inlineStr">
        <is>
          <t>Fullback, Wing</t>
        </is>
      </c>
      <c r="U150" s="14" t="n">
        <v>1.85</v>
      </c>
      <c r="V150" s="6" t="inlineStr">
        <is>
          <t xml:space="preserve">96 </t>
        </is>
      </c>
      <c r="W150" s="3" t="inlineStr">
        <is>
          <t>September 24, 1990</t>
        </is>
      </c>
      <c r="X150">
        <f>IF(ISBLANK(D150),0,1)</f>
        <v/>
      </c>
      <c r="Y150" s="14" t="n">
        <v>76</v>
      </c>
      <c r="Z150" s="13" t="inlineStr">
        <is>
          <t>Scarlets</t>
        </is>
      </c>
      <c r="AA150" s="13" t="n">
        <v>61</v>
      </c>
      <c r="AD150" s="13" t="n">
        <v>89</v>
      </c>
      <c r="AM150" s="13" t="n">
        <v>91</v>
      </c>
      <c r="AN150" s="13" t="n">
        <v>81</v>
      </c>
      <c r="AW150" s="4" t="n"/>
    </row>
    <row r="151">
      <c r="A151" s="4" t="inlineStr">
        <is>
          <t>Louis Rees-Zammit</t>
        </is>
      </c>
      <c r="B151" s="13" t="inlineStr">
        <is>
          <t>Wales</t>
        </is>
      </c>
      <c r="C151" s="13" t="inlineStr">
        <is>
          <t>Back</t>
        </is>
      </c>
      <c r="D151" s="13" t="n"/>
      <c r="F151" s="13">
        <f>RIGHT(D151,4)</f>
        <v/>
      </c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T151" t="inlineStr">
        <is>
          <t>Wing</t>
        </is>
      </c>
      <c r="U151" s="14" t="n">
        <v>1.91</v>
      </c>
      <c r="V151" s="6" t="n">
        <v>87.99691978</v>
      </c>
      <c r="W151" s="3" t="inlineStr">
        <is>
          <t>February 2, 2001</t>
        </is>
      </c>
      <c r="X151">
        <f>IF(ISBLANK(D151),0,1)</f>
        <v/>
      </c>
      <c r="Y151" s="14" t="n">
        <v>74</v>
      </c>
      <c r="Z151" s="13" t="inlineStr">
        <is>
          <t>Gloucester</t>
        </is>
      </c>
      <c r="AA151" s="13" t="n">
        <v>85</v>
      </c>
      <c r="AB151" s="13" t="n">
        <v>77</v>
      </c>
      <c r="AC151" s="13" t="n">
        <v>85</v>
      </c>
      <c r="AD151" s="13" t="n">
        <v>82</v>
      </c>
      <c r="AW151" s="4" t="n"/>
    </row>
    <row r="152">
      <c r="A152" s="4" t="inlineStr">
        <is>
          <t>Jonah Holmes</t>
        </is>
      </c>
      <c r="B152" s="13" t="inlineStr">
        <is>
          <t>Wales</t>
        </is>
      </c>
      <c r="C152" s="13" t="inlineStr">
        <is>
          <t>Back</t>
        </is>
      </c>
      <c r="D152" s="5" t="inlineStr">
        <is>
          <t>2019-2019</t>
        </is>
      </c>
      <c r="E152" s="13">
        <f>LEFT(D152, SEARCH("-",D152,1)-1)</f>
        <v/>
      </c>
      <c r="F152" s="13">
        <f>RIGHT(D152,4)</f>
        <v/>
      </c>
      <c r="G152" s="13">
        <f>F152-E152+1</f>
        <v/>
      </c>
      <c r="H152" s="5" t="n">
        <v>1</v>
      </c>
      <c r="I152" s="5" t="n">
        <v>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1</v>
      </c>
      <c r="Q152" s="5" t="n">
        <v>0</v>
      </c>
      <c r="R152" s="5" t="n">
        <v>0</v>
      </c>
      <c r="S152" s="5" t="n">
        <v>100</v>
      </c>
      <c r="T152" t="inlineStr">
        <is>
          <t>Wing</t>
        </is>
      </c>
      <c r="U152" s="14" t="n">
        <v>1.83</v>
      </c>
      <c r="V152" s="6" t="n">
        <v>90.718474</v>
      </c>
      <c r="W152" s="3" t="inlineStr">
        <is>
          <t>July 24, 1992</t>
        </is>
      </c>
      <c r="X152">
        <f>IF(ISBLANK(D152),0,1)</f>
        <v/>
      </c>
      <c r="Y152" s="14" t="n">
        <v>59</v>
      </c>
      <c r="Z152" s="13" t="inlineStr">
        <is>
          <t>Leicester</t>
        </is>
      </c>
      <c r="AA152" s="13" t="n">
        <v>61</v>
      </c>
      <c r="AB152" s="13" t="n">
        <v>71</v>
      </c>
      <c r="AC152" s="13" t="n">
        <v>82</v>
      </c>
      <c r="AD152" s="13" t="n">
        <v>92</v>
      </c>
      <c r="AQ152" s="13" t="n">
        <v>80</v>
      </c>
      <c r="AR152" s="13" t="n">
        <v>0</v>
      </c>
      <c r="AS152" s="13" t="n">
        <v>0</v>
      </c>
      <c r="AT152" s="13" t="n">
        <v>0</v>
      </c>
      <c r="AU152" s="13" t="n">
        <v>0</v>
      </c>
      <c r="AV152" s="13" t="n">
        <v>0</v>
      </c>
      <c r="AW152" s="4" t="n">
        <v>72</v>
      </c>
      <c r="AX152" s="13" t="n">
        <v>12</v>
      </c>
      <c r="BA152" s="13" t="n">
        <v>1</v>
      </c>
      <c r="BB152" s="13" t="n">
        <v>0</v>
      </c>
      <c r="BE152" s="13" t="n">
        <v>3</v>
      </c>
      <c r="BF152" s="13" t="n">
        <v>0</v>
      </c>
      <c r="BH152" s="13" t="n">
        <v>0</v>
      </c>
      <c r="BJ152" s="13" t="n">
        <v>1</v>
      </c>
      <c r="BK152" s="13" t="n">
        <v>0</v>
      </c>
      <c r="BL152" s="13" t="n">
        <v>0</v>
      </c>
      <c r="BP152" s="13" t="n">
        <v>0</v>
      </c>
      <c r="BQ152" s="13" t="n">
        <v>0</v>
      </c>
      <c r="BR152" s="13" t="n">
        <v>0</v>
      </c>
      <c r="BS152" t="n">
        <v>1</v>
      </c>
      <c r="BT152" t="n">
        <v>0</v>
      </c>
      <c r="BU152" t="n">
        <v>9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</row>
    <row r="153">
      <c r="A153" s="4" t="inlineStr">
        <is>
          <t>Leigh Halfpenny</t>
        </is>
      </c>
      <c r="B153" s="13" t="inlineStr">
        <is>
          <t>Wales</t>
        </is>
      </c>
      <c r="C153" s="13" t="inlineStr">
        <is>
          <t>Back</t>
        </is>
      </c>
      <c r="D153" s="5" t="inlineStr">
        <is>
          <t>2009-2018</t>
        </is>
      </c>
      <c r="E153" s="13">
        <f>LEFT(D153, SEARCH("-",D153,1)-1)</f>
        <v/>
      </c>
      <c r="F153" s="13">
        <f>RIGHT(D153,4)</f>
        <v/>
      </c>
      <c r="G153" s="13">
        <f>F153-E153+1</f>
        <v/>
      </c>
      <c r="H153" s="5" t="n">
        <v>37</v>
      </c>
      <c r="I153" s="5" t="n">
        <v>35</v>
      </c>
      <c r="J153" s="5" t="n">
        <v>2</v>
      </c>
      <c r="K153" s="5" t="n">
        <v>388</v>
      </c>
      <c r="L153" s="5" t="n">
        <v>9</v>
      </c>
      <c r="M153" s="5" t="n">
        <v>35</v>
      </c>
      <c r="N153" s="5" t="n">
        <v>91</v>
      </c>
      <c r="O153" s="5" t="n">
        <v>0</v>
      </c>
      <c r="P153" s="5" t="n">
        <v>24</v>
      </c>
      <c r="Q153" s="5" t="n">
        <v>13</v>
      </c>
      <c r="R153" s="5" t="n">
        <v>0</v>
      </c>
      <c r="S153" s="5" t="n">
        <v>64.86</v>
      </c>
      <c r="T153" t="inlineStr">
        <is>
          <t>Fullback</t>
        </is>
      </c>
      <c r="U153" s="14" t="n">
        <v>1.78</v>
      </c>
      <c r="V153" s="6" t="n">
        <v>80.73944186</v>
      </c>
      <c r="W153" s="3" t="inlineStr">
        <is>
          <t>December 22, 1988</t>
        </is>
      </c>
      <c r="X153">
        <f>IF(ISBLANK(D153),0,1)</f>
        <v/>
      </c>
      <c r="Y153" s="14" t="n">
        <v>79</v>
      </c>
      <c r="Z153" s="13" t="inlineStr">
        <is>
          <t>Scarlets</t>
        </is>
      </c>
      <c r="AA153" s="13" t="n">
        <v>82</v>
      </c>
      <c r="AD153" s="13" t="n">
        <v>85</v>
      </c>
      <c r="AM153" s="13" t="n">
        <v>90</v>
      </c>
      <c r="AN153" s="13" t="n">
        <v>89</v>
      </c>
      <c r="AW153" s="4" t="n"/>
    </row>
    <row r="154">
      <c r="A154" s="4" t="inlineStr">
        <is>
          <t>Liam Williams</t>
        </is>
      </c>
      <c r="B154" s="13" t="inlineStr">
        <is>
          <t>Wales</t>
        </is>
      </c>
      <c r="C154" s="13" t="inlineStr">
        <is>
          <t>Back</t>
        </is>
      </c>
      <c r="D154" s="5" t="inlineStr">
        <is>
          <t>2014-2019</t>
        </is>
      </c>
      <c r="E154" s="13">
        <f>LEFT(D154, SEARCH("-",D154,1)-1)</f>
        <v/>
      </c>
      <c r="F154" s="13">
        <f>RIGHT(D154,4)</f>
        <v/>
      </c>
      <c r="G154" s="13">
        <f>F154-E154+1</f>
        <v/>
      </c>
      <c r="H154" s="5" t="n">
        <v>27</v>
      </c>
      <c r="I154" s="5" t="n">
        <v>24</v>
      </c>
      <c r="J154" s="5" t="n">
        <v>3</v>
      </c>
      <c r="K154" s="5" t="n">
        <v>35</v>
      </c>
      <c r="L154" s="5" t="n">
        <v>7</v>
      </c>
      <c r="M154" s="5" t="n">
        <v>0</v>
      </c>
      <c r="N154" s="5" t="n">
        <v>0</v>
      </c>
      <c r="O154" s="5" t="n">
        <v>0</v>
      </c>
      <c r="P154" s="5" t="n">
        <v>18</v>
      </c>
      <c r="Q154" s="5" t="n">
        <v>8</v>
      </c>
      <c r="R154" s="5" t="n">
        <v>1</v>
      </c>
      <c r="S154" s="5" t="n">
        <v>68.51000000000001</v>
      </c>
      <c r="T154" t="inlineStr">
        <is>
          <t>Fullback, Wing</t>
        </is>
      </c>
      <c r="U154" s="14" t="n">
        <v>1.88</v>
      </c>
      <c r="V154" s="6" t="n">
        <v>84.82177319</v>
      </c>
      <c r="W154" s="3" t="inlineStr">
        <is>
          <t>April 9, 1991</t>
        </is>
      </c>
      <c r="X154">
        <f>IF(ISBLANK(D154),0,1)</f>
        <v/>
      </c>
      <c r="Y154" s="14" t="n">
        <v>86</v>
      </c>
      <c r="Z154" s="13" t="inlineStr">
        <is>
          <t>Saracens</t>
        </is>
      </c>
      <c r="AA154" s="13" t="n">
        <v>59</v>
      </c>
      <c r="AB154" s="13" t="n">
        <v>73</v>
      </c>
      <c r="AC154" s="13" t="n">
        <v>81</v>
      </c>
      <c r="AD154" s="13" t="n">
        <v>92</v>
      </c>
      <c r="AQ154" s="13" t="n">
        <v>339</v>
      </c>
      <c r="AR154" s="13" t="n">
        <v>0</v>
      </c>
      <c r="AS154" s="13" t="n">
        <v>1</v>
      </c>
      <c r="AT154" s="13" t="n">
        <v>0</v>
      </c>
      <c r="AU154" s="13" t="n">
        <v>0</v>
      </c>
      <c r="AV154" s="13" t="n">
        <v>0</v>
      </c>
      <c r="AW154" s="4" t="n">
        <v>216</v>
      </c>
      <c r="AX154" s="13" t="n">
        <v>49</v>
      </c>
      <c r="BA154" s="13" t="n">
        <v>20</v>
      </c>
      <c r="BB154" s="13" t="n">
        <v>5</v>
      </c>
      <c r="BE154" s="13" t="n">
        <v>7</v>
      </c>
      <c r="BF154" s="13" t="n">
        <v>0</v>
      </c>
      <c r="BH154" s="13" t="n">
        <v>1</v>
      </c>
      <c r="BJ154" s="13" t="n">
        <v>4</v>
      </c>
      <c r="BK154" s="13" t="n">
        <v>2</v>
      </c>
      <c r="BL154" s="13" t="n">
        <v>0</v>
      </c>
      <c r="BP154" s="13" t="n">
        <v>0</v>
      </c>
      <c r="BQ154" s="13" t="n">
        <v>0</v>
      </c>
      <c r="BR154" s="13" t="n">
        <v>0</v>
      </c>
      <c r="BS154" t="n">
        <v>13</v>
      </c>
      <c r="BT154" t="n">
        <v>4</v>
      </c>
      <c r="BU154" t="n">
        <v>7</v>
      </c>
      <c r="BV154" t="n">
        <v>0</v>
      </c>
      <c r="BW154" t="n">
        <v>3</v>
      </c>
      <c r="BX154" t="n">
        <v>9</v>
      </c>
      <c r="BY154" t="n">
        <v>24</v>
      </c>
      <c r="BZ154" t="n">
        <v>0</v>
      </c>
    </row>
    <row r="155">
      <c r="A155" s="13" t="inlineStr">
        <is>
          <t>Luke Cowan-Dickie</t>
        </is>
      </c>
      <c r="B155" s="13" t="inlineStr">
        <is>
          <t xml:space="preserve">England </t>
        </is>
      </c>
      <c r="C155" s="13" t="inlineStr">
        <is>
          <t>Forward</t>
        </is>
      </c>
      <c r="D155" s="13" t="inlineStr">
        <is>
          <t>2016-2019</t>
        </is>
      </c>
      <c r="E155" s="13">
        <f>LEFT(D155, SEARCH("-",D155,1)-1)</f>
        <v/>
      </c>
      <c r="F155" s="13">
        <f>RIGHT(D155,4)</f>
        <v/>
      </c>
      <c r="G155" s="13">
        <f>F155-E155+1</f>
        <v/>
      </c>
      <c r="H155" s="13" t="n">
        <v>7</v>
      </c>
      <c r="I155" s="13" t="n">
        <v>0</v>
      </c>
      <c r="J155" s="13" t="n">
        <v>7</v>
      </c>
      <c r="K155" s="13" t="n">
        <v>0</v>
      </c>
      <c r="L155" s="13" t="n">
        <v>0</v>
      </c>
      <c r="M155" s="13" t="n">
        <v>0</v>
      </c>
      <c r="N155" s="13" t="n">
        <v>0</v>
      </c>
      <c r="O155" s="13" t="n">
        <v>0</v>
      </c>
      <c r="P155" s="13" t="n">
        <v>5</v>
      </c>
      <c r="Q155" s="13" t="n">
        <v>1</v>
      </c>
      <c r="R155" s="13" t="n">
        <v>1</v>
      </c>
      <c r="S155" s="13" t="n">
        <v>78.56999999999999</v>
      </c>
      <c r="T155" t="inlineStr">
        <is>
          <t>Hooker</t>
        </is>
      </c>
      <c r="U155" s="14" t="n">
        <v>1.83</v>
      </c>
      <c r="V155" s="6" t="n">
        <v>112</v>
      </c>
      <c r="W155" t="inlineStr">
        <is>
          <t>June 20, 1993</t>
        </is>
      </c>
      <c r="X155" t="n">
        <v>1</v>
      </c>
      <c r="Y155" s="14" t="n">
        <v>78</v>
      </c>
      <c r="Z155" s="13" t="inlineStr">
        <is>
          <t>Exeter Chiefs</t>
        </is>
      </c>
      <c r="AA155" s="13" t="n">
        <v>87</v>
      </c>
      <c r="AE155" s="13" t="n">
        <v>70</v>
      </c>
      <c r="AF155" s="13" t="n">
        <v>69</v>
      </c>
      <c r="AG155" s="13" t="n">
        <v>80</v>
      </c>
      <c r="AQ155" s="13" t="n">
        <v>52</v>
      </c>
      <c r="AR155" s="13" t="n">
        <v>0</v>
      </c>
      <c r="AS155" s="13" t="n">
        <v>0</v>
      </c>
      <c r="AT155" s="13" t="n">
        <v>0</v>
      </c>
      <c r="AU155" s="13" t="n">
        <v>0</v>
      </c>
      <c r="AV155" s="13" t="n">
        <v>0</v>
      </c>
      <c r="AW155" s="13" t="n">
        <v>4</v>
      </c>
      <c r="AX155" s="13" t="n">
        <v>5</v>
      </c>
      <c r="BA155" s="13" t="n">
        <v>1</v>
      </c>
      <c r="BB155" s="13" t="n">
        <v>0</v>
      </c>
      <c r="BE155" s="13" t="n">
        <v>15</v>
      </c>
      <c r="BF155" s="13" t="n">
        <v>0</v>
      </c>
      <c r="BH155" s="13" t="n">
        <v>1</v>
      </c>
      <c r="BJ155" s="13" t="n">
        <v>1</v>
      </c>
      <c r="BK155" s="13" t="n">
        <v>1</v>
      </c>
      <c r="BL155" s="13" t="n">
        <v>0</v>
      </c>
      <c r="BP155" s="13" t="n">
        <v>0</v>
      </c>
      <c r="BQ155" s="13" t="n">
        <v>0</v>
      </c>
      <c r="BR155" s="13" t="n">
        <v>0</v>
      </c>
      <c r="BS155" t="n">
        <v>0</v>
      </c>
      <c r="BT155" t="n">
        <v>0</v>
      </c>
      <c r="BU155" t="n">
        <v>3</v>
      </c>
      <c r="BV155" t="n">
        <v>0</v>
      </c>
      <c r="BW155" t="n">
        <v>3</v>
      </c>
      <c r="BX155" t="n">
        <v>0</v>
      </c>
      <c r="BY155" t="n">
        <v>0</v>
      </c>
      <c r="BZ155" t="n">
        <v>0</v>
      </c>
    </row>
    <row r="156">
      <c r="A156" s="13" t="inlineStr">
        <is>
          <t>Tom Curry</t>
        </is>
      </c>
      <c r="B156" s="13" t="inlineStr">
        <is>
          <t xml:space="preserve">England </t>
        </is>
      </c>
      <c r="C156" s="13" t="inlineStr">
        <is>
          <t>Forward</t>
        </is>
      </c>
      <c r="D156" s="13" t="inlineStr">
        <is>
          <t>2019-2019</t>
        </is>
      </c>
      <c r="E156" s="13">
        <f>LEFT(D156, SEARCH("-",D156,1)-1)</f>
        <v/>
      </c>
      <c r="F156" s="13">
        <f>RIGHT(D156,4)</f>
        <v/>
      </c>
      <c r="G156" s="13">
        <f>F156-E156+1</f>
        <v/>
      </c>
      <c r="H156" s="13" t="n">
        <v>5</v>
      </c>
      <c r="I156" s="13" t="n">
        <v>5</v>
      </c>
      <c r="J156" s="13" t="n">
        <v>0</v>
      </c>
      <c r="K156" s="13" t="n">
        <v>10</v>
      </c>
      <c r="L156" s="13" t="n">
        <v>2</v>
      </c>
      <c r="M156" s="13" t="n">
        <v>0</v>
      </c>
      <c r="N156" s="13" t="n">
        <v>0</v>
      </c>
      <c r="O156" s="13" t="n">
        <v>0</v>
      </c>
      <c r="P156" s="13" t="n">
        <v>3</v>
      </c>
      <c r="Q156" s="13" t="n">
        <v>1</v>
      </c>
      <c r="R156" s="13" t="n">
        <v>1</v>
      </c>
      <c r="S156" s="13" t="n">
        <v>70</v>
      </c>
      <c r="T156" t="inlineStr">
        <is>
          <t>Flanker</t>
        </is>
      </c>
      <c r="U156" s="14" t="n">
        <v>1.85</v>
      </c>
      <c r="V156" s="6" t="n">
        <v>110</v>
      </c>
      <c r="W156" t="inlineStr">
        <is>
          <t>June 15, 1998</t>
        </is>
      </c>
      <c r="X156" t="n">
        <v>1</v>
      </c>
      <c r="Y156" s="14" t="n">
        <v>73</v>
      </c>
      <c r="Z156" s="13" t="inlineStr">
        <is>
          <t>Sale</t>
        </is>
      </c>
      <c r="AA156" s="13" t="n">
        <v>86</v>
      </c>
      <c r="AG156" s="13" t="n">
        <v>86</v>
      </c>
      <c r="AJ156" s="13" t="n">
        <v>67</v>
      </c>
      <c r="AK156" s="13" t="n">
        <v>64</v>
      </c>
      <c r="AQ156" s="13" t="n">
        <v>361</v>
      </c>
      <c r="AR156" s="13" t="n">
        <v>2</v>
      </c>
      <c r="AS156" s="13" t="n">
        <v>0</v>
      </c>
      <c r="AT156" s="13" t="n">
        <v>0</v>
      </c>
      <c r="AU156" s="13" t="n">
        <v>0</v>
      </c>
      <c r="AV156" s="13" t="n">
        <v>0</v>
      </c>
      <c r="AW156" s="13" t="n">
        <v>66</v>
      </c>
      <c r="AX156" s="13" t="n">
        <v>28</v>
      </c>
      <c r="BA156" s="13" t="n">
        <v>10</v>
      </c>
      <c r="BB156" s="13" t="n">
        <v>0</v>
      </c>
      <c r="BE156" s="13" t="n">
        <v>86</v>
      </c>
      <c r="BF156" s="13" t="n">
        <v>10</v>
      </c>
      <c r="BH156" s="13" t="n">
        <v>5</v>
      </c>
      <c r="BJ156" s="13" t="n">
        <v>3</v>
      </c>
      <c r="BK156" s="13" t="n">
        <v>1</v>
      </c>
      <c r="BL156" s="13" t="n">
        <v>8</v>
      </c>
      <c r="BP156" s="13" t="n">
        <v>0</v>
      </c>
      <c r="BQ156" s="13" t="n">
        <v>1</v>
      </c>
      <c r="BR156" s="13" t="n">
        <v>0</v>
      </c>
      <c r="BS156" t="n">
        <v>4</v>
      </c>
      <c r="BT156" t="n">
        <v>3</v>
      </c>
      <c r="BU156" t="n">
        <v>11</v>
      </c>
      <c r="BV156" t="n">
        <v>0</v>
      </c>
      <c r="BW156" t="n">
        <v>10</v>
      </c>
      <c r="BX156" t="n">
        <v>0</v>
      </c>
      <c r="BY156" t="n">
        <v>0</v>
      </c>
      <c r="BZ156" t="n">
        <v>0</v>
      </c>
    </row>
    <row r="157">
      <c r="A157" s="13" t="inlineStr">
        <is>
          <t>Tom Dunn</t>
        </is>
      </c>
      <c r="B157" s="13" t="inlineStr">
        <is>
          <t xml:space="preserve">England </t>
        </is>
      </c>
      <c r="C157" s="13" t="inlineStr">
        <is>
          <t>Forward</t>
        </is>
      </c>
      <c r="D157" s="13" t="n"/>
      <c r="F157" s="13">
        <f>RIGHT(D157,4)</f>
        <v/>
      </c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T157" t="inlineStr">
        <is>
          <t>Hooker</t>
        </is>
      </c>
      <c r="U157" s="14" t="n">
        <v>1.88</v>
      </c>
      <c r="V157" s="6" t="n">
        <v>105</v>
      </c>
      <c r="W157" t="inlineStr">
        <is>
          <t>November 12, 1992</t>
        </is>
      </c>
      <c r="X157" t="n">
        <v>0</v>
      </c>
      <c r="Z157" s="13" t="inlineStr">
        <is>
          <t>Bath</t>
        </is>
      </c>
    </row>
    <row r="158">
      <c r="A158" s="13" t="inlineStr">
        <is>
          <t>Ben Earl</t>
        </is>
      </c>
      <c r="B158" s="13" t="inlineStr">
        <is>
          <t xml:space="preserve">England </t>
        </is>
      </c>
      <c r="C158" s="13" t="inlineStr">
        <is>
          <t>Forward</t>
        </is>
      </c>
      <c r="D158" s="13" t="n"/>
      <c r="F158" s="13">
        <f>RIGHT(D158,4)</f>
        <v/>
      </c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T158" t="inlineStr">
        <is>
          <t>Back-row</t>
        </is>
      </c>
      <c r="U158" s="14" t="n">
        <v>1.88</v>
      </c>
      <c r="V158" s="6" t="n">
        <v>102</v>
      </c>
      <c r="W158" t="inlineStr">
        <is>
          <t>January 7, 1998</t>
        </is>
      </c>
      <c r="X158" t="n">
        <v>0</v>
      </c>
      <c r="Z158" s="13" t="inlineStr">
        <is>
          <t>Saracens</t>
        </is>
      </c>
    </row>
    <row r="159">
      <c r="A159" s="13" t="inlineStr">
        <is>
          <t>Charlie Ewels</t>
        </is>
      </c>
      <c r="B159" s="13" t="inlineStr">
        <is>
          <t xml:space="preserve">England </t>
        </is>
      </c>
      <c r="C159" s="13" t="inlineStr">
        <is>
          <t>Forward</t>
        </is>
      </c>
      <c r="D159" s="13" t="n"/>
      <c r="F159" s="13">
        <f>RIGHT(D159,4)</f>
        <v/>
      </c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T159" t="inlineStr">
        <is>
          <t>Lock</t>
        </is>
      </c>
      <c r="U159" s="14" t="n">
        <v>1.98</v>
      </c>
      <c r="V159" s="6" t="n">
        <v>108</v>
      </c>
      <c r="W159" t="inlineStr">
        <is>
          <t>June 29, 1995</t>
        </is>
      </c>
      <c r="X159" t="n">
        <v>0</v>
      </c>
      <c r="Z159" s="13" t="inlineStr">
        <is>
          <t>Bath</t>
        </is>
      </c>
    </row>
    <row r="160">
      <c r="A160" s="13" t="inlineStr">
        <is>
          <t>Ellis Genge</t>
        </is>
      </c>
      <c r="B160" s="13" t="inlineStr">
        <is>
          <t xml:space="preserve">England </t>
        </is>
      </c>
      <c r="C160" s="13" t="inlineStr">
        <is>
          <t>Forward</t>
        </is>
      </c>
      <c r="D160" s="13" t="inlineStr">
        <is>
          <t>2019-2019</t>
        </is>
      </c>
      <c r="E160" s="13">
        <f>LEFT(D160, SEARCH("-",D160,1)-1)</f>
        <v/>
      </c>
      <c r="F160" s="13">
        <f>RIGHT(D160,4)</f>
        <v/>
      </c>
      <c r="G160" s="13">
        <f>F160-E160+1</f>
        <v/>
      </c>
      <c r="H160" s="13" t="n">
        <v>4</v>
      </c>
      <c r="I160" s="13" t="n">
        <v>1</v>
      </c>
      <c r="J160" s="13" t="n">
        <v>3</v>
      </c>
      <c r="K160" s="13" t="n">
        <v>0</v>
      </c>
      <c r="L160" s="13" t="n">
        <v>0</v>
      </c>
      <c r="M160" s="13" t="n">
        <v>0</v>
      </c>
      <c r="N160" s="13" t="n">
        <v>0</v>
      </c>
      <c r="O160" s="13" t="n">
        <v>0</v>
      </c>
      <c r="P160" s="13" t="n">
        <v>2</v>
      </c>
      <c r="Q160" s="13" t="n">
        <v>1</v>
      </c>
      <c r="R160" s="13" t="n">
        <v>1</v>
      </c>
      <c r="S160" s="13" t="n">
        <v>62.5</v>
      </c>
      <c r="T160" t="inlineStr">
        <is>
          <t>Prop</t>
        </is>
      </c>
      <c r="U160" s="14" t="n">
        <v>1.85</v>
      </c>
      <c r="V160" s="6" t="n">
        <v>117</v>
      </c>
      <c r="W160" t="inlineStr">
        <is>
          <t>February 16, 1995</t>
        </is>
      </c>
      <c r="X160" t="n">
        <v>1</v>
      </c>
      <c r="Y160" s="14" t="n">
        <v>72</v>
      </c>
      <c r="Z160" s="13" t="inlineStr">
        <is>
          <t>Leicester</t>
        </is>
      </c>
      <c r="AA160" s="13" t="n">
        <v>91</v>
      </c>
      <c r="AE160" s="13" t="n">
        <v>64</v>
      </c>
      <c r="AF160" s="13" t="n">
        <v>79</v>
      </c>
      <c r="AQ160" s="13" t="n">
        <v>142</v>
      </c>
      <c r="AR160" s="13" t="n">
        <v>0</v>
      </c>
      <c r="AS160" s="13" t="n">
        <v>1</v>
      </c>
      <c r="AT160" s="13" t="n">
        <v>0</v>
      </c>
      <c r="AU160" s="13" t="n">
        <v>0</v>
      </c>
      <c r="AV160" s="13" t="n">
        <v>0</v>
      </c>
      <c r="AW160" s="13" t="n">
        <v>21</v>
      </c>
      <c r="AX160" s="13" t="n">
        <v>21</v>
      </c>
      <c r="BA160" s="13" t="n">
        <v>5</v>
      </c>
      <c r="BB160" s="13" t="n">
        <v>1</v>
      </c>
      <c r="BE160" s="13" t="n">
        <v>25</v>
      </c>
      <c r="BF160" s="13" t="n">
        <v>0</v>
      </c>
      <c r="BH160" s="13" t="n">
        <v>1</v>
      </c>
      <c r="BJ160" s="13" t="n">
        <v>1</v>
      </c>
      <c r="BK160" s="13" t="n">
        <v>1</v>
      </c>
      <c r="BL160" s="13" t="n">
        <v>1</v>
      </c>
      <c r="BP160" s="13" t="n">
        <v>0</v>
      </c>
      <c r="BQ160" s="13" t="n">
        <v>0</v>
      </c>
      <c r="BR160" s="13" t="n">
        <v>0</v>
      </c>
      <c r="BS160" t="n">
        <v>4</v>
      </c>
      <c r="BT160" t="n">
        <v>0</v>
      </c>
      <c r="BU160" t="n">
        <v>9</v>
      </c>
      <c r="BV160" t="n">
        <v>0</v>
      </c>
      <c r="BW160" t="n">
        <v>5</v>
      </c>
      <c r="BX160" t="n">
        <v>0</v>
      </c>
      <c r="BY160" t="n">
        <v>0</v>
      </c>
      <c r="BZ160" t="n">
        <v>0</v>
      </c>
    </row>
    <row r="161">
      <c r="A161" s="13" t="inlineStr">
        <is>
          <t>Jamie George</t>
        </is>
      </c>
      <c r="B161" s="13" t="inlineStr">
        <is>
          <t xml:space="preserve">England </t>
        </is>
      </c>
      <c r="C161" s="13" t="inlineStr">
        <is>
          <t>Forward</t>
        </is>
      </c>
      <c r="D161" s="13" t="inlineStr">
        <is>
          <t>2016-2019</t>
        </is>
      </c>
      <c r="E161" s="13">
        <f>LEFT(D161, SEARCH("-",D161,1)-1)</f>
        <v/>
      </c>
      <c r="F161" s="13">
        <f>RIGHT(D161,4)</f>
        <v/>
      </c>
      <c r="G161" s="13">
        <f>F161-E161+1</f>
        <v/>
      </c>
      <c r="H161" s="13" t="n">
        <v>18</v>
      </c>
      <c r="I161" s="13" t="n">
        <v>6</v>
      </c>
      <c r="J161" s="13" t="n">
        <v>12</v>
      </c>
      <c r="K161" s="13" t="n">
        <v>5</v>
      </c>
      <c r="L161" s="13" t="n">
        <v>1</v>
      </c>
      <c r="M161" s="13" t="n">
        <v>0</v>
      </c>
      <c r="N161" s="13" t="n">
        <v>0</v>
      </c>
      <c r="O161" s="13" t="n">
        <v>0</v>
      </c>
      <c r="P161" s="13" t="n">
        <v>12</v>
      </c>
      <c r="Q161" s="13" t="n">
        <v>5</v>
      </c>
      <c r="R161" s="13" t="n">
        <v>1</v>
      </c>
      <c r="S161" s="13" t="n">
        <v>69.44</v>
      </c>
      <c r="T161" t="inlineStr">
        <is>
          <t>Hooker</t>
        </is>
      </c>
      <c r="U161" s="14" t="n">
        <v>1.8</v>
      </c>
      <c r="V161" s="6" t="n">
        <v>108</v>
      </c>
      <c r="W161" t="inlineStr">
        <is>
          <t>October 20, 1990</t>
        </is>
      </c>
      <c r="X161" t="n">
        <v>1</v>
      </c>
      <c r="Y161" s="14" t="n">
        <v>92</v>
      </c>
      <c r="Z161" s="13" t="inlineStr">
        <is>
          <t>Saracens</t>
        </is>
      </c>
      <c r="AA161" s="13" t="n">
        <v>84</v>
      </c>
      <c r="AE161" s="13" t="n">
        <v>79</v>
      </c>
      <c r="AF161" s="13" t="n">
        <v>91</v>
      </c>
      <c r="AG161" s="13" t="n">
        <v>67</v>
      </c>
      <c r="AQ161" s="13" t="n">
        <v>348</v>
      </c>
      <c r="AR161" s="13" t="n">
        <v>1</v>
      </c>
      <c r="AS161" s="13" t="n">
        <v>1</v>
      </c>
      <c r="AT161" s="13" t="n">
        <v>0</v>
      </c>
      <c r="AU161" s="13" t="n">
        <v>0</v>
      </c>
      <c r="AV161" s="13" t="n">
        <v>0</v>
      </c>
      <c r="AW161" s="13" t="n">
        <v>68</v>
      </c>
      <c r="AX161" s="13" t="n">
        <v>23</v>
      </c>
      <c r="BA161" s="13" t="n">
        <v>6</v>
      </c>
      <c r="BB161" s="13" t="n">
        <v>0</v>
      </c>
      <c r="BE161" s="13" t="n">
        <v>78</v>
      </c>
      <c r="BF161" s="13" t="n">
        <v>5</v>
      </c>
      <c r="BH161" s="13" t="n">
        <v>2</v>
      </c>
      <c r="BJ161" s="13" t="n">
        <v>3</v>
      </c>
      <c r="BK161" s="13" t="n">
        <v>3</v>
      </c>
      <c r="BL161" s="13" t="n">
        <v>1</v>
      </c>
      <c r="BP161" s="13" t="n">
        <v>0</v>
      </c>
      <c r="BQ161" s="13" t="n">
        <v>0</v>
      </c>
      <c r="BR161" s="13" t="n">
        <v>0</v>
      </c>
      <c r="BS161" t="n">
        <v>3</v>
      </c>
      <c r="BT161" t="n">
        <v>1</v>
      </c>
      <c r="BU161" t="n">
        <v>13</v>
      </c>
      <c r="BV161" t="n">
        <v>0</v>
      </c>
      <c r="BW161" t="n">
        <v>5</v>
      </c>
      <c r="BX161" t="n">
        <v>0</v>
      </c>
      <c r="BY161" t="n">
        <v>1</v>
      </c>
      <c r="BZ161" t="n">
        <v>0</v>
      </c>
    </row>
    <row r="162">
      <c r="A162" s="13" t="inlineStr">
        <is>
          <t>Ted Hill</t>
        </is>
      </c>
      <c r="B162" s="13" t="inlineStr">
        <is>
          <t xml:space="preserve">England </t>
        </is>
      </c>
      <c r="C162" s="13" t="inlineStr">
        <is>
          <t>Forward</t>
        </is>
      </c>
      <c r="D162" s="13" t="n"/>
      <c r="F162" s="13">
        <f>RIGHT(D162,4)</f>
        <v/>
      </c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T162" t="inlineStr">
        <is>
          <t>Flanker</t>
        </is>
      </c>
      <c r="U162" s="14" t="n">
        <v>1.96</v>
      </c>
      <c r="V162" s="6" t="n">
        <v>110</v>
      </c>
      <c r="W162" t="inlineStr">
        <is>
          <t>March 26, 1999</t>
        </is>
      </c>
      <c r="X162" t="n">
        <v>0</v>
      </c>
      <c r="Z162" s="13" t="inlineStr">
        <is>
          <t>Worcester</t>
        </is>
      </c>
    </row>
    <row r="163">
      <c r="A163" s="13" t="inlineStr">
        <is>
          <t>Maro Itoje</t>
        </is>
      </c>
      <c r="B163" s="13" t="inlineStr">
        <is>
          <t xml:space="preserve">England </t>
        </is>
      </c>
      <c r="C163" s="13" t="inlineStr">
        <is>
          <t>Forward</t>
        </is>
      </c>
      <c r="D163" s="13" t="inlineStr">
        <is>
          <t>2016-2019</t>
        </is>
      </c>
      <c r="E163" s="13">
        <f>LEFT(D163, SEARCH("-",D163,1)-1)</f>
        <v/>
      </c>
      <c r="F163" s="13">
        <f>RIGHT(D163,4)</f>
        <v/>
      </c>
      <c r="G163" s="13">
        <f>F163-E163+1</f>
        <v/>
      </c>
      <c r="H163" s="13" t="n">
        <v>15</v>
      </c>
      <c r="I163" s="13" t="n">
        <v>14</v>
      </c>
      <c r="J163" s="13" t="n">
        <v>1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  <c r="P163" s="13" t="n">
        <v>11</v>
      </c>
      <c r="Q163" s="13" t="n">
        <v>4</v>
      </c>
      <c r="R163" s="13" t="n">
        <v>0</v>
      </c>
      <c r="S163" s="13" t="n">
        <v>73.33</v>
      </c>
      <c r="T163" t="inlineStr">
        <is>
          <t>Lock, Back-row</t>
        </is>
      </c>
      <c r="U163" s="14" t="n">
        <v>1.98</v>
      </c>
      <c r="V163" s="6" t="n">
        <v>110</v>
      </c>
      <c r="W163" t="inlineStr">
        <is>
          <t>October 28, 1994</t>
        </is>
      </c>
      <c r="X163" t="n">
        <v>1</v>
      </c>
      <c r="Y163" s="14" t="n">
        <v>86</v>
      </c>
      <c r="Z163" s="13" t="inlineStr">
        <is>
          <t>Saracens</t>
        </is>
      </c>
      <c r="AA163" s="13" t="n">
        <v>87</v>
      </c>
      <c r="AG163" s="13" t="n">
        <v>83</v>
      </c>
      <c r="AJ163" s="13" t="n">
        <v>81</v>
      </c>
      <c r="AK163" s="13" t="n">
        <v>76</v>
      </c>
      <c r="AQ163" s="13" t="n">
        <v>53</v>
      </c>
      <c r="AR163" s="13" t="n">
        <v>0</v>
      </c>
      <c r="AS163" s="13" t="n">
        <v>0</v>
      </c>
      <c r="AT163" s="13" t="n">
        <v>0</v>
      </c>
      <c r="AU163" s="13" t="n">
        <v>0</v>
      </c>
      <c r="AV163" s="13" t="n">
        <v>0</v>
      </c>
      <c r="AW163" s="13" t="n">
        <v>4</v>
      </c>
      <c r="AX163" s="13" t="n">
        <v>6</v>
      </c>
      <c r="BA163" s="13" t="n">
        <v>2</v>
      </c>
      <c r="BB163" s="13" t="n">
        <v>0</v>
      </c>
      <c r="BE163" s="13" t="n">
        <v>10</v>
      </c>
      <c r="BF163" s="13" t="n">
        <v>0</v>
      </c>
      <c r="BH163" s="13" t="n">
        <v>1</v>
      </c>
      <c r="BJ163" s="13" t="n">
        <v>0</v>
      </c>
      <c r="BK163" s="13" t="n">
        <v>0</v>
      </c>
      <c r="BL163" s="13" t="n">
        <v>1</v>
      </c>
      <c r="BP163" s="13" t="n">
        <v>0</v>
      </c>
      <c r="BQ163" s="13" t="n">
        <v>0</v>
      </c>
      <c r="BR163" s="1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2</v>
      </c>
      <c r="BZ163" t="n">
        <v>3</v>
      </c>
    </row>
    <row r="164">
      <c r="A164" s="13" t="inlineStr">
        <is>
          <t>George Kruis</t>
        </is>
      </c>
      <c r="B164" s="13" t="inlineStr">
        <is>
          <t xml:space="preserve">England </t>
        </is>
      </c>
      <c r="C164" s="13" t="inlineStr">
        <is>
          <t>Forward</t>
        </is>
      </c>
      <c r="D164" s="13" t="inlineStr">
        <is>
          <t>2015-2019</t>
        </is>
      </c>
      <c r="E164" s="13">
        <f>LEFT(D164, SEARCH("-",D164,1)-1)</f>
        <v/>
      </c>
      <c r="F164" s="13">
        <f>RIGHT(D164,4)</f>
        <v/>
      </c>
      <c r="G164" s="13">
        <f>F164-E164+1</f>
        <v/>
      </c>
      <c r="H164" s="13" t="n">
        <v>17</v>
      </c>
      <c r="I164" s="13" t="n">
        <v>14</v>
      </c>
      <c r="J164" s="13" t="n">
        <v>3</v>
      </c>
      <c r="K164" s="13" t="n">
        <v>10</v>
      </c>
      <c r="L164" s="13" t="n">
        <v>2</v>
      </c>
      <c r="M164" s="13" t="n">
        <v>0</v>
      </c>
      <c r="N164" s="13" t="n">
        <v>0</v>
      </c>
      <c r="O164" s="13" t="n">
        <v>0</v>
      </c>
      <c r="P164" s="13" t="n">
        <v>12</v>
      </c>
      <c r="Q164" s="13" t="n">
        <v>4</v>
      </c>
      <c r="R164" s="13" t="n">
        <v>1</v>
      </c>
      <c r="S164" s="13" t="n">
        <v>73.52</v>
      </c>
      <c r="T164" t="inlineStr">
        <is>
          <t>Lock</t>
        </is>
      </c>
      <c r="U164" s="14" t="n">
        <v>1.98</v>
      </c>
      <c r="V164" s="6" t="n">
        <v>117</v>
      </c>
      <c r="W164" t="inlineStr">
        <is>
          <t>February 22, 1990</t>
        </is>
      </c>
      <c r="X164" t="n">
        <v>1</v>
      </c>
      <c r="Y164" s="14" t="n">
        <v>90</v>
      </c>
      <c r="Z164" s="13" t="inlineStr">
        <is>
          <t>Saracens</t>
        </is>
      </c>
      <c r="AA164" s="13" t="n">
        <v>91</v>
      </c>
      <c r="AF164" s="13" t="n">
        <v>91</v>
      </c>
      <c r="AH164" s="13" t="n">
        <v>87</v>
      </c>
      <c r="AI164" s="13" t="n">
        <v>82</v>
      </c>
      <c r="AQ164" s="13" t="n">
        <v>320</v>
      </c>
      <c r="AR164" s="13" t="n">
        <v>1</v>
      </c>
      <c r="AS164" s="13" t="n">
        <v>0</v>
      </c>
      <c r="AT164" s="13" t="n">
        <v>0</v>
      </c>
      <c r="AU164" s="13" t="n">
        <v>0</v>
      </c>
      <c r="AV164" s="13" t="n">
        <v>0</v>
      </c>
      <c r="AW164" s="13" t="n">
        <v>36</v>
      </c>
      <c r="AX164" s="13" t="n">
        <v>21</v>
      </c>
      <c r="BA164" s="13" t="n">
        <v>10</v>
      </c>
      <c r="BB164" s="13" t="n">
        <v>0</v>
      </c>
      <c r="BE164" s="13" t="n">
        <v>67</v>
      </c>
      <c r="BF164" s="13" t="n">
        <v>5</v>
      </c>
      <c r="BH164" s="13" t="n">
        <v>0</v>
      </c>
      <c r="BJ164" s="13" t="n">
        <v>4</v>
      </c>
      <c r="BK164" s="13" t="n">
        <v>3</v>
      </c>
      <c r="BL164" s="13" t="n">
        <v>1</v>
      </c>
      <c r="BP164" s="13" t="n">
        <v>1</v>
      </c>
      <c r="BQ164" s="13" t="n">
        <v>0</v>
      </c>
      <c r="BR164" s="13" t="n">
        <v>0</v>
      </c>
      <c r="BS164" t="n">
        <v>1</v>
      </c>
      <c r="BT164" t="n">
        <v>3</v>
      </c>
      <c r="BU164" t="n">
        <v>6</v>
      </c>
      <c r="BV164" t="n">
        <v>1</v>
      </c>
      <c r="BW164" t="n">
        <v>6</v>
      </c>
      <c r="BX164" t="n">
        <v>0</v>
      </c>
      <c r="BY164" t="n">
        <v>2</v>
      </c>
      <c r="BZ164" t="n">
        <v>17</v>
      </c>
    </row>
    <row r="165">
      <c r="A165" s="13" t="inlineStr">
        <is>
          <t>Joe Launchbury</t>
        </is>
      </c>
      <c r="B165" s="13" t="inlineStr">
        <is>
          <t xml:space="preserve">England </t>
        </is>
      </c>
      <c r="C165" s="13" t="inlineStr">
        <is>
          <t>Forward</t>
        </is>
      </c>
      <c r="D165" s="13" t="inlineStr">
        <is>
          <t>2013-2019</t>
        </is>
      </c>
      <c r="E165" s="13">
        <f>LEFT(D165, SEARCH("-",D165,1)-1)</f>
        <v/>
      </c>
      <c r="F165" s="13">
        <f>RIGHT(D165,4)</f>
        <v/>
      </c>
      <c r="G165" s="13">
        <f>F165-E165+1</f>
        <v/>
      </c>
      <c r="H165" s="13" t="n">
        <v>27</v>
      </c>
      <c r="I165" s="13" t="n">
        <v>22</v>
      </c>
      <c r="J165" s="13" t="n">
        <v>5</v>
      </c>
      <c r="K165" s="13" t="n">
        <v>5</v>
      </c>
      <c r="L165" s="13" t="n">
        <v>1</v>
      </c>
      <c r="M165" s="13" t="n">
        <v>0</v>
      </c>
      <c r="N165" s="13" t="n">
        <v>0</v>
      </c>
      <c r="O165" s="13" t="n">
        <v>0</v>
      </c>
      <c r="P165" s="13" t="n">
        <v>19</v>
      </c>
      <c r="Q165" s="13" t="n">
        <v>7</v>
      </c>
      <c r="R165" s="13" t="n">
        <v>1</v>
      </c>
      <c r="S165" s="13" t="n">
        <v>72.22</v>
      </c>
      <c r="T165" t="inlineStr">
        <is>
          <t>Lock</t>
        </is>
      </c>
      <c r="U165" s="14" t="n">
        <v>1.98</v>
      </c>
      <c r="V165" s="6" t="n">
        <v>115</v>
      </c>
      <c r="W165" t="inlineStr">
        <is>
          <t>April 12, 1991</t>
        </is>
      </c>
      <c r="X165" t="n">
        <v>1</v>
      </c>
      <c r="Y165" s="14" t="n">
        <v>71</v>
      </c>
      <c r="Z165" s="13" t="inlineStr">
        <is>
          <t>Wasps</t>
        </is>
      </c>
      <c r="AA165" s="13" t="n">
        <v>71</v>
      </c>
      <c r="AF165" s="13" t="n">
        <v>86</v>
      </c>
      <c r="AH165" s="13" t="n">
        <v>84</v>
      </c>
      <c r="AI165" s="13" t="n">
        <v>81</v>
      </c>
      <c r="AQ165" s="13" t="n">
        <v>189</v>
      </c>
      <c r="AR165" s="13" t="n">
        <v>1</v>
      </c>
      <c r="AS165" s="13" t="n">
        <v>0</v>
      </c>
      <c r="AT165" s="13" t="n">
        <v>0</v>
      </c>
      <c r="AU165" s="13" t="n">
        <v>0</v>
      </c>
      <c r="AV165" s="13" t="n">
        <v>0</v>
      </c>
      <c r="AW165" s="13" t="n">
        <v>20</v>
      </c>
      <c r="AX165" s="13" t="n">
        <v>10</v>
      </c>
      <c r="BA165" s="13" t="n">
        <v>4</v>
      </c>
      <c r="BB165" s="13" t="n">
        <v>0</v>
      </c>
      <c r="BE165" s="13" t="n">
        <v>46</v>
      </c>
      <c r="BF165" s="13" t="n">
        <v>5</v>
      </c>
      <c r="BH165" s="13" t="n">
        <v>0</v>
      </c>
      <c r="BJ165" s="13" t="n">
        <v>2</v>
      </c>
      <c r="BK165" s="13" t="n">
        <v>2</v>
      </c>
      <c r="BL165" s="13" t="n">
        <v>0</v>
      </c>
      <c r="BP165" s="13" t="n">
        <v>0</v>
      </c>
      <c r="BQ165" s="13" t="n">
        <v>0</v>
      </c>
      <c r="BR165" s="13" t="n">
        <v>0</v>
      </c>
      <c r="BS165" t="n">
        <v>2</v>
      </c>
      <c r="BT165" t="n">
        <v>2</v>
      </c>
      <c r="BU165" t="n">
        <v>3</v>
      </c>
      <c r="BV165" t="n">
        <v>0</v>
      </c>
      <c r="BW165" t="n">
        <v>9</v>
      </c>
      <c r="BX165" t="n">
        <v>0</v>
      </c>
      <c r="BY165" t="n">
        <v>1</v>
      </c>
      <c r="BZ165" t="n">
        <v>12</v>
      </c>
    </row>
    <row r="166">
      <c r="A166" s="13" t="inlineStr">
        <is>
          <t>Courtney Lawes</t>
        </is>
      </c>
      <c r="B166" s="13" t="inlineStr">
        <is>
          <t xml:space="preserve">England </t>
        </is>
      </c>
      <c r="C166" s="13" t="inlineStr">
        <is>
          <t>Forward</t>
        </is>
      </c>
      <c r="D166" s="13" t="inlineStr">
        <is>
          <t>2010-2019</t>
        </is>
      </c>
      <c r="E166" s="13">
        <f>LEFT(D166, SEARCH("-",D166,1)-1)</f>
        <v/>
      </c>
      <c r="F166" s="13">
        <f>RIGHT(D166,4)</f>
        <v/>
      </c>
      <c r="G166" s="13">
        <f>F166-E166+1</f>
        <v/>
      </c>
      <c r="H166" s="13" t="n">
        <v>29</v>
      </c>
      <c r="I166" s="13" t="n">
        <v>20</v>
      </c>
      <c r="J166" s="13" t="n">
        <v>9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21</v>
      </c>
      <c r="Q166" s="13" t="n">
        <v>7</v>
      </c>
      <c r="R166" s="13" t="n">
        <v>1</v>
      </c>
      <c r="S166" s="13" t="n">
        <v>74.13</v>
      </c>
      <c r="T166" t="inlineStr">
        <is>
          <t>Lock</t>
        </is>
      </c>
      <c r="U166" s="14" t="n">
        <v>2.01</v>
      </c>
      <c r="V166" s="6" t="n">
        <v>113</v>
      </c>
      <c r="W166" t="inlineStr">
        <is>
          <t>February 23, 1989</t>
        </is>
      </c>
      <c r="X166" t="n">
        <v>1</v>
      </c>
      <c r="Y166" s="14" t="n">
        <v>77</v>
      </c>
      <c r="Z166" s="13" t="inlineStr">
        <is>
          <t>Northampton</t>
        </is>
      </c>
      <c r="AA166" s="13" t="n">
        <v>53</v>
      </c>
      <c r="AG166" s="13" t="n">
        <v>68</v>
      </c>
      <c r="AJ166" s="13" t="n">
        <v>64</v>
      </c>
      <c r="AK166" s="13" t="n">
        <v>59</v>
      </c>
      <c r="AQ166" s="13" t="n">
        <v>185</v>
      </c>
      <c r="AR166" s="13" t="n">
        <v>0</v>
      </c>
      <c r="AS166" s="13" t="n">
        <v>0</v>
      </c>
      <c r="AT166" s="13" t="n">
        <v>0</v>
      </c>
      <c r="AU166" s="13" t="n">
        <v>0</v>
      </c>
      <c r="AV166" s="13" t="n">
        <v>0</v>
      </c>
      <c r="AW166" s="13" t="n">
        <v>22</v>
      </c>
      <c r="AX166" s="13" t="n">
        <v>15</v>
      </c>
      <c r="BA166" s="13" t="n">
        <v>2</v>
      </c>
      <c r="BB166" s="13" t="n">
        <v>0</v>
      </c>
      <c r="BE166" s="13" t="n">
        <v>40</v>
      </c>
      <c r="BF166" s="13" t="n">
        <v>0</v>
      </c>
      <c r="BH166" s="13" t="n">
        <v>1</v>
      </c>
      <c r="BJ166" s="13" t="n">
        <v>0</v>
      </c>
      <c r="BK166" s="13" t="n">
        <v>0</v>
      </c>
      <c r="BL166" s="13" t="n">
        <v>0</v>
      </c>
      <c r="BP166" s="13" t="n">
        <v>2</v>
      </c>
      <c r="BQ166" s="13" t="n">
        <v>0</v>
      </c>
      <c r="BR166" s="13" t="n">
        <v>0</v>
      </c>
      <c r="BS166" t="n">
        <v>3</v>
      </c>
      <c r="BT166" t="n">
        <v>0</v>
      </c>
      <c r="BU166" t="n">
        <v>6</v>
      </c>
      <c r="BV166" t="n">
        <v>0</v>
      </c>
      <c r="BW166" t="n">
        <v>3</v>
      </c>
      <c r="BX166" t="n">
        <v>0</v>
      </c>
      <c r="BY166" t="n">
        <v>0</v>
      </c>
      <c r="BZ166" t="n">
        <v>5</v>
      </c>
    </row>
    <row r="167">
      <c r="A167" s="13" t="inlineStr">
        <is>
          <t>Lewis Ludlam</t>
        </is>
      </c>
      <c r="B167" s="13" t="inlineStr">
        <is>
          <t xml:space="preserve">England </t>
        </is>
      </c>
      <c r="C167" s="13" t="inlineStr">
        <is>
          <t>Forward</t>
        </is>
      </c>
      <c r="D167" s="13" t="n"/>
      <c r="F167" s="13">
        <f>RIGHT(D167,4)</f>
        <v/>
      </c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T167" t="inlineStr">
        <is>
          <t>Back-row</t>
        </is>
      </c>
      <c r="U167" s="14" t="n">
        <v>1.9</v>
      </c>
      <c r="V167" s="6" t="n">
        <v>94</v>
      </c>
      <c r="W167" t="inlineStr">
        <is>
          <t>December 8, 1995</t>
        </is>
      </c>
      <c r="X167" t="n">
        <v>0</v>
      </c>
      <c r="Y167" s="14" t="n">
        <v>80</v>
      </c>
      <c r="Z167" s="13" t="inlineStr">
        <is>
          <t>Northampton</t>
        </is>
      </c>
      <c r="AA167" s="13" t="n">
        <v>85</v>
      </c>
      <c r="AG167" s="13" t="n">
        <v>87</v>
      </c>
      <c r="AJ167" s="13" t="n">
        <v>29</v>
      </c>
      <c r="AK167" s="13" t="n">
        <v>61</v>
      </c>
    </row>
    <row r="168">
      <c r="A168" s="13" t="inlineStr">
        <is>
          <t>Joe Marler</t>
        </is>
      </c>
      <c r="B168" s="13" t="inlineStr">
        <is>
          <t xml:space="preserve">England </t>
        </is>
      </c>
      <c r="C168" s="13" t="inlineStr">
        <is>
          <t>Forward</t>
        </is>
      </c>
      <c r="D168" s="13" t="inlineStr">
        <is>
          <t>2013-2018</t>
        </is>
      </c>
      <c r="E168" s="13">
        <f>LEFT(D168, SEARCH("-",D168,1)-1)</f>
        <v/>
      </c>
      <c r="F168" s="13">
        <f>RIGHT(D168,4)</f>
        <v/>
      </c>
      <c r="G168" s="13">
        <f>F168-E168+1</f>
        <v/>
      </c>
      <c r="H168" s="13" t="n">
        <v>27</v>
      </c>
      <c r="I168" s="13" t="n">
        <v>21</v>
      </c>
      <c r="J168" s="13" t="n">
        <v>6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20</v>
      </c>
      <c r="Q168" s="13" t="n">
        <v>7</v>
      </c>
      <c r="R168" s="13" t="n">
        <v>0</v>
      </c>
      <c r="S168" s="13" t="n">
        <v>74.06999999999999</v>
      </c>
      <c r="T168" t="inlineStr">
        <is>
          <t>Prop</t>
        </is>
      </c>
      <c r="U168" s="14" t="n">
        <v>1.83</v>
      </c>
      <c r="V168" s="6" t="n">
        <v>113</v>
      </c>
      <c r="W168" t="inlineStr">
        <is>
          <t>July 7, 1990</t>
        </is>
      </c>
      <c r="X168" t="n">
        <v>1</v>
      </c>
      <c r="Y168" s="14" t="n">
        <v>69</v>
      </c>
      <c r="Z168" s="13" t="inlineStr">
        <is>
          <t>Harlequins</t>
        </is>
      </c>
      <c r="AA168" s="13" t="n">
        <v>82</v>
      </c>
      <c r="AE168" s="13" t="n">
        <v>65</v>
      </c>
      <c r="AF168" s="13" t="n">
        <v>86</v>
      </c>
    </row>
    <row r="169">
      <c r="A169" s="13" t="inlineStr">
        <is>
          <t>Alex Moon</t>
        </is>
      </c>
      <c r="B169" s="13" t="inlineStr">
        <is>
          <t xml:space="preserve">England </t>
        </is>
      </c>
      <c r="C169" s="13" t="inlineStr">
        <is>
          <t>Forward</t>
        </is>
      </c>
      <c r="D169" s="13" t="n"/>
      <c r="F169" s="13">
        <f>RIGHT(D169,4)</f>
        <v/>
      </c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T169" t="inlineStr">
        <is>
          <t>Lock</t>
        </is>
      </c>
      <c r="U169" s="14" t="n">
        <v>2.03</v>
      </c>
      <c r="V169" s="6" t="n">
        <v>122</v>
      </c>
      <c r="W169" t="inlineStr">
        <is>
          <t>September 6, 1996</t>
        </is>
      </c>
      <c r="X169" t="n">
        <v>0</v>
      </c>
      <c r="Y169" s="14" t="n">
        <v>71</v>
      </c>
      <c r="Z169" s="13" t="inlineStr">
        <is>
          <t>Northampton</t>
        </is>
      </c>
      <c r="AA169" s="13" t="n">
        <v>77</v>
      </c>
      <c r="AF169" s="13" t="n">
        <v>78</v>
      </c>
      <c r="AH169" s="13" t="n">
        <v>82</v>
      </c>
      <c r="AI169" s="13" t="n">
        <v>85</v>
      </c>
    </row>
    <row r="170">
      <c r="A170" s="13" t="inlineStr">
        <is>
          <t>Kyle Sinckler</t>
        </is>
      </c>
      <c r="B170" s="13" t="inlineStr">
        <is>
          <t xml:space="preserve">England </t>
        </is>
      </c>
      <c r="C170" s="13" t="inlineStr">
        <is>
          <t>Forward</t>
        </is>
      </c>
      <c r="D170" s="13" t="inlineStr">
        <is>
          <t>2017-2019</t>
        </is>
      </c>
      <c r="E170" s="13">
        <f>LEFT(D170, SEARCH("-",D170,1)-1)</f>
        <v/>
      </c>
      <c r="F170" s="13">
        <f>RIGHT(D170,4)</f>
        <v/>
      </c>
      <c r="G170" s="13">
        <f>F170-E170+1</f>
        <v/>
      </c>
      <c r="H170" s="13" t="n">
        <v>11</v>
      </c>
      <c r="I170" s="13" t="n">
        <v>6</v>
      </c>
      <c r="J170" s="13" t="n">
        <v>5</v>
      </c>
      <c r="K170" s="13" t="n">
        <v>0</v>
      </c>
      <c r="L170" s="13" t="n">
        <v>0</v>
      </c>
      <c r="M170" s="13" t="n">
        <v>0</v>
      </c>
      <c r="N170" s="13" t="n">
        <v>0</v>
      </c>
      <c r="O170" s="13" t="n">
        <v>0</v>
      </c>
      <c r="P170" s="13" t="n">
        <v>6</v>
      </c>
      <c r="Q170" s="13" t="n">
        <v>4</v>
      </c>
      <c r="R170" s="13" t="n">
        <v>1</v>
      </c>
      <c r="S170" s="13" t="n">
        <v>59.09</v>
      </c>
      <c r="T170" t="inlineStr">
        <is>
          <t>Prop</t>
        </is>
      </c>
      <c r="U170" s="14" t="n">
        <v>1.83</v>
      </c>
      <c r="V170" s="6" t="n">
        <v>113</v>
      </c>
      <c r="W170" t="inlineStr">
        <is>
          <t>March 30, 1993</t>
        </is>
      </c>
      <c r="X170" t="n">
        <v>1</v>
      </c>
      <c r="Y170" s="14" t="n">
        <v>78</v>
      </c>
      <c r="Z170" s="13" t="inlineStr">
        <is>
          <t>Harlequins</t>
        </is>
      </c>
      <c r="AA170" s="13" t="n">
        <v>86</v>
      </c>
      <c r="AE170" s="13" t="n">
        <v>70</v>
      </c>
      <c r="AF170" s="13" t="n">
        <v>86</v>
      </c>
      <c r="AQ170" s="13" t="n">
        <v>281</v>
      </c>
      <c r="AR170" s="13" t="n">
        <v>0</v>
      </c>
      <c r="AS170" s="13" t="n">
        <v>1</v>
      </c>
      <c r="AT170" s="13" t="n">
        <v>0</v>
      </c>
      <c r="AU170" s="13" t="n">
        <v>0</v>
      </c>
      <c r="AV170" s="13" t="n">
        <v>0</v>
      </c>
      <c r="AW170" s="13" t="n">
        <v>63</v>
      </c>
      <c r="AX170" s="13" t="n">
        <v>36</v>
      </c>
      <c r="BA170" s="13" t="n">
        <v>15</v>
      </c>
      <c r="BB170" s="13" t="n">
        <v>0</v>
      </c>
      <c r="BE170" s="13" t="n">
        <v>44</v>
      </c>
      <c r="BF170" s="13" t="n">
        <v>0</v>
      </c>
      <c r="BH170" s="13" t="n">
        <v>0</v>
      </c>
      <c r="BJ170" s="13" t="n">
        <v>4</v>
      </c>
      <c r="BK170" s="13" t="n">
        <v>3</v>
      </c>
      <c r="BL170" s="13" t="n">
        <v>6</v>
      </c>
      <c r="BP170" s="13" t="n">
        <v>1</v>
      </c>
      <c r="BQ170" s="13" t="n">
        <v>0</v>
      </c>
      <c r="BR170" s="13" t="n">
        <v>0</v>
      </c>
      <c r="BS170" t="n">
        <v>5</v>
      </c>
      <c r="BT170" t="n">
        <v>2</v>
      </c>
      <c r="BU170" t="n">
        <v>13</v>
      </c>
      <c r="BV170" t="n">
        <v>0</v>
      </c>
      <c r="BW170" t="n">
        <v>5</v>
      </c>
      <c r="BX170" t="n">
        <v>1</v>
      </c>
      <c r="BY170" t="n">
        <v>0</v>
      </c>
      <c r="BZ170" t="n">
        <v>0</v>
      </c>
    </row>
    <row r="171">
      <c r="A171" s="13" t="inlineStr">
        <is>
          <t>Will Stuart</t>
        </is>
      </c>
      <c r="B171" s="13" t="inlineStr">
        <is>
          <t xml:space="preserve">England </t>
        </is>
      </c>
      <c r="C171" s="13" t="inlineStr">
        <is>
          <t>Forward</t>
        </is>
      </c>
      <c r="D171" s="13" t="n"/>
      <c r="F171" s="13">
        <f>RIGHT(D171,4)</f>
        <v/>
      </c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T171" t="inlineStr">
        <is>
          <t>Prop</t>
        </is>
      </c>
      <c r="U171" s="14" t="n">
        <v>1.89</v>
      </c>
      <c r="V171" s="6" t="n">
        <v>124</v>
      </c>
      <c r="W171" t="inlineStr">
        <is>
          <t>July 12, 1996</t>
        </is>
      </c>
      <c r="X171" t="n">
        <v>0</v>
      </c>
      <c r="Y171" s="14" t="n">
        <v>71</v>
      </c>
      <c r="Z171" s="13" t="inlineStr">
        <is>
          <t>Bath</t>
        </is>
      </c>
      <c r="AA171" s="13" t="n">
        <v>86</v>
      </c>
      <c r="AE171" s="13" t="n">
        <v>77</v>
      </c>
      <c r="AF171" s="13" t="n">
        <v>65</v>
      </c>
    </row>
    <row r="172">
      <c r="A172" s="13" t="inlineStr">
        <is>
          <t>Sam Underhill</t>
        </is>
      </c>
      <c r="B172" s="13" t="inlineStr">
        <is>
          <t xml:space="preserve">England </t>
        </is>
      </c>
      <c r="C172" s="13" t="inlineStr">
        <is>
          <t>Forward</t>
        </is>
      </c>
      <c r="D172" s="13" t="inlineStr">
        <is>
          <t>2018-2018</t>
        </is>
      </c>
      <c r="E172" s="13">
        <f>LEFT(D172, SEARCH("-",D172,1)-1)</f>
        <v/>
      </c>
      <c r="F172" s="13">
        <f>RIGHT(D172,4)</f>
        <v/>
      </c>
      <c r="G172" s="13">
        <f>F172-E172+1</f>
        <v/>
      </c>
      <c r="H172" s="13" t="n">
        <v>3</v>
      </c>
      <c r="I172" s="13" t="n">
        <v>0</v>
      </c>
      <c r="J172" s="13" t="n">
        <v>3</v>
      </c>
      <c r="K172" s="13" t="n">
        <v>0</v>
      </c>
      <c r="L172" s="13" t="n">
        <v>0</v>
      </c>
      <c r="M172" s="13" t="n">
        <v>0</v>
      </c>
      <c r="N172" s="13" t="n">
        <v>0</v>
      </c>
      <c r="O172" s="13" t="n">
        <v>0</v>
      </c>
      <c r="P172" s="13" t="n">
        <v>2</v>
      </c>
      <c r="Q172" s="13" t="n">
        <v>1</v>
      </c>
      <c r="R172" s="13" t="n">
        <v>0</v>
      </c>
      <c r="S172" s="13" t="n">
        <v>66.66</v>
      </c>
      <c r="T172" t="inlineStr">
        <is>
          <t>Back-row</t>
        </is>
      </c>
      <c r="U172" s="14" t="n">
        <v>1.86</v>
      </c>
      <c r="V172" s="6" t="n">
        <v>103</v>
      </c>
      <c r="W172" t="inlineStr">
        <is>
          <t>July 22, 1996</t>
        </is>
      </c>
      <c r="X172" t="n">
        <v>1</v>
      </c>
      <c r="Y172" s="14" t="n">
        <v>67</v>
      </c>
      <c r="Z172" s="13" t="inlineStr">
        <is>
          <t>Bath</t>
        </is>
      </c>
      <c r="AA172" s="13" t="n">
        <v>87</v>
      </c>
      <c r="AG172" s="13" t="n">
        <v>81</v>
      </c>
      <c r="AJ172" s="13" t="n">
        <v>77</v>
      </c>
      <c r="AK172" s="13" t="n">
        <v>69</v>
      </c>
    </row>
    <row r="173">
      <c r="A173" s="13" t="inlineStr">
        <is>
          <t>Mako Vunipola</t>
        </is>
      </c>
      <c r="B173" s="13" t="inlineStr">
        <is>
          <t xml:space="preserve">England </t>
        </is>
      </c>
      <c r="C173" s="13" t="inlineStr">
        <is>
          <t>Forward</t>
        </is>
      </c>
      <c r="D173" s="13" t="inlineStr">
        <is>
          <t>2013-2019</t>
        </is>
      </c>
      <c r="E173" s="13">
        <f>LEFT(D173, SEARCH("-",D173,1)-1)</f>
        <v/>
      </c>
      <c r="F173" s="13">
        <f>RIGHT(D173,4)</f>
        <v/>
      </c>
      <c r="G173" s="13">
        <f>F173-E173+1</f>
        <v/>
      </c>
      <c r="H173" s="13" t="n">
        <v>30</v>
      </c>
      <c r="I173" s="13" t="n">
        <v>11</v>
      </c>
      <c r="J173" s="13" t="n">
        <v>19</v>
      </c>
      <c r="K173" s="13" t="n">
        <v>5</v>
      </c>
      <c r="L173" s="13" t="n">
        <v>1</v>
      </c>
      <c r="M173" s="13" t="n">
        <v>0</v>
      </c>
      <c r="N173" s="13" t="n">
        <v>0</v>
      </c>
      <c r="O173" s="13" t="n">
        <v>0</v>
      </c>
      <c r="P173" s="13" t="n">
        <v>23</v>
      </c>
      <c r="Q173" s="13" t="n">
        <v>7</v>
      </c>
      <c r="R173" s="13" t="n">
        <v>0</v>
      </c>
      <c r="S173" s="13" t="n">
        <v>76.66</v>
      </c>
      <c r="T173" t="inlineStr">
        <is>
          <t>Prop</t>
        </is>
      </c>
      <c r="U173" s="14" t="n">
        <v>1.82</v>
      </c>
      <c r="V173" s="6" t="n">
        <v>118</v>
      </c>
      <c r="W173" t="inlineStr">
        <is>
          <t>January 14, 1991</t>
        </is>
      </c>
      <c r="X173" t="n">
        <v>1</v>
      </c>
      <c r="Y173" s="14" t="n">
        <v>89</v>
      </c>
      <c r="Z173" s="13" t="inlineStr">
        <is>
          <t>Saracens</t>
        </is>
      </c>
      <c r="AA173" s="13" t="n">
        <v>91</v>
      </c>
      <c r="AE173" s="13" t="n">
        <v>76</v>
      </c>
      <c r="AF173" s="13" t="n">
        <v>85</v>
      </c>
      <c r="AQ173" s="13" t="n">
        <v>119</v>
      </c>
      <c r="AR173" s="13" t="n">
        <v>0</v>
      </c>
      <c r="AS173" s="13" t="n">
        <v>0</v>
      </c>
      <c r="AT173" s="13" t="n">
        <v>0</v>
      </c>
      <c r="AU173" s="13" t="n">
        <v>0</v>
      </c>
      <c r="AV173" s="13" t="n">
        <v>0</v>
      </c>
      <c r="AW173" s="13" t="n">
        <v>33</v>
      </c>
      <c r="AX173" s="13" t="n">
        <v>23</v>
      </c>
      <c r="BA173" s="13" t="n">
        <v>3</v>
      </c>
      <c r="BB173" s="13" t="n">
        <v>0</v>
      </c>
      <c r="BE173" s="13" t="n">
        <v>38</v>
      </c>
      <c r="BF173" s="13" t="n">
        <v>0</v>
      </c>
      <c r="BH173" s="13" t="n">
        <v>0</v>
      </c>
      <c r="BJ173" s="13" t="n">
        <v>0</v>
      </c>
      <c r="BK173" s="13" t="n">
        <v>0</v>
      </c>
      <c r="BL173" s="13" t="n">
        <v>0</v>
      </c>
      <c r="BP173" s="13" t="n">
        <v>0</v>
      </c>
      <c r="BQ173" s="13" t="n">
        <v>0</v>
      </c>
      <c r="BR173" s="13" t="n">
        <v>0</v>
      </c>
      <c r="BS173" t="n">
        <v>1</v>
      </c>
      <c r="BT173" t="n">
        <v>0</v>
      </c>
      <c r="BU173" t="n">
        <v>11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</row>
    <row r="174">
      <c r="A174" s="13" t="inlineStr">
        <is>
          <t>Harry Williams</t>
        </is>
      </c>
      <c r="B174" s="13" t="inlineStr">
        <is>
          <t xml:space="preserve">England </t>
        </is>
      </c>
      <c r="C174" s="13" t="inlineStr">
        <is>
          <t>Forward</t>
        </is>
      </c>
      <c r="D174" s="13" t="inlineStr">
        <is>
          <t>2018-2019</t>
        </is>
      </c>
      <c r="E174" s="13">
        <f>LEFT(D174, SEARCH("-",D174,1)-1)</f>
        <v/>
      </c>
      <c r="F174" s="13">
        <f>RIGHT(D174,4)</f>
        <v/>
      </c>
      <c r="G174" s="13">
        <f>F174-E174+1</f>
        <v/>
      </c>
      <c r="H174" s="13" t="n">
        <v>5</v>
      </c>
      <c r="I174" s="13" t="n">
        <v>0</v>
      </c>
      <c r="J174" s="13" t="n">
        <v>5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3</v>
      </c>
      <c r="Q174" s="13" t="n">
        <v>2</v>
      </c>
      <c r="R174" s="13" t="n">
        <v>0</v>
      </c>
      <c r="S174" s="13" t="n">
        <v>60</v>
      </c>
      <c r="T174" t="inlineStr">
        <is>
          <t>Prop</t>
        </is>
      </c>
      <c r="U174" s="14" t="n">
        <v>1.91</v>
      </c>
      <c r="V174" s="6" t="n">
        <v>132</v>
      </c>
      <c r="W174" t="inlineStr">
        <is>
          <t>October 1, 1991</t>
        </is>
      </c>
      <c r="X174" t="n">
        <v>1</v>
      </c>
      <c r="Y174" s="14" t="n">
        <v>77</v>
      </c>
      <c r="Z174" s="13" t="inlineStr">
        <is>
          <t>Exeter Chiefs</t>
        </is>
      </c>
      <c r="AA174" s="13" t="n">
        <v>85</v>
      </c>
      <c r="AE174" s="13" t="n">
        <v>69</v>
      </c>
      <c r="AF174" s="13" t="n">
        <v>88</v>
      </c>
      <c r="AQ174" s="13" t="n">
        <v>40</v>
      </c>
      <c r="AR174" s="13" t="n">
        <v>0</v>
      </c>
      <c r="AS174" s="13" t="n">
        <v>0</v>
      </c>
      <c r="AT174" s="13" t="n">
        <v>0</v>
      </c>
      <c r="AU174" s="13" t="n">
        <v>0</v>
      </c>
      <c r="AV174" s="13" t="n">
        <v>0</v>
      </c>
      <c r="AW174" s="13" t="n">
        <v>0</v>
      </c>
      <c r="AX174" s="13" t="n">
        <v>3</v>
      </c>
      <c r="BA174" s="13" t="n">
        <v>1</v>
      </c>
      <c r="BB174" s="13" t="n">
        <v>0</v>
      </c>
      <c r="BE174" s="13" t="n">
        <v>21</v>
      </c>
      <c r="BF174" s="13" t="n">
        <v>0</v>
      </c>
      <c r="BH174" s="13" t="n">
        <v>0</v>
      </c>
      <c r="BJ174" s="13" t="n">
        <v>0</v>
      </c>
      <c r="BK174" s="13" t="n">
        <v>0</v>
      </c>
      <c r="BL174" s="13" t="n">
        <v>0</v>
      </c>
      <c r="BP174" s="13" t="n">
        <v>0</v>
      </c>
      <c r="BQ174" s="13" t="n">
        <v>0</v>
      </c>
      <c r="BR174" s="13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</row>
    <row r="175">
      <c r="A175" s="13" t="inlineStr">
        <is>
          <t>Elliot Daly</t>
        </is>
      </c>
      <c r="B175" s="13" t="inlineStr">
        <is>
          <t xml:space="preserve">England </t>
        </is>
      </c>
      <c r="C175" s="13" t="inlineStr">
        <is>
          <t>Back</t>
        </is>
      </c>
      <c r="D175" s="13" t="inlineStr">
        <is>
          <t>2016-2019</t>
        </is>
      </c>
      <c r="E175" s="13">
        <f>LEFT(D175, SEARCH("-",D175,1)-1)</f>
        <v/>
      </c>
      <c r="F175" s="13">
        <f>RIGHT(D175,4)</f>
        <v/>
      </c>
      <c r="G175" s="13">
        <f>F175-E175+1</f>
        <v/>
      </c>
      <c r="H175" s="13" t="n">
        <v>14</v>
      </c>
      <c r="I175" s="13" t="n">
        <v>12</v>
      </c>
      <c r="J175" s="13" t="n">
        <v>2</v>
      </c>
      <c r="K175" s="13" t="n">
        <v>31</v>
      </c>
      <c r="L175" s="13" t="n">
        <v>5</v>
      </c>
      <c r="M175" s="13" t="n">
        <v>0</v>
      </c>
      <c r="N175" s="13" t="n">
        <v>2</v>
      </c>
      <c r="O175" s="13" t="n">
        <v>0</v>
      </c>
      <c r="P175" s="13" t="n">
        <v>9</v>
      </c>
      <c r="Q175" s="13" t="n">
        <v>4</v>
      </c>
      <c r="R175" s="13" t="n">
        <v>1</v>
      </c>
      <c r="S175" s="13" t="n">
        <v>67.84999999999999</v>
      </c>
      <c r="T175" t="inlineStr">
        <is>
          <t>Utility Back</t>
        </is>
      </c>
      <c r="U175" s="14" t="n">
        <v>1.84</v>
      </c>
      <c r="V175" s="6" t="n">
        <v>92</v>
      </c>
      <c r="W175" t="inlineStr">
        <is>
          <t>October 1, 1992</t>
        </is>
      </c>
      <c r="X175" t="n">
        <v>1</v>
      </c>
      <c r="Y175" s="14" t="n">
        <v>85</v>
      </c>
      <c r="Z175" s="13" t="inlineStr">
        <is>
          <t>Saracens</t>
        </is>
      </c>
      <c r="AA175" s="13" t="n">
        <v>81</v>
      </c>
      <c r="AB175" s="13" t="n">
        <v>78</v>
      </c>
      <c r="AP175" s="13" t="n">
        <v>74</v>
      </c>
      <c r="AQ175" s="13" t="n">
        <v>400</v>
      </c>
      <c r="AR175" s="13" t="n">
        <v>1</v>
      </c>
      <c r="AS175" s="13" t="n">
        <v>3</v>
      </c>
      <c r="AT175" s="13" t="n">
        <v>0</v>
      </c>
      <c r="AU175" s="13" t="n">
        <v>0</v>
      </c>
      <c r="AV175" s="13" t="n">
        <v>0</v>
      </c>
      <c r="AW175" s="13" t="n">
        <v>274</v>
      </c>
      <c r="AX175" s="13" t="n">
        <v>50</v>
      </c>
      <c r="BA175" s="13" t="n">
        <v>36</v>
      </c>
      <c r="BB175" s="13" t="n">
        <v>5</v>
      </c>
      <c r="BE175" s="13" t="n">
        <v>7</v>
      </c>
      <c r="BF175" s="13" t="n">
        <v>5</v>
      </c>
      <c r="BH175" s="13" t="n">
        <v>0</v>
      </c>
      <c r="BJ175" s="13" t="n">
        <v>8</v>
      </c>
      <c r="BK175" s="13" t="n">
        <v>4</v>
      </c>
      <c r="BL175" s="13" t="n">
        <v>2</v>
      </c>
      <c r="BP175" s="13" t="n">
        <v>0</v>
      </c>
      <c r="BQ175" s="13" t="n">
        <v>0</v>
      </c>
      <c r="BR175" s="13" t="n">
        <v>0</v>
      </c>
      <c r="BS175" t="n">
        <v>13</v>
      </c>
      <c r="BT175" t="n">
        <v>4</v>
      </c>
      <c r="BU175" t="n">
        <v>9</v>
      </c>
      <c r="BV175" t="n">
        <v>1</v>
      </c>
      <c r="BW175" t="n">
        <v>5</v>
      </c>
      <c r="BX175" t="n">
        <v>18</v>
      </c>
      <c r="BY175" t="n">
        <v>25</v>
      </c>
      <c r="BZ175" t="n">
        <v>1</v>
      </c>
    </row>
    <row r="176">
      <c r="A176" s="13" t="inlineStr">
        <is>
          <t>Ollie Devoto</t>
        </is>
      </c>
      <c r="B176" s="13" t="inlineStr">
        <is>
          <t xml:space="preserve">England </t>
        </is>
      </c>
      <c r="C176" s="13" t="inlineStr">
        <is>
          <t>Back</t>
        </is>
      </c>
      <c r="D176" s="13" t="n"/>
      <c r="F176" s="13">
        <f>RIGHT(D176,4)</f>
        <v/>
      </c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T176" t="inlineStr">
        <is>
          <t>Centre</t>
        </is>
      </c>
      <c r="U176" s="14" t="n">
        <v>1.93</v>
      </c>
      <c r="V176" s="6" t="n">
        <v>98</v>
      </c>
      <c r="W176" t="inlineStr">
        <is>
          <t>September 22, 1993</t>
        </is>
      </c>
      <c r="X176" t="n">
        <v>0</v>
      </c>
      <c r="Y176" s="14" t="n">
        <v>85</v>
      </c>
      <c r="Z176" s="13" t="inlineStr">
        <is>
          <t>Exeter Chiefs</t>
        </is>
      </c>
      <c r="AA176" s="13" t="n">
        <v>90</v>
      </c>
      <c r="AB176" s="13" t="n">
        <v>75</v>
      </c>
      <c r="AP176" s="13" t="n">
        <v>79</v>
      </c>
    </row>
    <row r="177">
      <c r="A177" s="13" t="inlineStr">
        <is>
          <t>Fraser Dingwall</t>
        </is>
      </c>
      <c r="B177" s="13" t="inlineStr">
        <is>
          <t xml:space="preserve">England </t>
        </is>
      </c>
      <c r="C177" s="13" t="inlineStr">
        <is>
          <t>Back</t>
        </is>
      </c>
      <c r="D177" s="13" t="n"/>
      <c r="F177" s="13">
        <f>RIGHT(D177,4)</f>
        <v/>
      </c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T177" t="inlineStr">
        <is>
          <t>Centre</t>
        </is>
      </c>
      <c r="U177" s="14" t="n">
        <v>1.88</v>
      </c>
      <c r="V177" s="6" t="n">
        <v>86</v>
      </c>
      <c r="W177" t="inlineStr">
        <is>
          <t>April 7, 1999</t>
        </is>
      </c>
      <c r="X177" t="n">
        <v>0</v>
      </c>
      <c r="Y177" s="14" t="n">
        <v>68</v>
      </c>
      <c r="Z177" s="13" t="inlineStr">
        <is>
          <t>Northampton</t>
        </is>
      </c>
      <c r="AA177" s="13" t="n">
        <v>81</v>
      </c>
      <c r="AB177" s="13" t="n">
        <v>73</v>
      </c>
      <c r="AP177" s="13" t="n">
        <v>76</v>
      </c>
    </row>
    <row r="178">
      <c r="A178" s="13" t="inlineStr">
        <is>
          <t>Owen Farrell</t>
        </is>
      </c>
      <c r="B178" s="13" t="inlineStr">
        <is>
          <t xml:space="preserve">England </t>
        </is>
      </c>
      <c r="C178" s="13" t="inlineStr">
        <is>
          <t>Back</t>
        </is>
      </c>
      <c r="D178" s="13" t="inlineStr">
        <is>
          <t>2012-2019</t>
        </is>
      </c>
      <c r="E178" s="13">
        <f>LEFT(D178, SEARCH("-",D178,1)-1)</f>
        <v/>
      </c>
      <c r="F178" s="13">
        <f>RIGHT(D178,4)</f>
        <v/>
      </c>
      <c r="G178" s="13">
        <f>F178-E178+1</f>
        <v/>
      </c>
      <c r="H178" s="13" t="n">
        <v>34</v>
      </c>
      <c r="I178" s="13" t="n">
        <v>34</v>
      </c>
      <c r="J178" s="13" t="n">
        <v>0</v>
      </c>
      <c r="K178" s="13" t="n">
        <v>402</v>
      </c>
      <c r="L178" s="13" t="n">
        <v>5</v>
      </c>
      <c r="M178" s="13" t="n">
        <v>64</v>
      </c>
      <c r="N178" s="13" t="n">
        <v>83</v>
      </c>
      <c r="O178" s="13" t="n">
        <v>0</v>
      </c>
      <c r="P178" s="13" t="n">
        <v>25</v>
      </c>
      <c r="Q178" s="13" t="n">
        <v>8</v>
      </c>
      <c r="R178" s="13" t="n">
        <v>1</v>
      </c>
      <c r="S178" s="13" t="n">
        <v>75</v>
      </c>
      <c r="T178" t="inlineStr">
        <is>
          <t>Fly-half</t>
        </is>
      </c>
      <c r="U178" s="14" t="n">
        <v>1.88</v>
      </c>
      <c r="V178" s="6" t="n">
        <v>90</v>
      </c>
      <c r="W178" t="inlineStr">
        <is>
          <t>September 24, 1991</t>
        </is>
      </c>
      <c r="X178" t="n">
        <v>1</v>
      </c>
      <c r="Y178" s="14" t="n">
        <v>89</v>
      </c>
      <c r="Z178" s="13" t="inlineStr">
        <is>
          <t>Saracens</t>
        </is>
      </c>
      <c r="AA178" s="13" t="n">
        <v>90</v>
      </c>
      <c r="AB178" s="13" t="n">
        <v>74</v>
      </c>
      <c r="AC178" s="13" t="n">
        <v>45</v>
      </c>
      <c r="AO178" s="13" t="n">
        <v>92</v>
      </c>
      <c r="AQ178" s="13" t="n">
        <v>370</v>
      </c>
      <c r="AR178" s="13" t="n">
        <v>1</v>
      </c>
      <c r="AS178" s="13" t="n">
        <v>2</v>
      </c>
      <c r="AT178" s="13" t="n">
        <v>15</v>
      </c>
      <c r="AU178" s="13" t="n">
        <v>8</v>
      </c>
      <c r="AV178" s="13" t="n">
        <v>0</v>
      </c>
      <c r="AW178" s="13" t="n">
        <v>85</v>
      </c>
      <c r="AX178" s="13" t="n">
        <v>31</v>
      </c>
      <c r="BA178" s="13" t="n">
        <v>114</v>
      </c>
      <c r="BB178" s="13" t="n">
        <v>3</v>
      </c>
      <c r="BE178" s="13" t="n">
        <v>42</v>
      </c>
      <c r="BF178" s="13" t="n">
        <v>59</v>
      </c>
      <c r="BH178" s="13" t="n">
        <v>4</v>
      </c>
      <c r="BJ178" s="13" t="n">
        <v>13</v>
      </c>
      <c r="BK178" s="13" t="n">
        <v>5</v>
      </c>
      <c r="BL178" s="13" t="n">
        <v>2</v>
      </c>
      <c r="BP178" s="13" t="n">
        <v>0</v>
      </c>
      <c r="BQ178" s="13" t="n">
        <v>0</v>
      </c>
      <c r="BR178" s="13" t="n">
        <v>0</v>
      </c>
      <c r="BS178" t="n">
        <v>4</v>
      </c>
      <c r="BT178" t="n">
        <v>3</v>
      </c>
      <c r="BU178" t="n">
        <v>5</v>
      </c>
      <c r="BV178" t="n">
        <v>0</v>
      </c>
      <c r="BW178" t="n">
        <v>11</v>
      </c>
      <c r="BX178" t="n">
        <v>46</v>
      </c>
      <c r="BY178" t="n">
        <v>3</v>
      </c>
      <c r="BZ178" t="n">
        <v>1</v>
      </c>
    </row>
    <row r="179">
      <c r="A179" s="13" t="inlineStr">
        <is>
          <t>George Ford</t>
        </is>
      </c>
      <c r="B179" s="13" t="inlineStr">
        <is>
          <t xml:space="preserve">England </t>
        </is>
      </c>
      <c r="C179" s="13" t="inlineStr">
        <is>
          <t>Back</t>
        </is>
      </c>
      <c r="D179" s="13" t="inlineStr">
        <is>
          <t>2014-2019</t>
        </is>
      </c>
      <c r="E179" s="13">
        <f>LEFT(D179, SEARCH("-",D179,1)-1)</f>
        <v/>
      </c>
      <c r="F179" s="13">
        <f>RIGHT(D179,4)</f>
        <v/>
      </c>
      <c r="G179" s="13">
        <f>F179-E179+1</f>
        <v/>
      </c>
      <c r="H179" s="13" t="n">
        <v>26</v>
      </c>
      <c r="I179" s="13" t="n">
        <v>19</v>
      </c>
      <c r="J179" s="13" t="n">
        <v>7</v>
      </c>
      <c r="K179" s="13" t="n">
        <v>101</v>
      </c>
      <c r="L179" s="13" t="n">
        <v>5</v>
      </c>
      <c r="M179" s="13" t="n">
        <v>17</v>
      </c>
      <c r="N179" s="13" t="n">
        <v>13</v>
      </c>
      <c r="O179" s="13" t="n">
        <v>1</v>
      </c>
      <c r="P179" s="13" t="n">
        <v>20</v>
      </c>
      <c r="Q179" s="13" t="n">
        <v>5</v>
      </c>
      <c r="R179" s="13" t="n">
        <v>1</v>
      </c>
      <c r="S179" s="13" t="n">
        <v>78.84</v>
      </c>
      <c r="T179" t="inlineStr">
        <is>
          <t>Fly-half</t>
        </is>
      </c>
      <c r="U179" s="14" t="n">
        <v>1.75</v>
      </c>
      <c r="V179" s="6" t="n">
        <v>80</v>
      </c>
      <c r="W179" t="inlineStr">
        <is>
          <t>March 16, 1993</t>
        </is>
      </c>
      <c r="X179" t="n">
        <v>1</v>
      </c>
      <c r="Y179" s="14" t="n">
        <v>71</v>
      </c>
      <c r="Z179" s="13" t="inlineStr">
        <is>
          <t>Leicester</t>
        </is>
      </c>
      <c r="AA179" s="13" t="n">
        <v>87</v>
      </c>
      <c r="AB179" s="13" t="n">
        <v>74</v>
      </c>
      <c r="AC179" s="13" t="n">
        <v>57</v>
      </c>
      <c r="AO179" s="13" t="n">
        <v>90</v>
      </c>
      <c r="AQ179" s="13" t="n">
        <v>53</v>
      </c>
      <c r="AR179" s="13" t="n">
        <v>1</v>
      </c>
      <c r="AS179" s="13" t="n">
        <v>0</v>
      </c>
      <c r="AT179" s="13" t="n">
        <v>4</v>
      </c>
      <c r="AU179" s="13" t="n">
        <v>0</v>
      </c>
      <c r="AV179" s="13" t="n">
        <v>0</v>
      </c>
      <c r="AW179" s="13" t="n">
        <v>34</v>
      </c>
      <c r="AX179" s="13" t="n">
        <v>12</v>
      </c>
      <c r="BA179" s="13" t="n">
        <v>16</v>
      </c>
      <c r="BB179" s="13" t="n">
        <v>0</v>
      </c>
      <c r="BE179" s="13" t="n">
        <v>9</v>
      </c>
      <c r="BF179" s="13" t="n">
        <v>13</v>
      </c>
      <c r="BH179" s="13" t="n">
        <v>0</v>
      </c>
      <c r="BJ179" s="13" t="n">
        <v>1</v>
      </c>
      <c r="BK179" s="13" t="n">
        <v>1</v>
      </c>
      <c r="BL179" s="13" t="n">
        <v>0</v>
      </c>
      <c r="BP179" s="13" t="n">
        <v>0</v>
      </c>
      <c r="BQ179" s="13" t="n">
        <v>0</v>
      </c>
      <c r="BR179" s="13" t="n">
        <v>0</v>
      </c>
      <c r="BS179" t="n">
        <v>3</v>
      </c>
      <c r="BT179" t="n">
        <v>1</v>
      </c>
      <c r="BU179" t="n">
        <v>6</v>
      </c>
      <c r="BV179" t="n">
        <v>0</v>
      </c>
      <c r="BW179" t="n">
        <v>0</v>
      </c>
      <c r="BX179" t="n">
        <v>9</v>
      </c>
      <c r="BY179" t="n">
        <v>2</v>
      </c>
      <c r="BZ179" t="n">
        <v>0</v>
      </c>
    </row>
    <row r="180">
      <c r="A180" s="13" t="inlineStr">
        <is>
          <t>George Furbank</t>
        </is>
      </c>
      <c r="B180" s="13" t="inlineStr">
        <is>
          <t xml:space="preserve">England </t>
        </is>
      </c>
      <c r="C180" s="13" t="inlineStr">
        <is>
          <t>Back</t>
        </is>
      </c>
      <c r="D180" s="13" t="n"/>
      <c r="F180" s="13">
        <f>RIGHT(D180,4)</f>
        <v/>
      </c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T180" t="inlineStr">
        <is>
          <t>Fullback</t>
        </is>
      </c>
      <c r="U180" s="14" t="n">
        <v>1.82</v>
      </c>
      <c r="V180" s="6" t="n">
        <v>92</v>
      </c>
      <c r="W180" t="inlineStr">
        <is>
          <t>October 17, 1996</t>
        </is>
      </c>
      <c r="X180" t="n">
        <v>0</v>
      </c>
      <c r="Z180" s="13" t="inlineStr">
        <is>
          <t>Northampton</t>
        </is>
      </c>
    </row>
    <row r="181">
      <c r="A181" s="13" t="inlineStr">
        <is>
          <t>Willi Heinz</t>
        </is>
      </c>
      <c r="B181" s="13" t="inlineStr">
        <is>
          <t xml:space="preserve">England </t>
        </is>
      </c>
      <c r="C181" s="13" t="inlineStr">
        <is>
          <t>Back</t>
        </is>
      </c>
      <c r="D181" s="13" t="n"/>
      <c r="F181" s="13">
        <f>RIGHT(D181,4)</f>
        <v/>
      </c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T181" t="inlineStr">
        <is>
          <t>Scrum-half</t>
        </is>
      </c>
      <c r="U181" s="14" t="n">
        <v>1.82</v>
      </c>
      <c r="V181" s="6" t="n">
        <v>89</v>
      </c>
      <c r="W181" t="inlineStr">
        <is>
          <t>November 24, 1986</t>
        </is>
      </c>
      <c r="X181" t="n">
        <v>0</v>
      </c>
      <c r="Y181" s="14" t="n">
        <v>80</v>
      </c>
      <c r="Z181" s="13" t="inlineStr">
        <is>
          <t>Gloucester</t>
        </is>
      </c>
      <c r="AA181" s="13" t="n">
        <v>83</v>
      </c>
      <c r="AC181" s="13" t="n">
        <v>92</v>
      </c>
      <c r="AL181" s="13" t="n">
        <v>74</v>
      </c>
    </row>
    <row r="182">
      <c r="A182" s="13" t="inlineStr">
        <is>
          <t>Jonathan Joseph</t>
        </is>
      </c>
      <c r="B182" s="13" t="inlineStr">
        <is>
          <t xml:space="preserve">England </t>
        </is>
      </c>
      <c r="C182" s="13" t="inlineStr">
        <is>
          <t>Back</t>
        </is>
      </c>
      <c r="D182" s="13" t="inlineStr">
        <is>
          <t>2015-2018</t>
        </is>
      </c>
      <c r="E182" s="13">
        <f>LEFT(D182, SEARCH("-",D182,1)-1)</f>
        <v/>
      </c>
      <c r="F182" s="13">
        <f>RIGHT(D182,4)</f>
        <v/>
      </c>
      <c r="G182" s="13">
        <f>F182-E182+1</f>
        <v/>
      </c>
      <c r="H182" s="13" t="n">
        <v>19</v>
      </c>
      <c r="I182" s="13" t="n">
        <v>17</v>
      </c>
      <c r="J182" s="13" t="n">
        <v>2</v>
      </c>
      <c r="K182" s="13" t="n">
        <v>50</v>
      </c>
      <c r="L182" s="13" t="n">
        <v>10</v>
      </c>
      <c r="M182" s="13" t="n">
        <v>0</v>
      </c>
      <c r="N182" s="13" t="n">
        <v>0</v>
      </c>
      <c r="O182" s="13" t="n">
        <v>0</v>
      </c>
      <c r="P182" s="13" t="n">
        <v>14</v>
      </c>
      <c r="Q182" s="13" t="n">
        <v>5</v>
      </c>
      <c r="R182" s="13" t="n">
        <v>0</v>
      </c>
      <c r="S182" s="13" t="n">
        <v>73.68000000000001</v>
      </c>
      <c r="T182" t="inlineStr">
        <is>
          <t>Centre</t>
        </is>
      </c>
      <c r="U182" s="14" t="n">
        <v>1.83</v>
      </c>
      <c r="V182" s="6" t="n">
        <v>91</v>
      </c>
      <c r="W182" t="inlineStr">
        <is>
          <t>May 21, 1991</t>
        </is>
      </c>
      <c r="X182" t="n">
        <v>1</v>
      </c>
      <c r="Y182" s="14" t="n">
        <v>72</v>
      </c>
      <c r="Z182" s="13" t="inlineStr">
        <is>
          <t>Bath</t>
        </is>
      </c>
      <c r="AA182" s="13" t="n">
        <v>77</v>
      </c>
      <c r="AB182" s="13" t="n">
        <v>77</v>
      </c>
      <c r="AP182" s="13" t="n">
        <v>85</v>
      </c>
    </row>
    <row r="183">
      <c r="A183" s="13" t="inlineStr">
        <is>
          <t>Jonny May</t>
        </is>
      </c>
      <c r="B183" s="13" t="inlineStr">
        <is>
          <t xml:space="preserve">England </t>
        </is>
      </c>
      <c r="C183" s="13" t="inlineStr">
        <is>
          <t>Back</t>
        </is>
      </c>
      <c r="D183" s="13" t="inlineStr">
        <is>
          <t>2014-2019</t>
        </is>
      </c>
      <c r="E183" s="13">
        <f>LEFT(D183, SEARCH("-",D183,1)-1)</f>
        <v/>
      </c>
      <c r="F183" s="13">
        <f>RIGHT(D183,4)</f>
        <v/>
      </c>
      <c r="G183" s="13">
        <f>F183-E183+1</f>
        <v/>
      </c>
      <c r="H183" s="13" t="n">
        <v>20</v>
      </c>
      <c r="I183" s="13" t="n">
        <v>19</v>
      </c>
      <c r="J183" s="13" t="n">
        <v>1</v>
      </c>
      <c r="K183" s="13" t="n">
        <v>50</v>
      </c>
      <c r="L183" s="13" t="n">
        <v>10</v>
      </c>
      <c r="M183" s="13" t="n">
        <v>0</v>
      </c>
      <c r="N183" s="13" t="n">
        <v>0</v>
      </c>
      <c r="O183" s="13" t="n">
        <v>0</v>
      </c>
      <c r="P183" s="13" t="n">
        <v>14</v>
      </c>
      <c r="Q183" s="13" t="n">
        <v>5</v>
      </c>
      <c r="R183" s="13" t="n">
        <v>1</v>
      </c>
      <c r="S183" s="13" t="n">
        <v>72.5</v>
      </c>
      <c r="T183" t="inlineStr">
        <is>
          <t>Wing</t>
        </is>
      </c>
      <c r="U183" s="14" t="n">
        <v>1.86</v>
      </c>
      <c r="V183" s="6" t="n">
        <v>92</v>
      </c>
      <c r="W183" t="inlineStr">
        <is>
          <t>April 1, 1990</t>
        </is>
      </c>
      <c r="X183" t="n">
        <v>1</v>
      </c>
      <c r="Y183" s="14" t="n">
        <v>77</v>
      </c>
      <c r="Z183" s="13" t="inlineStr">
        <is>
          <t>Leicester</t>
        </is>
      </c>
      <c r="AA183" s="13" t="n">
        <v>83</v>
      </c>
      <c r="AB183" s="13" t="n">
        <v>83</v>
      </c>
      <c r="AC183" s="13" t="n">
        <v>55</v>
      </c>
      <c r="AD183" s="13" t="n">
        <v>92</v>
      </c>
      <c r="AQ183" s="13" t="n">
        <v>389</v>
      </c>
      <c r="AR183" s="13" t="n">
        <v>6</v>
      </c>
      <c r="AS183" s="13" t="n">
        <v>1</v>
      </c>
      <c r="AT183" s="13" t="n">
        <v>0</v>
      </c>
      <c r="AU183" s="13" t="n">
        <v>0</v>
      </c>
      <c r="AV183" s="13" t="n">
        <v>0</v>
      </c>
      <c r="AW183" s="13" t="n">
        <v>284</v>
      </c>
      <c r="AX183" s="13" t="n">
        <v>52</v>
      </c>
      <c r="BA183" s="13" t="n">
        <v>16</v>
      </c>
      <c r="BB183" s="13" t="n">
        <v>4</v>
      </c>
      <c r="BE183" s="13" t="n">
        <v>36</v>
      </c>
      <c r="BF183" s="13" t="n">
        <v>30</v>
      </c>
      <c r="BH183" s="13" t="n">
        <v>3</v>
      </c>
      <c r="BJ183" s="13" t="n">
        <v>6</v>
      </c>
      <c r="BK183" s="13" t="n">
        <v>2</v>
      </c>
      <c r="BL183" s="13" t="n">
        <v>2</v>
      </c>
      <c r="BP183" s="13" t="n">
        <v>0</v>
      </c>
      <c r="BQ183" s="13" t="n">
        <v>0</v>
      </c>
      <c r="BR183" s="13" t="n">
        <v>0</v>
      </c>
      <c r="BS183" t="n">
        <v>9</v>
      </c>
      <c r="BT183" t="n">
        <v>11</v>
      </c>
      <c r="BU183" t="n">
        <v>15</v>
      </c>
      <c r="BV183" t="n">
        <v>0</v>
      </c>
      <c r="BW183" t="n">
        <v>5</v>
      </c>
      <c r="BX183" t="n">
        <v>7</v>
      </c>
      <c r="BY183" t="n">
        <v>23</v>
      </c>
      <c r="BZ183" t="n">
        <v>0</v>
      </c>
    </row>
    <row r="184">
      <c r="A184" s="13" t="inlineStr">
        <is>
          <t>Ollie Thorley</t>
        </is>
      </c>
      <c r="B184" s="13" t="inlineStr">
        <is>
          <t xml:space="preserve">England </t>
        </is>
      </c>
      <c r="C184" s="13" t="inlineStr">
        <is>
          <t>Back</t>
        </is>
      </c>
      <c r="D184" s="13" t="n"/>
      <c r="F184" s="13">
        <f>RIGHT(D184,4)</f>
        <v/>
      </c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T184" t="inlineStr">
        <is>
          <t>Wing</t>
        </is>
      </c>
      <c r="U184" s="14" t="n">
        <v>1.85</v>
      </c>
      <c r="V184" s="6" t="n">
        <v>99</v>
      </c>
      <c r="W184" t="inlineStr">
        <is>
          <t>September 11, 1996</t>
        </is>
      </c>
      <c r="X184" t="n">
        <v>0</v>
      </c>
      <c r="Z184" s="13" t="inlineStr">
        <is>
          <t>Gloucester</t>
        </is>
      </c>
    </row>
    <row r="185">
      <c r="A185" s="13" t="inlineStr">
        <is>
          <t>Manu Tuilagi</t>
        </is>
      </c>
      <c r="B185" s="13" t="inlineStr">
        <is>
          <t xml:space="preserve">England </t>
        </is>
      </c>
      <c r="C185" s="13" t="inlineStr">
        <is>
          <t>Back</t>
        </is>
      </c>
      <c r="D185" s="13" t="inlineStr">
        <is>
          <t>2012-2019</t>
        </is>
      </c>
      <c r="E185" s="13">
        <f>LEFT(D185, SEARCH("-",D185,1)-1)</f>
        <v/>
      </c>
      <c r="F185" s="13">
        <f>RIGHT(D185,4)</f>
        <v/>
      </c>
      <c r="G185" s="13">
        <f>F185-E185+1</f>
        <v/>
      </c>
      <c r="H185" s="13" t="n">
        <v>14</v>
      </c>
      <c r="I185" s="13" t="n">
        <v>11</v>
      </c>
      <c r="J185" s="13" t="n">
        <v>3</v>
      </c>
      <c r="K185" s="13" t="n">
        <v>25</v>
      </c>
      <c r="L185" s="13" t="n">
        <v>5</v>
      </c>
      <c r="M185" s="13" t="n">
        <v>0</v>
      </c>
      <c r="N185" s="13" t="n">
        <v>0</v>
      </c>
      <c r="O185" s="13" t="n">
        <v>0</v>
      </c>
      <c r="P185" s="13" t="n">
        <v>10</v>
      </c>
      <c r="Q185" s="13" t="n">
        <v>3</v>
      </c>
      <c r="R185" s="13" t="n">
        <v>1</v>
      </c>
      <c r="S185" s="13" t="n">
        <v>75</v>
      </c>
      <c r="T185" t="inlineStr">
        <is>
          <t>Centre</t>
        </is>
      </c>
      <c r="U185" s="14" t="n">
        <v>1.85</v>
      </c>
      <c r="V185" s="6" t="n">
        <v>114</v>
      </c>
      <c r="W185" t="inlineStr">
        <is>
          <t>May 18, 1991</t>
        </is>
      </c>
      <c r="X185" t="n">
        <v>1</v>
      </c>
      <c r="Y185" s="14" t="n">
        <v>71</v>
      </c>
      <c r="Z185" s="13" t="inlineStr">
        <is>
          <t>Leicester</t>
        </is>
      </c>
      <c r="AA185" s="13" t="n">
        <v>74</v>
      </c>
      <c r="AB185" s="13" t="n">
        <v>75</v>
      </c>
      <c r="AP185" s="13" t="n">
        <v>79</v>
      </c>
      <c r="AQ185" s="13" t="n">
        <v>354</v>
      </c>
      <c r="AR185" s="13" t="n">
        <v>2</v>
      </c>
      <c r="AS185" s="13" t="n">
        <v>1</v>
      </c>
      <c r="AT185" s="13" t="n">
        <v>0</v>
      </c>
      <c r="AU185" s="13" t="n">
        <v>0</v>
      </c>
      <c r="AV185" s="13" t="n">
        <v>0</v>
      </c>
      <c r="AW185" s="13" t="n">
        <v>182</v>
      </c>
      <c r="AX185" s="13" t="n">
        <v>38</v>
      </c>
      <c r="BA185" s="13" t="n">
        <v>15</v>
      </c>
      <c r="BB185" s="13" t="n">
        <v>3</v>
      </c>
      <c r="BE185" s="13" t="n">
        <v>28</v>
      </c>
      <c r="BF185" s="13" t="n">
        <v>10</v>
      </c>
      <c r="BH185" s="13" t="n">
        <v>1</v>
      </c>
      <c r="BJ185" s="13" t="n">
        <v>3</v>
      </c>
      <c r="BK185" s="13" t="n">
        <v>2</v>
      </c>
      <c r="BL185" s="13" t="n">
        <v>1</v>
      </c>
      <c r="BP185" s="13" t="n">
        <v>0</v>
      </c>
      <c r="BQ185" s="13" t="n">
        <v>0</v>
      </c>
      <c r="BR185" s="13" t="n">
        <v>0</v>
      </c>
      <c r="BS185" t="n">
        <v>11</v>
      </c>
      <c r="BT185" t="n">
        <v>6</v>
      </c>
      <c r="BU185" t="n">
        <v>18</v>
      </c>
      <c r="BV185" t="n">
        <v>0</v>
      </c>
      <c r="BW185" t="n">
        <v>11</v>
      </c>
      <c r="BX185" t="n">
        <v>0</v>
      </c>
      <c r="BY185" t="n">
        <v>0</v>
      </c>
      <c r="BZ185" t="n">
        <v>1</v>
      </c>
    </row>
    <row r="186">
      <c r="A186" s="13" t="inlineStr">
        <is>
          <t>Jacob Umaga</t>
        </is>
      </c>
      <c r="B186" s="13" t="inlineStr">
        <is>
          <t xml:space="preserve">England </t>
        </is>
      </c>
      <c r="C186" s="13" t="inlineStr">
        <is>
          <t>Back</t>
        </is>
      </c>
      <c r="D186" s="13" t="n"/>
      <c r="F186" s="13">
        <f>RIGHT(D186,4)</f>
        <v/>
      </c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T186" t="inlineStr">
        <is>
          <t>Fly-half</t>
        </is>
      </c>
      <c r="U186" s="14" t="n">
        <v>1.82</v>
      </c>
      <c r="V186" s="6" t="n">
        <v>91</v>
      </c>
      <c r="W186" t="inlineStr">
        <is>
          <t>July 8, 1998</t>
        </is>
      </c>
      <c r="X186" t="n">
        <v>0</v>
      </c>
      <c r="Y186" s="14" t="n">
        <v>56</v>
      </c>
      <c r="Z186" s="13" t="inlineStr">
        <is>
          <t>Wasps</t>
        </is>
      </c>
      <c r="AA186" s="13" t="n">
        <v>46</v>
      </c>
      <c r="AB186" s="13" t="n">
        <v>69</v>
      </c>
      <c r="AP186" s="13" t="n">
        <v>78</v>
      </c>
    </row>
    <row r="187">
      <c r="A187" s="13" t="inlineStr">
        <is>
          <t>Anthony Watson</t>
        </is>
      </c>
      <c r="B187" s="13" t="inlineStr">
        <is>
          <t xml:space="preserve">England </t>
        </is>
      </c>
      <c r="C187" s="13" t="inlineStr">
        <is>
          <t>Back</t>
        </is>
      </c>
      <c r="D187" s="13" t="inlineStr">
        <is>
          <t>2015-2018</t>
        </is>
      </c>
      <c r="E187" s="13">
        <f>LEFT(D187, SEARCH("-",D187,1)-1)</f>
        <v/>
      </c>
      <c r="F187" s="13">
        <f>RIGHT(D187,4)</f>
        <v/>
      </c>
      <c r="G187" s="13">
        <f>F187-E187+1</f>
        <v/>
      </c>
      <c r="H187" s="13" t="n">
        <v>17</v>
      </c>
      <c r="I187" s="13" t="n">
        <v>16</v>
      </c>
      <c r="J187" s="13" t="n">
        <v>1</v>
      </c>
      <c r="K187" s="13" t="n">
        <v>40</v>
      </c>
      <c r="L187" s="13" t="n">
        <v>8</v>
      </c>
      <c r="M187" s="13" t="n">
        <v>0</v>
      </c>
      <c r="N187" s="13" t="n">
        <v>0</v>
      </c>
      <c r="O187" s="13" t="n">
        <v>0</v>
      </c>
      <c r="P187" s="13" t="n">
        <v>12</v>
      </c>
      <c r="Q187" s="13" t="n">
        <v>5</v>
      </c>
      <c r="R187" s="13" t="n">
        <v>0</v>
      </c>
      <c r="S187" s="13" t="n">
        <v>70.58</v>
      </c>
      <c r="T187" t="inlineStr">
        <is>
          <t>Fullback, Wing</t>
        </is>
      </c>
      <c r="U187" s="14" t="n">
        <v>1.88</v>
      </c>
      <c r="V187" s="6" t="n">
        <v>95</v>
      </c>
      <c r="W187" t="inlineStr">
        <is>
          <t>February 26, 1994</t>
        </is>
      </c>
      <c r="X187" t="n">
        <v>1</v>
      </c>
      <c r="Y187" s="14" t="n">
        <v>77</v>
      </c>
      <c r="Z187" s="13" t="inlineStr">
        <is>
          <t>Bath</t>
        </is>
      </c>
      <c r="AA187" s="13" t="n">
        <v>72</v>
      </c>
      <c r="AB187" s="13" t="n">
        <v>80</v>
      </c>
      <c r="AC187" s="13" t="n">
        <v>57</v>
      </c>
      <c r="AD187" s="13" t="n">
        <v>92</v>
      </c>
    </row>
    <row r="188">
      <c r="A188" s="13" t="inlineStr">
        <is>
          <t>Ben Youngs</t>
        </is>
      </c>
      <c r="B188" s="13" t="inlineStr">
        <is>
          <t xml:space="preserve">England </t>
        </is>
      </c>
      <c r="C188" s="13" t="inlineStr">
        <is>
          <t>Back</t>
        </is>
      </c>
      <c r="D188" s="13" t="inlineStr">
        <is>
          <t>2010-2019</t>
        </is>
      </c>
      <c r="E188" s="13">
        <f>LEFT(D188, SEARCH("-",D188,1)-1)</f>
        <v/>
      </c>
      <c r="F188" s="13">
        <f>RIGHT(D188,4)</f>
        <v/>
      </c>
      <c r="G188" s="13">
        <f>F188-E188+1</f>
        <v/>
      </c>
      <c r="H188" s="13" t="n">
        <v>37</v>
      </c>
      <c r="I188" s="13" t="n">
        <v>29</v>
      </c>
      <c r="J188" s="13" t="n">
        <v>8</v>
      </c>
      <c r="K188" s="13" t="n">
        <v>25</v>
      </c>
      <c r="L188" s="13" t="n">
        <v>5</v>
      </c>
      <c r="M188" s="13" t="n">
        <v>0</v>
      </c>
      <c r="N188" s="13" t="n">
        <v>0</v>
      </c>
      <c r="O188" s="13" t="n">
        <v>0</v>
      </c>
      <c r="P188" s="13" t="n">
        <v>29</v>
      </c>
      <c r="Q188" s="13" t="n">
        <v>6</v>
      </c>
      <c r="R188" s="13" t="n">
        <v>2</v>
      </c>
      <c r="S188" s="13" t="n">
        <v>81.08</v>
      </c>
      <c r="T188" t="inlineStr">
        <is>
          <t>Scrum-half</t>
        </is>
      </c>
      <c r="U188" s="14" t="n">
        <v>1.78</v>
      </c>
      <c r="V188" s="6" t="n">
        <v>92</v>
      </c>
      <c r="W188" t="inlineStr">
        <is>
          <t>September 5, 1989</t>
        </is>
      </c>
      <c r="X188" t="n">
        <v>1</v>
      </c>
      <c r="Y188" s="14" t="n">
        <v>80</v>
      </c>
      <c r="Z188" s="13" t="inlineStr">
        <is>
          <t>Leicester</t>
        </is>
      </c>
      <c r="AA188" s="13" t="n">
        <v>79</v>
      </c>
      <c r="AC188" s="13" t="n">
        <v>94</v>
      </c>
      <c r="AL188" s="13" t="n">
        <v>74</v>
      </c>
      <c r="AQ188" s="13" t="n">
        <v>363</v>
      </c>
      <c r="AR188" s="13" t="n">
        <v>0</v>
      </c>
      <c r="AS188" s="13" t="n">
        <v>1</v>
      </c>
      <c r="AT188" s="13" t="n">
        <v>0</v>
      </c>
      <c r="AU188" s="13" t="n">
        <v>0</v>
      </c>
      <c r="AV188" s="13" t="n">
        <v>0</v>
      </c>
      <c r="AW188" s="13" t="n">
        <v>54</v>
      </c>
      <c r="AX188" s="13" t="n">
        <v>25</v>
      </c>
      <c r="BA188" s="13" t="n">
        <v>362</v>
      </c>
      <c r="BB188" s="13" t="n">
        <v>3</v>
      </c>
      <c r="BE188" s="13" t="n">
        <v>13</v>
      </c>
      <c r="BF188" s="13" t="n">
        <v>0</v>
      </c>
      <c r="BH188" s="13" t="n">
        <v>0</v>
      </c>
      <c r="BJ188" s="13" t="n">
        <v>5</v>
      </c>
      <c r="BK188" s="13" t="n">
        <v>5</v>
      </c>
      <c r="BL188" s="13" t="n">
        <v>0</v>
      </c>
      <c r="BP188" s="13" t="n">
        <v>0</v>
      </c>
      <c r="BQ188" s="13" t="n">
        <v>0</v>
      </c>
      <c r="BR188" s="13" t="n">
        <v>0</v>
      </c>
      <c r="BS188" t="n">
        <v>1</v>
      </c>
      <c r="BT188" t="n">
        <v>2</v>
      </c>
      <c r="BU188" t="n">
        <v>10</v>
      </c>
      <c r="BV188" t="n">
        <v>0</v>
      </c>
      <c r="BW188" t="n">
        <v>5</v>
      </c>
      <c r="BX188" t="n">
        <v>70</v>
      </c>
      <c r="BY188" t="n">
        <v>2</v>
      </c>
      <c r="BZ188" t="n">
        <v>1</v>
      </c>
    </row>
    <row r="189">
      <c r="A189" s="13" t="inlineStr">
        <is>
          <t>Alex Mitchell</t>
        </is>
      </c>
      <c r="B189" s="13" t="inlineStr">
        <is>
          <t xml:space="preserve">England </t>
        </is>
      </c>
      <c r="C189" s="13" t="inlineStr">
        <is>
          <t>Back</t>
        </is>
      </c>
      <c r="D189" s="13" t="n"/>
      <c r="F189" s="13">
        <f>RIGHT(D189,4)</f>
        <v/>
      </c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T189" t="inlineStr">
        <is>
          <t>Scrum-half</t>
        </is>
      </c>
      <c r="U189" s="14" t="n">
        <v>1.77</v>
      </c>
      <c r="V189" s="6" t="n">
        <v>84</v>
      </c>
      <c r="W189" t="inlineStr">
        <is>
          <t>May 25, 1997</t>
        </is>
      </c>
      <c r="X189" t="n">
        <v>0</v>
      </c>
      <c r="Z189" s="13" t="inlineStr">
        <is>
          <t>Northampton</t>
        </is>
      </c>
    </row>
    <row r="190">
      <c r="A190" s="13" t="inlineStr">
        <is>
          <t>Josh Hodge</t>
        </is>
      </c>
      <c r="B190" s="13" t="inlineStr">
        <is>
          <t xml:space="preserve">England </t>
        </is>
      </c>
      <c r="C190" s="13" t="inlineStr">
        <is>
          <t>Back</t>
        </is>
      </c>
      <c r="F190" s="13">
        <f>RIGHT(D190,4)</f>
        <v/>
      </c>
      <c r="T190" t="inlineStr">
        <is>
          <t>Fullback</t>
        </is>
      </c>
      <c r="U190" s="14" t="n">
        <v>1.83</v>
      </c>
      <c r="V190" s="6" t="n">
        <v>82</v>
      </c>
      <c r="W190" t="inlineStr">
        <is>
          <t>May 23, 2000</t>
        </is>
      </c>
      <c r="X190" t="n">
        <v>0</v>
      </c>
      <c r="Z190" s="13" t="inlineStr">
        <is>
          <t>England Under 20's</t>
        </is>
      </c>
    </row>
    <row r="191">
      <c r="A191" s="13" t="inlineStr">
        <is>
          <t>Pietro Ceccarelli</t>
        </is>
      </c>
      <c r="B191" s="13" t="inlineStr">
        <is>
          <t>Italy</t>
        </is>
      </c>
      <c r="C191" s="13" t="inlineStr">
        <is>
          <t>Forward</t>
        </is>
      </c>
      <c r="D191" t="inlineStr">
        <is>
          <t>2016-2017</t>
        </is>
      </c>
      <c r="E191" s="13">
        <f>LEFT(D191, SEARCH("-",D191,1)-1)</f>
        <v/>
      </c>
      <c r="F191" s="13">
        <f>RIGHT(D191,4)</f>
        <v/>
      </c>
      <c r="G191" s="13">
        <f>F191-E191+1</f>
        <v/>
      </c>
      <c r="H191" t="n">
        <v>3</v>
      </c>
      <c r="I191" t="n">
        <v>0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0</v>
      </c>
      <c r="S191" s="13" t="n">
        <v>0</v>
      </c>
      <c r="T191" t="inlineStr">
        <is>
          <t>Prop</t>
        </is>
      </c>
      <c r="U191" s="14" t="n">
        <v>1.84</v>
      </c>
      <c r="V191" s="6" t="n">
        <v>118</v>
      </c>
      <c r="W191" t="inlineStr">
        <is>
          <t>February 16, 1992</t>
        </is>
      </c>
      <c r="X191" t="n">
        <v>1</v>
      </c>
      <c r="Y191" s="14" t="n">
        <v>81</v>
      </c>
      <c r="Z191" s="13" t="inlineStr">
        <is>
          <t xml:space="preserve">Edinburgh </t>
        </is>
      </c>
      <c r="AA191" s="13" t="n">
        <v>71</v>
      </c>
      <c r="AE191" s="13" t="n">
        <v>78</v>
      </c>
      <c r="AF191" s="13" t="n">
        <v>82</v>
      </c>
    </row>
    <row r="192">
      <c r="A192" s="13" t="inlineStr">
        <is>
          <t>Danilo Fischetti</t>
        </is>
      </c>
      <c r="B192" s="13" t="inlineStr">
        <is>
          <t>Italy</t>
        </is>
      </c>
      <c r="C192" s="13" t="inlineStr">
        <is>
          <t>Forward</t>
        </is>
      </c>
      <c r="F192" s="13">
        <f>RIGHT(D192,4)</f>
        <v/>
      </c>
      <c r="T192" t="inlineStr">
        <is>
          <t>Prop</t>
        </is>
      </c>
      <c r="U192" s="14" t="n">
        <v>1.81</v>
      </c>
      <c r="V192" s="6" t="n">
        <v>108</v>
      </c>
      <c r="W192" t="inlineStr">
        <is>
          <t>January 26, 1998</t>
        </is>
      </c>
      <c r="X192" t="n">
        <v>0</v>
      </c>
      <c r="Y192" s="14" t="n">
        <v>60</v>
      </c>
      <c r="Z192" s="13" t="inlineStr">
        <is>
          <t>Zebre</t>
        </is>
      </c>
      <c r="AA192" s="13" t="n">
        <v>88</v>
      </c>
      <c r="AE192" s="13" t="n">
        <v>75</v>
      </c>
      <c r="AF192" s="13" t="n">
        <v>83</v>
      </c>
    </row>
    <row r="193">
      <c r="A193" s="13" t="inlineStr">
        <is>
          <t>Andrea Lovotti</t>
        </is>
      </c>
      <c r="B193" s="13" t="inlineStr">
        <is>
          <t>Italy</t>
        </is>
      </c>
      <c r="C193" s="13" t="inlineStr">
        <is>
          <t>Forward</t>
        </is>
      </c>
      <c r="D193" t="inlineStr">
        <is>
          <t>2016-2019</t>
        </is>
      </c>
      <c r="E193" s="13">
        <f>LEFT(D193, SEARCH("-",D193,1)-1)</f>
        <v/>
      </c>
      <c r="F193" s="13">
        <f>RIGHT(D193,4)</f>
        <v/>
      </c>
      <c r="G193" s="13">
        <f>F193-E193+1</f>
        <v/>
      </c>
      <c r="H193" t="n">
        <v>19</v>
      </c>
      <c r="I193" t="n">
        <v>18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</v>
      </c>
      <c r="R193" t="n">
        <v>0</v>
      </c>
      <c r="S193" s="13" t="n">
        <v>0</v>
      </c>
      <c r="T193" t="inlineStr">
        <is>
          <t>Prop</t>
        </is>
      </c>
      <c r="U193" s="14" t="n">
        <v>1.83</v>
      </c>
      <c r="V193" s="6" t="n">
        <v>111</v>
      </c>
      <c r="W193" t="inlineStr">
        <is>
          <t>July 28, 1989</t>
        </is>
      </c>
      <c r="X193" t="n">
        <v>1</v>
      </c>
      <c r="Y193" s="14" t="n">
        <v>62</v>
      </c>
      <c r="Z193" s="13" t="inlineStr">
        <is>
          <t>Zebre</t>
        </is>
      </c>
      <c r="AA193" s="13" t="n">
        <v>73</v>
      </c>
      <c r="AE193" s="13" t="n">
        <v>75</v>
      </c>
      <c r="AF193" s="13" t="n">
        <v>84</v>
      </c>
      <c r="AQ193" s="13" t="n">
        <v>258</v>
      </c>
      <c r="AR193" s="13" t="n">
        <v>0</v>
      </c>
      <c r="AS193" s="13" t="n">
        <v>0</v>
      </c>
      <c r="AT193" s="13" t="n">
        <v>0</v>
      </c>
      <c r="AU193" s="13" t="n">
        <v>0</v>
      </c>
      <c r="AV193" s="13" t="n">
        <v>0</v>
      </c>
      <c r="AW193" s="13" t="n">
        <v>27</v>
      </c>
      <c r="AX193" s="13" t="n">
        <v>18</v>
      </c>
      <c r="BA193" s="13" t="n">
        <v>0</v>
      </c>
      <c r="BB193" s="13" t="n">
        <v>0</v>
      </c>
      <c r="BE193" s="13" t="n">
        <v>38</v>
      </c>
      <c r="BF193" s="13" t="n">
        <v>0</v>
      </c>
      <c r="BH193" s="13" t="n">
        <v>1</v>
      </c>
      <c r="BJ193" s="13" t="n">
        <v>1</v>
      </c>
      <c r="BK193" s="13" t="n">
        <v>1</v>
      </c>
      <c r="BL193" s="13" t="n">
        <v>5</v>
      </c>
      <c r="BP193" s="13" t="n">
        <v>0</v>
      </c>
      <c r="BQ193" s="13" t="n">
        <v>0</v>
      </c>
      <c r="BR193" s="13" t="n">
        <v>0</v>
      </c>
      <c r="BS193" t="n">
        <v>1</v>
      </c>
      <c r="BT193" t="n">
        <v>0</v>
      </c>
      <c r="BU193" t="n">
        <v>7</v>
      </c>
      <c r="BV193" t="n">
        <v>0</v>
      </c>
      <c r="BW193" t="n">
        <v>2</v>
      </c>
      <c r="BX193" t="n">
        <v>0</v>
      </c>
      <c r="BY193" t="n">
        <v>0</v>
      </c>
      <c r="BZ193" t="n">
        <v>0</v>
      </c>
    </row>
    <row r="194">
      <c r="A194" s="13" t="inlineStr">
        <is>
          <t>Marco Riccioni</t>
        </is>
      </c>
      <c r="B194" s="13" t="inlineStr">
        <is>
          <t>Italy</t>
        </is>
      </c>
      <c r="C194" s="13" t="inlineStr">
        <is>
          <t>Forward</t>
        </is>
      </c>
      <c r="F194" s="13">
        <f>RIGHT(D194,4)</f>
        <v/>
      </c>
      <c r="T194" t="inlineStr">
        <is>
          <t>Prop</t>
        </is>
      </c>
      <c r="U194" s="14" t="n">
        <v>1.86</v>
      </c>
      <c r="V194" s="6" t="n">
        <v>126</v>
      </c>
      <c r="W194" t="inlineStr">
        <is>
          <t>October 19, 1997</t>
        </is>
      </c>
      <c r="X194" t="n">
        <v>0</v>
      </c>
      <c r="Y194" s="14" t="n">
        <v>72</v>
      </c>
      <c r="Z194" s="13" t="inlineStr">
        <is>
          <t>Benetton</t>
        </is>
      </c>
      <c r="AA194" s="13" t="n">
        <v>87</v>
      </c>
      <c r="AE194" s="13" t="n">
        <v>83</v>
      </c>
      <c r="AF194" s="13" t="n">
        <v>90</v>
      </c>
    </row>
    <row r="195">
      <c r="A195" s="13" t="inlineStr">
        <is>
          <t>Giosuè Zilocchi</t>
        </is>
      </c>
      <c r="B195" s="13" t="inlineStr">
        <is>
          <t>Italy</t>
        </is>
      </c>
      <c r="C195" s="13" t="inlineStr">
        <is>
          <t>Forward</t>
        </is>
      </c>
      <c r="F195" s="13">
        <f>RIGHT(D195,4)</f>
        <v/>
      </c>
      <c r="T195" t="inlineStr">
        <is>
          <t>Prop</t>
        </is>
      </c>
      <c r="U195" s="14" t="n">
        <v>1.86</v>
      </c>
      <c r="V195" s="6" t="n">
        <v>106</v>
      </c>
      <c r="W195" t="inlineStr">
        <is>
          <t>January 15, 1997</t>
        </is>
      </c>
      <c r="X195" t="n">
        <v>0</v>
      </c>
      <c r="Y195" s="14" t="n">
        <v>59</v>
      </c>
      <c r="Z195" s="13" t="inlineStr">
        <is>
          <t>Zebre</t>
        </is>
      </c>
      <c r="AA195" s="13" t="n">
        <v>88</v>
      </c>
      <c r="AE195" s="13" t="n">
        <v>76</v>
      </c>
      <c r="AF195" s="13" t="n">
        <v>85</v>
      </c>
    </row>
    <row r="196">
      <c r="A196" s="13" t="inlineStr">
        <is>
          <t>Luca Bigi</t>
        </is>
      </c>
      <c r="B196" s="13" t="inlineStr">
        <is>
          <t>Italy</t>
        </is>
      </c>
      <c r="C196" s="13" t="inlineStr">
        <is>
          <t>Forward</t>
        </is>
      </c>
      <c r="D196" t="inlineStr">
        <is>
          <t>2018-2019</t>
        </is>
      </c>
      <c r="E196" s="13">
        <f>LEFT(D196, SEARCH("-",D196,1)-1)</f>
        <v/>
      </c>
      <c r="F196" s="13">
        <f>RIGHT(D196,4)</f>
        <v/>
      </c>
      <c r="G196" s="13">
        <f>F196-E196+1</f>
        <v/>
      </c>
      <c r="H196" t="n">
        <v>7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7</v>
      </c>
      <c r="R196" t="n">
        <v>0</v>
      </c>
      <c r="S196" s="13" t="n">
        <v>0</v>
      </c>
      <c r="T196" t="inlineStr">
        <is>
          <t>Hooker</t>
        </is>
      </c>
      <c r="U196" s="14" t="n">
        <v>1.8</v>
      </c>
      <c r="V196" s="6" t="n">
        <v>105</v>
      </c>
      <c r="W196" t="inlineStr">
        <is>
          <t>April 19, 1991</t>
        </is>
      </c>
      <c r="X196" t="n">
        <v>1</v>
      </c>
      <c r="Y196" s="14" t="n">
        <v>59</v>
      </c>
      <c r="Z196" s="13" t="inlineStr">
        <is>
          <t>Zebre</t>
        </is>
      </c>
      <c r="AA196" s="13" t="n">
        <v>81</v>
      </c>
      <c r="AE196" s="13" t="n">
        <v>79</v>
      </c>
      <c r="AF196" s="13" t="n">
        <v>91</v>
      </c>
      <c r="AG196" s="13" t="n">
        <v>29</v>
      </c>
      <c r="AQ196" s="13" t="n">
        <v>114</v>
      </c>
      <c r="AR196" s="13" t="n">
        <v>0</v>
      </c>
      <c r="AS196" s="13" t="n">
        <v>0</v>
      </c>
      <c r="AT196" s="13" t="n">
        <v>0</v>
      </c>
      <c r="AU196" s="13" t="n">
        <v>0</v>
      </c>
      <c r="AV196" s="13" t="n">
        <v>0</v>
      </c>
      <c r="AW196" s="13" t="n">
        <v>15</v>
      </c>
      <c r="AX196" s="13" t="n">
        <v>19</v>
      </c>
      <c r="BA196" s="13" t="n">
        <v>2</v>
      </c>
      <c r="BB196" s="13" t="n">
        <v>0</v>
      </c>
      <c r="BE196" s="13" t="n">
        <v>16</v>
      </c>
      <c r="BF196" s="13" t="n">
        <v>0</v>
      </c>
      <c r="BH196" s="13" t="n">
        <v>0</v>
      </c>
      <c r="BJ196" s="13" t="n">
        <v>1</v>
      </c>
      <c r="BK196" s="13" t="n">
        <v>0</v>
      </c>
      <c r="BL196" s="13" t="n">
        <v>2</v>
      </c>
      <c r="BP196" s="13" t="n">
        <v>0</v>
      </c>
      <c r="BQ196" s="13" t="n">
        <v>0</v>
      </c>
      <c r="BR196" s="13" t="n">
        <v>0</v>
      </c>
      <c r="BS196" t="n">
        <v>0</v>
      </c>
      <c r="BT196" t="n">
        <v>0</v>
      </c>
      <c r="BU196" t="n">
        <v>2</v>
      </c>
      <c r="BV196" t="n">
        <v>0</v>
      </c>
      <c r="BW196" t="n">
        <v>2</v>
      </c>
      <c r="BX196" t="n">
        <v>0</v>
      </c>
      <c r="BY196" t="n">
        <v>0</v>
      </c>
      <c r="BZ196" t="n">
        <v>0</v>
      </c>
    </row>
    <row r="197">
      <c r="A197" s="13" t="inlineStr">
        <is>
          <t>Oliviero Fabiani</t>
        </is>
      </c>
      <c r="B197" s="13" t="inlineStr">
        <is>
          <t>Italy</t>
        </is>
      </c>
      <c r="C197" s="13" t="inlineStr">
        <is>
          <t>Forward</t>
        </is>
      </c>
      <c r="D197" t="inlineStr">
        <is>
          <t>2016-2018</t>
        </is>
      </c>
      <c r="E197" s="13">
        <f>LEFT(D197, SEARCH("-",D197,1)-1)</f>
        <v/>
      </c>
      <c r="F197" s="13">
        <f>RIGHT(D197,4)</f>
        <v/>
      </c>
      <c r="G197" s="13">
        <f>F197-E197+1</f>
        <v/>
      </c>
      <c r="H197" t="n">
        <v>4</v>
      </c>
      <c r="I197" t="n">
        <v>0</v>
      </c>
      <c r="J197" t="n">
        <v>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n">
        <v>0</v>
      </c>
      <c r="S197" s="13" t="n">
        <v>0</v>
      </c>
      <c r="T197" t="inlineStr">
        <is>
          <t>Hooker</t>
        </is>
      </c>
      <c r="U197" s="14" t="n">
        <v>1.8</v>
      </c>
      <c r="V197" s="6" t="n">
        <v>98</v>
      </c>
      <c r="W197" t="inlineStr">
        <is>
          <t>July 13, 1990</t>
        </is>
      </c>
      <c r="X197" t="n">
        <v>1</v>
      </c>
      <c r="Y197" s="14" t="n">
        <v>48</v>
      </c>
      <c r="Z197" s="13" t="inlineStr">
        <is>
          <t>Zebre</t>
        </is>
      </c>
      <c r="AA197" s="13" t="n">
        <v>81</v>
      </c>
      <c r="AE197" s="13" t="n">
        <v>66</v>
      </c>
      <c r="AF197" s="13" t="n">
        <v>76</v>
      </c>
      <c r="AG197" s="13" t="n">
        <v>77</v>
      </c>
    </row>
    <row r="198">
      <c r="A198" s="13" t="inlineStr">
        <is>
          <t>Federico Zani</t>
        </is>
      </c>
      <c r="B198" s="13" t="inlineStr">
        <is>
          <t>Italy</t>
        </is>
      </c>
      <c r="C198" s="13" t="inlineStr">
        <is>
          <t>Forward</t>
        </is>
      </c>
      <c r="F198" s="13">
        <f>RIGHT(D198,4)</f>
        <v/>
      </c>
      <c r="T198" t="inlineStr">
        <is>
          <t>Prop</t>
        </is>
      </c>
      <c r="U198" s="14" t="n">
        <v>1.75</v>
      </c>
      <c r="V198" s="6" t="n">
        <v>115</v>
      </c>
      <c r="W198" t="inlineStr">
        <is>
          <t>April 9, 1989</t>
        </is>
      </c>
      <c r="X198" t="n">
        <v>0</v>
      </c>
      <c r="Y198" s="14" t="n">
        <v>51</v>
      </c>
      <c r="Z198" s="13" t="inlineStr">
        <is>
          <t>Benetton</t>
        </is>
      </c>
      <c r="AA198" s="13" t="n">
        <v>55</v>
      </c>
      <c r="AE198" s="13" t="n">
        <v>63</v>
      </c>
      <c r="AF198" s="13" t="n">
        <v>66</v>
      </c>
      <c r="AG198" s="13" t="n">
        <v>29</v>
      </c>
    </row>
    <row r="199">
      <c r="A199" s="13" t="inlineStr">
        <is>
          <t>Dean Budd</t>
        </is>
      </c>
      <c r="B199" s="13" t="inlineStr">
        <is>
          <t>Italy</t>
        </is>
      </c>
      <c r="C199" s="13" t="inlineStr">
        <is>
          <t>Forward</t>
        </is>
      </c>
      <c r="D199" t="inlineStr">
        <is>
          <t>2018-2019</t>
        </is>
      </c>
      <c r="E199" s="13">
        <f>LEFT(D199, SEARCH("-",D199,1)-1)</f>
        <v/>
      </c>
      <c r="F199" s="13">
        <f>RIGHT(D199,4)</f>
        <v/>
      </c>
      <c r="G199" s="13">
        <f>F199-E199+1</f>
        <v/>
      </c>
      <c r="H199" t="n">
        <v>9</v>
      </c>
      <c r="I199" t="n">
        <v>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</v>
      </c>
      <c r="R199" t="n">
        <v>0</v>
      </c>
      <c r="S199" s="13" t="n">
        <v>0</v>
      </c>
      <c r="T199" t="inlineStr">
        <is>
          <t>Lock</t>
        </is>
      </c>
      <c r="U199" s="14" t="n">
        <v>1.98</v>
      </c>
      <c r="V199" s="6" t="n">
        <v>108</v>
      </c>
      <c r="W199" t="inlineStr">
        <is>
          <t>July 31, 1986</t>
        </is>
      </c>
      <c r="X199" t="n">
        <v>1</v>
      </c>
      <c r="Y199" s="14" t="n">
        <v>63</v>
      </c>
      <c r="Z199" s="13" t="inlineStr">
        <is>
          <t>Benetton</t>
        </is>
      </c>
      <c r="AA199" s="13" t="n">
        <v>61</v>
      </c>
      <c r="AF199" s="13" t="n">
        <v>73</v>
      </c>
      <c r="AH199" s="13" t="n">
        <v>86</v>
      </c>
      <c r="AI199" s="13" t="n">
        <v>81</v>
      </c>
      <c r="AQ199" s="13" t="n">
        <v>230</v>
      </c>
      <c r="AR199" s="13" t="n">
        <v>0</v>
      </c>
      <c r="AS199" s="13" t="n">
        <v>0</v>
      </c>
      <c r="AT199" s="13" t="n">
        <v>0</v>
      </c>
      <c r="AU199" s="13" t="n">
        <v>0</v>
      </c>
      <c r="AV199" s="13" t="n">
        <v>0</v>
      </c>
      <c r="AW199" s="13" t="n">
        <v>16</v>
      </c>
      <c r="AX199" s="13" t="n">
        <v>16</v>
      </c>
      <c r="BA199" s="13" t="n">
        <v>7</v>
      </c>
      <c r="BB199" s="13" t="n">
        <v>2</v>
      </c>
      <c r="BE199" s="13" t="n">
        <v>47</v>
      </c>
      <c r="BF199" s="13" t="n">
        <v>0</v>
      </c>
      <c r="BH199" s="13" t="n">
        <v>1</v>
      </c>
      <c r="BJ199" s="13" t="n">
        <v>1</v>
      </c>
      <c r="BK199" s="13" t="n">
        <v>1</v>
      </c>
      <c r="BL199" s="13" t="n">
        <v>2</v>
      </c>
      <c r="BP199" s="13" t="n">
        <v>1</v>
      </c>
      <c r="BQ199" s="13" t="n">
        <v>0</v>
      </c>
      <c r="BR199" s="13" t="n">
        <v>0</v>
      </c>
      <c r="BS199" t="n">
        <v>0</v>
      </c>
      <c r="BT199" t="n">
        <v>1</v>
      </c>
      <c r="BU199" t="n">
        <v>3</v>
      </c>
      <c r="BV199" t="n">
        <v>0</v>
      </c>
      <c r="BW199" t="n">
        <v>7</v>
      </c>
      <c r="BX199" t="n">
        <v>0</v>
      </c>
      <c r="BY199" t="n">
        <v>0</v>
      </c>
      <c r="BZ199" t="n">
        <v>7</v>
      </c>
    </row>
    <row r="200">
      <c r="A200" s="13" t="inlineStr">
        <is>
          <t>Niccolò Cannone</t>
        </is>
      </c>
      <c r="B200" s="13" t="inlineStr">
        <is>
          <t>Italy</t>
        </is>
      </c>
      <c r="C200" s="13" t="inlineStr">
        <is>
          <t>Forward</t>
        </is>
      </c>
      <c r="F200" s="13">
        <f>RIGHT(D200,4)</f>
        <v/>
      </c>
      <c r="T200" t="inlineStr">
        <is>
          <t>Prop, Lock</t>
        </is>
      </c>
      <c r="U200" s="14" t="n">
        <v>1.96</v>
      </c>
      <c r="V200" s="6" t="n">
        <v>124</v>
      </c>
      <c r="W200" t="inlineStr">
        <is>
          <t>May 17, 1998</t>
        </is>
      </c>
      <c r="X200" t="n">
        <v>0</v>
      </c>
      <c r="Y200" s="14" t="n">
        <v>65</v>
      </c>
      <c r="Z200" s="13" t="inlineStr">
        <is>
          <t>Benetton</t>
        </is>
      </c>
      <c r="AA200" s="13" t="n">
        <v>80</v>
      </c>
      <c r="AF200" s="13" t="n">
        <v>78</v>
      </c>
      <c r="AH200" s="13" t="n">
        <v>81</v>
      </c>
      <c r="AI200" s="13" t="n">
        <v>81</v>
      </c>
    </row>
    <row r="201">
      <c r="A201" s="13" t="inlineStr">
        <is>
          <t>Federico Ruzza</t>
        </is>
      </c>
      <c r="B201" s="13" t="inlineStr">
        <is>
          <t>Italy</t>
        </is>
      </c>
      <c r="C201" s="13" t="inlineStr">
        <is>
          <t>Forward</t>
        </is>
      </c>
      <c r="D201" t="inlineStr">
        <is>
          <t>2017-2019</t>
        </is>
      </c>
      <c r="E201" s="13">
        <f>LEFT(D201, SEARCH("-",D201,1)-1)</f>
        <v/>
      </c>
      <c r="F201" s="13">
        <f>RIGHT(D201,4)</f>
        <v/>
      </c>
      <c r="G201" s="13">
        <f>F201-E201+1</f>
        <v/>
      </c>
      <c r="H201" t="n">
        <v>9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9</v>
      </c>
      <c r="R201" t="n">
        <v>0</v>
      </c>
      <c r="S201" s="13" t="n">
        <v>0</v>
      </c>
      <c r="T201" t="inlineStr">
        <is>
          <t>Lock</t>
        </is>
      </c>
      <c r="U201" s="14" t="n">
        <v>1.98</v>
      </c>
      <c r="V201" s="6" t="n">
        <v>108</v>
      </c>
      <c r="W201" t="inlineStr">
        <is>
          <t>August 4, 1994</t>
        </is>
      </c>
      <c r="X201" t="n">
        <v>1</v>
      </c>
      <c r="Y201" s="14" t="n">
        <v>67</v>
      </c>
      <c r="Z201" s="13" t="inlineStr">
        <is>
          <t>Benetton</t>
        </is>
      </c>
      <c r="AA201" s="13" t="n">
        <v>82</v>
      </c>
      <c r="AF201" s="13" t="n">
        <v>61</v>
      </c>
      <c r="AH201" s="13" t="n">
        <v>85</v>
      </c>
      <c r="AI201" s="13" t="n">
        <v>89</v>
      </c>
      <c r="AQ201" s="13" t="n">
        <v>298</v>
      </c>
      <c r="AR201" s="13" t="n">
        <v>0</v>
      </c>
      <c r="AS201" s="13" t="n">
        <v>1</v>
      </c>
      <c r="AT201" s="13" t="n">
        <v>0</v>
      </c>
      <c r="AU201" s="13" t="n">
        <v>0</v>
      </c>
      <c r="AV201" s="13" t="n">
        <v>0</v>
      </c>
      <c r="AW201" s="13" t="n">
        <v>133</v>
      </c>
      <c r="AX201" s="13" t="n">
        <v>44</v>
      </c>
      <c r="BA201" s="13" t="n">
        <v>17</v>
      </c>
      <c r="BB201" s="13" t="n">
        <v>5</v>
      </c>
      <c r="BE201" s="13" t="n">
        <v>39</v>
      </c>
      <c r="BF201" s="13" t="n">
        <v>0</v>
      </c>
      <c r="BH201" s="13" t="n">
        <v>0</v>
      </c>
      <c r="BJ201" s="13" t="n">
        <v>2</v>
      </c>
      <c r="BK201" s="13" t="n">
        <v>2</v>
      </c>
      <c r="BL201" s="13" t="n">
        <v>2</v>
      </c>
      <c r="BP201" s="13" t="n">
        <v>1</v>
      </c>
      <c r="BQ201" s="13" t="n">
        <v>0</v>
      </c>
      <c r="BR201" s="13" t="n">
        <v>0</v>
      </c>
      <c r="BS201" t="n">
        <v>8</v>
      </c>
      <c r="BT201" t="n">
        <v>2</v>
      </c>
      <c r="BU201" t="n">
        <v>15</v>
      </c>
      <c r="BV201" t="n">
        <v>0</v>
      </c>
      <c r="BW201" t="n">
        <v>7</v>
      </c>
      <c r="BX201" t="n">
        <v>1</v>
      </c>
      <c r="BY201" t="n">
        <v>0</v>
      </c>
      <c r="BZ201" t="n">
        <v>17</v>
      </c>
    </row>
    <row r="202">
      <c r="A202" s="13" t="inlineStr">
        <is>
          <t>David Sisi</t>
        </is>
      </c>
      <c r="B202" s="13" t="inlineStr">
        <is>
          <t>Italy</t>
        </is>
      </c>
      <c r="C202" s="13" t="inlineStr">
        <is>
          <t>Forward</t>
        </is>
      </c>
      <c r="D202" t="inlineStr">
        <is>
          <t>2019-2019</t>
        </is>
      </c>
      <c r="E202" s="13">
        <f>LEFT(D202, SEARCH("-",D202,1)-1)</f>
        <v/>
      </c>
      <c r="F202" s="13">
        <f>RIGHT(D202,4)</f>
        <v/>
      </c>
      <c r="G202" s="13">
        <f>F202-E202+1</f>
        <v/>
      </c>
      <c r="H202" t="n">
        <v>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  <c r="R202" t="n">
        <v>0</v>
      </c>
      <c r="S202" s="13" t="n">
        <v>0</v>
      </c>
      <c r="T202" t="inlineStr">
        <is>
          <t>Lock</t>
        </is>
      </c>
      <c r="U202" s="14" t="n">
        <v>1.96</v>
      </c>
      <c r="V202" s="6" t="n">
        <v>120</v>
      </c>
      <c r="W202" t="inlineStr">
        <is>
          <t>February 5, 1993</t>
        </is>
      </c>
      <c r="X202" t="n">
        <v>1</v>
      </c>
      <c r="Y202" s="14" t="n">
        <v>47</v>
      </c>
      <c r="Z202" s="13" t="inlineStr">
        <is>
          <t>Zebre</t>
        </is>
      </c>
      <c r="AA202" s="13" t="n">
        <v>81</v>
      </c>
      <c r="AG202" s="13" t="n">
        <v>67</v>
      </c>
      <c r="AJ202" s="13" t="n">
        <v>64</v>
      </c>
      <c r="AK202" s="13" t="n">
        <v>54</v>
      </c>
      <c r="AQ202" s="13" t="n">
        <v>280</v>
      </c>
      <c r="AR202" s="13" t="n">
        <v>0</v>
      </c>
      <c r="AS202" s="13" t="n">
        <v>0</v>
      </c>
      <c r="AT202" s="13" t="n">
        <v>0</v>
      </c>
      <c r="AU202" s="13" t="n">
        <v>0</v>
      </c>
      <c r="AV202" s="13" t="n">
        <v>0</v>
      </c>
      <c r="AW202" s="13" t="n">
        <v>17</v>
      </c>
      <c r="AX202" s="13" t="n">
        <v>20</v>
      </c>
      <c r="BA202" s="13" t="n">
        <v>12</v>
      </c>
      <c r="BB202" s="13" t="n">
        <v>2</v>
      </c>
      <c r="BE202" s="13" t="n">
        <v>47</v>
      </c>
      <c r="BF202" s="13" t="n">
        <v>0</v>
      </c>
      <c r="BH202" s="13" t="n">
        <v>2</v>
      </c>
      <c r="BJ202" s="13" t="n">
        <v>0</v>
      </c>
      <c r="BK202" s="13" t="n">
        <v>0</v>
      </c>
      <c r="BL202" s="13" t="n">
        <v>0</v>
      </c>
      <c r="BP202" s="13" t="n">
        <v>0</v>
      </c>
      <c r="BQ202" s="13" t="n">
        <v>0</v>
      </c>
      <c r="BR202" s="13" t="n">
        <v>0</v>
      </c>
      <c r="BS202" t="n">
        <v>2</v>
      </c>
      <c r="BT202" t="n">
        <v>0</v>
      </c>
      <c r="BU202" t="n">
        <v>7</v>
      </c>
      <c r="BV202" t="n">
        <v>0</v>
      </c>
      <c r="BW202" t="n">
        <v>8</v>
      </c>
      <c r="BX202" t="n">
        <v>0</v>
      </c>
      <c r="BY202" t="n">
        <v>1</v>
      </c>
      <c r="BZ202" t="n">
        <v>1</v>
      </c>
    </row>
    <row r="203">
      <c r="A203" s="13" t="inlineStr">
        <is>
          <t>Alessandro Zanni</t>
        </is>
      </c>
      <c r="B203" s="13" t="inlineStr">
        <is>
          <t>Italy</t>
        </is>
      </c>
      <c r="C203" s="13" t="inlineStr">
        <is>
          <t>Forward</t>
        </is>
      </c>
      <c r="D203" t="inlineStr">
        <is>
          <t>2006-2019</t>
        </is>
      </c>
      <c r="E203" s="13">
        <f>LEFT(D203, SEARCH("-",D203,1)-1)</f>
        <v/>
      </c>
      <c r="F203" s="13">
        <f>RIGHT(D203,4)</f>
        <v/>
      </c>
      <c r="G203" s="13">
        <f>F203-E203+1</f>
        <v/>
      </c>
      <c r="H203" t="n">
        <v>52</v>
      </c>
      <c r="I203" t="n">
        <v>43</v>
      </c>
      <c r="J203" t="n">
        <v>9</v>
      </c>
      <c r="K203" t="n">
        <v>5</v>
      </c>
      <c r="L203" t="n">
        <v>1</v>
      </c>
      <c r="M203" t="n">
        <v>0</v>
      </c>
      <c r="N203" t="n">
        <v>0</v>
      </c>
      <c r="O203" t="n">
        <v>0</v>
      </c>
      <c r="P203" t="n">
        <v>8</v>
      </c>
      <c r="Q203" t="n">
        <v>43</v>
      </c>
      <c r="R203" t="n">
        <v>1</v>
      </c>
      <c r="S203" s="13" t="n">
        <v>16.34</v>
      </c>
      <c r="T203" t="inlineStr">
        <is>
          <t>Back-row</t>
        </is>
      </c>
      <c r="U203" s="14" t="n">
        <v>1.93</v>
      </c>
      <c r="V203" s="6" t="n">
        <v>107</v>
      </c>
      <c r="W203" t="inlineStr">
        <is>
          <t>January 31, 1984</t>
        </is>
      </c>
      <c r="X203" t="n">
        <v>1</v>
      </c>
      <c r="Y203" s="14" t="n">
        <v>63</v>
      </c>
      <c r="Z203" s="13" t="inlineStr">
        <is>
          <t>Benetton</t>
        </is>
      </c>
      <c r="AA203" s="13" t="n">
        <v>77</v>
      </c>
      <c r="AG203" s="13" t="n">
        <v>80</v>
      </c>
      <c r="AJ203" s="13" t="n">
        <v>67</v>
      </c>
      <c r="AK203" s="13" t="n">
        <v>57</v>
      </c>
      <c r="AQ203" s="13" t="n">
        <v>59</v>
      </c>
      <c r="AR203" s="13" t="n">
        <v>0</v>
      </c>
      <c r="AS203" s="13" t="n">
        <v>0</v>
      </c>
      <c r="AT203" s="13" t="n">
        <v>0</v>
      </c>
      <c r="AU203" s="13" t="n">
        <v>0</v>
      </c>
      <c r="AV203" s="13" t="n">
        <v>0</v>
      </c>
      <c r="AW203" s="13" t="n">
        <v>8</v>
      </c>
      <c r="AX203" s="13" t="n">
        <v>5</v>
      </c>
      <c r="BA203" s="13" t="n">
        <v>0</v>
      </c>
      <c r="BB203" s="13" t="n">
        <v>0</v>
      </c>
      <c r="BE203" s="13" t="n">
        <v>15</v>
      </c>
      <c r="BF203" s="13" t="n">
        <v>0</v>
      </c>
      <c r="BH203" s="13" t="n">
        <v>0</v>
      </c>
      <c r="BJ203" s="13" t="n">
        <v>1</v>
      </c>
      <c r="BK203" s="13" t="n">
        <v>1</v>
      </c>
      <c r="BL203" s="13" t="n">
        <v>1</v>
      </c>
      <c r="BP203" s="13" t="n">
        <v>0</v>
      </c>
      <c r="BQ203" s="13" t="n">
        <v>0</v>
      </c>
      <c r="BR203" s="13" t="n">
        <v>0</v>
      </c>
      <c r="BS203" t="n">
        <v>0</v>
      </c>
      <c r="BT203" t="n">
        <v>0</v>
      </c>
      <c r="BU203" t="n">
        <v>3</v>
      </c>
      <c r="BV203" t="n">
        <v>0</v>
      </c>
      <c r="BW203" t="n">
        <v>1</v>
      </c>
      <c r="BX203" t="n">
        <v>0</v>
      </c>
      <c r="BY203" t="n">
        <v>0</v>
      </c>
      <c r="BZ203" t="n">
        <v>1</v>
      </c>
    </row>
    <row r="204">
      <c r="A204" s="13" t="inlineStr">
        <is>
          <t>Marco Lazzaroni</t>
        </is>
      </c>
      <c r="B204" s="13" t="inlineStr">
        <is>
          <t>Italy</t>
        </is>
      </c>
      <c r="C204" s="13" t="inlineStr">
        <is>
          <t>Forward</t>
        </is>
      </c>
      <c r="F204" s="13">
        <f>RIGHT(D204,4)</f>
        <v/>
      </c>
      <c r="T204" t="inlineStr">
        <is>
          <t>Back-row</t>
        </is>
      </c>
      <c r="U204" s="14" t="n">
        <v>1.91</v>
      </c>
      <c r="V204" s="6" t="n">
        <v>115</v>
      </c>
      <c r="W204" t="inlineStr">
        <is>
          <t>May 18, 1995</t>
        </is>
      </c>
      <c r="X204" t="n">
        <v>0</v>
      </c>
      <c r="Y204" s="14" t="n">
        <v>58</v>
      </c>
      <c r="Z204" s="13" t="inlineStr">
        <is>
          <t>Benetton</t>
        </is>
      </c>
      <c r="AA204" s="13" t="n">
        <v>79</v>
      </c>
      <c r="AF204" s="13" t="n">
        <v>70</v>
      </c>
      <c r="AH204" s="13" t="n">
        <v>76</v>
      </c>
      <c r="AI204" s="13" t="n">
        <v>29</v>
      </c>
    </row>
    <row r="205">
      <c r="A205" s="13" t="inlineStr">
        <is>
          <t>Giovanni Licata</t>
        </is>
      </c>
      <c r="B205" s="13" t="inlineStr">
        <is>
          <t>Italy</t>
        </is>
      </c>
      <c r="C205" s="13" t="inlineStr">
        <is>
          <t>Forward</t>
        </is>
      </c>
      <c r="D205" t="inlineStr">
        <is>
          <t>2018-2018</t>
        </is>
      </c>
      <c r="E205" s="13">
        <f>LEFT(D205, SEARCH("-",D205,1)-1)</f>
        <v/>
      </c>
      <c r="F205" s="13">
        <f>RIGHT(D205,4)</f>
        <v/>
      </c>
      <c r="G205" s="13">
        <f>F205-E205+1</f>
        <v/>
      </c>
      <c r="H205" t="n">
        <v>2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0</v>
      </c>
      <c r="S205" s="13" t="n">
        <v>0</v>
      </c>
      <c r="T205" t="inlineStr">
        <is>
          <t>Back-row</t>
        </is>
      </c>
      <c r="U205" s="14" t="n">
        <v>1.95</v>
      </c>
      <c r="V205" s="6" t="n">
        <v>106</v>
      </c>
      <c r="W205" t="inlineStr">
        <is>
          <t>February 18, 1997</t>
        </is>
      </c>
      <c r="X205" t="n">
        <v>1</v>
      </c>
      <c r="Y205" s="14" t="n">
        <v>47</v>
      </c>
      <c r="Z205" s="13" t="inlineStr">
        <is>
          <t>Zebre</t>
        </is>
      </c>
      <c r="AA205" s="13" t="n">
        <v>91</v>
      </c>
      <c r="AB205" s="13" t="n">
        <v>83</v>
      </c>
      <c r="AE205" s="13" t="n">
        <v>70</v>
      </c>
      <c r="AL205" s="13" t="n">
        <v>29</v>
      </c>
    </row>
    <row r="206">
      <c r="A206" s="13" t="inlineStr">
        <is>
          <t>Johan Meyer</t>
        </is>
      </c>
      <c r="B206" s="13" t="inlineStr">
        <is>
          <t>Italy</t>
        </is>
      </c>
      <c r="C206" s="13" t="inlineStr">
        <is>
          <t>Forward</t>
        </is>
      </c>
      <c r="F206" s="13">
        <f>RIGHT(D206,4)</f>
        <v/>
      </c>
      <c r="T206" t="inlineStr">
        <is>
          <t>Flanker</t>
        </is>
      </c>
      <c r="U206" s="14" t="n">
        <v>1.93</v>
      </c>
      <c r="V206" s="6" t="n">
        <v>104</v>
      </c>
      <c r="W206" t="inlineStr">
        <is>
          <t>February 26, 1993</t>
        </is>
      </c>
      <c r="X206" t="n">
        <v>0</v>
      </c>
      <c r="Y206" s="14" t="n">
        <v>48</v>
      </c>
      <c r="Z206" s="14" t="inlineStr">
        <is>
          <t>Zebre</t>
        </is>
      </c>
      <c r="AA206" s="13" t="n">
        <v>83</v>
      </c>
      <c r="AB206" s="13" t="n">
        <v>61</v>
      </c>
      <c r="AE206" s="13" t="n">
        <v>70</v>
      </c>
      <c r="AL206" s="13" t="n">
        <v>29</v>
      </c>
    </row>
    <row r="207">
      <c r="A207" s="13" t="inlineStr">
        <is>
          <t>Sebastian Negri</t>
        </is>
      </c>
      <c r="B207" s="13" t="inlineStr">
        <is>
          <t>Italy</t>
        </is>
      </c>
      <c r="C207" s="13" t="inlineStr">
        <is>
          <t>Forward</t>
        </is>
      </c>
      <c r="D207" t="inlineStr">
        <is>
          <t>2018-2019</t>
        </is>
      </c>
      <c r="E207" s="13">
        <f>LEFT(D207, SEARCH("-",D207,1)-1)</f>
        <v/>
      </c>
      <c r="F207" s="13">
        <f>RIGHT(D207,4)</f>
        <v/>
      </c>
      <c r="G207" s="13">
        <f>F207-E207+1</f>
        <v/>
      </c>
      <c r="H207" t="n">
        <v>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9</v>
      </c>
      <c r="R207" t="n">
        <v>0</v>
      </c>
      <c r="S207" s="13" t="n">
        <v>0</v>
      </c>
      <c r="T207" t="inlineStr">
        <is>
          <t>Lock</t>
        </is>
      </c>
      <c r="U207" s="14" t="n">
        <v>1.94</v>
      </c>
      <c r="V207" s="6" t="n">
        <v>110</v>
      </c>
      <c r="W207" t="inlineStr">
        <is>
          <t>June 30, 1994</t>
        </is>
      </c>
      <c r="X207" t="n">
        <v>1</v>
      </c>
      <c r="Y207" s="14" t="n">
        <v>64</v>
      </c>
      <c r="Z207" s="13" t="inlineStr">
        <is>
          <t>Benetton</t>
        </is>
      </c>
      <c r="AA207" s="13" t="n">
        <v>83</v>
      </c>
      <c r="AG207" s="13" t="n">
        <v>70</v>
      </c>
      <c r="AJ207" s="13" t="n">
        <v>64</v>
      </c>
      <c r="AK207" s="13" t="n">
        <v>54</v>
      </c>
      <c r="AQ207" s="13" t="n">
        <v>179</v>
      </c>
      <c r="AR207" s="13" t="n">
        <v>0</v>
      </c>
      <c r="AS207" s="13" t="n">
        <v>0</v>
      </c>
      <c r="AT207" s="13" t="n">
        <v>0</v>
      </c>
      <c r="AU207" s="13" t="n">
        <v>0</v>
      </c>
      <c r="AV207" s="13" t="n">
        <v>0</v>
      </c>
      <c r="AW207" s="13" t="n">
        <v>24</v>
      </c>
      <c r="AX207" s="13" t="n">
        <v>41</v>
      </c>
      <c r="BA207" s="13" t="n">
        <v>5</v>
      </c>
      <c r="BB207" s="13" t="n">
        <v>2</v>
      </c>
      <c r="BE207" s="13" t="n">
        <v>44</v>
      </c>
      <c r="BF207" s="13" t="n">
        <v>0</v>
      </c>
      <c r="BH207" s="13" t="n">
        <v>0</v>
      </c>
      <c r="BJ207" s="13" t="n">
        <v>1</v>
      </c>
      <c r="BK207" s="13" t="n">
        <v>0</v>
      </c>
      <c r="BL207" s="13" t="n">
        <v>1</v>
      </c>
      <c r="BP207" s="13" t="n">
        <v>0</v>
      </c>
      <c r="BQ207" s="13" t="n">
        <v>0</v>
      </c>
      <c r="BR207" s="13" t="n">
        <v>0</v>
      </c>
      <c r="BS207" t="n">
        <v>4</v>
      </c>
      <c r="BT207" t="n">
        <v>0</v>
      </c>
      <c r="BU207" t="n">
        <v>12</v>
      </c>
      <c r="BV207" t="n">
        <v>0</v>
      </c>
      <c r="BW207" t="n">
        <v>1</v>
      </c>
      <c r="BX207" t="n">
        <v>0</v>
      </c>
      <c r="BY207" t="n">
        <v>1</v>
      </c>
      <c r="BZ207" t="n">
        <v>3</v>
      </c>
    </row>
    <row r="208">
      <c r="A208" s="13" t="inlineStr">
        <is>
          <t>Jake Polledri</t>
        </is>
      </c>
      <c r="B208" s="13" t="inlineStr">
        <is>
          <t>Italy</t>
        </is>
      </c>
      <c r="C208" s="13" t="inlineStr">
        <is>
          <t>Forward</t>
        </is>
      </c>
      <c r="D208" t="inlineStr">
        <is>
          <t>2018-2019</t>
        </is>
      </c>
      <c r="E208" s="13">
        <f>LEFT(D208, SEARCH("-",D208,1)-1)</f>
        <v/>
      </c>
      <c r="F208" s="13">
        <f>RIGHT(D208,4)</f>
        <v/>
      </c>
      <c r="G208" s="13">
        <f>F208-E208+1</f>
        <v/>
      </c>
      <c r="H208" t="n">
        <v>3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0</v>
      </c>
      <c r="S208" s="13" t="n">
        <v>0</v>
      </c>
      <c r="T208" t="inlineStr">
        <is>
          <t>Back-row</t>
        </is>
      </c>
      <c r="U208" s="14" t="n">
        <v>1.88</v>
      </c>
      <c r="V208" s="6" t="n">
        <v>106</v>
      </c>
      <c r="W208" t="inlineStr">
        <is>
          <t>November 8, 1995</t>
        </is>
      </c>
      <c r="X208" t="n">
        <v>1</v>
      </c>
      <c r="Y208" s="14" t="n">
        <v>69</v>
      </c>
      <c r="Z208" s="13" t="inlineStr">
        <is>
          <t>Gloucester</t>
        </is>
      </c>
      <c r="AA208" s="13" t="n">
        <v>76</v>
      </c>
      <c r="AG208" s="13" t="n">
        <v>80</v>
      </c>
      <c r="AJ208" s="13" t="n">
        <v>63</v>
      </c>
      <c r="AK208" s="13" t="n">
        <v>66</v>
      </c>
      <c r="AQ208" s="13" t="n">
        <v>112</v>
      </c>
      <c r="AR208" s="13" t="n">
        <v>0</v>
      </c>
      <c r="AS208" s="13" t="n">
        <v>0</v>
      </c>
      <c r="AT208" s="13" t="n">
        <v>0</v>
      </c>
      <c r="AU208" s="13" t="n">
        <v>0</v>
      </c>
      <c r="AV208" s="13" t="n">
        <v>0</v>
      </c>
      <c r="AW208" s="13" t="n">
        <v>68</v>
      </c>
      <c r="AX208" s="13" t="n">
        <v>24</v>
      </c>
      <c r="BA208" s="13" t="n">
        <v>4</v>
      </c>
      <c r="BB208" s="13" t="n">
        <v>2</v>
      </c>
      <c r="BE208" s="13" t="n">
        <v>11</v>
      </c>
      <c r="BF208" s="13" t="n">
        <v>0</v>
      </c>
      <c r="BH208" s="13" t="n">
        <v>0</v>
      </c>
      <c r="BJ208" s="13" t="n">
        <v>0</v>
      </c>
      <c r="BK208" s="13" t="n">
        <v>0</v>
      </c>
      <c r="BL208" s="13" t="n">
        <v>0</v>
      </c>
      <c r="BP208" s="13" t="n">
        <v>0</v>
      </c>
      <c r="BQ208" s="13" t="n">
        <v>0</v>
      </c>
      <c r="BR208" s="13" t="n">
        <v>0</v>
      </c>
      <c r="BS208" t="n">
        <v>9</v>
      </c>
      <c r="BT208" t="n">
        <v>1</v>
      </c>
      <c r="BU208" t="n">
        <v>14</v>
      </c>
      <c r="BV208" t="n">
        <v>0</v>
      </c>
      <c r="BW208" t="n">
        <v>4</v>
      </c>
      <c r="BX208" t="n">
        <v>0</v>
      </c>
      <c r="BY208" t="n">
        <v>0</v>
      </c>
      <c r="BZ208" t="n">
        <v>0</v>
      </c>
    </row>
    <row r="209">
      <c r="A209" s="13" t="inlineStr">
        <is>
          <t>Abraham Steyn</t>
        </is>
      </c>
      <c r="B209" s="13" t="inlineStr">
        <is>
          <t>Italy</t>
        </is>
      </c>
      <c r="C209" s="13" t="inlineStr">
        <is>
          <t>Forward</t>
        </is>
      </c>
      <c r="D209" t="inlineStr">
        <is>
          <t>2016-2019</t>
        </is>
      </c>
      <c r="E209" s="13">
        <f>LEFT(D209, SEARCH("-",D209,1)-1)</f>
        <v/>
      </c>
      <c r="F209" s="13">
        <f>RIGHT(D209,4)</f>
        <v/>
      </c>
      <c r="G209" s="13">
        <f>F209-E209+1</f>
        <v/>
      </c>
      <c r="H209" t="n">
        <v>15</v>
      </c>
      <c r="I209" t="n">
        <v>10</v>
      </c>
      <c r="J209" t="n">
        <v>5</v>
      </c>
      <c r="K209" t="n">
        <v>5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0</v>
      </c>
      <c r="S209" s="13" t="n">
        <v>0</v>
      </c>
      <c r="T209" t="inlineStr">
        <is>
          <t>Back-row</t>
        </is>
      </c>
      <c r="U209" s="14" t="n">
        <v>1.94</v>
      </c>
      <c r="V209" s="6" t="n">
        <v>110</v>
      </c>
      <c r="W209" t="inlineStr">
        <is>
          <t>May 2, 1992</t>
        </is>
      </c>
      <c r="X209" t="n">
        <v>1</v>
      </c>
      <c r="Y209" s="14" t="n">
        <v>70</v>
      </c>
      <c r="Z209" s="13" t="inlineStr">
        <is>
          <t>Benetton</t>
        </is>
      </c>
      <c r="AA209" s="13" t="n">
        <v>92</v>
      </c>
      <c r="AG209" s="13" t="n">
        <v>75</v>
      </c>
      <c r="AJ209" s="13" t="n">
        <v>68</v>
      </c>
      <c r="AK209" s="13" t="n">
        <v>56</v>
      </c>
      <c r="AQ209" s="13" t="n">
        <v>383</v>
      </c>
      <c r="AR209" s="13" t="n">
        <v>1</v>
      </c>
      <c r="AS209" s="13" t="n">
        <v>0</v>
      </c>
      <c r="AT209" s="13" t="n">
        <v>0</v>
      </c>
      <c r="AU209" s="13" t="n">
        <v>0</v>
      </c>
      <c r="AV209" s="13" t="n">
        <v>0</v>
      </c>
      <c r="AW209" s="13" t="n">
        <v>122</v>
      </c>
      <c r="AX209" s="13" t="n">
        <v>60</v>
      </c>
      <c r="BA209" s="13" t="n">
        <v>17</v>
      </c>
      <c r="BB209" s="13" t="n">
        <v>0</v>
      </c>
      <c r="BE209" s="13" t="n">
        <v>60</v>
      </c>
      <c r="BF209" s="13" t="n">
        <v>5</v>
      </c>
      <c r="BH209" s="13" t="n">
        <v>4</v>
      </c>
      <c r="BJ209" s="13" t="n">
        <v>5</v>
      </c>
      <c r="BK209" s="13" t="n">
        <v>2</v>
      </c>
      <c r="BL209" s="13" t="n">
        <v>2</v>
      </c>
      <c r="BP209" s="13" t="n">
        <v>5</v>
      </c>
      <c r="BQ209" s="13" t="n">
        <v>0</v>
      </c>
      <c r="BR209" s="13" t="n">
        <v>0</v>
      </c>
      <c r="BS209" t="n">
        <v>2</v>
      </c>
      <c r="BT209" t="n">
        <v>0</v>
      </c>
      <c r="BU209" t="n">
        <v>32</v>
      </c>
      <c r="BV209" t="n">
        <v>0</v>
      </c>
      <c r="BW209" t="n">
        <v>4</v>
      </c>
      <c r="BX209" t="n">
        <v>0</v>
      </c>
      <c r="BY209" t="n">
        <v>1</v>
      </c>
      <c r="BZ209" t="n">
        <v>12</v>
      </c>
    </row>
    <row r="210">
      <c r="A210" s="13" t="inlineStr">
        <is>
          <t>Callum Braley</t>
        </is>
      </c>
      <c r="B210" s="13" t="inlineStr">
        <is>
          <t>Italy</t>
        </is>
      </c>
      <c r="C210" s="13" t="inlineStr">
        <is>
          <t>Back</t>
        </is>
      </c>
      <c r="F210" s="13">
        <f>RIGHT(D210,4)</f>
        <v/>
      </c>
      <c r="T210" t="inlineStr">
        <is>
          <t>Scrum-half</t>
        </is>
      </c>
      <c r="U210" s="14" t="n">
        <v>1.78</v>
      </c>
      <c r="V210" s="6" t="n">
        <v>83</v>
      </c>
      <c r="W210" t="inlineStr">
        <is>
          <t>March 20, 1994</t>
        </is>
      </c>
      <c r="X210" t="n">
        <v>0</v>
      </c>
      <c r="Z210" s="13" t="inlineStr">
        <is>
          <t>Gloucester</t>
        </is>
      </c>
    </row>
    <row r="211">
      <c r="A211" s="13" t="inlineStr">
        <is>
          <t>Guglielmo Palazzani</t>
        </is>
      </c>
      <c r="B211" s="13" t="inlineStr">
        <is>
          <t>Italy</t>
        </is>
      </c>
      <c r="C211" s="13" t="inlineStr">
        <is>
          <t>Back</t>
        </is>
      </c>
      <c r="D211" t="inlineStr">
        <is>
          <t>2015-2019</t>
        </is>
      </c>
      <c r="E211" s="13">
        <f>LEFT(D211, SEARCH("-",D211,1)-1)</f>
        <v/>
      </c>
      <c r="F211" s="13">
        <f>RIGHT(D211,4)</f>
        <v/>
      </c>
      <c r="G211" s="13">
        <f>F211-E211+1</f>
        <v/>
      </c>
      <c r="H211" t="n">
        <v>13</v>
      </c>
      <c r="I211" t="n">
        <v>4</v>
      </c>
      <c r="J211" t="n">
        <v>9</v>
      </c>
      <c r="K211" t="n">
        <v>10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13</v>
      </c>
      <c r="R211" t="n">
        <v>0</v>
      </c>
      <c r="S211" s="13" t="n">
        <v>0</v>
      </c>
      <c r="T211" t="inlineStr">
        <is>
          <t>Scrum-half</t>
        </is>
      </c>
      <c r="U211" s="14" t="n">
        <v>1.77</v>
      </c>
      <c r="V211" s="6" t="n">
        <v>80</v>
      </c>
      <c r="W211" t="inlineStr">
        <is>
          <t>April 11, 1991</t>
        </is>
      </c>
      <c r="X211" t="n">
        <v>1</v>
      </c>
      <c r="Y211" s="14" t="n">
        <v>51</v>
      </c>
      <c r="Z211" s="13" t="inlineStr">
        <is>
          <t>Zebre</t>
        </is>
      </c>
      <c r="AA211" s="13" t="n">
        <v>53</v>
      </c>
      <c r="AC211" s="13" t="n">
        <v>85</v>
      </c>
      <c r="AL211" s="13" t="n">
        <v>74</v>
      </c>
      <c r="AQ211" s="13" t="n">
        <v>158</v>
      </c>
      <c r="AR211" s="13" t="n">
        <v>1</v>
      </c>
      <c r="AS211" s="13" t="n">
        <v>1</v>
      </c>
      <c r="AT211" s="13" t="n">
        <v>0</v>
      </c>
      <c r="AU211" s="13" t="n">
        <v>0</v>
      </c>
      <c r="AV211" s="13" t="n">
        <v>0</v>
      </c>
      <c r="AW211" s="13" t="n">
        <v>68</v>
      </c>
      <c r="AX211" s="13" t="n">
        <v>11</v>
      </c>
      <c r="BA211" s="13" t="n">
        <v>127</v>
      </c>
      <c r="BB211" s="13" t="n">
        <v>2</v>
      </c>
      <c r="BE211" s="13" t="n">
        <v>16</v>
      </c>
      <c r="BF211" s="13" t="n">
        <v>5</v>
      </c>
      <c r="BH211" s="13" t="n">
        <v>0</v>
      </c>
      <c r="BJ211" s="13" t="n">
        <v>10</v>
      </c>
      <c r="BK211" s="13" t="n">
        <v>8</v>
      </c>
      <c r="BL211" s="13" t="n">
        <v>0</v>
      </c>
      <c r="BP211" s="13" t="n">
        <v>0</v>
      </c>
      <c r="BQ211" s="13" t="n">
        <v>0</v>
      </c>
      <c r="BR211" s="13" t="n">
        <v>0</v>
      </c>
      <c r="BS211" t="n">
        <v>1</v>
      </c>
      <c r="BT211" t="n">
        <v>1</v>
      </c>
      <c r="BU211" t="n">
        <v>4</v>
      </c>
      <c r="BV211" t="n">
        <v>0</v>
      </c>
      <c r="BW211" t="n">
        <v>6</v>
      </c>
      <c r="BX211" t="n">
        <v>12</v>
      </c>
      <c r="BY211" t="n">
        <v>2</v>
      </c>
      <c r="BZ211" t="n">
        <v>0</v>
      </c>
    </row>
    <row r="212">
      <c r="A212" s="13" t="inlineStr">
        <is>
          <t>Marcello Violi</t>
        </is>
      </c>
      <c r="B212" s="13" t="inlineStr">
        <is>
          <t>Italy</t>
        </is>
      </c>
      <c r="C212" s="13" t="inlineStr">
        <is>
          <t>Back</t>
        </is>
      </c>
      <c r="D212" t="inlineStr">
        <is>
          <t>2017-2018</t>
        </is>
      </c>
      <c r="E212" s="13">
        <f>LEFT(D212, SEARCH("-",D212,1)-1)</f>
        <v/>
      </c>
      <c r="F212" s="13">
        <f>RIGHT(D212,4)</f>
        <v/>
      </c>
      <c r="G212" s="13">
        <f>F212-E212+1</f>
        <v/>
      </c>
      <c r="H212" t="n">
        <v>6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n">
        <v>0</v>
      </c>
      <c r="S212" s="13" t="n">
        <v>0</v>
      </c>
      <c r="T212" t="inlineStr">
        <is>
          <t>Scrum-half</t>
        </is>
      </c>
      <c r="U212" s="14" t="n">
        <v>1.78</v>
      </c>
      <c r="V212" s="6" t="n">
        <v>80</v>
      </c>
      <c r="W212" t="inlineStr">
        <is>
          <t>October 11, 1993</t>
        </is>
      </c>
      <c r="X212" t="n">
        <v>1</v>
      </c>
      <c r="Y212" s="14" t="n">
        <v>49</v>
      </c>
      <c r="Z212" s="13" t="inlineStr">
        <is>
          <t>Zebre</t>
        </is>
      </c>
      <c r="AA212" s="13" t="n">
        <v>58</v>
      </c>
      <c r="AC212" s="13" t="n">
        <v>86</v>
      </c>
      <c r="AL212" s="13" t="n">
        <v>81</v>
      </c>
    </row>
    <row r="213">
      <c r="A213" s="13" t="inlineStr">
        <is>
          <t>Tommaso Allan</t>
        </is>
      </c>
      <c r="B213" s="13" t="inlineStr">
        <is>
          <t>Italy</t>
        </is>
      </c>
      <c r="C213" s="13" t="inlineStr">
        <is>
          <t>Back</t>
        </is>
      </c>
      <c r="D213" t="inlineStr">
        <is>
          <t>2014-2019</t>
        </is>
      </c>
      <c r="E213" s="13">
        <f>LEFT(D213, SEARCH("-",D213,1)-1)</f>
        <v/>
      </c>
      <c r="F213" s="13">
        <f>RIGHT(D213,4)</f>
        <v/>
      </c>
      <c r="G213" s="13">
        <f>F213-E213+1</f>
        <v/>
      </c>
      <c r="H213" t="n">
        <v>23</v>
      </c>
      <c r="I213" t="n">
        <v>16</v>
      </c>
      <c r="J213" t="n">
        <v>7</v>
      </c>
      <c r="K213" t="n">
        <v>105</v>
      </c>
      <c r="L213" t="n">
        <v>5</v>
      </c>
      <c r="M213" t="n">
        <v>16</v>
      </c>
      <c r="N213" t="n">
        <v>15</v>
      </c>
      <c r="O213" t="n">
        <v>1</v>
      </c>
      <c r="P213" t="n">
        <v>1</v>
      </c>
      <c r="Q213" t="n">
        <v>22</v>
      </c>
      <c r="R213" t="n">
        <v>0</v>
      </c>
      <c r="S213" s="13" t="n">
        <v>4.34</v>
      </c>
      <c r="T213" t="inlineStr">
        <is>
          <t>Fly-half</t>
        </is>
      </c>
      <c r="U213" s="14" t="n">
        <v>1.83</v>
      </c>
      <c r="V213" s="6" t="n">
        <v>87</v>
      </c>
      <c r="W213" t="inlineStr">
        <is>
          <t>April 26, 1993</t>
        </is>
      </c>
      <c r="X213" t="n">
        <v>1</v>
      </c>
      <c r="Y213" s="14" t="n">
        <v>63</v>
      </c>
      <c r="Z213" s="13" t="inlineStr">
        <is>
          <t>Benetton</t>
        </is>
      </c>
      <c r="AA213" s="13" t="n">
        <v>84</v>
      </c>
      <c r="AB213" s="13" t="n">
        <v>71</v>
      </c>
      <c r="AC213" s="13" t="n">
        <v>54</v>
      </c>
      <c r="AO213" s="13" t="n">
        <v>90</v>
      </c>
      <c r="AQ213" s="13" t="n">
        <v>368</v>
      </c>
      <c r="AR213" s="13" t="n">
        <v>1</v>
      </c>
      <c r="AS213" s="13" t="n">
        <v>3</v>
      </c>
      <c r="AT213" s="13" t="n">
        <v>4</v>
      </c>
      <c r="AU213" s="13" t="n">
        <v>7</v>
      </c>
      <c r="AV213" s="13" t="n">
        <v>0</v>
      </c>
      <c r="AW213" s="13" t="n">
        <v>79</v>
      </c>
      <c r="AX213" s="13" t="n">
        <v>34</v>
      </c>
      <c r="BA213" s="13" t="n">
        <v>107</v>
      </c>
      <c r="BB213" s="13" t="n">
        <v>0</v>
      </c>
      <c r="BE213" s="13" t="n">
        <v>31</v>
      </c>
      <c r="BF213" s="13" t="n">
        <v>34</v>
      </c>
      <c r="BH213" s="13" t="n">
        <v>0</v>
      </c>
      <c r="BJ213" s="13" t="n">
        <v>1</v>
      </c>
      <c r="BK213" s="13" t="n">
        <v>1</v>
      </c>
      <c r="BL213" s="13" t="n">
        <v>1</v>
      </c>
      <c r="BP213" s="13" t="n">
        <v>0</v>
      </c>
      <c r="BQ213" s="13" t="n">
        <v>0</v>
      </c>
      <c r="BR213" s="13" t="n">
        <v>0</v>
      </c>
      <c r="BS213" t="n">
        <v>9</v>
      </c>
      <c r="BT213" t="n">
        <v>4</v>
      </c>
      <c r="BU213" t="n">
        <v>8</v>
      </c>
      <c r="BV213" t="n">
        <v>0</v>
      </c>
      <c r="BW213" t="n">
        <v>9</v>
      </c>
      <c r="BX213" t="n">
        <v>24</v>
      </c>
      <c r="BY213" t="n">
        <v>5</v>
      </c>
      <c r="BZ213" t="n">
        <v>0</v>
      </c>
    </row>
    <row r="214">
      <c r="A214" s="13" t="inlineStr">
        <is>
          <t>Carlo Canna</t>
        </is>
      </c>
      <c r="B214" s="13" t="inlineStr">
        <is>
          <t>Italy</t>
        </is>
      </c>
      <c r="C214" s="13" t="inlineStr">
        <is>
          <t>Back</t>
        </is>
      </c>
      <c r="D214" t="inlineStr">
        <is>
          <t>2016-2018</t>
        </is>
      </c>
      <c r="E214" s="13">
        <f>LEFT(D214, SEARCH("-",D214,1)-1)</f>
        <v/>
      </c>
      <c r="F214" s="13">
        <f>RIGHT(D214,4)</f>
        <v/>
      </c>
      <c r="G214" s="13">
        <f>F214-E214+1</f>
        <v/>
      </c>
      <c r="H214" t="n">
        <v>11</v>
      </c>
      <c r="I214" t="n">
        <v>6</v>
      </c>
      <c r="J214" t="n">
        <v>5</v>
      </c>
      <c r="K214" t="n">
        <v>41</v>
      </c>
      <c r="L214" t="n">
        <v>1</v>
      </c>
      <c r="M214" t="n">
        <v>6</v>
      </c>
      <c r="N214" t="n">
        <v>7</v>
      </c>
      <c r="O214" t="n">
        <v>1</v>
      </c>
      <c r="P214" t="n">
        <v>0</v>
      </c>
      <c r="Q214" t="n">
        <v>11</v>
      </c>
      <c r="R214" t="n">
        <v>0</v>
      </c>
      <c r="S214" s="13" t="n">
        <v>0</v>
      </c>
      <c r="T214" t="inlineStr">
        <is>
          <t>Fly-half</t>
        </is>
      </c>
      <c r="U214" s="14" t="n">
        <v>1.9</v>
      </c>
      <c r="V214" s="6" t="n">
        <v>93</v>
      </c>
      <c r="W214" t="inlineStr">
        <is>
          <t>August 25, 1992</t>
        </is>
      </c>
      <c r="X214" t="n">
        <v>1</v>
      </c>
      <c r="Y214" s="14" t="n">
        <v>47</v>
      </c>
      <c r="Z214" s="13" t="inlineStr">
        <is>
          <t>Zebre</t>
        </is>
      </c>
      <c r="AA214" s="13" t="n">
        <v>81</v>
      </c>
      <c r="AB214" s="13" t="n">
        <v>74</v>
      </c>
      <c r="AC214" s="13" t="n">
        <v>53</v>
      </c>
      <c r="AO214" s="13" t="n">
        <v>88</v>
      </c>
    </row>
    <row r="215">
      <c r="A215" s="13" t="inlineStr">
        <is>
          <t>Giulio Bisegni</t>
        </is>
      </c>
      <c r="B215" s="13" t="inlineStr">
        <is>
          <t>Italy</t>
        </is>
      </c>
      <c r="C215" s="13" t="inlineStr">
        <is>
          <t>Back</t>
        </is>
      </c>
      <c r="D215" t="inlineStr">
        <is>
          <t>2015-2018</t>
        </is>
      </c>
      <c r="E215" s="13">
        <f>LEFT(D215, SEARCH("-",D215,1)-1)</f>
        <v/>
      </c>
      <c r="F215" s="13">
        <f>RIGHT(D215,4)</f>
        <v/>
      </c>
      <c r="G215" s="13">
        <f>F215-E215+1</f>
        <v/>
      </c>
      <c r="H215" t="n">
        <v>6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5</v>
      </c>
      <c r="R215" t="n">
        <v>0</v>
      </c>
      <c r="S215" s="13" t="n">
        <v>16.66</v>
      </c>
      <c r="T215" t="inlineStr">
        <is>
          <t>Centre</t>
        </is>
      </c>
      <c r="U215" s="14" t="n">
        <v>1.8</v>
      </c>
      <c r="V215" s="6" t="n">
        <v>83</v>
      </c>
      <c r="W215" t="inlineStr">
        <is>
          <t>April 4, 1992</t>
        </is>
      </c>
      <c r="X215" t="n">
        <v>1</v>
      </c>
      <c r="Y215" s="14" t="n">
        <v>51</v>
      </c>
      <c r="Z215" s="13" t="inlineStr">
        <is>
          <t>Zebre</t>
        </is>
      </c>
      <c r="AA215" s="13" t="n">
        <v>76</v>
      </c>
      <c r="AB215" s="13" t="n">
        <v>66</v>
      </c>
      <c r="AP215" s="13" t="n">
        <v>66</v>
      </c>
    </row>
    <row r="216">
      <c r="A216" s="13" t="inlineStr">
        <is>
          <t>Tommaso Boni</t>
        </is>
      </c>
      <c r="B216" s="13" t="inlineStr">
        <is>
          <t>Italy</t>
        </is>
      </c>
      <c r="C216" s="13" t="inlineStr">
        <is>
          <t>Back</t>
        </is>
      </c>
      <c r="D216" t="inlineStr">
        <is>
          <t>2018-2018</t>
        </is>
      </c>
      <c r="E216" s="13">
        <f>LEFT(D216, SEARCH("-",D216,1)-1)</f>
        <v/>
      </c>
      <c r="F216" s="13">
        <f>RIGHT(D216,4)</f>
        <v/>
      </c>
      <c r="G216" s="13">
        <f>F216-E216+1</f>
        <v/>
      </c>
      <c r="H216" t="n">
        <v>3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n">
        <v>0</v>
      </c>
      <c r="S216" s="13" t="n">
        <v>0</v>
      </c>
      <c r="T216" t="inlineStr">
        <is>
          <t>Centre</t>
        </is>
      </c>
      <c r="U216" s="14" t="n">
        <v>1.87</v>
      </c>
      <c r="V216" s="6" t="n">
        <v>100</v>
      </c>
      <c r="W216" t="inlineStr">
        <is>
          <t>January 15, 1993</t>
        </is>
      </c>
      <c r="X216" t="n">
        <v>1</v>
      </c>
      <c r="Y216" s="14" t="n">
        <v>47</v>
      </c>
      <c r="Z216" s="13" t="inlineStr">
        <is>
          <t>Zebre</t>
        </is>
      </c>
      <c r="AA216" s="13" t="n">
        <v>70</v>
      </c>
      <c r="AB216" s="13" t="n">
        <v>68</v>
      </c>
      <c r="AP216" s="13" t="n">
        <v>76</v>
      </c>
    </row>
    <row r="217">
      <c r="A217" s="13" t="inlineStr">
        <is>
          <t>Luca Morisi</t>
        </is>
      </c>
      <c r="B217" s="13" t="inlineStr">
        <is>
          <t>Italy</t>
        </is>
      </c>
      <c r="C217" s="13" t="inlineStr">
        <is>
          <t>Back</t>
        </is>
      </c>
      <c r="D217" t="inlineStr">
        <is>
          <t>2012-2019</t>
        </is>
      </c>
      <c r="E217" s="13">
        <f>LEFT(D217, SEARCH("-",D217,1)-1)</f>
        <v/>
      </c>
      <c r="F217" s="13">
        <f>RIGHT(D217,4)</f>
        <v/>
      </c>
      <c r="G217" s="13">
        <f>F217-E217+1</f>
        <v/>
      </c>
      <c r="H217" t="n">
        <v>11</v>
      </c>
      <c r="I217" t="n">
        <v>10</v>
      </c>
      <c r="J217" t="n">
        <v>1</v>
      </c>
      <c r="K217" t="n">
        <v>20</v>
      </c>
      <c r="L217" t="n">
        <v>4</v>
      </c>
      <c r="M217" t="n">
        <v>0</v>
      </c>
      <c r="N217" t="n">
        <v>0</v>
      </c>
      <c r="O217" t="n">
        <v>0</v>
      </c>
      <c r="P217" t="n">
        <v>1</v>
      </c>
      <c r="Q217" t="n">
        <v>10</v>
      </c>
      <c r="R217" t="n">
        <v>0</v>
      </c>
      <c r="S217" s="13" t="n">
        <v>9.09</v>
      </c>
      <c r="T217" t="inlineStr">
        <is>
          <t>Centre</t>
        </is>
      </c>
      <c r="U217" s="14" t="n">
        <v>1.83</v>
      </c>
      <c r="V217" s="6" t="n">
        <v>95</v>
      </c>
      <c r="W217" t="inlineStr">
        <is>
          <t>February 22, 1991</t>
        </is>
      </c>
      <c r="X217" t="n">
        <v>1</v>
      </c>
      <c r="Y217" s="14" t="n">
        <v>60</v>
      </c>
      <c r="Z217" s="13" t="inlineStr">
        <is>
          <t>Benetton</t>
        </is>
      </c>
      <c r="AA217" s="13" t="n">
        <v>68</v>
      </c>
      <c r="AB217" s="13" t="n">
        <v>72</v>
      </c>
      <c r="AP217" s="13" t="n">
        <v>71</v>
      </c>
      <c r="AQ217" s="13" t="n">
        <v>379</v>
      </c>
      <c r="AR217" s="13" t="n">
        <v>2</v>
      </c>
      <c r="AS217" s="13" t="n">
        <v>0</v>
      </c>
      <c r="AT217" s="13" t="n">
        <v>0</v>
      </c>
      <c r="AU217" s="13" t="n">
        <v>0</v>
      </c>
      <c r="AV217" s="13" t="n">
        <v>0</v>
      </c>
      <c r="AW217" s="13" t="n">
        <v>80</v>
      </c>
      <c r="AX217" s="13" t="n">
        <v>39</v>
      </c>
      <c r="BA217" s="13" t="n">
        <v>15</v>
      </c>
      <c r="BB217" s="13" t="n">
        <v>1</v>
      </c>
      <c r="BE217" s="13" t="n">
        <v>57</v>
      </c>
      <c r="BF217" s="13" t="n">
        <v>10</v>
      </c>
      <c r="BH217" s="13" t="n">
        <v>1</v>
      </c>
      <c r="BJ217" s="13" t="n">
        <v>3</v>
      </c>
      <c r="BK217" s="13" t="n">
        <v>2</v>
      </c>
      <c r="BL217" s="13" t="n">
        <v>0</v>
      </c>
      <c r="BP217" s="13" t="n">
        <v>0</v>
      </c>
      <c r="BQ217" s="13" t="n">
        <v>0</v>
      </c>
      <c r="BR217" s="13" t="n">
        <v>0</v>
      </c>
      <c r="BS217" t="n">
        <v>9</v>
      </c>
      <c r="BT217" t="n">
        <v>2</v>
      </c>
      <c r="BU217" t="n">
        <v>13</v>
      </c>
      <c r="BV217" t="n">
        <v>1</v>
      </c>
      <c r="BW217" t="n">
        <v>7</v>
      </c>
      <c r="BX217" t="n">
        <v>0</v>
      </c>
      <c r="BY217" t="n">
        <v>2</v>
      </c>
      <c r="BZ217" t="n">
        <v>0</v>
      </c>
    </row>
    <row r="218">
      <c r="A218" s="13" t="inlineStr">
        <is>
          <t>Alberto Sgarbi</t>
        </is>
      </c>
      <c r="B218" s="13" t="inlineStr">
        <is>
          <t>Italy</t>
        </is>
      </c>
      <c r="C218" s="13" t="inlineStr">
        <is>
          <t>Back</t>
        </is>
      </c>
      <c r="D218" t="inlineStr">
        <is>
          <t>2008-2014</t>
        </is>
      </c>
      <c r="E218" s="13">
        <f>LEFT(D218, SEARCH("-",D218,1)-1)</f>
        <v/>
      </c>
      <c r="F218" s="13">
        <f>RIGHT(D218,4)</f>
        <v/>
      </c>
      <c r="G218" s="13">
        <f>F218-E218+1</f>
        <v/>
      </c>
      <c r="H218" t="n">
        <v>11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10</v>
      </c>
      <c r="R218" t="n">
        <v>0</v>
      </c>
      <c r="S218" s="13" t="n">
        <v>9.09</v>
      </c>
      <c r="T218" t="inlineStr">
        <is>
          <t>Centre</t>
        </is>
      </c>
      <c r="U218" s="14" t="n">
        <v>1.92</v>
      </c>
      <c r="V218" s="6" t="n">
        <v>101</v>
      </c>
      <c r="W218" t="inlineStr">
        <is>
          <t>November 26, 1986</t>
        </is>
      </c>
      <c r="X218" t="n">
        <v>1</v>
      </c>
      <c r="Y218" s="14" t="n">
        <v>58</v>
      </c>
      <c r="Z218" s="13" t="inlineStr">
        <is>
          <t>Benetton</t>
        </is>
      </c>
      <c r="AA218" s="13" t="n">
        <v>66</v>
      </c>
      <c r="AB218" s="13" t="n">
        <v>63</v>
      </c>
      <c r="AP218" s="13" t="n">
        <v>66</v>
      </c>
    </row>
    <row r="219">
      <c r="A219" s="13" t="inlineStr">
        <is>
          <t>Mattia Bellini</t>
        </is>
      </c>
      <c r="B219" s="13" t="inlineStr">
        <is>
          <t>Italy</t>
        </is>
      </c>
      <c r="C219" s="13" t="inlineStr">
        <is>
          <t>Back</t>
        </is>
      </c>
      <c r="D219" t="inlineStr">
        <is>
          <t>2016-2018</t>
        </is>
      </c>
      <c r="E219" s="13">
        <f>LEFT(D219, SEARCH("-",D219,1)-1)</f>
        <v/>
      </c>
      <c r="F219" s="13">
        <f>RIGHT(D219,4)</f>
        <v/>
      </c>
      <c r="G219" s="13">
        <f>F219-E219+1</f>
        <v/>
      </c>
      <c r="H219" t="n">
        <v>10</v>
      </c>
      <c r="I219" t="n">
        <v>10</v>
      </c>
      <c r="J219" t="n">
        <v>0</v>
      </c>
      <c r="K219" t="n">
        <v>10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0</v>
      </c>
      <c r="S219" s="13" t="n">
        <v>0</v>
      </c>
      <c r="T219" t="inlineStr">
        <is>
          <t>Utility Back</t>
        </is>
      </c>
      <c r="U219" s="14" t="n">
        <v>1.93</v>
      </c>
      <c r="V219" s="6" t="n">
        <v>93</v>
      </c>
      <c r="W219" t="inlineStr">
        <is>
          <t>February 8, 1994</t>
        </is>
      </c>
      <c r="X219" t="n">
        <v>1</v>
      </c>
      <c r="Y219" s="14" t="n">
        <v>54</v>
      </c>
      <c r="Z219" s="13" t="inlineStr">
        <is>
          <t>Zebre</t>
        </is>
      </c>
      <c r="AA219" s="13" t="n">
        <v>71</v>
      </c>
      <c r="AB219" s="13" t="n">
        <v>83</v>
      </c>
      <c r="AC219" s="13" t="n">
        <v>80</v>
      </c>
      <c r="AD219" s="13" t="n">
        <v>92</v>
      </c>
    </row>
    <row r="220">
      <c r="A220" s="13" t="inlineStr">
        <is>
          <t>Tommaso Benvenuti</t>
        </is>
      </c>
      <c r="B220" s="13" t="inlineStr">
        <is>
          <t>Italy</t>
        </is>
      </c>
      <c r="C220" s="13" t="inlineStr">
        <is>
          <t>Back</t>
        </is>
      </c>
      <c r="D220" t="inlineStr">
        <is>
          <t>2011-2019</t>
        </is>
      </c>
      <c r="E220" s="13">
        <f>LEFT(D220, SEARCH("-",D220,1)-1)</f>
        <v/>
      </c>
      <c r="F220" s="13">
        <f>RIGHT(D220,4)</f>
        <v/>
      </c>
      <c r="G220" s="13">
        <f>F220-E220+1</f>
        <v/>
      </c>
      <c r="H220" t="n">
        <v>24</v>
      </c>
      <c r="I220" t="n">
        <v>17</v>
      </c>
      <c r="J220" t="n">
        <v>7</v>
      </c>
      <c r="K220" t="n">
        <v>10</v>
      </c>
      <c r="L220" t="n">
        <v>2</v>
      </c>
      <c r="M220" t="n">
        <v>0</v>
      </c>
      <c r="N220" t="n">
        <v>0</v>
      </c>
      <c r="O220" t="n">
        <v>0</v>
      </c>
      <c r="P220" t="n">
        <v>4</v>
      </c>
      <c r="Q220" t="n">
        <v>20</v>
      </c>
      <c r="R220" t="n">
        <v>0</v>
      </c>
      <c r="S220" s="13" t="n">
        <v>16.66</v>
      </c>
      <c r="T220" t="inlineStr">
        <is>
          <t>Centre</t>
        </is>
      </c>
      <c r="U220" s="14" t="n">
        <v>1.85</v>
      </c>
      <c r="V220" s="6" t="n">
        <v>93</v>
      </c>
      <c r="W220" t="inlineStr">
        <is>
          <t>December 12, 1990</t>
        </is>
      </c>
      <c r="X220" t="n">
        <v>1</v>
      </c>
      <c r="Y220" s="14" t="n">
        <v>62</v>
      </c>
      <c r="Z220" s="13" t="inlineStr">
        <is>
          <t>Benetton</t>
        </is>
      </c>
      <c r="AA220" s="13" t="n">
        <v>54</v>
      </c>
      <c r="AB220" s="13" t="n">
        <v>61</v>
      </c>
      <c r="AC220" s="13" t="n">
        <v>55</v>
      </c>
      <c r="AD220" s="13" t="n">
        <v>93</v>
      </c>
      <c r="AQ220" s="13" t="n">
        <v>2</v>
      </c>
      <c r="AR220" s="13" t="n">
        <v>0</v>
      </c>
      <c r="AS220" s="13" t="n">
        <v>0</v>
      </c>
      <c r="AT220" s="13" t="n">
        <v>0</v>
      </c>
      <c r="AU220" s="13" t="n">
        <v>0</v>
      </c>
      <c r="AV220" s="13" t="n">
        <v>0</v>
      </c>
      <c r="AW220" s="13" t="n">
        <v>0</v>
      </c>
      <c r="AX220" s="13" t="n">
        <v>1</v>
      </c>
      <c r="BA220" s="13" t="n">
        <v>0</v>
      </c>
      <c r="BB220" s="13" t="n">
        <v>0</v>
      </c>
      <c r="BE220" s="13" t="n">
        <v>0</v>
      </c>
      <c r="BF220" s="13" t="n">
        <v>0</v>
      </c>
      <c r="BH220" s="13" t="n">
        <v>0</v>
      </c>
      <c r="BJ220" s="13" t="n">
        <v>0</v>
      </c>
      <c r="BK220" s="13" t="n">
        <v>0</v>
      </c>
      <c r="BL220" s="13" t="n">
        <v>0</v>
      </c>
      <c r="BP220" s="13" t="n">
        <v>0</v>
      </c>
      <c r="BQ220" s="13" t="n">
        <v>0</v>
      </c>
      <c r="BR220" s="13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s="13" t="inlineStr">
        <is>
          <t>Michelangelo Biondelli</t>
        </is>
      </c>
      <c r="B221" s="13" t="inlineStr">
        <is>
          <t>Italy</t>
        </is>
      </c>
      <c r="C221" s="13" t="inlineStr">
        <is>
          <t>Back</t>
        </is>
      </c>
      <c r="F221" s="13">
        <f>RIGHT(D221,4)</f>
        <v/>
      </c>
      <c r="T221" t="inlineStr">
        <is>
          <t>Fullback, Centre, Fly-half</t>
        </is>
      </c>
      <c r="U221" s="14" t="n">
        <v>1.84</v>
      </c>
      <c r="V221" s="6" t="n">
        <v>90</v>
      </c>
      <c r="W221" t="inlineStr">
        <is>
          <t>May 15, 1998</t>
        </is>
      </c>
      <c r="X221" t="n">
        <v>0</v>
      </c>
      <c r="Y221" s="14" t="n">
        <v>53</v>
      </c>
      <c r="Z221" s="13" t="inlineStr">
        <is>
          <t>Zebre</t>
        </is>
      </c>
      <c r="AA221" s="13" t="n">
        <v>64</v>
      </c>
      <c r="AD221" s="13" t="n">
        <v>87</v>
      </c>
      <c r="AM221" s="13" t="n">
        <v>86</v>
      </c>
      <c r="AN221" s="13" t="n">
        <v>80</v>
      </c>
    </row>
    <row r="222">
      <c r="A222" s="13" t="inlineStr">
        <is>
          <t>Jayden Hayward</t>
        </is>
      </c>
      <c r="B222" s="13" t="inlineStr">
        <is>
          <t>Italy</t>
        </is>
      </c>
      <c r="C222" s="13" t="inlineStr">
        <is>
          <t>Back</t>
        </is>
      </c>
      <c r="D222" t="inlineStr">
        <is>
          <t>2018-2019</t>
        </is>
      </c>
      <c r="E222" s="13">
        <f>LEFT(D222, SEARCH("-",D222,1)-1)</f>
        <v/>
      </c>
      <c r="F222" s="13">
        <f>RIGHT(D222,4)</f>
        <v/>
      </c>
      <c r="G222" s="13">
        <f>F222-E222+1</f>
        <v/>
      </c>
      <c r="H222" t="n">
        <v>10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10</v>
      </c>
      <c r="R222" t="n">
        <v>0</v>
      </c>
      <c r="S222" s="13" t="n">
        <v>0</v>
      </c>
      <c r="T222" t="inlineStr">
        <is>
          <t>Fullback</t>
        </is>
      </c>
      <c r="U222" s="14" t="n">
        <v>1.84</v>
      </c>
      <c r="V222" s="6" t="n">
        <v>90</v>
      </c>
      <c r="W222" t="inlineStr">
        <is>
          <t>February 11, 1987</t>
        </is>
      </c>
      <c r="X222" t="n">
        <v>1</v>
      </c>
      <c r="Y222" s="14" t="n">
        <v>65</v>
      </c>
      <c r="Z222" s="13" t="inlineStr">
        <is>
          <t>Benetton</t>
        </is>
      </c>
      <c r="AA222" s="13" t="n">
        <v>80</v>
      </c>
      <c r="AD222" s="13" t="n">
        <v>93</v>
      </c>
      <c r="AM222" s="13" t="n">
        <v>91</v>
      </c>
      <c r="AN222" s="13" t="n">
        <v>84</v>
      </c>
      <c r="AQ222" s="13" t="n">
        <v>400</v>
      </c>
      <c r="AR222" s="13" t="n">
        <v>0</v>
      </c>
      <c r="AS222" s="13" t="n">
        <v>0</v>
      </c>
      <c r="AT222" s="13" t="n">
        <v>0</v>
      </c>
      <c r="AU222" s="13" t="n">
        <v>0</v>
      </c>
      <c r="AV222" s="13" t="n">
        <v>0</v>
      </c>
      <c r="AW222" s="13" t="n">
        <v>373</v>
      </c>
      <c r="AX222" s="13" t="n">
        <v>54</v>
      </c>
      <c r="BA222" s="13" t="n">
        <v>50</v>
      </c>
      <c r="BB222" s="13" t="n">
        <v>6</v>
      </c>
      <c r="BE222" s="13" t="n">
        <v>21</v>
      </c>
      <c r="BF222" s="13" t="n">
        <v>0</v>
      </c>
      <c r="BH222" s="13" t="n">
        <v>2</v>
      </c>
      <c r="BJ222" s="13" t="n">
        <v>7</v>
      </c>
      <c r="BK222" s="13" t="n">
        <v>3</v>
      </c>
      <c r="BL222" s="13" t="n">
        <v>2</v>
      </c>
      <c r="BP222" s="13" t="n">
        <v>0</v>
      </c>
      <c r="BQ222" s="13" t="n">
        <v>0</v>
      </c>
      <c r="BR222" s="13" t="n">
        <v>0</v>
      </c>
      <c r="BS222" t="n">
        <v>16</v>
      </c>
      <c r="BT222" t="n">
        <v>4</v>
      </c>
      <c r="BU222" t="n">
        <v>12</v>
      </c>
      <c r="BV222" t="n">
        <v>0</v>
      </c>
      <c r="BW222" t="n">
        <v>7</v>
      </c>
      <c r="BX222" t="n">
        <v>16</v>
      </c>
      <c r="BY222" t="n">
        <v>16</v>
      </c>
      <c r="BZ222" t="n">
        <v>0</v>
      </c>
    </row>
    <row r="223">
      <c r="A223" s="13" t="inlineStr">
        <is>
          <t>Matteo Minozzi</t>
        </is>
      </c>
      <c r="B223" s="13" t="inlineStr">
        <is>
          <t>Italy</t>
        </is>
      </c>
      <c r="C223" s="13" t="inlineStr">
        <is>
          <t>Back</t>
        </is>
      </c>
      <c r="D223" t="inlineStr">
        <is>
          <t>2018-2018</t>
        </is>
      </c>
      <c r="E223" s="13">
        <f>LEFT(D223, SEARCH("-",D223,1)-1)</f>
        <v/>
      </c>
      <c r="F223" s="13">
        <f>RIGHT(D223,4)</f>
        <v/>
      </c>
      <c r="G223" s="13">
        <f>F223-E223+1</f>
        <v/>
      </c>
      <c r="H223" t="n">
        <v>5</v>
      </c>
      <c r="I223" t="n">
        <v>5</v>
      </c>
      <c r="J223" t="n">
        <v>0</v>
      </c>
      <c r="K223" t="n">
        <v>20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s="13" t="n">
        <v>0</v>
      </c>
      <c r="T223" t="inlineStr">
        <is>
          <t>Fullback</t>
        </is>
      </c>
      <c r="U223" s="14" t="n">
        <v>1.75</v>
      </c>
      <c r="V223" s="6" t="n">
        <v>76</v>
      </c>
      <c r="W223" t="inlineStr">
        <is>
          <t>June 4, 1996</t>
        </is>
      </c>
      <c r="X223" t="n">
        <v>1</v>
      </c>
      <c r="Y223" s="14" t="n">
        <v>48</v>
      </c>
      <c r="Z223" s="13" t="inlineStr">
        <is>
          <t>Wasps</t>
        </is>
      </c>
      <c r="AA223" s="13" t="n">
        <v>57</v>
      </c>
      <c r="AD223" s="13" t="n">
        <v>84</v>
      </c>
      <c r="AM223" s="13" t="n">
        <v>29</v>
      </c>
      <c r="AN223" s="13" t="n">
        <v>82</v>
      </c>
    </row>
    <row r="224">
      <c r="A224" s="13" t="inlineStr">
        <is>
          <t>Edoardo Padovani</t>
        </is>
      </c>
      <c r="B224" s="13" t="inlineStr">
        <is>
          <t>Italy</t>
        </is>
      </c>
      <c r="C224" s="13" t="inlineStr">
        <is>
          <t>Back</t>
        </is>
      </c>
      <c r="D224" t="inlineStr">
        <is>
          <t>2016-2019</t>
        </is>
      </c>
      <c r="E224" s="13">
        <f>LEFT(D224, SEARCH("-",D224,1)-1)</f>
        <v/>
      </c>
      <c r="F224" s="13">
        <f>RIGHT(D224,4)</f>
        <v/>
      </c>
      <c r="G224" s="13">
        <f>F224-E224+1</f>
        <v/>
      </c>
      <c r="H224" t="n">
        <v>13</v>
      </c>
      <c r="I224" t="n">
        <v>10</v>
      </c>
      <c r="J224" t="n">
        <v>3</v>
      </c>
      <c r="K224" t="n">
        <v>18</v>
      </c>
      <c r="L224" t="n">
        <v>3</v>
      </c>
      <c r="M224" t="n">
        <v>0</v>
      </c>
      <c r="N224" t="n">
        <v>1</v>
      </c>
      <c r="O224" t="n">
        <v>0</v>
      </c>
      <c r="P224" t="n">
        <v>0</v>
      </c>
      <c r="Q224" t="n">
        <v>13</v>
      </c>
      <c r="R224" t="n">
        <v>0</v>
      </c>
      <c r="S224" s="13" t="n">
        <v>0</v>
      </c>
      <c r="T224" t="inlineStr">
        <is>
          <t>Fullback</t>
        </is>
      </c>
      <c r="U224" s="14" t="n">
        <v>1.88</v>
      </c>
      <c r="V224" s="6" t="n">
        <v>90</v>
      </c>
      <c r="W224" t="inlineStr">
        <is>
          <t>May 15, 1993</t>
        </is>
      </c>
      <c r="X224" t="n">
        <v>1</v>
      </c>
      <c r="Y224" s="14" t="n">
        <v>49</v>
      </c>
      <c r="Z224" s="13" t="inlineStr">
        <is>
          <t>Zebre</t>
        </is>
      </c>
      <c r="AA224" s="13" t="n">
        <v>75</v>
      </c>
      <c r="AD224" s="13" t="n">
        <v>85</v>
      </c>
      <c r="AM224" s="13" t="n">
        <v>89</v>
      </c>
      <c r="AN224" s="13" t="n">
        <v>85</v>
      </c>
      <c r="AQ224" s="13" t="n">
        <v>352</v>
      </c>
      <c r="AR224" s="13" t="n">
        <v>3</v>
      </c>
      <c r="AS224" s="13" t="n">
        <v>0</v>
      </c>
      <c r="AT224" s="13" t="n">
        <v>0</v>
      </c>
      <c r="AU224" s="13" t="n">
        <v>0</v>
      </c>
      <c r="AV224" s="13" t="n">
        <v>0</v>
      </c>
      <c r="AW224" s="13" t="n">
        <v>159</v>
      </c>
      <c r="AX224" s="13" t="n">
        <v>29</v>
      </c>
      <c r="BA224" s="13" t="n">
        <v>8</v>
      </c>
      <c r="BB224" s="13" t="n">
        <v>0</v>
      </c>
      <c r="BE224" s="13" t="n">
        <v>15</v>
      </c>
      <c r="BF224" s="13" t="n">
        <v>15</v>
      </c>
      <c r="BH224" s="13" t="n">
        <v>0</v>
      </c>
      <c r="BJ224" s="13" t="n">
        <v>3</v>
      </c>
      <c r="BK224" s="13" t="n">
        <v>2</v>
      </c>
      <c r="BL224" s="13" t="n">
        <v>0</v>
      </c>
      <c r="BP224" s="13" t="n">
        <v>0</v>
      </c>
      <c r="BQ224" s="13" t="n">
        <v>0</v>
      </c>
      <c r="BR224" s="13" t="n">
        <v>0</v>
      </c>
      <c r="BS224" t="n">
        <v>8</v>
      </c>
      <c r="BT224" t="n">
        <v>6</v>
      </c>
      <c r="BU224" t="n">
        <v>5</v>
      </c>
      <c r="BV224" t="n">
        <v>0</v>
      </c>
      <c r="BW224" t="n">
        <v>7</v>
      </c>
      <c r="BX224" t="n">
        <v>2</v>
      </c>
      <c r="BY224" t="n">
        <v>8</v>
      </c>
      <c r="BZ224" t="n">
        <v>0</v>
      </c>
    </row>
    <row r="225">
      <c r="A225" s="13" t="inlineStr">
        <is>
          <t>Leonardo Sarto</t>
        </is>
      </c>
      <c r="B225" s="13" t="inlineStr">
        <is>
          <t>Italy</t>
        </is>
      </c>
      <c r="C225" s="13" t="inlineStr">
        <is>
          <t>Back</t>
        </is>
      </c>
      <c r="D225" t="inlineStr">
        <is>
          <t>2014-2016</t>
        </is>
      </c>
      <c r="E225" s="13">
        <f>LEFT(D225, SEARCH("-",D225,1)-1)</f>
        <v/>
      </c>
      <c r="F225" s="13">
        <f>RIGHT(D225,4)</f>
        <v/>
      </c>
      <c r="G225" s="13">
        <f>F225-E225+1</f>
        <v/>
      </c>
      <c r="H225" t="n">
        <v>14</v>
      </c>
      <c r="I225" t="n">
        <v>14</v>
      </c>
      <c r="J225" t="n">
        <v>0</v>
      </c>
      <c r="K225" t="n">
        <v>20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14</v>
      </c>
      <c r="R225" t="n">
        <v>0</v>
      </c>
      <c r="S225" s="13" t="n">
        <v>0</v>
      </c>
      <c r="T225" t="inlineStr">
        <is>
          <t>Wing</t>
        </is>
      </c>
      <c r="U225" s="14" t="n">
        <v>1.93</v>
      </c>
      <c r="V225" s="6" t="n">
        <v>91</v>
      </c>
      <c r="W225" t="inlineStr">
        <is>
          <t>January 15, 1992</t>
        </is>
      </c>
      <c r="X225" t="n">
        <v>1</v>
      </c>
      <c r="Y225" s="14" t="n">
        <v>51</v>
      </c>
      <c r="Z225" s="13" t="inlineStr">
        <is>
          <t>Benetton</t>
        </is>
      </c>
      <c r="AA225" s="13" t="n">
        <v>48</v>
      </c>
      <c r="AB225" s="13" t="n">
        <v>66</v>
      </c>
      <c r="AC225" s="13" t="n">
        <v>47</v>
      </c>
      <c r="AD225" s="13" t="n">
        <v>88</v>
      </c>
    </row>
  </sheetData>
  <pageMargins left="0.7" right="0.7" top="0.75" bottom="0.75" header="0.3" footer="0.3"/>
  <pageSetup orientation="portrait" scale="16" fitToHeight="0" fitToWidth="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B1" sqref="B1"/>
    </sheetView>
  </sheetViews>
  <sheetFormatPr baseColWidth="8" defaultRowHeight="14.4"/>
  <cols>
    <col width="20.77734375" customWidth="1" style="18" min="1" max="1"/>
    <col width="150.77734375" customWidth="1" style="18" min="2" max="2"/>
  </cols>
  <sheetData>
    <row r="1" ht="30.6" customHeight="1" s="12">
      <c r="A1" s="17" t="inlineStr">
        <is>
          <t xml:space="preserve">KPI Name </t>
        </is>
      </c>
      <c r="B1" s="17" t="inlineStr">
        <is>
          <t>KPI Decription</t>
        </is>
      </c>
    </row>
    <row r="2" ht="30" customHeight="1" s="12">
      <c r="A2" s="15" t="inlineStr">
        <is>
          <t>RPI</t>
        </is>
      </c>
      <c r="B2" s="16" t="inlineStr">
        <is>
          <t>RPI score is a rating system for players based on ELO system for chess. RPI score focuses on individual skills and match winning moments. Using a combination of demand forecasting, survival analysis and and concepts freom statistical process control we can quantify the impact of a players moments on the overall outcome of a match</t>
        </is>
      </c>
    </row>
    <row r="3" ht="30" customHeight="1" s="12">
      <c r="A3" s="15" t="inlineStr">
        <is>
          <t>Influence</t>
        </is>
      </c>
      <c r="B3" s="18" t="inlineStr">
        <is>
          <t>Influence measure the impact of a player 2 minutes prior to a winning moment. If they are involved in a play 2 minutes prior to a winning moment then this rating climbs</t>
        </is>
      </c>
    </row>
    <row r="4" ht="30" customHeight="1" s="12">
      <c r="A4" s="15" t="inlineStr">
        <is>
          <t>Attacking</t>
        </is>
      </c>
      <c r="B4" s="18" t="inlineStr">
        <is>
          <t>Attacking Measures Line Breaks, beaten defenders, won penalties and successful offloads</t>
        </is>
      </c>
    </row>
    <row r="5" ht="30" customHeight="1" s="12">
      <c r="A5" s="15" t="inlineStr">
        <is>
          <t>Territorial Kick Meters</t>
        </is>
      </c>
      <c r="B5" s="18" t="inlineStr">
        <is>
          <t>Territorial Kick Meters measures territory gained from a kick</t>
        </is>
      </c>
    </row>
    <row r="6" ht="30" customHeight="1" s="12">
      <c r="A6" s="15" t="inlineStr">
        <is>
          <t>Try Saver</t>
        </is>
      </c>
      <c r="B6" s="18" t="inlineStr">
        <is>
          <t>Try Saver Measures last defender tackles made by the fullback</t>
        </is>
      </c>
    </row>
    <row r="7" ht="30" customHeight="1" s="12">
      <c r="A7" s="15" t="inlineStr">
        <is>
          <t>Scrum Score</t>
        </is>
      </c>
      <c r="B7" s="18" t="inlineStr">
        <is>
          <t>Scrum score measures scrums won, attributed to each player involved</t>
        </is>
      </c>
    </row>
    <row r="8" ht="30" customHeight="1" s="12">
      <c r="A8" s="15" t="inlineStr">
        <is>
          <t>Lineout Score</t>
        </is>
      </c>
      <c r="B8" s="18" t="inlineStr">
        <is>
          <t>Lineout score measures lineouts won attributed to those involved in the lineout</t>
        </is>
      </c>
    </row>
    <row r="9" ht="30" customHeight="1" s="12">
      <c r="A9" s="15" t="inlineStr">
        <is>
          <t>Jackal</t>
        </is>
      </c>
      <c r="B9" s="18" t="inlineStr">
        <is>
          <t>Jackal measures possesion won from tackled player</t>
        </is>
      </c>
    </row>
    <row r="10" ht="30.6" customHeight="1" s="12">
      <c r="A10" s="15" t="inlineStr">
        <is>
          <t>Lineout Take</t>
        </is>
      </c>
      <c r="B10" s="18" t="inlineStr">
        <is>
          <t>LineOut Take measures Lineouts thrown by a jumpers own team and attributed to the jumper that successfully takes the ball</t>
        </is>
      </c>
    </row>
    <row r="11" ht="30.6" customHeight="1" s="12">
      <c r="A11" s="15" t="inlineStr">
        <is>
          <t>Lineout Steal</t>
        </is>
      </c>
      <c r="B11" s="18" t="inlineStr">
        <is>
          <t xml:space="preserve">Lineout steal measures lineouts thrown by the opposition and attributed to the jumper that steals possession </t>
        </is>
      </c>
    </row>
    <row r="12" ht="30" customHeight="1" s="12">
      <c r="A12" s="15" t="inlineStr">
        <is>
          <t>Tackle Turnover</t>
        </is>
      </c>
      <c r="B12" s="18" t="inlineStr">
        <is>
          <t>Tackle Turnover measures  possesion turned over from a tackle, attributed to the flanker that made the tackle</t>
        </is>
      </c>
    </row>
    <row r="13" ht="30" customHeight="1" s="12">
      <c r="A13" s="15" t="inlineStr">
        <is>
          <t>Snaffle</t>
        </is>
      </c>
      <c r="B13" s="18" t="inlineStr">
        <is>
          <t>Snaffle measures loose balls collected from open play</t>
        </is>
      </c>
    </row>
    <row r="14" ht="30" customHeight="1" s="12">
      <c r="A14" s="15" t="inlineStr">
        <is>
          <t>Pass Complete</t>
        </is>
      </c>
      <c r="B14" s="18" t="inlineStr">
        <is>
          <t>Pass complete measures success passes</t>
        </is>
      </c>
    </row>
    <row r="15" ht="30" customHeight="1" s="12">
      <c r="A15" s="15" t="inlineStr">
        <is>
          <t>Mark</t>
        </is>
      </c>
      <c r="B15" s="18" t="inlineStr">
        <is>
          <t>Mark measures the 'mark' call made by a fullback following a catch behind the 22 metre line</t>
        </is>
      </c>
    </row>
    <row r="16" ht="30" customHeight="1" s="12">
      <c r="A16" s="15" t="inlineStr">
        <is>
          <t>Defensive Catch</t>
        </is>
      </c>
      <c r="B16" s="18" t="inlineStr">
        <is>
          <t>Defensive catch measures balls caught from an opposition kick</t>
        </is>
      </c>
    </row>
    <row r="17" ht="30" customHeight="1" s="12">
      <c r="A17" s="15" t="inlineStr">
        <is>
          <t>Goal Success</t>
        </is>
      </c>
      <c r="B17" s="18" t="inlineStr">
        <is>
          <t>Goal success measures successful conversions and penalty kicks</t>
        </is>
      </c>
    </row>
    <row r="18" ht="30" customHeight="1" s="12">
      <c r="A18" s="15" t="inlineStr">
        <is>
          <t>Break</t>
        </is>
      </c>
      <c r="B18" s="18" t="inlineStr">
        <is>
          <t>Break measures line breaks specifically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pane xSplit="8" ySplit="12" topLeftCell="I13" activePane="bottomRight" state="frozen"/>
      <selection pane="topRight" activeCell="I1" sqref="I1"/>
      <selection pane="bottomLeft" activeCell="A13" sqref="A13"/>
      <selection pane="bottomRight" activeCell="R12" sqref="R12"/>
    </sheetView>
  </sheetViews>
  <sheetFormatPr baseColWidth="8" defaultRowHeight="14.4"/>
  <cols>
    <col width="7.88671875" bestFit="1" customWidth="1" style="12" min="1" max="1"/>
    <col width="4.77734375" bestFit="1" customWidth="1" style="12" min="2" max="2"/>
    <col width="15.77734375" bestFit="1" customWidth="1" style="12" min="3" max="3"/>
    <col width="10.77734375" bestFit="1" customWidth="1" style="12" min="4" max="4"/>
    <col width="11.109375" bestFit="1" customWidth="1" style="12" min="5" max="5"/>
    <col width="11.77734375" bestFit="1" customWidth="1" style="12" min="6" max="6"/>
    <col width="10.77734375" bestFit="1" customWidth="1" style="12" min="7" max="7"/>
    <col width="11" bestFit="1" customWidth="1" style="12" min="8" max="8"/>
    <col width="10.88671875" bestFit="1" customWidth="1" style="12" min="9" max="9"/>
    <col width="10.77734375" bestFit="1" customWidth="1" style="12" min="10" max="10"/>
    <col width="11.44140625" bestFit="1" customWidth="1" style="12" min="11" max="11"/>
    <col width="23" bestFit="1" customWidth="1" style="12" min="12" max="12"/>
    <col width="21.88671875" bestFit="1" customWidth="1" style="12" min="13" max="13"/>
    <col width="22.21875" bestFit="1" customWidth="1" style="12" min="14" max="14"/>
    <col width="19.88671875" bestFit="1" customWidth="1" style="12" min="15" max="15"/>
    <col width="23.5546875" bestFit="1" customWidth="1" style="12" min="16" max="16"/>
    <col width="21.44140625" bestFit="1" customWidth="1" style="12" min="17" max="17"/>
    <col width="15.33203125" customWidth="1" style="12" min="18" max="18"/>
    <col width="30.5546875" bestFit="1" customWidth="1" style="12" min="19" max="19"/>
    <col width="46.21875" customWidth="1" style="12" min="20" max="20"/>
    <col width="17.88671875" bestFit="1" customWidth="1" style="12" min="21" max="21"/>
    <col width="25.21875" customWidth="1" style="12" min="22" max="22"/>
    <col width="18.6640625" bestFit="1" customWidth="1" style="12" min="23" max="23"/>
    <col width="20.6640625" bestFit="1" customWidth="1" style="13" min="24" max="24"/>
    <col width="17.5546875" customWidth="1" style="13" min="25" max="25"/>
    <col width="19.5546875" bestFit="1" customWidth="1" style="13" min="26" max="26"/>
    <col width="17.88671875" customWidth="1" style="13" min="27" max="27"/>
    <col width="19.88671875" bestFit="1" customWidth="1" style="13" min="28" max="28"/>
    <col width="16" bestFit="1" customWidth="1" style="13" min="29" max="29"/>
    <col width="17.6640625" bestFit="1" customWidth="1" style="13" min="30" max="30"/>
    <col width="19.21875" bestFit="1" customWidth="1" style="13" min="31" max="31"/>
    <col width="21.21875" bestFit="1" customWidth="1" style="13" min="32" max="32"/>
    <col width="17.109375" bestFit="1" customWidth="1" style="13" min="33" max="33"/>
    <col width="19.109375" bestFit="1" customWidth="1" style="13" min="34" max="34"/>
    <col width="10.77734375" customWidth="1" style="13" min="35" max="35"/>
    <col width="11.109375" bestFit="1" customWidth="1" style="13" min="36" max="36"/>
    <col width="11.77734375" bestFit="1" customWidth="1" style="12" min="37" max="37"/>
    <col width="10.77734375" bestFit="1" customWidth="1" style="12" min="38" max="38"/>
    <col width="11" bestFit="1" customWidth="1" style="12" min="39" max="39"/>
    <col width="10.88671875" bestFit="1" customWidth="1" style="12" min="40" max="40"/>
    <col width="10.77734375" bestFit="1" customWidth="1" style="12" min="41" max="41"/>
    <col width="11.44140625" bestFit="1" customWidth="1" style="12" min="42" max="42"/>
    <col width="23" bestFit="1" customWidth="1" style="12" min="43" max="43"/>
    <col width="21.88671875" bestFit="1" customWidth="1" style="12" min="44" max="44"/>
    <col width="22.21875" bestFit="1" customWidth="1" style="12" min="45" max="45"/>
    <col width="19.88671875" bestFit="1" customWidth="1" style="12" min="46" max="46"/>
    <col width="23.5546875" bestFit="1" customWidth="1" style="12" min="47" max="47"/>
    <col width="21.44140625" bestFit="1" customWidth="1" style="12" min="48" max="48"/>
  </cols>
  <sheetData>
    <row r="1">
      <c r="A1" s="10" t="inlineStr">
        <is>
          <t>Country</t>
        </is>
      </c>
      <c r="B1" s="10" t="inlineStr">
        <is>
          <t>Year</t>
        </is>
      </c>
      <c r="C1" s="10" t="inlineStr">
        <is>
          <t>Position Last Year</t>
        </is>
      </c>
      <c r="D1" s="10" t="inlineStr">
        <is>
          <t>PF Last Year</t>
        </is>
      </c>
      <c r="E1" s="10" t="inlineStr">
        <is>
          <t>PA Last Year</t>
        </is>
      </c>
      <c r="F1" s="10" t="inlineStr">
        <is>
          <t>Diff Last Year</t>
        </is>
      </c>
      <c r="G1" s="10" t="inlineStr">
        <is>
          <t>TF Last Year</t>
        </is>
      </c>
      <c r="H1" s="10" t="inlineStr">
        <is>
          <t>TA Last Year</t>
        </is>
      </c>
      <c r="I1" s="10" t="inlineStr">
        <is>
          <t>TB Last Year</t>
        </is>
      </c>
      <c r="J1" s="10" t="inlineStr">
        <is>
          <t>LB Last Year</t>
        </is>
      </c>
      <c r="K1" s="10" t="inlineStr">
        <is>
          <t>Pts Last Year</t>
        </is>
      </c>
      <c r="L1" s="10" t="inlineStr">
        <is>
          <t>Odds Last Year Vs England</t>
        </is>
      </c>
      <c r="M1" s="10" t="inlineStr">
        <is>
          <t>Odds Last Year Vs France</t>
        </is>
      </c>
      <c r="N1" s="10" t="inlineStr">
        <is>
          <t>Odds Last Year Vs Ireland</t>
        </is>
      </c>
      <c r="O1" s="10" t="inlineStr">
        <is>
          <t>Odds Last Year Vs Italy</t>
        </is>
      </c>
      <c r="P1" s="10" t="inlineStr">
        <is>
          <t>Odds Last Year Vs Scotland</t>
        </is>
      </c>
      <c r="Q1" s="10" t="inlineStr">
        <is>
          <t>Odds Last Year Vs Wales</t>
        </is>
      </c>
      <c r="R1" s="10" t="inlineStr">
        <is>
          <t>Position this year</t>
        </is>
      </c>
      <c r="S1" s="10" t="inlineStr">
        <is>
          <t>World Ranking at beginning of year</t>
        </is>
      </c>
      <c r="T1" s="10" t="inlineStr">
        <is>
          <t>Head Coaches Tenure going into Tournament in years</t>
        </is>
      </c>
      <c r="U1" s="10" t="inlineStr">
        <is>
          <t>Head Coach</t>
        </is>
      </c>
      <c r="V1" s="10" t="inlineStr">
        <is>
          <t>Won Heineken Cup Last Year</t>
        </is>
      </c>
      <c r="W1" s="10" t="inlineStr">
        <is>
          <t xml:space="preserve">Win/Lose vs England </t>
        </is>
      </c>
      <c r="X1" s="10" t="inlineStr">
        <is>
          <t>Home/Away vs England</t>
        </is>
      </c>
      <c r="Y1" s="10" t="inlineStr">
        <is>
          <t xml:space="preserve">Win/Lose vs France </t>
        </is>
      </c>
      <c r="Z1" s="11" t="inlineStr">
        <is>
          <t>Home/Away vs France</t>
        </is>
      </c>
      <c r="AA1" s="10" t="inlineStr">
        <is>
          <t xml:space="preserve">Win/Lose vs Ireland </t>
        </is>
      </c>
      <c r="AB1" s="11" t="inlineStr">
        <is>
          <t>Home/Away vs Ireland</t>
        </is>
      </c>
      <c r="AC1" s="10" t="inlineStr">
        <is>
          <t xml:space="preserve">Win/Lose vs Italy  </t>
        </is>
      </c>
      <c r="AD1" s="11" t="inlineStr">
        <is>
          <t>Home/Away vs Italy</t>
        </is>
      </c>
      <c r="AE1" s="10" t="inlineStr">
        <is>
          <t xml:space="preserve">Win/Lose vs Scotland </t>
        </is>
      </c>
      <c r="AF1" s="11" t="inlineStr">
        <is>
          <t>Home/Away vs Scotland</t>
        </is>
      </c>
      <c r="AG1" s="10" t="inlineStr">
        <is>
          <t xml:space="preserve">Win/Lose vs Wales </t>
        </is>
      </c>
      <c r="AH1" s="11" t="inlineStr">
        <is>
          <t>Home/Away vs Wales</t>
        </is>
      </c>
      <c r="AI1" s="10" t="inlineStr">
        <is>
          <t>PF This Year</t>
        </is>
      </c>
      <c r="AJ1" s="10" t="inlineStr">
        <is>
          <t>PA This Year</t>
        </is>
      </c>
      <c r="AK1" s="10" t="inlineStr">
        <is>
          <t>Diff This Year</t>
        </is>
      </c>
      <c r="AL1" s="10" t="inlineStr">
        <is>
          <t>TF This Year</t>
        </is>
      </c>
      <c r="AM1" s="10" t="inlineStr">
        <is>
          <t>TA This Year</t>
        </is>
      </c>
      <c r="AN1" s="10" t="inlineStr">
        <is>
          <t>TB This Year</t>
        </is>
      </c>
      <c r="AO1" s="10" t="inlineStr">
        <is>
          <t>LB This Year</t>
        </is>
      </c>
      <c r="AP1" s="10" t="inlineStr">
        <is>
          <t>Pts This Year</t>
        </is>
      </c>
      <c r="AQ1" s="10" t="inlineStr">
        <is>
          <t>Odds This Year Vs England</t>
        </is>
      </c>
      <c r="AR1" s="10" t="inlineStr">
        <is>
          <t>Odds This Year Vs France</t>
        </is>
      </c>
      <c r="AS1" s="10" t="inlineStr">
        <is>
          <t>Odds This Year Vs Ireland</t>
        </is>
      </c>
      <c r="AT1" s="10" t="inlineStr">
        <is>
          <t>Odds This Year Vs Italy</t>
        </is>
      </c>
      <c r="AU1" s="10" t="inlineStr">
        <is>
          <t>Odds This Year Vs Scotland</t>
        </is>
      </c>
      <c r="AV1" s="10" t="inlineStr">
        <is>
          <t>Odds This Year Vs Wales</t>
        </is>
      </c>
    </row>
    <row r="2">
      <c r="A2" s="13" t="inlineStr">
        <is>
          <t xml:space="preserve">England </t>
        </is>
      </c>
      <c r="B2" s="13" t="n">
        <v>2000</v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>
        <v>1</v>
      </c>
      <c r="S2" s="13" t="n"/>
      <c r="T2" s="13" t="n">
        <v>3</v>
      </c>
      <c r="U2" s="13" t="inlineStr">
        <is>
          <t>Clive Woodward</t>
        </is>
      </c>
      <c r="V2" s="13" t="n">
        <v>0</v>
      </c>
      <c r="W2" s="13" t="n"/>
      <c r="Y2" s="13" t="n">
        <v>1</v>
      </c>
      <c r="Z2" s="13" t="n">
        <v>0</v>
      </c>
      <c r="AA2" s="13" t="n">
        <v>1</v>
      </c>
      <c r="AB2" s="13" t="n">
        <v>1</v>
      </c>
      <c r="AC2" s="13" t="n">
        <v>1</v>
      </c>
      <c r="AD2" s="13" t="n">
        <v>0</v>
      </c>
      <c r="AE2" s="13" t="n">
        <v>0</v>
      </c>
      <c r="AF2" s="13" t="n">
        <v>0</v>
      </c>
      <c r="AG2" s="13" t="n">
        <v>1</v>
      </c>
      <c r="AH2" s="13" t="n">
        <v>1</v>
      </c>
      <c r="AI2" t="n">
        <v>183</v>
      </c>
      <c r="AJ2" t="n">
        <v>70</v>
      </c>
      <c r="AK2" t="n">
        <v>113</v>
      </c>
      <c r="AL2" t="n">
        <v>20</v>
      </c>
      <c r="AM2" t="n">
        <v>5</v>
      </c>
      <c r="AN2" t="n">
        <v>0</v>
      </c>
      <c r="AO2" t="n">
        <v>0</v>
      </c>
      <c r="AP2" t="n">
        <v>8</v>
      </c>
      <c r="AQ2" s="13" t="n"/>
      <c r="AR2" s="13" t="n"/>
      <c r="AS2" s="13" t="n"/>
      <c r="AT2" s="13" t="n"/>
      <c r="AU2" s="13" t="n"/>
      <c r="AV2" s="13" t="n"/>
    </row>
    <row r="3">
      <c r="A3" s="13" t="inlineStr">
        <is>
          <t>England</t>
        </is>
      </c>
      <c r="B3" s="13" t="n">
        <v>2001</v>
      </c>
      <c r="C3" s="13" t="n">
        <v>1</v>
      </c>
      <c r="D3" t="n">
        <v>183</v>
      </c>
      <c r="E3" t="n">
        <v>70</v>
      </c>
      <c r="F3" t="n">
        <v>113</v>
      </c>
      <c r="G3" t="n">
        <v>20</v>
      </c>
      <c r="H3" t="n">
        <v>5</v>
      </c>
      <c r="I3" t="n">
        <v>0</v>
      </c>
      <c r="J3" t="n">
        <v>0</v>
      </c>
      <c r="K3" t="n">
        <v>8</v>
      </c>
      <c r="L3" s="13" t="n"/>
      <c r="M3" s="13" t="n"/>
      <c r="N3" s="13" t="n"/>
      <c r="O3" s="13" t="n"/>
      <c r="P3" s="13" t="n"/>
      <c r="Q3" s="13" t="n"/>
      <c r="R3" s="13" t="n">
        <v>1</v>
      </c>
      <c r="S3" s="13" t="n"/>
      <c r="T3" s="13" t="n">
        <v>4</v>
      </c>
      <c r="U3" s="13" t="inlineStr">
        <is>
          <t>Clive Woodward</t>
        </is>
      </c>
      <c r="V3" s="13" t="n">
        <v>1</v>
      </c>
      <c r="W3" s="13" t="n"/>
      <c r="Y3" s="13" t="n">
        <v>1</v>
      </c>
      <c r="Z3" s="13" t="n">
        <v>1</v>
      </c>
      <c r="AA3" s="13" t="n">
        <v>0</v>
      </c>
      <c r="AB3" s="13" t="n">
        <v>0</v>
      </c>
      <c r="AC3" s="13" t="n">
        <v>1</v>
      </c>
      <c r="AD3" s="13" t="n">
        <v>1</v>
      </c>
      <c r="AE3" s="13" t="n">
        <v>1</v>
      </c>
      <c r="AF3" s="13" t="n">
        <v>1</v>
      </c>
      <c r="AG3" s="13" t="n">
        <v>1</v>
      </c>
      <c r="AH3" s="13" t="n">
        <v>0</v>
      </c>
      <c r="AI3" t="n">
        <v>229</v>
      </c>
      <c r="AJ3" t="n">
        <v>80</v>
      </c>
      <c r="AK3" t="n">
        <v>149</v>
      </c>
      <c r="AL3" t="n">
        <v>29</v>
      </c>
      <c r="AM3" t="n">
        <v>6</v>
      </c>
      <c r="AN3" t="n">
        <v>0</v>
      </c>
      <c r="AO3" t="n">
        <v>0</v>
      </c>
      <c r="AP3" t="n">
        <v>8</v>
      </c>
      <c r="AQ3" s="13" t="n"/>
      <c r="AR3" s="13" t="n"/>
      <c r="AS3" s="13" t="n"/>
      <c r="AT3" s="13" t="n"/>
      <c r="AU3" s="13" t="n"/>
      <c r="AV3" s="13" t="n"/>
    </row>
    <row r="4">
      <c r="A4" s="13" t="inlineStr">
        <is>
          <t>England</t>
        </is>
      </c>
      <c r="B4" s="13" t="n">
        <v>2002</v>
      </c>
      <c r="C4" s="13" t="n">
        <v>1</v>
      </c>
      <c r="D4" t="n">
        <v>229</v>
      </c>
      <c r="E4" t="n">
        <v>80</v>
      </c>
      <c r="F4" t="n">
        <v>149</v>
      </c>
      <c r="G4" t="n">
        <v>29</v>
      </c>
      <c r="H4" t="n">
        <v>6</v>
      </c>
      <c r="I4" t="n">
        <v>0</v>
      </c>
      <c r="J4" t="n">
        <v>0</v>
      </c>
      <c r="K4" t="n">
        <v>8</v>
      </c>
      <c r="L4" s="13" t="n"/>
      <c r="M4" s="13" t="n"/>
      <c r="N4" s="13" t="n"/>
      <c r="O4" s="13" t="n"/>
      <c r="P4" s="13" t="n"/>
      <c r="Q4" s="13" t="n"/>
      <c r="R4" s="13" t="n">
        <v>2</v>
      </c>
      <c r="S4" s="13" t="n"/>
      <c r="T4" s="13" t="n">
        <v>5</v>
      </c>
      <c r="U4" s="13" t="inlineStr">
        <is>
          <t>Clive Woodward</t>
        </is>
      </c>
      <c r="V4" s="13" t="n">
        <v>1</v>
      </c>
      <c r="W4" s="13" t="n"/>
      <c r="Y4" s="13" t="n">
        <v>0</v>
      </c>
      <c r="Z4" s="13" t="n">
        <v>0</v>
      </c>
      <c r="AA4" s="13" t="n">
        <v>1</v>
      </c>
      <c r="AB4" s="13" t="n">
        <v>1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1</v>
      </c>
      <c r="AI4" t="n">
        <v>184</v>
      </c>
      <c r="AJ4" t="n">
        <v>53</v>
      </c>
      <c r="AK4" t="n">
        <v>131</v>
      </c>
      <c r="AL4" t="n">
        <v>23</v>
      </c>
      <c r="AM4" t="n">
        <v>4</v>
      </c>
      <c r="AN4" t="n">
        <v>0</v>
      </c>
      <c r="AO4" t="n">
        <v>0</v>
      </c>
      <c r="AP4" t="n">
        <v>8</v>
      </c>
      <c r="AQ4" s="13" t="n"/>
      <c r="AR4" s="13" t="n"/>
      <c r="AS4" s="13" t="n"/>
      <c r="AT4" s="13" t="n"/>
      <c r="AU4" s="13" t="n"/>
      <c r="AV4" s="13" t="n"/>
    </row>
    <row r="5">
      <c r="A5" s="13" t="inlineStr">
        <is>
          <t>England</t>
        </is>
      </c>
      <c r="B5" s="13" t="n">
        <v>2003</v>
      </c>
      <c r="C5" s="13" t="n">
        <v>2</v>
      </c>
      <c r="D5" t="n">
        <v>184</v>
      </c>
      <c r="E5" t="n">
        <v>53</v>
      </c>
      <c r="F5" t="n">
        <v>131</v>
      </c>
      <c r="G5" t="n">
        <v>23</v>
      </c>
      <c r="H5" t="n">
        <v>4</v>
      </c>
      <c r="I5" t="n">
        <v>0</v>
      </c>
      <c r="J5" t="n">
        <v>0</v>
      </c>
      <c r="K5" t="n">
        <v>8</v>
      </c>
      <c r="L5" s="13" t="n"/>
      <c r="M5" s="13" t="n"/>
      <c r="N5" s="13" t="n"/>
      <c r="O5" s="13" t="n"/>
      <c r="P5" s="13" t="n"/>
      <c r="Q5" s="13" t="n"/>
      <c r="R5" s="13" t="n">
        <v>1</v>
      </c>
      <c r="S5" s="13" t="n">
        <v>1</v>
      </c>
      <c r="T5" s="13" t="n">
        <v>6</v>
      </c>
      <c r="U5" s="13" t="inlineStr">
        <is>
          <t>Clive Woodward</t>
        </is>
      </c>
      <c r="V5" s="13" t="n">
        <v>1</v>
      </c>
      <c r="W5" s="13" t="n"/>
      <c r="Y5" s="13" t="n">
        <v>1</v>
      </c>
      <c r="Z5" s="13" t="n">
        <v>1</v>
      </c>
      <c r="AA5" s="13" t="n">
        <v>1</v>
      </c>
      <c r="AB5" s="13" t="n">
        <v>0</v>
      </c>
      <c r="AC5" s="13" t="n">
        <v>1</v>
      </c>
      <c r="AD5" s="13" t="n">
        <v>1</v>
      </c>
      <c r="AE5" s="13" t="n">
        <v>1</v>
      </c>
      <c r="AF5" s="13" t="n">
        <v>1</v>
      </c>
      <c r="AG5" s="13" t="n">
        <v>1</v>
      </c>
      <c r="AH5" s="13" t="n">
        <v>0</v>
      </c>
      <c r="AI5" t="n">
        <v>173</v>
      </c>
      <c r="AJ5" t="n">
        <v>46</v>
      </c>
      <c r="AK5" t="n">
        <v>127</v>
      </c>
      <c r="AL5" t="n">
        <v>18</v>
      </c>
      <c r="AM5" t="n">
        <v>4</v>
      </c>
      <c r="AN5" t="n">
        <v>0</v>
      </c>
      <c r="AO5" t="n">
        <v>0</v>
      </c>
      <c r="AP5" t="n">
        <v>10</v>
      </c>
      <c r="AQ5" s="13" t="n"/>
      <c r="AR5" s="13" t="n"/>
      <c r="AS5" s="13" t="n"/>
      <c r="AT5" s="13" t="n"/>
      <c r="AU5" s="13" t="n"/>
      <c r="AV5" s="13" t="n"/>
    </row>
    <row r="6">
      <c r="A6" s="13" t="inlineStr">
        <is>
          <t>England</t>
        </is>
      </c>
      <c r="B6" s="13" t="n">
        <v>2004</v>
      </c>
      <c r="C6" s="13" t="n">
        <v>1</v>
      </c>
      <c r="D6" t="n">
        <v>173</v>
      </c>
      <c r="E6" t="n">
        <v>46</v>
      </c>
      <c r="F6" t="n">
        <v>127</v>
      </c>
      <c r="G6" t="n">
        <v>18</v>
      </c>
      <c r="H6" t="n">
        <v>4</v>
      </c>
      <c r="I6" t="n">
        <v>0</v>
      </c>
      <c r="J6" t="n">
        <v>0</v>
      </c>
      <c r="K6" t="n">
        <v>10</v>
      </c>
      <c r="L6" s="13" t="n"/>
      <c r="M6" s="13" t="n"/>
      <c r="N6" s="13" t="n"/>
      <c r="O6" s="13" t="n"/>
      <c r="P6" s="13" t="n"/>
      <c r="Q6" s="13" t="n"/>
      <c r="R6" s="13" t="n">
        <v>3</v>
      </c>
      <c r="S6" s="13" t="n">
        <v>1</v>
      </c>
      <c r="T6" s="13" t="n">
        <v>7</v>
      </c>
      <c r="U6" s="13" t="inlineStr">
        <is>
          <t>Clive Woodward</t>
        </is>
      </c>
      <c r="V6" s="13" t="n">
        <v>0</v>
      </c>
      <c r="W6" s="13" t="n"/>
      <c r="Y6" s="13" t="n">
        <v>0</v>
      </c>
      <c r="Z6" s="13" t="n">
        <v>0</v>
      </c>
      <c r="AA6" s="13" t="n">
        <v>0</v>
      </c>
      <c r="AB6" s="13" t="n">
        <v>1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1</v>
      </c>
      <c r="AI6" t="n">
        <v>150</v>
      </c>
      <c r="AJ6" t="n">
        <v>86</v>
      </c>
      <c r="AK6" t="n">
        <v>64</v>
      </c>
      <c r="AL6" t="n">
        <v>17</v>
      </c>
      <c r="AM6" t="n">
        <v>6</v>
      </c>
      <c r="AN6" t="n">
        <v>0</v>
      </c>
      <c r="AO6" t="n">
        <v>0</v>
      </c>
      <c r="AP6" t="n">
        <v>6</v>
      </c>
      <c r="AQ6" s="13" t="n"/>
      <c r="AR6" s="13" t="n"/>
      <c r="AS6" s="13" t="n"/>
      <c r="AT6" s="13" t="n"/>
      <c r="AU6" s="13" t="n"/>
      <c r="AV6" s="13" t="n"/>
    </row>
    <row r="7">
      <c r="A7" s="13" t="inlineStr">
        <is>
          <t>England</t>
        </is>
      </c>
      <c r="B7" s="13" t="n">
        <v>2005</v>
      </c>
      <c r="C7" s="13" t="n">
        <v>3</v>
      </c>
      <c r="D7" t="n">
        <v>150</v>
      </c>
      <c r="E7" t="n">
        <v>86</v>
      </c>
      <c r="F7" t="n">
        <v>64</v>
      </c>
      <c r="G7" t="n">
        <v>17</v>
      </c>
      <c r="H7" t="n">
        <v>6</v>
      </c>
      <c r="I7" t="n">
        <v>0</v>
      </c>
      <c r="J7" t="n">
        <v>0</v>
      </c>
      <c r="K7" t="n">
        <v>6</v>
      </c>
      <c r="L7" s="13" t="n"/>
      <c r="M7" s="13" t="n"/>
      <c r="N7" s="13" t="n"/>
      <c r="O7" s="13" t="n"/>
      <c r="P7" s="13" t="n"/>
      <c r="Q7" s="13" t="n"/>
      <c r="R7" s="13" t="n">
        <v>4</v>
      </c>
      <c r="S7" s="13" t="n">
        <v>3</v>
      </c>
      <c r="T7" s="13" t="n">
        <v>1</v>
      </c>
      <c r="U7" s="13" t="inlineStr">
        <is>
          <t>Andy Robinson</t>
        </is>
      </c>
      <c r="V7" s="13" t="n">
        <v>1</v>
      </c>
      <c r="W7" s="13" t="n"/>
      <c r="Y7" s="13" t="n">
        <v>0</v>
      </c>
      <c r="Z7" s="13" t="n">
        <v>1</v>
      </c>
      <c r="AA7" s="13" t="n">
        <v>0</v>
      </c>
      <c r="AB7" s="13" t="n">
        <v>0</v>
      </c>
      <c r="AC7" s="13" t="n">
        <v>1</v>
      </c>
      <c r="AD7" s="13" t="n">
        <v>1</v>
      </c>
      <c r="AE7" s="13" t="n">
        <v>1</v>
      </c>
      <c r="AF7" s="13" t="n">
        <v>1</v>
      </c>
      <c r="AG7" s="13" t="n">
        <v>0</v>
      </c>
      <c r="AH7" s="13" t="n">
        <v>0</v>
      </c>
      <c r="AI7" t="n">
        <v>121</v>
      </c>
      <c r="AJ7" t="n">
        <v>77</v>
      </c>
      <c r="AK7" t="n">
        <v>44</v>
      </c>
      <c r="AL7" t="n">
        <v>16</v>
      </c>
      <c r="AM7" t="n">
        <v>6</v>
      </c>
      <c r="AN7" t="n">
        <v>0</v>
      </c>
      <c r="AO7" t="n">
        <v>0</v>
      </c>
      <c r="AP7" t="n">
        <v>4</v>
      </c>
      <c r="AQ7" s="13" t="n"/>
      <c r="AR7" s="13" t="n"/>
      <c r="AS7" s="13" t="n"/>
      <c r="AT7" s="13" t="n"/>
      <c r="AU7" s="13" t="n"/>
      <c r="AV7" s="13" t="n"/>
    </row>
    <row r="8">
      <c r="A8" s="13" t="inlineStr">
        <is>
          <t>England</t>
        </is>
      </c>
      <c r="B8" s="13" t="n">
        <v>2006</v>
      </c>
      <c r="C8" s="13" t="n">
        <v>4</v>
      </c>
      <c r="D8" t="n">
        <v>121</v>
      </c>
      <c r="E8" t="n">
        <v>77</v>
      </c>
      <c r="F8" t="n">
        <v>44</v>
      </c>
      <c r="G8" t="n">
        <v>16</v>
      </c>
      <c r="H8" t="n">
        <v>6</v>
      </c>
      <c r="I8" t="n">
        <v>0</v>
      </c>
      <c r="J8" t="n">
        <v>0</v>
      </c>
      <c r="K8" t="n">
        <v>4</v>
      </c>
      <c r="L8" s="13" t="n"/>
      <c r="M8" s="13" t="n"/>
      <c r="N8" s="13" t="n"/>
      <c r="O8" s="13" t="n"/>
      <c r="P8" s="13" t="n"/>
      <c r="Q8" s="13" t="n"/>
      <c r="R8" s="13" t="n">
        <v>4</v>
      </c>
      <c r="S8" s="13" t="n">
        <v>5</v>
      </c>
      <c r="T8" s="13" t="n">
        <v>2</v>
      </c>
      <c r="U8" s="13" t="inlineStr">
        <is>
          <t>Andy Robinson</t>
        </is>
      </c>
      <c r="V8" s="13" t="n">
        <v>0</v>
      </c>
      <c r="W8" s="13" t="n"/>
      <c r="Y8" s="13" t="n">
        <v>0</v>
      </c>
      <c r="Z8" s="13" t="n">
        <v>0</v>
      </c>
      <c r="AA8" s="13" t="n">
        <v>0</v>
      </c>
      <c r="AB8" s="13" t="n">
        <v>1</v>
      </c>
      <c r="AC8" s="13" t="n">
        <v>1</v>
      </c>
      <c r="AD8" s="13" t="n">
        <v>0</v>
      </c>
      <c r="AE8" s="13" t="n">
        <v>0</v>
      </c>
      <c r="AF8" s="13" t="n">
        <v>0</v>
      </c>
      <c r="AG8" s="13" t="n">
        <v>1</v>
      </c>
      <c r="AH8" s="13" t="n">
        <v>1</v>
      </c>
      <c r="AI8" t="n">
        <v>120</v>
      </c>
      <c r="AJ8" t="n">
        <v>106</v>
      </c>
      <c r="AK8" t="n">
        <v>14</v>
      </c>
      <c r="AL8" t="n">
        <v>12</v>
      </c>
      <c r="AM8" t="n">
        <v>8</v>
      </c>
      <c r="AN8" t="n">
        <v>0</v>
      </c>
      <c r="AO8" t="n">
        <v>0</v>
      </c>
      <c r="AP8" t="n">
        <v>4</v>
      </c>
      <c r="AQ8" s="13" t="n"/>
      <c r="AR8" s="13" t="n"/>
      <c r="AS8" s="13" t="n"/>
      <c r="AT8" s="13" t="n"/>
      <c r="AU8" s="13" t="n"/>
      <c r="AV8" s="13" t="n"/>
    </row>
    <row r="9">
      <c r="A9" s="13" t="inlineStr">
        <is>
          <t>England</t>
        </is>
      </c>
      <c r="B9" s="13" t="n">
        <v>2007</v>
      </c>
      <c r="C9" s="13" t="n">
        <v>4</v>
      </c>
      <c r="D9" t="n">
        <v>120</v>
      </c>
      <c r="E9" t="n">
        <v>106</v>
      </c>
      <c r="F9" t="n">
        <v>14</v>
      </c>
      <c r="G9" t="n">
        <v>12</v>
      </c>
      <c r="H9" t="n">
        <v>8</v>
      </c>
      <c r="I9" t="n">
        <v>0</v>
      </c>
      <c r="J9" t="n">
        <v>0</v>
      </c>
      <c r="K9" t="n">
        <v>4</v>
      </c>
      <c r="L9" s="13" t="n"/>
      <c r="M9" s="13" t="n"/>
      <c r="N9" s="13" t="n"/>
      <c r="O9" s="13" t="n"/>
      <c r="P9" s="13" t="n"/>
      <c r="Q9" s="13" t="n"/>
      <c r="R9" s="13" t="n">
        <v>3</v>
      </c>
      <c r="S9" s="13" t="n">
        <v>7</v>
      </c>
      <c r="T9" s="13" t="n">
        <v>1</v>
      </c>
      <c r="U9" s="13" t="inlineStr">
        <is>
          <t>Brian Ashton</t>
        </is>
      </c>
      <c r="V9" s="13" t="n">
        <v>0</v>
      </c>
      <c r="W9" s="13" t="n"/>
      <c r="Y9" s="13" t="n">
        <v>1</v>
      </c>
      <c r="Z9" s="13" t="n">
        <v>1</v>
      </c>
      <c r="AA9" s="13" t="n">
        <v>0</v>
      </c>
      <c r="AB9" s="13" t="n">
        <v>0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0</v>
      </c>
      <c r="AH9" s="13" t="n">
        <v>0</v>
      </c>
      <c r="AI9" t="n">
        <v>119</v>
      </c>
      <c r="AJ9" t="n">
        <v>115</v>
      </c>
      <c r="AK9" t="n">
        <v>4</v>
      </c>
      <c r="AL9" t="n">
        <v>10</v>
      </c>
      <c r="AM9" t="n">
        <v>9</v>
      </c>
      <c r="AN9" t="n">
        <v>0</v>
      </c>
      <c r="AO9" t="n">
        <v>0</v>
      </c>
      <c r="AP9" t="n">
        <v>6</v>
      </c>
      <c r="AQ9" s="13" t="n"/>
      <c r="AR9" s="13" t="n"/>
      <c r="AS9" s="13" t="n"/>
      <c r="AT9" s="13" t="n"/>
      <c r="AU9" s="13" t="n"/>
      <c r="AV9" s="13" t="n"/>
    </row>
    <row r="10">
      <c r="A10" s="13" t="inlineStr">
        <is>
          <t>England</t>
        </is>
      </c>
      <c r="B10" s="13" t="n">
        <v>2008</v>
      </c>
      <c r="C10" s="13" t="n">
        <v>3</v>
      </c>
      <c r="D10" t="n">
        <v>119</v>
      </c>
      <c r="E10" t="n">
        <v>115</v>
      </c>
      <c r="F10" t="n">
        <v>4</v>
      </c>
      <c r="G10" t="n">
        <v>10</v>
      </c>
      <c r="H10" t="n">
        <v>9</v>
      </c>
      <c r="I10" t="n">
        <v>0</v>
      </c>
      <c r="J10" t="n">
        <v>0</v>
      </c>
      <c r="K10" t="n">
        <v>6</v>
      </c>
      <c r="L10" s="13" t="n"/>
      <c r="M10" s="13" t="n"/>
      <c r="N10" s="13" t="n"/>
      <c r="O10" s="13" t="n"/>
      <c r="P10" s="13" t="n"/>
      <c r="Q10" s="13" t="n"/>
      <c r="R10" s="13" t="n">
        <v>2</v>
      </c>
      <c r="S10" s="13" t="n">
        <v>4</v>
      </c>
      <c r="T10" s="13" t="n">
        <v>2</v>
      </c>
      <c r="U10" s="13" t="inlineStr">
        <is>
          <t>Brian Ashton</t>
        </is>
      </c>
      <c r="V10" s="13" t="n">
        <v>1</v>
      </c>
      <c r="W10" s="13" t="n"/>
      <c r="Y10" s="13" t="n">
        <v>1</v>
      </c>
      <c r="Z10" s="13" t="n">
        <v>0</v>
      </c>
      <c r="AA10" s="13" t="n">
        <v>1</v>
      </c>
      <c r="AB10" s="13" t="n">
        <v>1</v>
      </c>
      <c r="AC10" s="13" t="n">
        <v>1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1</v>
      </c>
      <c r="AI10" t="n">
        <v>108</v>
      </c>
      <c r="AJ10" t="n">
        <v>83</v>
      </c>
      <c r="AK10" t="n">
        <v>25</v>
      </c>
      <c r="AL10" t="n">
        <v>8</v>
      </c>
      <c r="AM10" t="n">
        <v>5</v>
      </c>
      <c r="AN10" t="n">
        <v>0</v>
      </c>
      <c r="AO10" t="n">
        <v>0</v>
      </c>
      <c r="AP10" t="n">
        <v>6</v>
      </c>
      <c r="AQ10" s="13" t="n"/>
      <c r="AR10" s="13" t="n"/>
      <c r="AS10" s="13" t="n"/>
      <c r="AT10" s="13" t="n"/>
      <c r="AU10" s="13" t="n"/>
      <c r="AV10" s="13" t="n"/>
    </row>
    <row r="11">
      <c r="A11" s="13" t="inlineStr">
        <is>
          <t>England</t>
        </is>
      </c>
      <c r="B11" s="13" t="n">
        <v>2009</v>
      </c>
      <c r="C11" s="13" t="n">
        <v>2</v>
      </c>
      <c r="D11" t="n">
        <v>108</v>
      </c>
      <c r="E11" t="n">
        <v>83</v>
      </c>
      <c r="F11" t="n">
        <v>25</v>
      </c>
      <c r="G11" t="n">
        <v>8</v>
      </c>
      <c r="H11" t="n">
        <v>5</v>
      </c>
      <c r="I11" t="n">
        <v>0</v>
      </c>
      <c r="J11" t="n">
        <v>0</v>
      </c>
      <c r="K11" t="n">
        <v>6</v>
      </c>
      <c r="L11" s="13" t="n"/>
      <c r="M11" s="13" t="n"/>
      <c r="N11" s="13" t="n"/>
      <c r="O11" s="13" t="n"/>
      <c r="P11" s="13" t="n"/>
      <c r="Q11" s="13" t="n"/>
      <c r="R11" s="13" t="n">
        <v>2</v>
      </c>
      <c r="S11" s="13" t="n">
        <v>6</v>
      </c>
      <c r="T11" s="13" t="n">
        <v>1</v>
      </c>
      <c r="U11" s="13" t="inlineStr">
        <is>
          <t>Martin Johnson</t>
        </is>
      </c>
      <c r="V11" s="13" t="n">
        <v>0</v>
      </c>
      <c r="W11" s="13" t="n"/>
      <c r="Y11" s="13" t="n">
        <v>1</v>
      </c>
      <c r="Z11" s="13" t="n">
        <v>1</v>
      </c>
      <c r="AA11" s="13" t="n">
        <v>0</v>
      </c>
      <c r="AB11" s="13" t="n">
        <v>0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t="n">
        <v>124</v>
      </c>
      <c r="AJ11" t="n">
        <v>70</v>
      </c>
      <c r="AK11" t="n">
        <v>54</v>
      </c>
      <c r="AL11" t="n">
        <v>16</v>
      </c>
      <c r="AM11" t="n">
        <v>5</v>
      </c>
      <c r="AN11" t="n">
        <v>0</v>
      </c>
      <c r="AO11" t="n">
        <v>0</v>
      </c>
      <c r="AP11" t="n">
        <v>6</v>
      </c>
      <c r="AQ11" s="13" t="n"/>
      <c r="AR11" s="13">
        <f>41/91</f>
        <v/>
      </c>
      <c r="AS11" s="13">
        <f>100/283</f>
        <v/>
      </c>
      <c r="AT11" s="13">
        <f>6/7</f>
        <v/>
      </c>
      <c r="AU11" s="13">
        <f>106/131</f>
        <v/>
      </c>
      <c r="AV11" s="13">
        <f>5/21</f>
        <v/>
      </c>
    </row>
    <row r="12">
      <c r="A12" s="13" t="inlineStr">
        <is>
          <t>England</t>
        </is>
      </c>
      <c r="B12" s="13" t="n">
        <v>2010</v>
      </c>
      <c r="C12" s="13" t="n">
        <v>2</v>
      </c>
      <c r="D12" t="n">
        <v>124</v>
      </c>
      <c r="E12" t="n">
        <v>70</v>
      </c>
      <c r="F12" t="n">
        <v>54</v>
      </c>
      <c r="G12" t="n">
        <v>16</v>
      </c>
      <c r="H12" t="n">
        <v>5</v>
      </c>
      <c r="I12" t="n">
        <v>0</v>
      </c>
      <c r="J12" t="n">
        <v>0</v>
      </c>
      <c r="K12" t="n">
        <v>6</v>
      </c>
      <c r="L12" s="13" t="n"/>
      <c r="M12" s="13">
        <f>41/91</f>
        <v/>
      </c>
      <c r="N12" s="13">
        <f>100/283</f>
        <v/>
      </c>
      <c r="O12" s="13">
        <f>6/7</f>
        <v/>
      </c>
      <c r="P12" s="13">
        <f>106/131</f>
        <v/>
      </c>
      <c r="Q12" s="13">
        <f>5/21</f>
        <v/>
      </c>
      <c r="R12" s="13" t="n">
        <v>3</v>
      </c>
      <c r="S12" s="13" t="n">
        <v>6</v>
      </c>
      <c r="T12" s="13" t="n">
        <v>2</v>
      </c>
      <c r="U12" s="13" t="inlineStr">
        <is>
          <t>Martin Johnson</t>
        </is>
      </c>
      <c r="V12" s="13" t="n">
        <v>0</v>
      </c>
      <c r="W12" s="13" t="n"/>
      <c r="Y12" s="13" t="n">
        <v>0</v>
      </c>
      <c r="Z12" s="13" t="n">
        <v>0</v>
      </c>
      <c r="AA12" s="13" t="n">
        <v>0</v>
      </c>
      <c r="AB12" s="13" t="n">
        <v>1</v>
      </c>
      <c r="AC12" s="13" t="n">
        <v>1</v>
      </c>
      <c r="AD12" s="13" t="n">
        <v>0</v>
      </c>
      <c r="AE12" s="13" t="n">
        <v>0.5</v>
      </c>
      <c r="AF12" s="13" t="n">
        <v>0</v>
      </c>
      <c r="AG12" s="13" t="n">
        <v>1</v>
      </c>
      <c r="AH12" s="13" t="n">
        <v>1</v>
      </c>
      <c r="AI12" t="n">
        <v>88</v>
      </c>
      <c r="AJ12" t="n">
        <v>76</v>
      </c>
      <c r="AK12" t="n">
        <v>12</v>
      </c>
      <c r="AL12" t="n">
        <v>6</v>
      </c>
      <c r="AM12" t="n">
        <v>5</v>
      </c>
      <c r="AN12" t="n">
        <v>0</v>
      </c>
      <c r="AO12" t="n">
        <v>0</v>
      </c>
      <c r="AP12" t="n">
        <v>5</v>
      </c>
      <c r="AQ12" s="13" t="n"/>
      <c r="AR12" s="13">
        <f>50/239</f>
        <v/>
      </c>
      <c r="AS12" s="13">
        <f>101/201</f>
        <v/>
      </c>
      <c r="AT12" s="13">
        <f>20/21</f>
        <v/>
      </c>
      <c r="AU12" s="13">
        <f>20/29</f>
        <v/>
      </c>
      <c r="AV12" s="13">
        <f>7/11</f>
        <v/>
      </c>
    </row>
    <row r="13">
      <c r="A13" s="13" t="inlineStr">
        <is>
          <t>England</t>
        </is>
      </c>
      <c r="B13" s="13" t="n">
        <v>2011</v>
      </c>
      <c r="C13" s="13" t="n">
        <v>3</v>
      </c>
      <c r="D13" t="n">
        <v>88</v>
      </c>
      <c r="E13" t="n">
        <v>76</v>
      </c>
      <c r="F13" t="n">
        <v>12</v>
      </c>
      <c r="G13" t="n">
        <v>6</v>
      </c>
      <c r="H13" t="n">
        <v>5</v>
      </c>
      <c r="I13" t="n">
        <v>0</v>
      </c>
      <c r="J13" t="n">
        <v>0</v>
      </c>
      <c r="K13" t="n">
        <v>5</v>
      </c>
      <c r="L13" s="13" t="n"/>
      <c r="M13" s="13">
        <f>50/239</f>
        <v/>
      </c>
      <c r="N13" s="13">
        <f>101/201</f>
        <v/>
      </c>
      <c r="O13" s="13">
        <f>20/21</f>
        <v/>
      </c>
      <c r="P13" s="13">
        <f>20/29</f>
        <v/>
      </c>
      <c r="Q13" s="13">
        <f>7/11</f>
        <v/>
      </c>
      <c r="R13" s="13" t="n">
        <v>1</v>
      </c>
      <c r="S13" s="13" t="n">
        <v>4</v>
      </c>
      <c r="T13" s="13" t="n">
        <v>3</v>
      </c>
      <c r="U13" s="13" t="inlineStr">
        <is>
          <t>Martin Johnson</t>
        </is>
      </c>
      <c r="V13" s="13" t="n">
        <v>0</v>
      </c>
      <c r="W13" s="13" t="n"/>
      <c r="Y13" s="13" t="n">
        <v>1</v>
      </c>
      <c r="Z13" s="13" t="n">
        <v>1</v>
      </c>
      <c r="AA13" s="13" t="n">
        <v>0</v>
      </c>
      <c r="AB13" s="13" t="n">
        <v>0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0</v>
      </c>
      <c r="AI13" t="n">
        <v>132</v>
      </c>
      <c r="AJ13" t="n">
        <v>81</v>
      </c>
      <c r="AK13" t="n">
        <v>51</v>
      </c>
      <c r="AL13" t="n">
        <v>13</v>
      </c>
      <c r="AM13" t="n">
        <v>5</v>
      </c>
      <c r="AN13" t="n">
        <v>0</v>
      </c>
      <c r="AO13" t="n">
        <v>0</v>
      </c>
      <c r="AP13" t="n">
        <v>8</v>
      </c>
      <c r="AQ13" s="13" t="n"/>
      <c r="AR13" s="13">
        <f>48/73</f>
        <v/>
      </c>
      <c r="AS13" s="13">
        <f>20/31</f>
        <v/>
      </c>
      <c r="AT13" s="13">
        <f>64/69</f>
        <v/>
      </c>
      <c r="AU13" s="13">
        <f>17/19</f>
        <v/>
      </c>
      <c r="AV13" s="13">
        <f>100/147</f>
        <v/>
      </c>
    </row>
    <row r="14">
      <c r="A14" s="13" t="inlineStr">
        <is>
          <t>England</t>
        </is>
      </c>
      <c r="B14" s="13" t="n">
        <v>2012</v>
      </c>
      <c r="C14" s="13" t="n">
        <v>1</v>
      </c>
      <c r="D14" t="n">
        <v>132</v>
      </c>
      <c r="E14" t="n">
        <v>81</v>
      </c>
      <c r="F14" t="n">
        <v>51</v>
      </c>
      <c r="G14" t="n">
        <v>13</v>
      </c>
      <c r="H14" t="n">
        <v>5</v>
      </c>
      <c r="I14" t="n">
        <v>0</v>
      </c>
      <c r="J14" t="n">
        <v>0</v>
      </c>
      <c r="K14" t="n">
        <v>8</v>
      </c>
      <c r="L14" s="13" t="n"/>
      <c r="M14" s="13">
        <f>48/73</f>
        <v/>
      </c>
      <c r="N14" s="13">
        <f>20/31</f>
        <v/>
      </c>
      <c r="O14" s="13">
        <f>64/69</f>
        <v/>
      </c>
      <c r="P14" s="13">
        <f>17/19</f>
        <v/>
      </c>
      <c r="Q14" s="13">
        <f>100/147</f>
        <v/>
      </c>
      <c r="R14" s="13" t="n">
        <v>2</v>
      </c>
      <c r="S14" s="13" t="n">
        <v>5</v>
      </c>
      <c r="T14" s="13" t="n">
        <v>1</v>
      </c>
      <c r="U14" s="13" t="inlineStr">
        <is>
          <t>Stuart Lancaster</t>
        </is>
      </c>
      <c r="V14" s="13" t="n">
        <v>0</v>
      </c>
      <c r="W14" s="13" t="n"/>
      <c r="Y14" s="13" t="n">
        <v>1</v>
      </c>
      <c r="Z14" s="13" t="n">
        <v>0</v>
      </c>
      <c r="AA14" s="13" t="n">
        <v>1</v>
      </c>
      <c r="AB14" s="13" t="n">
        <v>1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1</v>
      </c>
      <c r="AI14" t="n">
        <v>98</v>
      </c>
      <c r="AJ14" t="n">
        <v>71</v>
      </c>
      <c r="AK14" t="n">
        <v>27</v>
      </c>
      <c r="AL14" t="n">
        <v>7</v>
      </c>
      <c r="AM14" t="n">
        <v>4</v>
      </c>
      <c r="AN14" t="n">
        <v>0</v>
      </c>
      <c r="AO14" t="n">
        <v>0</v>
      </c>
      <c r="AP14" t="n">
        <v>8</v>
      </c>
      <c r="AQ14" s="13" t="n"/>
      <c r="AR14" s="2">
        <f>100/327</f>
        <v/>
      </c>
      <c r="AS14" s="2">
        <f>5/9</f>
        <v/>
      </c>
      <c r="AT14" s="2">
        <f>100/127</f>
        <v/>
      </c>
      <c r="AU14" s="2">
        <f>100/177</f>
        <v/>
      </c>
      <c r="AV14" s="2">
        <f>16/41</f>
        <v/>
      </c>
    </row>
    <row r="15">
      <c r="A15" s="13" t="inlineStr">
        <is>
          <t>England</t>
        </is>
      </c>
      <c r="B15" s="13" t="n">
        <v>2013</v>
      </c>
      <c r="C15" s="13" t="n">
        <v>2</v>
      </c>
      <c r="D15" t="n">
        <v>98</v>
      </c>
      <c r="E15" t="n">
        <v>71</v>
      </c>
      <c r="F15" t="n">
        <v>27</v>
      </c>
      <c r="G15" t="n">
        <v>7</v>
      </c>
      <c r="H15" t="n">
        <v>4</v>
      </c>
      <c r="I15" t="n">
        <v>0</v>
      </c>
      <c r="J15" t="n">
        <v>0</v>
      </c>
      <c r="K15" t="n">
        <v>8</v>
      </c>
      <c r="L15" s="13" t="n"/>
      <c r="M15" s="2">
        <f>100/327</f>
        <v/>
      </c>
      <c r="N15" s="2">
        <f>5/9</f>
        <v/>
      </c>
      <c r="O15" s="2">
        <f>100/127</f>
        <v/>
      </c>
      <c r="P15" s="2">
        <f>100/177</f>
        <v/>
      </c>
      <c r="Q15" s="2">
        <f>16/41</f>
        <v/>
      </c>
      <c r="R15" s="13" t="n">
        <v>2</v>
      </c>
      <c r="S15" s="13" t="n">
        <v>5</v>
      </c>
      <c r="T15" s="13" t="n">
        <v>2</v>
      </c>
      <c r="U15" s="13" t="inlineStr">
        <is>
          <t>Stuart Lancaster</t>
        </is>
      </c>
      <c r="V15" s="13" t="n">
        <v>0</v>
      </c>
      <c r="W15" s="13" t="n"/>
      <c r="Y15" s="13" t="n">
        <v>1</v>
      </c>
      <c r="Z15" s="13" t="n">
        <v>1</v>
      </c>
      <c r="AA15" s="13" t="n">
        <v>1</v>
      </c>
      <c r="AB15" s="13" t="n">
        <v>0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t="n">
        <v>122</v>
      </c>
      <c r="AJ15" t="n">
        <v>66</v>
      </c>
      <c r="AK15" t="n">
        <v>56</v>
      </c>
      <c r="AL15" t="n">
        <v>9</v>
      </c>
      <c r="AM15" t="n">
        <v>3</v>
      </c>
      <c r="AN15" t="n">
        <v>0</v>
      </c>
      <c r="AO15" t="n">
        <v>0</v>
      </c>
      <c r="AP15" t="n">
        <v>8</v>
      </c>
      <c r="AQ15" s="13" t="n"/>
      <c r="AR15" s="2">
        <f>147/197</f>
        <v/>
      </c>
      <c r="AS15" s="2">
        <f>25/47</f>
        <v/>
      </c>
      <c r="AT15" s="2">
        <f>39/41</f>
        <v/>
      </c>
      <c r="AU15" s="2">
        <f>867/967</f>
        <v/>
      </c>
      <c r="AV15" s="2">
        <f>50/91</f>
        <v/>
      </c>
    </row>
    <row r="16">
      <c r="A16" s="13" t="inlineStr">
        <is>
          <t>England</t>
        </is>
      </c>
      <c r="B16" s="13" t="n">
        <v>2014</v>
      </c>
      <c r="C16" s="13" t="n">
        <v>2</v>
      </c>
      <c r="D16" t="n">
        <v>122</v>
      </c>
      <c r="E16" t="n">
        <v>66</v>
      </c>
      <c r="F16" t="n">
        <v>56</v>
      </c>
      <c r="G16" t="n">
        <v>9</v>
      </c>
      <c r="H16" t="n">
        <v>3</v>
      </c>
      <c r="I16" t="n">
        <v>0</v>
      </c>
      <c r="J16" t="n">
        <v>0</v>
      </c>
      <c r="K16" t="n">
        <v>8</v>
      </c>
      <c r="L16" s="13" t="n"/>
      <c r="M16" s="2">
        <f>147/197</f>
        <v/>
      </c>
      <c r="N16" s="2">
        <f>25/47</f>
        <v/>
      </c>
      <c r="O16" s="2">
        <f>39/41</f>
        <v/>
      </c>
      <c r="P16" s="2">
        <f>867/967</f>
        <v/>
      </c>
      <c r="Q16" s="2">
        <f>50/91</f>
        <v/>
      </c>
      <c r="R16" s="13" t="n">
        <v>2</v>
      </c>
      <c r="S16" s="13" t="n">
        <v>4</v>
      </c>
      <c r="T16" s="13" t="n">
        <v>3</v>
      </c>
      <c r="U16" s="13" t="inlineStr">
        <is>
          <t>Stuart Lancaster</t>
        </is>
      </c>
      <c r="V16" s="13" t="n">
        <v>0</v>
      </c>
      <c r="W16" s="13" t="n"/>
      <c r="Y16" s="13" t="n">
        <v>0</v>
      </c>
      <c r="Z16" s="13" t="n">
        <v>0</v>
      </c>
      <c r="AA16" s="13" t="n">
        <v>1</v>
      </c>
      <c r="AB16" s="13" t="n">
        <v>1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1</v>
      </c>
      <c r="AI16" t="n">
        <v>138</v>
      </c>
      <c r="AJ16" t="n">
        <v>65</v>
      </c>
      <c r="AK16" t="n">
        <v>73</v>
      </c>
      <c r="AL16" t="n">
        <v>14</v>
      </c>
      <c r="AM16" t="n">
        <v>5</v>
      </c>
      <c r="AN16" t="n">
        <v>0</v>
      </c>
      <c r="AO16" t="n">
        <v>0</v>
      </c>
      <c r="AP16" t="n">
        <v>8</v>
      </c>
      <c r="AQ16" s="13" t="n"/>
      <c r="AR16" s="2">
        <f>100/227</f>
        <v/>
      </c>
      <c r="AS16" s="2">
        <f>9/14</f>
        <v/>
      </c>
      <c r="AT16" s="2">
        <f>100/103</f>
        <v/>
      </c>
      <c r="AU16" s="2">
        <f>25/29</f>
        <v/>
      </c>
      <c r="AV16" s="2">
        <f>29/49</f>
        <v/>
      </c>
    </row>
    <row r="17">
      <c r="A17" s="13" t="inlineStr">
        <is>
          <t>England</t>
        </is>
      </c>
      <c r="B17" s="13" t="n">
        <v>2015</v>
      </c>
      <c r="C17" s="13" t="n">
        <v>2</v>
      </c>
      <c r="D17" t="n">
        <v>138</v>
      </c>
      <c r="E17" t="n">
        <v>65</v>
      </c>
      <c r="F17" t="n">
        <v>73</v>
      </c>
      <c r="G17" t="n">
        <v>14</v>
      </c>
      <c r="H17" t="n">
        <v>5</v>
      </c>
      <c r="I17" t="n">
        <v>0</v>
      </c>
      <c r="J17" t="n">
        <v>0</v>
      </c>
      <c r="K17" t="n">
        <v>8</v>
      </c>
      <c r="L17" s="13" t="n"/>
      <c r="M17" s="2">
        <f>100/227</f>
        <v/>
      </c>
      <c r="N17" s="2">
        <f>9/14</f>
        <v/>
      </c>
      <c r="O17" s="2">
        <f>100/103</f>
        <v/>
      </c>
      <c r="P17" s="2">
        <f>25/29</f>
        <v/>
      </c>
      <c r="Q17" s="2">
        <f>29/49</f>
        <v/>
      </c>
      <c r="R17" s="13" t="n">
        <v>2</v>
      </c>
      <c r="S17" s="13" t="n">
        <v>4</v>
      </c>
      <c r="T17" s="13" t="n">
        <v>4</v>
      </c>
      <c r="U17" s="13" t="inlineStr">
        <is>
          <t>Stuart Lancaster</t>
        </is>
      </c>
      <c r="V17" s="13" t="n">
        <v>0</v>
      </c>
      <c r="W17" s="13" t="n"/>
      <c r="Y17" s="13" t="n">
        <v>1</v>
      </c>
      <c r="Z17" s="13" t="n">
        <v>1</v>
      </c>
      <c r="AA17" s="13" t="n">
        <v>0</v>
      </c>
      <c r="AB17" s="13" t="n">
        <v>0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0</v>
      </c>
      <c r="AI17" t="n">
        <v>146</v>
      </c>
      <c r="AJ17" t="n">
        <v>81</v>
      </c>
      <c r="AK17" t="n">
        <v>65</v>
      </c>
      <c r="AL17" t="n">
        <v>16</v>
      </c>
      <c r="AM17" t="n">
        <v>8</v>
      </c>
      <c r="AN17" t="n">
        <v>2</v>
      </c>
      <c r="AO17" t="n">
        <v>1</v>
      </c>
      <c r="AP17" t="n">
        <v>19</v>
      </c>
      <c r="AQ17" s="13" t="n"/>
      <c r="AR17" s="2">
        <f>99/119</f>
        <v/>
      </c>
      <c r="AS17" s="2">
        <f>100/211</f>
        <v/>
      </c>
      <c r="AT17" s="2">
        <f>917/967</f>
        <v/>
      </c>
      <c r="AU17" s="2">
        <f>771/871</f>
        <v/>
      </c>
      <c r="AV17" s="2">
        <f>50/133</f>
        <v/>
      </c>
    </row>
    <row r="18">
      <c r="A18" s="13" t="inlineStr">
        <is>
          <t>England</t>
        </is>
      </c>
      <c r="B18" s="13" t="n">
        <v>2016</v>
      </c>
      <c r="C18" s="13" t="n">
        <v>1</v>
      </c>
      <c r="D18" t="n">
        <v>146</v>
      </c>
      <c r="E18" t="n">
        <v>81</v>
      </c>
      <c r="F18" t="n">
        <v>65</v>
      </c>
      <c r="G18" t="n">
        <v>16</v>
      </c>
      <c r="H18" t="n">
        <v>8</v>
      </c>
      <c r="I18" t="n">
        <v>2</v>
      </c>
      <c r="J18" t="n">
        <v>1</v>
      </c>
      <c r="K18" t="n">
        <v>19</v>
      </c>
      <c r="L18" s="13" t="n"/>
      <c r="M18" s="2">
        <f>99/119</f>
        <v/>
      </c>
      <c r="N18" s="2">
        <f>100/211</f>
        <v/>
      </c>
      <c r="O18" s="2">
        <f>917/967</f>
        <v/>
      </c>
      <c r="P18" s="2">
        <f>771/871</f>
        <v/>
      </c>
      <c r="Q18" s="2">
        <f>50/133</f>
        <v/>
      </c>
      <c r="R18" s="13" t="n">
        <v>1</v>
      </c>
      <c r="S18" s="13" t="n">
        <v>8</v>
      </c>
      <c r="T18" s="13" t="n">
        <v>1</v>
      </c>
      <c r="U18" s="13" t="inlineStr">
        <is>
          <t>Eddie Jones</t>
        </is>
      </c>
      <c r="V18" s="13" t="n">
        <v>0</v>
      </c>
      <c r="W18" s="13" t="n"/>
      <c r="Y18" s="13" t="n">
        <v>1</v>
      </c>
      <c r="Z18" s="13" t="n">
        <v>0</v>
      </c>
      <c r="AA18" s="13" t="n">
        <v>1</v>
      </c>
      <c r="AB18" s="13" t="n">
        <v>1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1</v>
      </c>
      <c r="AI18" t="n">
        <v>102</v>
      </c>
      <c r="AJ18" t="n">
        <v>92</v>
      </c>
      <c r="AK18" t="n">
        <v>10</v>
      </c>
      <c r="AL18" t="n">
        <v>14</v>
      </c>
      <c r="AM18" t="n">
        <v>9</v>
      </c>
      <c r="AN18" t="n">
        <v>1</v>
      </c>
      <c r="AO18" t="n">
        <v>1</v>
      </c>
      <c r="AP18" t="n">
        <v>10</v>
      </c>
      <c r="AQ18" s="13" t="n"/>
      <c r="AR18" s="2">
        <f>4/5</f>
        <v/>
      </c>
      <c r="AS18" s="2">
        <f>13/17</f>
        <v/>
      </c>
      <c r="AT18" s="2">
        <f>100/107</f>
        <v/>
      </c>
      <c r="AU18" s="2">
        <f>50/69</f>
        <v/>
      </c>
      <c r="AV18" s="2">
        <f>203/303</f>
        <v/>
      </c>
    </row>
    <row r="19">
      <c r="A19" s="13" t="inlineStr">
        <is>
          <t>England</t>
        </is>
      </c>
      <c r="B19" s="13" t="n">
        <v>2017</v>
      </c>
      <c r="C19" s="13" t="n">
        <v>5</v>
      </c>
      <c r="D19" t="n">
        <v>102</v>
      </c>
      <c r="E19" t="n">
        <v>92</v>
      </c>
      <c r="F19" t="n">
        <v>10</v>
      </c>
      <c r="G19" t="n">
        <v>14</v>
      </c>
      <c r="H19" t="n">
        <v>9</v>
      </c>
      <c r="I19" t="n">
        <v>1</v>
      </c>
      <c r="J19" t="n">
        <v>1</v>
      </c>
      <c r="K19" t="n">
        <v>10</v>
      </c>
      <c r="L19" s="13" t="n"/>
      <c r="M19" s="2">
        <f>4/5</f>
        <v/>
      </c>
      <c r="N19" s="2">
        <f>13/17</f>
        <v/>
      </c>
      <c r="O19" s="2">
        <f>100/107</f>
        <v/>
      </c>
      <c r="P19" s="2">
        <f>50/69</f>
        <v/>
      </c>
      <c r="Q19" s="2">
        <f>203/303</f>
        <v/>
      </c>
      <c r="R19" s="13" t="n">
        <v>1</v>
      </c>
      <c r="S19" s="13" t="n">
        <v>2</v>
      </c>
      <c r="T19" s="13" t="n">
        <v>2</v>
      </c>
      <c r="U19" s="13" t="inlineStr">
        <is>
          <t>Eddie Jones</t>
        </is>
      </c>
      <c r="V19" s="13" t="n">
        <v>1</v>
      </c>
      <c r="W19" s="13" t="n"/>
      <c r="Y19" s="13" t="n">
        <v>1</v>
      </c>
      <c r="Z19" s="13" t="n">
        <v>1</v>
      </c>
      <c r="AA19" s="13" t="n">
        <v>0</v>
      </c>
      <c r="AB19" s="13" t="n">
        <v>0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0</v>
      </c>
      <c r="AI19" t="n">
        <v>184</v>
      </c>
      <c r="AJ19" t="n">
        <v>101</v>
      </c>
      <c r="AK19" t="n">
        <v>83</v>
      </c>
      <c r="AL19" t="n">
        <v>24</v>
      </c>
      <c r="AM19" t="n">
        <v>13</v>
      </c>
      <c r="AN19" t="n">
        <v>4</v>
      </c>
      <c r="AO19" t="n">
        <v>0</v>
      </c>
      <c r="AP19" t="n">
        <v>18</v>
      </c>
      <c r="AQ19" s="13" t="n"/>
      <c r="AR19" s="2">
        <f>41/50</f>
        <v/>
      </c>
      <c r="AS19" s="2">
        <f>25/38</f>
        <v/>
      </c>
      <c r="AT19" s="2">
        <f>173/178</f>
        <v/>
      </c>
      <c r="AU19" s="2">
        <f>17/21</f>
        <v/>
      </c>
      <c r="AV19" s="2">
        <f>2/3</f>
        <v/>
      </c>
    </row>
    <row r="20">
      <c r="A20" s="13" t="inlineStr">
        <is>
          <t>England</t>
        </is>
      </c>
      <c r="B20" s="13" t="n">
        <v>2018</v>
      </c>
      <c r="C20" s="13" t="n">
        <v>2</v>
      </c>
      <c r="D20" t="n">
        <v>184</v>
      </c>
      <c r="E20" t="n">
        <v>101</v>
      </c>
      <c r="F20" t="n">
        <v>83</v>
      </c>
      <c r="G20" t="n">
        <v>24</v>
      </c>
      <c r="H20" t="n">
        <v>13</v>
      </c>
      <c r="I20" t="n">
        <v>4</v>
      </c>
      <c r="J20" t="n">
        <v>0</v>
      </c>
      <c r="K20" t="n">
        <v>18</v>
      </c>
      <c r="L20" s="13" t="n"/>
      <c r="M20" s="2">
        <f>41/50</f>
        <v/>
      </c>
      <c r="N20" s="2">
        <f>25/38</f>
        <v/>
      </c>
      <c r="O20" s="2">
        <f>173/178</f>
        <v/>
      </c>
      <c r="P20" s="2">
        <f>17/21</f>
        <v/>
      </c>
      <c r="Q20" s="2">
        <f>2/3</f>
        <v/>
      </c>
      <c r="R20" s="13" t="n">
        <v>5</v>
      </c>
      <c r="S20" s="13" t="n">
        <v>2</v>
      </c>
      <c r="T20" s="13" t="n">
        <v>3</v>
      </c>
      <c r="U20" s="13" t="inlineStr">
        <is>
          <t>Eddie Jones</t>
        </is>
      </c>
      <c r="V20" s="13" t="n">
        <v>1</v>
      </c>
      <c r="W20" s="13" t="n"/>
      <c r="Y20" s="13" t="n">
        <v>0</v>
      </c>
      <c r="Z20" s="13" t="n">
        <v>0</v>
      </c>
      <c r="AA20" s="13" t="n">
        <v>0</v>
      </c>
      <c r="AB20" s="13" t="n">
        <v>1</v>
      </c>
      <c r="AC20" s="13" t="n">
        <v>1</v>
      </c>
      <c r="AD20" s="13" t="n">
        <v>0</v>
      </c>
      <c r="AE20" s="13" t="n">
        <v>0</v>
      </c>
      <c r="AF20" s="13" t="n">
        <v>0</v>
      </c>
      <c r="AG20" s="13" t="n">
        <v>1</v>
      </c>
      <c r="AH20" s="13" t="n">
        <v>1</v>
      </c>
      <c r="AI20" t="n">
        <v>102</v>
      </c>
      <c r="AJ20" t="n">
        <v>92</v>
      </c>
      <c r="AK20" t="n">
        <v>10</v>
      </c>
      <c r="AL20" t="n">
        <v>14</v>
      </c>
      <c r="AM20" t="n">
        <v>9</v>
      </c>
      <c r="AN20" t="n">
        <v>1</v>
      </c>
      <c r="AO20" t="n">
        <v>1</v>
      </c>
      <c r="AP20" t="n">
        <v>10</v>
      </c>
      <c r="AQ20" s="13" t="n"/>
      <c r="AR20" s="2">
        <f>100/131</f>
        <v/>
      </c>
      <c r="AS20" s="2">
        <f>99/199</f>
        <v/>
      </c>
      <c r="AT20" s="2">
        <f>50/51</f>
        <v/>
      </c>
      <c r="AU20" s="2">
        <f>25/32</f>
        <v/>
      </c>
      <c r="AV20" s="2">
        <f>409/509</f>
        <v/>
      </c>
    </row>
    <row r="21">
      <c r="A21" s="13" t="inlineStr">
        <is>
          <t>England</t>
        </is>
      </c>
      <c r="B21" s="13" t="n">
        <v>2019</v>
      </c>
      <c r="C21" s="13" t="n">
        <v>5</v>
      </c>
      <c r="D21" t="n">
        <v>102</v>
      </c>
      <c r="E21" t="n">
        <v>92</v>
      </c>
      <c r="F21" t="n">
        <v>10</v>
      </c>
      <c r="G21" t="n">
        <v>14</v>
      </c>
      <c r="H21" t="n">
        <v>9</v>
      </c>
      <c r="I21" t="n">
        <v>1</v>
      </c>
      <c r="J21" t="n">
        <v>1</v>
      </c>
      <c r="K21" t="n">
        <v>10</v>
      </c>
      <c r="L21" s="13" t="n"/>
      <c r="M21" s="2">
        <f>100/131</f>
        <v/>
      </c>
      <c r="N21" s="2">
        <f>99/199</f>
        <v/>
      </c>
      <c r="O21" s="2">
        <f>50/51</f>
        <v/>
      </c>
      <c r="P21" s="2">
        <f>25/32</f>
        <v/>
      </c>
      <c r="Q21" s="2">
        <f>409/509</f>
        <v/>
      </c>
      <c r="R21" s="13" t="n">
        <v>2</v>
      </c>
      <c r="S21" s="13" t="n">
        <v>4</v>
      </c>
      <c r="T21" s="13" t="n">
        <v>4</v>
      </c>
      <c r="U21" s="13" t="inlineStr">
        <is>
          <t>Eddie Jones</t>
        </is>
      </c>
      <c r="V21" s="13" t="n">
        <v>0</v>
      </c>
      <c r="W21" s="13" t="n"/>
      <c r="Y21" s="13" t="n">
        <v>1</v>
      </c>
      <c r="Z21" s="13" t="n">
        <v>1</v>
      </c>
      <c r="AA21" s="13" t="n">
        <v>1</v>
      </c>
      <c r="AB21" s="13" t="n">
        <v>0</v>
      </c>
      <c r="AC21" s="13" t="n">
        <v>1</v>
      </c>
      <c r="AD21" s="13" t="n">
        <v>1</v>
      </c>
      <c r="AE21" s="13" t="n">
        <v>0.5</v>
      </c>
      <c r="AF21" s="13" t="n">
        <v>1</v>
      </c>
      <c r="AG21" s="13" t="n">
        <v>0</v>
      </c>
      <c r="AH21" s="13" t="n">
        <v>0</v>
      </c>
      <c r="AI21" t="n">
        <v>184</v>
      </c>
      <c r="AJ21" t="n">
        <v>101</v>
      </c>
      <c r="AK21" t="n">
        <v>83</v>
      </c>
      <c r="AL21" t="n">
        <v>24</v>
      </c>
      <c r="AM21" t="n">
        <v>13</v>
      </c>
      <c r="AN21" t="n">
        <v>4</v>
      </c>
      <c r="AO21" t="n">
        <v>0</v>
      </c>
      <c r="AP21" t="n">
        <v>18</v>
      </c>
      <c r="AQ21" s="13" t="n"/>
      <c r="AR21" s="2">
        <f>137/162</f>
        <v/>
      </c>
      <c r="AS21" s="2">
        <f>100/359</f>
        <v/>
      </c>
      <c r="AT21" s="2">
        <f>574/599</f>
        <v/>
      </c>
      <c r="AU21" s="2">
        <f>191/216</f>
        <v/>
      </c>
      <c r="AV21" s="2">
        <f>2/3</f>
        <v/>
      </c>
    </row>
    <row r="22">
      <c r="A22" s="13" t="inlineStr">
        <is>
          <t>England</t>
        </is>
      </c>
      <c r="B22" s="13" t="n">
        <v>2020</v>
      </c>
      <c r="C22" s="13" t="n">
        <v>2</v>
      </c>
      <c r="D22" t="n">
        <v>184</v>
      </c>
      <c r="E22" t="n">
        <v>101</v>
      </c>
      <c r="F22" t="n">
        <v>83</v>
      </c>
      <c r="G22" t="n">
        <v>24</v>
      </c>
      <c r="H22" t="n">
        <v>13</v>
      </c>
      <c r="I22" t="n">
        <v>4</v>
      </c>
      <c r="J22" t="n">
        <v>0</v>
      </c>
      <c r="K22" t="n">
        <v>18</v>
      </c>
      <c r="L22" s="13" t="n"/>
      <c r="M22" s="2">
        <f>137/162</f>
        <v/>
      </c>
      <c r="N22" s="2">
        <f>100/359</f>
        <v/>
      </c>
      <c r="O22" s="2">
        <f>574/599</f>
        <v/>
      </c>
      <c r="P22" s="2">
        <f>191/216</f>
        <v/>
      </c>
      <c r="Q22" s="2">
        <f>2/3</f>
        <v/>
      </c>
      <c r="R22" s="13" t="n"/>
      <c r="S22" s="13" t="n">
        <v>3</v>
      </c>
      <c r="T22" s="13" t="n">
        <v>5</v>
      </c>
      <c r="U22" s="13" t="inlineStr">
        <is>
          <t>Eddie Jones</t>
        </is>
      </c>
      <c r="V22" s="13" t="n">
        <v>1</v>
      </c>
      <c r="W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</row>
    <row r="23">
      <c r="A23" s="13" t="inlineStr">
        <is>
          <t>France</t>
        </is>
      </c>
      <c r="B23" s="13" t="n">
        <v>2000</v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>
        <v>2</v>
      </c>
      <c r="S23" s="13" t="n"/>
      <c r="T23" s="13" t="n">
        <v>1</v>
      </c>
      <c r="U23" s="13" t="inlineStr">
        <is>
          <t>Bernard Laporte</t>
        </is>
      </c>
      <c r="V23" s="13" t="n">
        <v>0</v>
      </c>
      <c r="W23" s="13" t="n">
        <v>0</v>
      </c>
      <c r="X23" s="13" t="n">
        <v>1</v>
      </c>
      <c r="AA23" s="13" t="n">
        <v>0</v>
      </c>
      <c r="AB23" s="13" t="n">
        <v>1</v>
      </c>
      <c r="AC23" s="13" t="n">
        <v>1</v>
      </c>
      <c r="AD23" s="13" t="n">
        <v>1</v>
      </c>
      <c r="AE23" s="13" t="n">
        <v>1</v>
      </c>
      <c r="AF23" s="13" t="n">
        <v>0</v>
      </c>
      <c r="AG23" s="13" t="n">
        <v>1</v>
      </c>
      <c r="AH23" s="13" t="n">
        <v>0</v>
      </c>
      <c r="AI23" t="n">
        <v>140</v>
      </c>
      <c r="AJ23" t="n">
        <v>92</v>
      </c>
      <c r="AK23" t="n">
        <v>48</v>
      </c>
      <c r="AL23" t="n">
        <v>12</v>
      </c>
      <c r="AM23" t="n">
        <v>8</v>
      </c>
      <c r="AN23" t="n">
        <v>0</v>
      </c>
      <c r="AO23" t="n">
        <v>0</v>
      </c>
      <c r="AP23" t="n">
        <v>6</v>
      </c>
      <c r="AQ23" s="13" t="n"/>
      <c r="AR23" s="13" t="n"/>
      <c r="AS23" s="13" t="n"/>
      <c r="AT23" s="13" t="n"/>
      <c r="AU23" s="13" t="n"/>
      <c r="AV23" s="13" t="n"/>
    </row>
    <row r="24">
      <c r="A24" s="13" t="inlineStr">
        <is>
          <t>France</t>
        </is>
      </c>
      <c r="B24" s="13" t="n">
        <v>2001</v>
      </c>
      <c r="C24" s="13" t="n">
        <v>2</v>
      </c>
      <c r="D24" t="n">
        <v>140</v>
      </c>
      <c r="E24" t="n">
        <v>92</v>
      </c>
      <c r="F24" t="n">
        <v>48</v>
      </c>
      <c r="G24" t="n">
        <v>12</v>
      </c>
      <c r="H24" t="n">
        <v>8</v>
      </c>
      <c r="I24" t="n">
        <v>0</v>
      </c>
      <c r="J24" t="n">
        <v>0</v>
      </c>
      <c r="K24" t="n">
        <v>6</v>
      </c>
      <c r="L24" s="13" t="n"/>
      <c r="M24" s="13" t="n"/>
      <c r="N24" s="13" t="n"/>
      <c r="O24" s="13" t="n"/>
      <c r="P24" s="13" t="n"/>
      <c r="Q24" s="13" t="n"/>
      <c r="R24" s="13" t="n">
        <v>5</v>
      </c>
      <c r="S24" s="13" t="n"/>
      <c r="T24" s="13" t="n">
        <v>2</v>
      </c>
      <c r="U24" s="13" t="inlineStr">
        <is>
          <t>Bernard Laporte</t>
        </is>
      </c>
      <c r="V24" s="13" t="n">
        <v>0</v>
      </c>
      <c r="W24" s="13">
        <f>1-Y3</f>
        <v/>
      </c>
      <c r="X24" s="13">
        <f>1-Z3</f>
        <v/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1</v>
      </c>
      <c r="AG24" s="13" t="n">
        <v>0</v>
      </c>
      <c r="AH24" s="13" t="n">
        <v>1</v>
      </c>
      <c r="AI24" t="n">
        <v>115</v>
      </c>
      <c r="AJ24" t="n">
        <v>138</v>
      </c>
      <c r="AK24" t="n">
        <v>-23</v>
      </c>
      <c r="AL24" t="n">
        <v>9</v>
      </c>
      <c r="AM24" t="n">
        <v>12</v>
      </c>
      <c r="AN24" t="n">
        <v>0</v>
      </c>
      <c r="AO24" t="n">
        <v>0</v>
      </c>
      <c r="AP24" t="n">
        <v>4</v>
      </c>
      <c r="AQ24" s="13" t="n"/>
      <c r="AR24" s="13" t="n"/>
      <c r="AS24" s="13" t="n"/>
      <c r="AT24" s="13" t="n"/>
      <c r="AU24" s="13" t="n"/>
      <c r="AV24" s="13" t="n"/>
    </row>
    <row r="25">
      <c r="A25" s="13" t="inlineStr">
        <is>
          <t>France</t>
        </is>
      </c>
      <c r="B25" s="13" t="n">
        <v>2002</v>
      </c>
      <c r="C25" s="13" t="n">
        <v>5</v>
      </c>
      <c r="D25" t="n">
        <v>115</v>
      </c>
      <c r="E25" t="n">
        <v>138</v>
      </c>
      <c r="F25" t="n">
        <v>-23</v>
      </c>
      <c r="G25" t="n">
        <v>9</v>
      </c>
      <c r="H25" t="n">
        <v>12</v>
      </c>
      <c r="I25" t="n">
        <v>0</v>
      </c>
      <c r="J25" t="n">
        <v>0</v>
      </c>
      <c r="K25" t="n">
        <v>4</v>
      </c>
      <c r="L25" s="13" t="n"/>
      <c r="M25" s="13" t="n"/>
      <c r="N25" s="13" t="n"/>
      <c r="O25" s="13" t="n"/>
      <c r="P25" s="13" t="n"/>
      <c r="Q25" s="13" t="n"/>
      <c r="R25" s="13" t="n">
        <v>1</v>
      </c>
      <c r="S25" s="13" t="n"/>
      <c r="T25" s="13" t="n">
        <v>3</v>
      </c>
      <c r="U25" s="13" t="inlineStr">
        <is>
          <t>Bernard Laporte</t>
        </is>
      </c>
      <c r="V25" s="13" t="n">
        <v>0</v>
      </c>
      <c r="W25" s="13">
        <f>1-Y4</f>
        <v/>
      </c>
      <c r="X25" s="13">
        <f>1-Z4</f>
        <v/>
      </c>
      <c r="AA25" s="13" t="n">
        <v>1</v>
      </c>
      <c r="AB25" s="13" t="n">
        <v>1</v>
      </c>
      <c r="AC25" s="13" t="n">
        <v>1</v>
      </c>
      <c r="AD25" s="13" t="n">
        <v>1</v>
      </c>
      <c r="AE25" s="13" t="n">
        <v>1</v>
      </c>
      <c r="AF25" s="13" t="n">
        <v>0</v>
      </c>
      <c r="AG25" s="13" t="n">
        <v>1</v>
      </c>
      <c r="AH25" s="13" t="n">
        <v>0</v>
      </c>
      <c r="AI25" t="n">
        <v>156</v>
      </c>
      <c r="AJ25" t="n">
        <v>75</v>
      </c>
      <c r="AK25" t="n">
        <v>81</v>
      </c>
      <c r="AL25" t="n">
        <v>15</v>
      </c>
      <c r="AM25" t="n">
        <v>7</v>
      </c>
      <c r="AN25" t="n">
        <v>0</v>
      </c>
      <c r="AO25" t="n">
        <v>0</v>
      </c>
      <c r="AP25" t="n">
        <v>10</v>
      </c>
      <c r="AQ25" s="13" t="n"/>
      <c r="AR25" s="13" t="n"/>
      <c r="AS25" s="13" t="n"/>
      <c r="AT25" s="13" t="n"/>
      <c r="AU25" s="13" t="n"/>
      <c r="AV25" s="13" t="n"/>
    </row>
    <row r="26">
      <c r="A26" s="13" t="inlineStr">
        <is>
          <t>France</t>
        </is>
      </c>
      <c r="B26" s="13" t="n">
        <v>2003</v>
      </c>
      <c r="C26" s="13" t="n">
        <v>1</v>
      </c>
      <c r="D26" t="n">
        <v>156</v>
      </c>
      <c r="E26" t="n">
        <v>75</v>
      </c>
      <c r="F26" t="n">
        <v>81</v>
      </c>
      <c r="G26" t="n">
        <v>15</v>
      </c>
      <c r="H26" t="n">
        <v>7</v>
      </c>
      <c r="I26" t="n">
        <v>0</v>
      </c>
      <c r="J26" t="n">
        <v>0</v>
      </c>
      <c r="K26" t="n">
        <v>10</v>
      </c>
      <c r="L26" s="13" t="n"/>
      <c r="M26" s="13" t="n"/>
      <c r="N26" s="13" t="n"/>
      <c r="O26" s="13" t="n"/>
      <c r="P26" s="13" t="n"/>
      <c r="Q26" s="13" t="n"/>
      <c r="R26" s="13" t="n">
        <v>3</v>
      </c>
      <c r="S26" s="13" t="n">
        <v>5</v>
      </c>
      <c r="T26" s="13" t="n">
        <v>4</v>
      </c>
      <c r="U26" s="13" t="inlineStr">
        <is>
          <t>Bernard Laporte</t>
        </is>
      </c>
      <c r="V26" s="13" t="n">
        <v>0</v>
      </c>
      <c r="W26" s="13">
        <f>1-Y5</f>
        <v/>
      </c>
      <c r="X26" s="13">
        <f>1-Z5</f>
        <v/>
      </c>
      <c r="AA26" s="13" t="n">
        <v>0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1</v>
      </c>
      <c r="AG26" s="13" t="n">
        <v>1</v>
      </c>
      <c r="AH26" s="13" t="n">
        <v>1</v>
      </c>
      <c r="AI26" t="n">
        <v>153</v>
      </c>
      <c r="AJ26" t="n">
        <v>75</v>
      </c>
      <c r="AK26" t="n">
        <v>78</v>
      </c>
      <c r="AL26" t="n">
        <v>17</v>
      </c>
      <c r="AM26" t="n">
        <v>6</v>
      </c>
      <c r="AN26" t="n">
        <v>0</v>
      </c>
      <c r="AO26" t="n">
        <v>0</v>
      </c>
      <c r="AP26" t="n">
        <v>6</v>
      </c>
      <c r="AQ26" s="13" t="n"/>
      <c r="AR26" s="13" t="n"/>
      <c r="AS26" s="13" t="n"/>
      <c r="AT26" s="13" t="n"/>
      <c r="AU26" s="13" t="n"/>
      <c r="AV26" s="13" t="n"/>
    </row>
    <row r="27">
      <c r="A27" s="13" t="inlineStr">
        <is>
          <t>France</t>
        </is>
      </c>
      <c r="B27" s="13" t="n">
        <v>2004</v>
      </c>
      <c r="C27" s="13" t="n">
        <v>3</v>
      </c>
      <c r="D27" t="n">
        <v>153</v>
      </c>
      <c r="E27" t="n">
        <v>75</v>
      </c>
      <c r="F27" t="n">
        <v>78</v>
      </c>
      <c r="G27" t="n">
        <v>17</v>
      </c>
      <c r="H27" t="n">
        <v>6</v>
      </c>
      <c r="I27" t="n">
        <v>0</v>
      </c>
      <c r="J27" t="n">
        <v>0</v>
      </c>
      <c r="K27" t="n">
        <v>6</v>
      </c>
      <c r="L27" s="13" t="n"/>
      <c r="M27" s="13" t="n"/>
      <c r="N27" s="13" t="n"/>
      <c r="O27" s="13" t="n"/>
      <c r="P27" s="13" t="n"/>
      <c r="Q27" s="13" t="n"/>
      <c r="R27" s="13" t="n">
        <v>1</v>
      </c>
      <c r="S27" s="13" t="n">
        <v>4</v>
      </c>
      <c r="T27" s="13" t="n">
        <v>5</v>
      </c>
      <c r="U27" s="13" t="inlineStr">
        <is>
          <t>Bernard Laporte</t>
        </is>
      </c>
      <c r="V27" s="13" t="n">
        <v>1</v>
      </c>
      <c r="W27" s="13">
        <f>1-Y6</f>
        <v/>
      </c>
      <c r="X27" s="13">
        <f>1-Z6</f>
        <v/>
      </c>
      <c r="AA27" s="13" t="n">
        <v>1</v>
      </c>
      <c r="AB27" s="13" t="n">
        <v>1</v>
      </c>
      <c r="AC27" s="13" t="n">
        <v>1</v>
      </c>
      <c r="AD27" s="13" t="n">
        <v>1</v>
      </c>
      <c r="AE27" s="13" t="n">
        <v>1</v>
      </c>
      <c r="AF27" s="13" t="n">
        <v>0</v>
      </c>
      <c r="AG27" s="13" t="n">
        <v>1</v>
      </c>
      <c r="AH27" s="13" t="n">
        <v>0</v>
      </c>
      <c r="AI27" t="n">
        <v>144</v>
      </c>
      <c r="AJ27" t="n">
        <v>60</v>
      </c>
      <c r="AK27" t="n">
        <v>84</v>
      </c>
      <c r="AL27" t="n">
        <v>14</v>
      </c>
      <c r="AM27" t="n">
        <v>5</v>
      </c>
      <c r="AN27" t="n">
        <v>0</v>
      </c>
      <c r="AO27" t="n">
        <v>0</v>
      </c>
      <c r="AP27" t="n">
        <v>10</v>
      </c>
      <c r="AQ27" s="13" t="n"/>
      <c r="AR27" s="13" t="n"/>
      <c r="AS27" s="13" t="n"/>
      <c r="AT27" s="13" t="n"/>
      <c r="AU27" s="13" t="n"/>
      <c r="AV27" s="13" t="n"/>
    </row>
    <row r="28">
      <c r="A28" s="13" t="inlineStr">
        <is>
          <t>France</t>
        </is>
      </c>
      <c r="B28" s="13" t="n">
        <v>2005</v>
      </c>
      <c r="C28" s="13" t="n">
        <v>1</v>
      </c>
      <c r="D28" t="n">
        <v>144</v>
      </c>
      <c r="E28" t="n">
        <v>60</v>
      </c>
      <c r="F28" t="n">
        <v>84</v>
      </c>
      <c r="G28" t="n">
        <v>14</v>
      </c>
      <c r="H28" t="n">
        <v>5</v>
      </c>
      <c r="I28" t="n">
        <v>0</v>
      </c>
      <c r="J28" t="n">
        <v>0</v>
      </c>
      <c r="K28" t="n">
        <v>10</v>
      </c>
      <c r="L28" s="13" t="n"/>
      <c r="M28" s="13" t="n"/>
      <c r="N28" s="13" t="n"/>
      <c r="O28" s="13" t="n"/>
      <c r="P28" s="13" t="n"/>
      <c r="Q28" s="13" t="n"/>
      <c r="R28" s="13" t="n">
        <v>2</v>
      </c>
      <c r="S28" s="13" t="n">
        <v>5</v>
      </c>
      <c r="T28" s="13" t="n">
        <v>6</v>
      </c>
      <c r="U28" s="13" t="inlineStr">
        <is>
          <t>Bernard Laporte</t>
        </is>
      </c>
      <c r="V28" s="13" t="n">
        <v>0</v>
      </c>
      <c r="W28" s="13">
        <f>1-Y7</f>
        <v/>
      </c>
      <c r="X28" s="13">
        <f>1-Z7</f>
        <v/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1</v>
      </c>
      <c r="AG28" s="13" t="n">
        <v>0</v>
      </c>
      <c r="AH28" s="13" t="n">
        <v>1</v>
      </c>
      <c r="AI28" t="n">
        <v>134</v>
      </c>
      <c r="AJ28" t="n">
        <v>82</v>
      </c>
      <c r="AK28" t="n">
        <v>52</v>
      </c>
      <c r="AL28" t="n">
        <v>13</v>
      </c>
      <c r="AM28" t="n">
        <v>6</v>
      </c>
      <c r="AN28" t="n">
        <v>0</v>
      </c>
      <c r="AO28" t="n">
        <v>0</v>
      </c>
      <c r="AP28" t="n">
        <v>8</v>
      </c>
      <c r="AQ28" s="13" t="n"/>
      <c r="AR28" s="13" t="n"/>
      <c r="AS28" s="13" t="n"/>
      <c r="AT28" s="13" t="n"/>
      <c r="AU28" s="13" t="n"/>
      <c r="AV28" s="13" t="n"/>
    </row>
    <row r="29">
      <c r="A29" s="13" t="inlineStr">
        <is>
          <t>France</t>
        </is>
      </c>
      <c r="B29" s="13" t="n">
        <v>2006</v>
      </c>
      <c r="C29" s="13" t="n">
        <v>2</v>
      </c>
      <c r="D29" t="n">
        <v>134</v>
      </c>
      <c r="E29" t="n">
        <v>82</v>
      </c>
      <c r="F29" t="n">
        <v>52</v>
      </c>
      <c r="G29" t="n">
        <v>13</v>
      </c>
      <c r="H29" t="n">
        <v>6</v>
      </c>
      <c r="I29" t="n">
        <v>0</v>
      </c>
      <c r="J29" t="n">
        <v>0</v>
      </c>
      <c r="K29" t="n">
        <v>8</v>
      </c>
      <c r="L29" s="13" t="n"/>
      <c r="M29" s="13" t="n"/>
      <c r="N29" s="13" t="n"/>
      <c r="O29" s="13" t="n"/>
      <c r="P29" s="13" t="n"/>
      <c r="Q29" s="13" t="n"/>
      <c r="R29" s="13" t="n">
        <v>1</v>
      </c>
      <c r="S29" s="13" t="n">
        <v>3</v>
      </c>
      <c r="T29" s="13" t="n">
        <v>7</v>
      </c>
      <c r="U29" s="13" t="inlineStr">
        <is>
          <t>Bernard Laporte</t>
        </is>
      </c>
      <c r="V29" s="13" t="n">
        <v>1</v>
      </c>
      <c r="W29" s="13">
        <f>1-Y8</f>
        <v/>
      </c>
      <c r="X29" s="13">
        <f>1-Z8</f>
        <v/>
      </c>
      <c r="AA29" s="13" t="n">
        <v>1</v>
      </c>
      <c r="AB29" s="13" t="n">
        <v>1</v>
      </c>
      <c r="AC29" s="13" t="n">
        <v>1</v>
      </c>
      <c r="AD29" s="13" t="n">
        <v>1</v>
      </c>
      <c r="AE29" s="13" t="n">
        <v>0</v>
      </c>
      <c r="AF29" s="13" t="n">
        <v>0</v>
      </c>
      <c r="AG29" s="13" t="n">
        <v>1</v>
      </c>
      <c r="AH29" s="13" t="n">
        <v>0</v>
      </c>
      <c r="AI29" t="n">
        <v>148</v>
      </c>
      <c r="AJ29" t="n">
        <v>85</v>
      </c>
      <c r="AK29" t="n">
        <v>63</v>
      </c>
      <c r="AL29" t="n">
        <v>18</v>
      </c>
      <c r="AM29" t="n">
        <v>7</v>
      </c>
      <c r="AN29" t="n">
        <v>0</v>
      </c>
      <c r="AO29" t="n">
        <v>0</v>
      </c>
      <c r="AP29" t="n">
        <v>8</v>
      </c>
      <c r="AQ29" s="13" t="n"/>
      <c r="AR29" s="13" t="n"/>
      <c r="AS29" s="13" t="n"/>
      <c r="AT29" s="13" t="n"/>
      <c r="AU29" s="13" t="n"/>
      <c r="AV29" s="13" t="n"/>
    </row>
    <row r="30">
      <c r="A30" s="13" t="inlineStr">
        <is>
          <t>France</t>
        </is>
      </c>
      <c r="B30" s="13" t="n">
        <v>2007</v>
      </c>
      <c r="C30" s="13" t="n">
        <v>1</v>
      </c>
      <c r="D30" t="n">
        <v>148</v>
      </c>
      <c r="E30" t="n">
        <v>85</v>
      </c>
      <c r="F30" t="n">
        <v>63</v>
      </c>
      <c r="G30" t="n">
        <v>18</v>
      </c>
      <c r="H30" t="n">
        <v>7</v>
      </c>
      <c r="I30" t="n">
        <v>0</v>
      </c>
      <c r="J30" t="n">
        <v>0</v>
      </c>
      <c r="K30" t="n">
        <v>8</v>
      </c>
      <c r="L30" s="13" t="n"/>
      <c r="M30" s="13" t="n"/>
      <c r="N30" s="13" t="n"/>
      <c r="O30" s="13" t="n"/>
      <c r="P30" s="13" t="n"/>
      <c r="Q30" s="13" t="n"/>
      <c r="R30" s="13" t="n">
        <v>1</v>
      </c>
      <c r="S30" s="13" t="n">
        <v>2</v>
      </c>
      <c r="T30" s="13" t="n">
        <v>8</v>
      </c>
      <c r="U30" s="13" t="inlineStr">
        <is>
          <t>Bernard Laporte</t>
        </is>
      </c>
      <c r="V30" s="13" t="n">
        <v>0</v>
      </c>
      <c r="W30" s="13">
        <f>1-Y9</f>
        <v/>
      </c>
      <c r="X30" s="13">
        <f>1-Z9</f>
        <v/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1</v>
      </c>
      <c r="AG30" s="13" t="n">
        <v>1</v>
      </c>
      <c r="AH30" s="13" t="n">
        <v>1</v>
      </c>
      <c r="AI30" t="n">
        <v>155</v>
      </c>
      <c r="AJ30" t="n">
        <v>86</v>
      </c>
      <c r="AK30" t="n">
        <v>69</v>
      </c>
      <c r="AL30" t="n">
        <v>15</v>
      </c>
      <c r="AM30" t="n">
        <v>9</v>
      </c>
      <c r="AN30" t="n">
        <v>0</v>
      </c>
      <c r="AO30" t="n">
        <v>0</v>
      </c>
      <c r="AP30" t="n">
        <v>8</v>
      </c>
      <c r="AQ30" s="13" t="n"/>
      <c r="AR30" s="13" t="n"/>
      <c r="AS30" s="13" t="n"/>
      <c r="AT30" s="13" t="n"/>
      <c r="AU30" s="13" t="n"/>
      <c r="AV30" s="13" t="n"/>
    </row>
    <row r="31">
      <c r="A31" s="13" t="inlineStr">
        <is>
          <t>France</t>
        </is>
      </c>
      <c r="B31" s="13" t="n">
        <v>2008</v>
      </c>
      <c r="C31" s="13" t="n">
        <v>1</v>
      </c>
      <c r="D31" t="n">
        <v>155</v>
      </c>
      <c r="E31" t="n">
        <v>86</v>
      </c>
      <c r="F31" t="n">
        <v>69</v>
      </c>
      <c r="G31" t="n">
        <v>15</v>
      </c>
      <c r="H31" t="n">
        <v>9</v>
      </c>
      <c r="I31" t="n">
        <v>0</v>
      </c>
      <c r="J31" t="n">
        <v>0</v>
      </c>
      <c r="K31" t="n">
        <v>8</v>
      </c>
      <c r="L31" s="13" t="n"/>
      <c r="M31" s="13" t="n"/>
      <c r="N31" s="13" t="n"/>
      <c r="O31" s="13" t="n"/>
      <c r="P31" s="13" t="n"/>
      <c r="Q31" s="13" t="n"/>
      <c r="R31" s="13" t="n">
        <v>3</v>
      </c>
      <c r="S31" s="13" t="n">
        <v>6</v>
      </c>
      <c r="T31" s="13" t="n">
        <v>1</v>
      </c>
      <c r="U31" s="13" t="inlineStr">
        <is>
          <t>Marc Lièvremont</t>
        </is>
      </c>
      <c r="V31" s="13" t="n">
        <v>0</v>
      </c>
      <c r="W31" s="13">
        <f>1-Y10</f>
        <v/>
      </c>
      <c r="X31" s="13">
        <f>1-Z10</f>
        <v/>
      </c>
      <c r="AA31" s="13" t="n">
        <v>1</v>
      </c>
      <c r="AB31" s="13" t="n">
        <v>1</v>
      </c>
      <c r="AC31" s="13" t="n">
        <v>1</v>
      </c>
      <c r="AD31" s="13" t="n">
        <v>1</v>
      </c>
      <c r="AE31" s="13" t="n">
        <v>1</v>
      </c>
      <c r="AF31" s="13" t="n">
        <v>0</v>
      </c>
      <c r="AG31" s="13" t="n">
        <v>0</v>
      </c>
      <c r="AH31" s="13" t="n">
        <v>0</v>
      </c>
      <c r="AI31" t="n">
        <v>103</v>
      </c>
      <c r="AJ31" t="n">
        <v>93</v>
      </c>
      <c r="AK31" t="n">
        <v>10</v>
      </c>
      <c r="AL31" t="n">
        <v>11</v>
      </c>
      <c r="AM31" t="n">
        <v>7</v>
      </c>
      <c r="AN31" t="n">
        <v>0</v>
      </c>
      <c r="AO31" t="n">
        <v>0</v>
      </c>
      <c r="AP31" t="n">
        <v>6</v>
      </c>
      <c r="AQ31" s="13" t="n"/>
      <c r="AR31" s="13" t="n"/>
      <c r="AS31" s="13" t="n"/>
      <c r="AT31" s="13" t="n"/>
      <c r="AU31" s="13" t="n"/>
      <c r="AV31" s="13" t="n"/>
    </row>
    <row r="32">
      <c r="A32" s="13" t="inlineStr">
        <is>
          <t>France</t>
        </is>
      </c>
      <c r="B32" s="13" t="n">
        <v>2009</v>
      </c>
      <c r="C32" s="13" t="n">
        <v>3</v>
      </c>
      <c r="D32" t="n">
        <v>103</v>
      </c>
      <c r="E32" t="n">
        <v>93</v>
      </c>
      <c r="F32" t="n">
        <v>10</v>
      </c>
      <c r="G32" t="n">
        <v>11</v>
      </c>
      <c r="H32" t="n">
        <v>7</v>
      </c>
      <c r="I32" t="n">
        <v>0</v>
      </c>
      <c r="J32" t="n">
        <v>0</v>
      </c>
      <c r="K32" t="n">
        <v>6</v>
      </c>
      <c r="L32" s="13" t="n"/>
      <c r="M32" s="13" t="n"/>
      <c r="N32" s="13" t="n"/>
      <c r="O32" s="13" t="n"/>
      <c r="P32" s="13" t="n"/>
      <c r="Q32" s="13" t="n"/>
      <c r="R32" s="13" t="n">
        <v>3</v>
      </c>
      <c r="S32" s="13" t="n">
        <v>7</v>
      </c>
      <c r="T32" s="13" t="n">
        <v>2</v>
      </c>
      <c r="U32" s="13" t="inlineStr">
        <is>
          <t>Marc Lièvremont</t>
        </is>
      </c>
      <c r="V32" s="13" t="n">
        <v>0</v>
      </c>
      <c r="W32" s="13">
        <f>1-Y11</f>
        <v/>
      </c>
      <c r="X32" s="13">
        <f>1-Z11</f>
        <v/>
      </c>
      <c r="AA32" s="13" t="n">
        <v>0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1</v>
      </c>
      <c r="AG32" s="13" t="n">
        <v>1</v>
      </c>
      <c r="AH32" s="13" t="n">
        <v>1</v>
      </c>
      <c r="AI32" t="n">
        <v>124</v>
      </c>
      <c r="AJ32" t="n">
        <v>101</v>
      </c>
      <c r="AK32" t="n">
        <v>23</v>
      </c>
      <c r="AL32" t="n">
        <v>14</v>
      </c>
      <c r="AM32" t="n">
        <v>11</v>
      </c>
      <c r="AN32" t="n">
        <v>0</v>
      </c>
      <c r="AO32" t="n">
        <v>0</v>
      </c>
      <c r="AP32" t="n">
        <v>6</v>
      </c>
      <c r="AQ32" s="13">
        <f>1-AR11</f>
        <v/>
      </c>
      <c r="AR32" s="13" t="n"/>
      <c r="AS32" s="13">
        <f>21/51</f>
        <v/>
      </c>
      <c r="AT32" s="13">
        <f>50/58</f>
        <v/>
      </c>
      <c r="AU32" s="13">
        <f>22/35</f>
        <v/>
      </c>
      <c r="AV32" s="13">
        <f>21/37</f>
        <v/>
      </c>
    </row>
    <row r="33">
      <c r="A33" s="13" t="inlineStr">
        <is>
          <t>France</t>
        </is>
      </c>
      <c r="B33" s="13" t="n">
        <v>2010</v>
      </c>
      <c r="C33" s="13" t="n">
        <v>3</v>
      </c>
      <c r="D33" t="n">
        <v>124</v>
      </c>
      <c r="E33" t="n">
        <v>101</v>
      </c>
      <c r="F33" t="n">
        <v>23</v>
      </c>
      <c r="G33" t="n">
        <v>14</v>
      </c>
      <c r="H33" t="n">
        <v>11</v>
      </c>
      <c r="I33" t="n">
        <v>0</v>
      </c>
      <c r="J33" t="n">
        <v>0</v>
      </c>
      <c r="K33" t="n">
        <v>6</v>
      </c>
      <c r="L33" s="13">
        <f>1-M12</f>
        <v/>
      </c>
      <c r="M33" s="13" t="n"/>
      <c r="N33" s="13">
        <f>21/51</f>
        <v/>
      </c>
      <c r="O33" s="13">
        <f>50/58</f>
        <v/>
      </c>
      <c r="P33" s="13">
        <f>22/35</f>
        <v/>
      </c>
      <c r="Q33" s="13">
        <f>21/37</f>
        <v/>
      </c>
      <c r="R33" s="13" t="n">
        <v>1</v>
      </c>
      <c r="S33" s="13" t="n">
        <v>5</v>
      </c>
      <c r="T33" s="13" t="n">
        <v>3</v>
      </c>
      <c r="U33" s="13" t="inlineStr">
        <is>
          <t>Marc Lièvremont</t>
        </is>
      </c>
      <c r="V33" s="13" t="n">
        <v>0</v>
      </c>
      <c r="W33" s="13">
        <f>1-Y12</f>
        <v/>
      </c>
      <c r="X33" s="13">
        <f>1-Z12</f>
        <v/>
      </c>
      <c r="AA33" s="13" t="n">
        <v>1</v>
      </c>
      <c r="AB33" s="13" t="n">
        <v>1</v>
      </c>
      <c r="AC33" s="13" t="n">
        <v>1</v>
      </c>
      <c r="AD33" s="13" t="n">
        <v>1</v>
      </c>
      <c r="AE33" s="13" t="n">
        <v>1</v>
      </c>
      <c r="AF33" s="13" t="n">
        <v>0</v>
      </c>
      <c r="AG33" s="13" t="n">
        <v>1</v>
      </c>
      <c r="AH33" s="13" t="n">
        <v>0</v>
      </c>
      <c r="AI33" t="n">
        <v>135</v>
      </c>
      <c r="AJ33" t="n">
        <v>69</v>
      </c>
      <c r="AK33" t="n">
        <v>66</v>
      </c>
      <c r="AL33" t="n">
        <v>13</v>
      </c>
      <c r="AM33" t="n">
        <v>6</v>
      </c>
      <c r="AN33" t="n">
        <v>0</v>
      </c>
      <c r="AO33" t="n">
        <v>0</v>
      </c>
      <c r="AP33" t="n">
        <v>10</v>
      </c>
      <c r="AQ33" s="13">
        <f>1-AR12</f>
        <v/>
      </c>
      <c r="AR33" s="13" t="n"/>
      <c r="AS33" s="13">
        <f>46/71</f>
        <v/>
      </c>
      <c r="AT33" s="13">
        <f>1867/1967</f>
        <v/>
      </c>
      <c r="AU33" s="13">
        <f>100/131</f>
        <v/>
      </c>
      <c r="AV33" s="13">
        <f>50/67</f>
        <v/>
      </c>
    </row>
    <row r="34">
      <c r="A34" s="13" t="inlineStr">
        <is>
          <t>France</t>
        </is>
      </c>
      <c r="B34" s="13" t="n">
        <v>2011</v>
      </c>
      <c r="C34" s="13" t="n">
        <v>1</v>
      </c>
      <c r="D34" t="n">
        <v>135</v>
      </c>
      <c r="E34" t="n">
        <v>69</v>
      </c>
      <c r="F34" t="n">
        <v>66</v>
      </c>
      <c r="G34" t="n">
        <v>13</v>
      </c>
      <c r="H34" t="n">
        <v>6</v>
      </c>
      <c r="I34" t="n">
        <v>0</v>
      </c>
      <c r="J34" t="n">
        <v>0</v>
      </c>
      <c r="K34" t="n">
        <v>10</v>
      </c>
      <c r="L34" s="13">
        <f>1-M13</f>
        <v/>
      </c>
      <c r="M34" s="13" t="n"/>
      <c r="N34" s="13">
        <f>46/71</f>
        <v/>
      </c>
      <c r="O34" s="13">
        <f>1867/1967</f>
        <v/>
      </c>
      <c r="P34" s="13">
        <f>100/131</f>
        <v/>
      </c>
      <c r="Q34" s="13">
        <f>50/67</f>
        <v/>
      </c>
      <c r="R34" s="13" t="n">
        <v>2</v>
      </c>
      <c r="S34" s="13" t="n">
        <v>6</v>
      </c>
      <c r="T34" s="13" t="n">
        <v>4</v>
      </c>
      <c r="U34" s="13" t="inlineStr">
        <is>
          <t>Marc Lièvremont</t>
        </is>
      </c>
      <c r="V34" s="13" t="n">
        <v>1</v>
      </c>
      <c r="W34" s="13">
        <f>1-Y13</f>
        <v/>
      </c>
      <c r="X34" s="13">
        <f>1-Z13</f>
        <v/>
      </c>
      <c r="AA34" s="13" t="n">
        <v>1</v>
      </c>
      <c r="AB34" s="13" t="n">
        <v>0</v>
      </c>
      <c r="AC34" s="13" t="n">
        <v>0</v>
      </c>
      <c r="AD34" s="13" t="n">
        <v>0</v>
      </c>
      <c r="AE34" s="13" t="n">
        <v>1</v>
      </c>
      <c r="AF34" s="13" t="n">
        <v>1</v>
      </c>
      <c r="AG34" s="13" t="n">
        <v>1</v>
      </c>
      <c r="AH34" s="13" t="n">
        <v>1</v>
      </c>
      <c r="AI34" t="n">
        <v>132</v>
      </c>
      <c r="AJ34" t="n">
        <v>81</v>
      </c>
      <c r="AK34" t="n">
        <v>51</v>
      </c>
      <c r="AL34" t="n">
        <v>13</v>
      </c>
      <c r="AM34" t="n">
        <v>5</v>
      </c>
      <c r="AN34" t="n">
        <v>0</v>
      </c>
      <c r="AO34" t="n">
        <v>0</v>
      </c>
      <c r="AP34" t="n">
        <v>8</v>
      </c>
      <c r="AQ34" s="13">
        <f>1-AR13</f>
        <v/>
      </c>
      <c r="AR34" s="13" t="n"/>
      <c r="AS34" s="13">
        <f>100/153</f>
        <v/>
      </c>
      <c r="AT34" s="13">
        <f>20/21</f>
        <v/>
      </c>
      <c r="AU34" s="13">
        <f>53/63</f>
        <v/>
      </c>
      <c r="AV34" s="13">
        <f>67/92</f>
        <v/>
      </c>
    </row>
    <row r="35">
      <c r="A35" s="13" t="inlineStr">
        <is>
          <t>France</t>
        </is>
      </c>
      <c r="B35" s="13" t="n">
        <v>2012</v>
      </c>
      <c r="C35" s="13" t="n">
        <v>2</v>
      </c>
      <c r="D35" t="n">
        <v>132</v>
      </c>
      <c r="E35" t="n">
        <v>81</v>
      </c>
      <c r="F35" t="n">
        <v>51</v>
      </c>
      <c r="G35" t="n">
        <v>13</v>
      </c>
      <c r="H35" t="n">
        <v>5</v>
      </c>
      <c r="I35" t="n">
        <v>0</v>
      </c>
      <c r="J35" t="n">
        <v>0</v>
      </c>
      <c r="K35" t="n">
        <v>8</v>
      </c>
      <c r="L35" s="13">
        <f>1-M14</f>
        <v/>
      </c>
      <c r="M35" s="13" t="n"/>
      <c r="N35" s="13">
        <f>100/153</f>
        <v/>
      </c>
      <c r="O35" s="13">
        <f>20/21</f>
        <v/>
      </c>
      <c r="P35" s="13">
        <f>53/63</f>
        <v/>
      </c>
      <c r="Q35" s="13">
        <f>67/92</f>
        <v/>
      </c>
      <c r="R35" s="13" t="n">
        <v>4</v>
      </c>
      <c r="S35" s="13" t="n">
        <v>3</v>
      </c>
      <c r="T35" s="13" t="n">
        <v>0</v>
      </c>
      <c r="U35" s="13" t="inlineStr">
        <is>
          <t>Philippe Saint-André</t>
        </is>
      </c>
      <c r="V35" s="13" t="n">
        <v>0</v>
      </c>
      <c r="W35" s="13">
        <f>1-Y14</f>
        <v/>
      </c>
      <c r="X35" s="13">
        <f>1-Z14</f>
        <v/>
      </c>
      <c r="AA35" s="13" t="n">
        <v>0.5</v>
      </c>
      <c r="AB35" s="13" t="n">
        <v>1</v>
      </c>
      <c r="AC35" s="13" t="n">
        <v>1</v>
      </c>
      <c r="AD35" s="13" t="n">
        <v>1</v>
      </c>
      <c r="AE35" s="13" t="n">
        <v>1</v>
      </c>
      <c r="AF35" s="13" t="n">
        <v>0</v>
      </c>
      <c r="AG35" s="13" t="n">
        <v>0</v>
      </c>
      <c r="AH35" s="13" t="n">
        <v>0</v>
      </c>
      <c r="AI35" t="n">
        <v>101</v>
      </c>
      <c r="AJ35" t="n">
        <v>86</v>
      </c>
      <c r="AK35" t="n">
        <v>15</v>
      </c>
      <c r="AL35" t="n">
        <v>8</v>
      </c>
      <c r="AM35" t="n">
        <v>8</v>
      </c>
      <c r="AN35" t="n">
        <v>0</v>
      </c>
      <c r="AO35" t="n">
        <v>0</v>
      </c>
      <c r="AP35" t="n">
        <v>5</v>
      </c>
      <c r="AQ35" s="13">
        <f>1-AR14</f>
        <v/>
      </c>
      <c r="AR35" s="13" t="n"/>
      <c r="AS35" s="13">
        <f>251/351</f>
        <v/>
      </c>
      <c r="AT35" s="13">
        <f>21/23</f>
        <v/>
      </c>
      <c r="AU35" s="13">
        <f>50/67</f>
        <v/>
      </c>
      <c r="AV35" s="13">
        <f>100/327</f>
        <v/>
      </c>
    </row>
    <row r="36">
      <c r="A36" s="13" t="inlineStr">
        <is>
          <t>France</t>
        </is>
      </c>
      <c r="B36" s="13" t="n">
        <v>2013</v>
      </c>
      <c r="C36" s="13" t="n">
        <v>4</v>
      </c>
      <c r="D36" t="n">
        <v>101</v>
      </c>
      <c r="E36" t="n">
        <v>86</v>
      </c>
      <c r="F36" t="n">
        <v>15</v>
      </c>
      <c r="G36" t="n">
        <v>8</v>
      </c>
      <c r="H36" t="n">
        <v>8</v>
      </c>
      <c r="I36" t="n">
        <v>0</v>
      </c>
      <c r="J36" t="n">
        <v>0</v>
      </c>
      <c r="K36" t="n">
        <v>5</v>
      </c>
      <c r="L36" s="13">
        <f>1-M15</f>
        <v/>
      </c>
      <c r="M36" s="13" t="n"/>
      <c r="N36" s="13">
        <f>251/351</f>
        <v/>
      </c>
      <c r="O36" s="13">
        <f>21/23</f>
        <v/>
      </c>
      <c r="P36" s="13">
        <f>50/67</f>
        <v/>
      </c>
      <c r="Q36" s="13">
        <f>100/327</f>
        <v/>
      </c>
      <c r="R36" s="13" t="n">
        <v>6</v>
      </c>
      <c r="S36" s="13" t="n">
        <v>4</v>
      </c>
      <c r="T36" s="13" t="n">
        <v>1</v>
      </c>
      <c r="U36" s="13" t="inlineStr">
        <is>
          <t>Philippe Saint-André</t>
        </is>
      </c>
      <c r="V36" s="13" t="n">
        <v>0</v>
      </c>
      <c r="W36" s="13">
        <f>1-Y15</f>
        <v/>
      </c>
      <c r="X36" s="13">
        <f>1-Z15</f>
        <v/>
      </c>
      <c r="AA36" s="13" t="n">
        <v>0.5</v>
      </c>
      <c r="AB36" s="13" t="n">
        <v>0</v>
      </c>
      <c r="AC36" s="13" t="n">
        <v>0</v>
      </c>
      <c r="AD36" s="13" t="n">
        <v>0</v>
      </c>
      <c r="AE36" s="13" t="n">
        <v>1</v>
      </c>
      <c r="AF36" s="13" t="n">
        <v>1</v>
      </c>
      <c r="AG36" s="13" t="n">
        <v>0</v>
      </c>
      <c r="AH36" s="13" t="n">
        <v>1</v>
      </c>
      <c r="AI36" t="n">
        <v>73</v>
      </c>
      <c r="AJ36" t="n">
        <v>91</v>
      </c>
      <c r="AK36" t="n">
        <v>-18</v>
      </c>
      <c r="AL36" t="n">
        <v>6</v>
      </c>
      <c r="AM36" t="n">
        <v>6</v>
      </c>
      <c r="AN36" t="n">
        <v>0</v>
      </c>
      <c r="AO36" t="n">
        <v>0</v>
      </c>
      <c r="AP36" t="n">
        <v>3</v>
      </c>
      <c r="AQ36" s="13">
        <f>1-AR15</f>
        <v/>
      </c>
      <c r="AR36" s="13" t="n"/>
      <c r="AS36" s="13">
        <f>100/179</f>
        <v/>
      </c>
      <c r="AT36" s="13">
        <f>10/11</f>
        <v/>
      </c>
      <c r="AU36" s="13">
        <f>9/11</f>
        <v/>
      </c>
      <c r="AV36" s="13">
        <f>77/102</f>
        <v/>
      </c>
    </row>
    <row r="37">
      <c r="A37" s="13" t="inlineStr">
        <is>
          <t>France</t>
        </is>
      </c>
      <c r="B37" s="13" t="n">
        <v>2014</v>
      </c>
      <c r="C37" s="13" t="n">
        <v>6</v>
      </c>
      <c r="D37" t="n">
        <v>73</v>
      </c>
      <c r="E37" t="n">
        <v>91</v>
      </c>
      <c r="F37" t="n">
        <v>-18</v>
      </c>
      <c r="G37" t="n">
        <v>6</v>
      </c>
      <c r="H37" t="n">
        <v>6</v>
      </c>
      <c r="I37" t="n">
        <v>0</v>
      </c>
      <c r="J37" t="n">
        <v>0</v>
      </c>
      <c r="K37" t="n">
        <v>3</v>
      </c>
      <c r="L37" s="13">
        <f>1-M16</f>
        <v/>
      </c>
      <c r="M37" s="13" t="n"/>
      <c r="N37" s="13">
        <f>100/179</f>
        <v/>
      </c>
      <c r="O37" s="13">
        <f>10/11</f>
        <v/>
      </c>
      <c r="P37" s="13">
        <f>9/11</f>
        <v/>
      </c>
      <c r="Q37" s="13">
        <f>77/102</f>
        <v/>
      </c>
      <c r="R37" s="13" t="n">
        <v>4</v>
      </c>
      <c r="S37" s="13" t="n">
        <v>5</v>
      </c>
      <c r="T37" s="13" t="n">
        <v>2</v>
      </c>
      <c r="U37" s="13" t="inlineStr">
        <is>
          <t>Philippe Saint-André</t>
        </is>
      </c>
      <c r="V37" s="13" t="n">
        <v>1</v>
      </c>
      <c r="W37" s="13">
        <f>1-Y16</f>
        <v/>
      </c>
      <c r="X37" s="13">
        <f>1-Z16</f>
        <v/>
      </c>
      <c r="AA37" s="13" t="n">
        <v>0</v>
      </c>
      <c r="AB37" s="13" t="n">
        <v>1</v>
      </c>
      <c r="AC37" s="13" t="n">
        <v>1</v>
      </c>
      <c r="AD37" s="13" t="n">
        <v>1</v>
      </c>
      <c r="AE37" s="13" t="n">
        <v>1</v>
      </c>
      <c r="AF37" s="13" t="n">
        <v>0</v>
      </c>
      <c r="AG37" s="13" t="n">
        <v>0</v>
      </c>
      <c r="AH37" s="13" t="n">
        <v>0</v>
      </c>
      <c r="AI37" t="n">
        <v>101</v>
      </c>
      <c r="AJ37" t="n">
        <v>100</v>
      </c>
      <c r="AK37" t="n">
        <v>1</v>
      </c>
      <c r="AL37" t="n">
        <v>9</v>
      </c>
      <c r="AM37" t="n">
        <v>10</v>
      </c>
      <c r="AN37" t="n">
        <v>0</v>
      </c>
      <c r="AO37" t="n">
        <v>0</v>
      </c>
      <c r="AP37" t="n">
        <v>6</v>
      </c>
      <c r="AQ37" s="13">
        <f>1-AR16</f>
        <v/>
      </c>
      <c r="AR37" s="13" t="n"/>
      <c r="AS37" s="13">
        <f>69/169</f>
        <v/>
      </c>
      <c r="AT37" s="13">
        <f>21/23</f>
        <v/>
      </c>
      <c r="AU37" s="13">
        <f>100/131</f>
        <v/>
      </c>
      <c r="AV37" s="13">
        <f>100/227</f>
        <v/>
      </c>
    </row>
    <row r="38">
      <c r="A38" s="13" t="inlineStr">
        <is>
          <t>France</t>
        </is>
      </c>
      <c r="B38" s="13" t="n">
        <v>2015</v>
      </c>
      <c r="C38" s="13" t="n">
        <v>4</v>
      </c>
      <c r="D38" t="n">
        <v>101</v>
      </c>
      <c r="E38" t="n">
        <v>100</v>
      </c>
      <c r="F38" t="n">
        <v>1</v>
      </c>
      <c r="G38" t="n">
        <v>9</v>
      </c>
      <c r="H38" t="n">
        <v>10</v>
      </c>
      <c r="I38" t="n">
        <v>0</v>
      </c>
      <c r="J38" t="n">
        <v>0</v>
      </c>
      <c r="K38" t="n">
        <v>6</v>
      </c>
      <c r="L38" s="13">
        <f>1-M17</f>
        <v/>
      </c>
      <c r="M38" s="13" t="n"/>
      <c r="N38" s="13">
        <f>69/169</f>
        <v/>
      </c>
      <c r="O38" s="13">
        <f>21/23</f>
        <v/>
      </c>
      <c r="P38" s="13">
        <f>100/131</f>
        <v/>
      </c>
      <c r="Q38" s="13">
        <f>100/227</f>
        <v/>
      </c>
      <c r="R38" s="13" t="n">
        <v>4</v>
      </c>
      <c r="S38" s="13" t="n">
        <v>7</v>
      </c>
      <c r="T38" s="13" t="n">
        <v>3</v>
      </c>
      <c r="U38" s="13" t="inlineStr">
        <is>
          <t>Philippe Saint-André</t>
        </is>
      </c>
      <c r="V38" s="13" t="n">
        <v>1</v>
      </c>
      <c r="W38" s="13">
        <f>1-Y17</f>
        <v/>
      </c>
      <c r="X38" s="13">
        <f>1-Z17</f>
        <v/>
      </c>
      <c r="AA38" s="13" t="n">
        <v>0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1</v>
      </c>
      <c r="AG38" s="13" t="n">
        <v>0</v>
      </c>
      <c r="AH38" s="13" t="n">
        <v>1</v>
      </c>
      <c r="AI38" t="n">
        <v>107</v>
      </c>
      <c r="AJ38" t="n">
        <v>90</v>
      </c>
      <c r="AK38" t="n">
        <v>17</v>
      </c>
      <c r="AL38" t="n">
        <v>8</v>
      </c>
      <c r="AM38" t="n">
        <v>6</v>
      </c>
      <c r="AN38" t="n">
        <v>1</v>
      </c>
      <c r="AO38" t="n">
        <v>1</v>
      </c>
      <c r="AP38" t="n">
        <v>14</v>
      </c>
      <c r="AQ38" s="13">
        <f>1-AR17</f>
        <v/>
      </c>
      <c r="AR38" s="13" t="n"/>
      <c r="AS38" s="13">
        <f>20/69</f>
        <v/>
      </c>
      <c r="AT38" s="13">
        <f>25/33</f>
        <v/>
      </c>
      <c r="AU38" s="13">
        <f>98/123</f>
        <v/>
      </c>
      <c r="AV38" s="13">
        <f>137/237</f>
        <v/>
      </c>
    </row>
    <row r="39">
      <c r="A39" s="13" t="inlineStr">
        <is>
          <t>France</t>
        </is>
      </c>
      <c r="B39" s="13" t="n">
        <v>2016</v>
      </c>
      <c r="C39" s="13" t="n">
        <v>3</v>
      </c>
      <c r="D39" t="n">
        <v>107</v>
      </c>
      <c r="E39" t="n">
        <v>90</v>
      </c>
      <c r="F39" t="n">
        <v>17</v>
      </c>
      <c r="G39" t="n">
        <v>8</v>
      </c>
      <c r="H39" t="n">
        <v>6</v>
      </c>
      <c r="I39" t="n">
        <v>1</v>
      </c>
      <c r="J39" t="n">
        <v>1</v>
      </c>
      <c r="K39" t="n">
        <v>14</v>
      </c>
      <c r="L39" s="13">
        <f>1-M18</f>
        <v/>
      </c>
      <c r="M39" s="13" t="n"/>
      <c r="N39" s="13">
        <f>20/69</f>
        <v/>
      </c>
      <c r="O39" s="13">
        <f>25/33</f>
        <v/>
      </c>
      <c r="P39" s="13">
        <f>98/123</f>
        <v/>
      </c>
      <c r="Q39" s="13">
        <f>137/237</f>
        <v/>
      </c>
      <c r="R39" s="13" t="n">
        <v>5</v>
      </c>
      <c r="S39" s="13" t="n">
        <v>7</v>
      </c>
      <c r="T39" s="13" t="n">
        <v>1</v>
      </c>
      <c r="U39" s="13" t="inlineStr">
        <is>
          <t>Guy Novès</t>
        </is>
      </c>
      <c r="V39" s="13" t="n">
        <v>1</v>
      </c>
      <c r="W39" s="13">
        <f>1-Y18</f>
        <v/>
      </c>
      <c r="X39" s="13">
        <f>1-Z18</f>
        <v/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0</v>
      </c>
      <c r="AF39" s="13" t="n">
        <v>0</v>
      </c>
      <c r="AG39" s="13" t="n">
        <v>0</v>
      </c>
      <c r="AH39" s="13" t="n">
        <v>0</v>
      </c>
      <c r="AI39" t="n">
        <v>108</v>
      </c>
      <c r="AJ39" t="n">
        <v>94</v>
      </c>
      <c r="AK39" t="n">
        <v>14</v>
      </c>
      <c r="AL39" t="n">
        <v>8</v>
      </c>
      <c r="AM39" t="n">
        <v>6</v>
      </c>
      <c r="AN39" t="n">
        <v>0</v>
      </c>
      <c r="AO39" t="n">
        <v>3</v>
      </c>
      <c r="AP39" t="n">
        <v>11</v>
      </c>
      <c r="AQ39" s="13">
        <f>1-AR18</f>
        <v/>
      </c>
      <c r="AR39" s="13" t="n"/>
      <c r="AS39" s="13">
        <f>97/197</f>
        <v/>
      </c>
      <c r="AT39" s="13">
        <f>1189/1289</f>
        <v/>
      </c>
      <c r="AU39" s="13">
        <f>25/54</f>
        <v/>
      </c>
      <c r="AV39" s="13">
        <f>100/489</f>
        <v/>
      </c>
    </row>
    <row r="40">
      <c r="A40" s="13" t="inlineStr">
        <is>
          <t>France</t>
        </is>
      </c>
      <c r="B40" s="13" t="n">
        <v>2017</v>
      </c>
      <c r="C40" s="13" t="n">
        <v>4</v>
      </c>
      <c r="D40" t="n">
        <v>108</v>
      </c>
      <c r="E40" t="n">
        <v>94</v>
      </c>
      <c r="F40" t="n">
        <v>14</v>
      </c>
      <c r="G40" t="n">
        <v>8</v>
      </c>
      <c r="H40" t="n">
        <v>6</v>
      </c>
      <c r="I40" t="n">
        <v>0</v>
      </c>
      <c r="J40" t="n">
        <v>3</v>
      </c>
      <c r="K40" t="n">
        <v>11</v>
      </c>
      <c r="L40" s="13">
        <f>1-M19</f>
        <v/>
      </c>
      <c r="M40" s="13" t="n"/>
      <c r="N40" s="13">
        <f>97/197</f>
        <v/>
      </c>
      <c r="O40" s="13">
        <f>1189/1289</f>
        <v/>
      </c>
      <c r="P40" s="13">
        <f>25/54</f>
        <v/>
      </c>
      <c r="Q40" s="13">
        <f>100/489</f>
        <v/>
      </c>
      <c r="R40" s="13" t="n">
        <v>3</v>
      </c>
      <c r="S40" s="13" t="n">
        <v>8</v>
      </c>
      <c r="T40" s="13" t="n">
        <v>2</v>
      </c>
      <c r="U40" s="13" t="inlineStr">
        <is>
          <t>Guy Novès</t>
        </is>
      </c>
      <c r="V40" s="13" t="n">
        <v>0</v>
      </c>
      <c r="W40" s="13">
        <f>1-Y19</f>
        <v/>
      </c>
      <c r="X40" s="13">
        <f>1-Z19</f>
        <v/>
      </c>
      <c r="AA40" s="13" t="n">
        <v>0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1</v>
      </c>
      <c r="AG40" s="13" t="n">
        <v>1</v>
      </c>
      <c r="AH40" s="13" t="n">
        <v>1</v>
      </c>
      <c r="AI40" t="n">
        <v>93</v>
      </c>
      <c r="AJ40" t="n">
        <v>118</v>
      </c>
      <c r="AK40" t="n">
        <v>-25</v>
      </c>
      <c r="AL40" t="n">
        <v>12</v>
      </c>
      <c r="AM40" t="n">
        <v>15</v>
      </c>
      <c r="AN40" t="n">
        <v>1</v>
      </c>
      <c r="AO40" t="n">
        <v>1</v>
      </c>
      <c r="AP40" t="n">
        <v>10</v>
      </c>
      <c r="AQ40" s="13">
        <f>1-AR19</f>
        <v/>
      </c>
      <c r="AR40" s="13" t="n"/>
      <c r="AS40" s="13">
        <f>10/39</f>
        <v/>
      </c>
      <c r="AT40" s="13">
        <f>100/107</f>
        <v/>
      </c>
      <c r="AU40" s="13">
        <f>253/353</f>
        <v/>
      </c>
      <c r="AV40" s="13">
        <f>27/37</f>
        <v/>
      </c>
    </row>
    <row r="41">
      <c r="A41" s="13" t="inlineStr">
        <is>
          <t>France</t>
        </is>
      </c>
      <c r="B41" s="13" t="n">
        <v>2018</v>
      </c>
      <c r="C41" s="13" t="n">
        <v>4</v>
      </c>
      <c r="D41" t="n">
        <v>93</v>
      </c>
      <c r="E41" t="n">
        <v>118</v>
      </c>
      <c r="F41" t="n">
        <v>-25</v>
      </c>
      <c r="G41" t="n">
        <v>12</v>
      </c>
      <c r="H41" t="n">
        <v>15</v>
      </c>
      <c r="I41" t="n">
        <v>1</v>
      </c>
      <c r="J41" t="n">
        <v>1</v>
      </c>
      <c r="K41" t="n">
        <v>10</v>
      </c>
      <c r="L41" s="13">
        <f>1-M20</f>
        <v/>
      </c>
      <c r="M41" s="13" t="n"/>
      <c r="N41" s="13">
        <f>10/39</f>
        <v/>
      </c>
      <c r="O41" s="13">
        <f>100/107</f>
        <v/>
      </c>
      <c r="P41" s="13">
        <f>253/353</f>
        <v/>
      </c>
      <c r="Q41" s="13">
        <f>27/37</f>
        <v/>
      </c>
      <c r="R41" s="13" t="n">
        <v>4</v>
      </c>
      <c r="S41" s="13" t="n">
        <v>9</v>
      </c>
      <c r="T41" s="13" t="n">
        <v>1</v>
      </c>
      <c r="U41" s="13" t="inlineStr">
        <is>
          <t>Jacques Brunel</t>
        </is>
      </c>
      <c r="V41" s="13" t="n">
        <v>0</v>
      </c>
      <c r="W41" s="13">
        <f>1-Y20</f>
        <v/>
      </c>
      <c r="X41" s="13">
        <f>1-Z20</f>
        <v/>
      </c>
      <c r="AA41" s="13" t="n">
        <v>0</v>
      </c>
      <c r="AB41" s="13" t="n">
        <v>1</v>
      </c>
      <c r="AC41" s="13" t="n">
        <v>1</v>
      </c>
      <c r="AD41" s="13" t="n">
        <v>1</v>
      </c>
      <c r="AE41" s="13" t="n">
        <v>0</v>
      </c>
      <c r="AF41" s="13" t="n">
        <v>0</v>
      </c>
      <c r="AG41" s="13" t="n">
        <v>0</v>
      </c>
      <c r="AH41" s="13" t="n">
        <v>0</v>
      </c>
      <c r="AI41" t="n">
        <v>108</v>
      </c>
      <c r="AJ41" t="n">
        <v>94</v>
      </c>
      <c r="AK41" t="n">
        <v>14</v>
      </c>
      <c r="AL41" t="n">
        <v>8</v>
      </c>
      <c r="AM41" t="n">
        <v>6</v>
      </c>
      <c r="AN41" t="n">
        <v>0</v>
      </c>
      <c r="AO41" t="n">
        <v>3</v>
      </c>
      <c r="AP41" t="n">
        <v>11</v>
      </c>
      <c r="AQ41" s="13">
        <f>1-AR20</f>
        <v/>
      </c>
      <c r="AR41" s="13" t="n"/>
      <c r="AS41" s="13">
        <f>9/34</f>
        <v/>
      </c>
      <c r="AT41" s="13">
        <f>757/857</f>
        <v/>
      </c>
      <c r="AU41" s="13">
        <f>100/297</f>
        <v/>
      </c>
      <c r="AV41" s="13">
        <f>100/383</f>
        <v/>
      </c>
    </row>
    <row r="42">
      <c r="A42" s="13" t="inlineStr">
        <is>
          <t>France</t>
        </is>
      </c>
      <c r="B42" s="13" t="n">
        <v>2019</v>
      </c>
      <c r="C42" s="13" t="n">
        <v>4</v>
      </c>
      <c r="D42" t="n">
        <v>108</v>
      </c>
      <c r="E42" t="n">
        <v>94</v>
      </c>
      <c r="F42" t="n">
        <v>14</v>
      </c>
      <c r="G42" t="n">
        <v>8</v>
      </c>
      <c r="H42" t="n">
        <v>6</v>
      </c>
      <c r="I42" t="n">
        <v>0</v>
      </c>
      <c r="J42" t="n">
        <v>3</v>
      </c>
      <c r="K42" t="n">
        <v>11</v>
      </c>
      <c r="L42" s="13">
        <f>1-M21</f>
        <v/>
      </c>
      <c r="M42" s="13" t="n"/>
      <c r="N42" s="13">
        <f>9/34</f>
        <v/>
      </c>
      <c r="O42" s="13">
        <f>757/857</f>
        <v/>
      </c>
      <c r="P42" s="13">
        <f>100/297</f>
        <v/>
      </c>
      <c r="Q42" s="13">
        <f>100/383</f>
        <v/>
      </c>
      <c r="R42" s="13" t="n">
        <v>4</v>
      </c>
      <c r="S42" s="13" t="n">
        <v>9</v>
      </c>
      <c r="T42" s="13" t="n">
        <v>2</v>
      </c>
      <c r="U42" s="13" t="inlineStr">
        <is>
          <t>Jacques Brunel</t>
        </is>
      </c>
      <c r="V42" s="13" t="n">
        <v>0</v>
      </c>
      <c r="W42" s="13">
        <f>1-Y21</f>
        <v/>
      </c>
      <c r="X42" s="13">
        <f>1-Z21</f>
        <v/>
      </c>
      <c r="AA42" s="13" t="n">
        <v>0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1</v>
      </c>
      <c r="AG42" s="13" t="n">
        <v>0</v>
      </c>
      <c r="AH42" s="13" t="n">
        <v>1</v>
      </c>
      <c r="AI42" t="n">
        <v>93</v>
      </c>
      <c r="AJ42" t="n">
        <v>118</v>
      </c>
      <c r="AK42" t="n">
        <v>-25</v>
      </c>
      <c r="AL42" t="n">
        <v>12</v>
      </c>
      <c r="AM42" t="n">
        <v>15</v>
      </c>
      <c r="AN42" t="n">
        <v>1</v>
      </c>
      <c r="AO42" t="n">
        <v>1</v>
      </c>
      <c r="AP42" t="n">
        <v>10</v>
      </c>
      <c r="AQ42" s="13">
        <f>1-AR21</f>
        <v/>
      </c>
      <c r="AR42" s="13" t="n"/>
      <c r="AS42" s="13">
        <f>100/589</f>
        <v/>
      </c>
      <c r="AT42" s="13">
        <f>100/127</f>
        <v/>
      </c>
      <c r="AU42" s="13">
        <f>207/307</f>
        <v/>
      </c>
      <c r="AV42" s="13">
        <f>97/197</f>
        <v/>
      </c>
    </row>
    <row r="43">
      <c r="A43" s="13" t="inlineStr">
        <is>
          <t>France</t>
        </is>
      </c>
      <c r="B43" s="13" t="n">
        <v>2020</v>
      </c>
      <c r="C43" s="13" t="n">
        <v>4</v>
      </c>
      <c r="D43" t="n">
        <v>93</v>
      </c>
      <c r="E43" t="n">
        <v>118</v>
      </c>
      <c r="F43" t="n">
        <v>-25</v>
      </c>
      <c r="G43" t="n">
        <v>12</v>
      </c>
      <c r="H43" t="n">
        <v>15</v>
      </c>
      <c r="I43" t="n">
        <v>1</v>
      </c>
      <c r="J43" t="n">
        <v>1</v>
      </c>
      <c r="K43" t="n">
        <v>10</v>
      </c>
      <c r="L43" s="13">
        <f>1-M22</f>
        <v/>
      </c>
      <c r="M43" s="13" t="n"/>
      <c r="N43" s="13">
        <f>100/589</f>
        <v/>
      </c>
      <c r="O43" s="13">
        <f>100/127</f>
        <v/>
      </c>
      <c r="P43" s="13">
        <f>207/307</f>
        <v/>
      </c>
      <c r="Q43" s="13">
        <f>97/197</f>
        <v/>
      </c>
      <c r="R43" s="13" t="n"/>
      <c r="S43" s="13" t="n">
        <v>7</v>
      </c>
      <c r="T43" s="13" t="n">
        <v>1</v>
      </c>
      <c r="U43" s="13" t="inlineStr">
        <is>
          <t>Fabien Galthié</t>
        </is>
      </c>
      <c r="V43" s="13" t="n">
        <v>0</v>
      </c>
      <c r="W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</row>
    <row r="44">
      <c r="A44" s="13" t="inlineStr">
        <is>
          <t>Ireland</t>
        </is>
      </c>
      <c r="B44" s="13" t="n">
        <v>2000</v>
      </c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>
        <v>3</v>
      </c>
      <c r="S44" s="13" t="n"/>
      <c r="T44" s="13" t="n">
        <v>2</v>
      </c>
      <c r="U44" s="13" t="inlineStr">
        <is>
          <t>Warren Gatland</t>
        </is>
      </c>
      <c r="V44" s="13" t="n">
        <v>1</v>
      </c>
      <c r="W44" s="13" t="n">
        <v>0</v>
      </c>
      <c r="X44" s="13" t="n">
        <v>0</v>
      </c>
      <c r="Y44" s="13" t="n">
        <v>1</v>
      </c>
      <c r="Z44" s="13" t="n">
        <v>0</v>
      </c>
      <c r="AC44" s="13" t="n">
        <v>1</v>
      </c>
      <c r="AD44" s="13" t="n">
        <v>1</v>
      </c>
      <c r="AE44" s="13" t="n">
        <v>1</v>
      </c>
      <c r="AF44" s="13" t="n">
        <v>1</v>
      </c>
      <c r="AG44" s="13" t="n">
        <v>0</v>
      </c>
      <c r="AH44" s="13" t="n">
        <v>1</v>
      </c>
      <c r="AI44" t="n">
        <v>168</v>
      </c>
      <c r="AJ44" t="n">
        <v>133</v>
      </c>
      <c r="AK44" t="n">
        <v>35</v>
      </c>
      <c r="AL44" t="n">
        <v>17</v>
      </c>
      <c r="AM44" t="n">
        <v>13</v>
      </c>
      <c r="AN44" t="n">
        <v>0</v>
      </c>
      <c r="AO44" t="n">
        <v>0</v>
      </c>
      <c r="AP44" t="n">
        <v>6</v>
      </c>
      <c r="AQ44" s="13" t="n"/>
      <c r="AR44" s="13" t="n"/>
      <c r="AS44" s="13" t="n"/>
      <c r="AT44" s="13" t="n"/>
      <c r="AU44" s="13" t="n"/>
      <c r="AV44" s="13" t="n"/>
    </row>
    <row r="45">
      <c r="A45" s="13" t="inlineStr">
        <is>
          <t>Ireland</t>
        </is>
      </c>
      <c r="B45" s="13" t="n">
        <v>2001</v>
      </c>
      <c r="C45" s="13" t="n">
        <v>3</v>
      </c>
      <c r="D45" t="n">
        <v>168</v>
      </c>
      <c r="E45" t="n">
        <v>133</v>
      </c>
      <c r="F45" t="n">
        <v>35</v>
      </c>
      <c r="G45" t="n">
        <v>17</v>
      </c>
      <c r="H45" t="n">
        <v>13</v>
      </c>
      <c r="I45" t="n">
        <v>0</v>
      </c>
      <c r="J45" t="n">
        <v>0</v>
      </c>
      <c r="K45" t="n">
        <v>6</v>
      </c>
      <c r="L45" s="13" t="n"/>
      <c r="M45" s="13" t="n"/>
      <c r="N45" s="13" t="n"/>
      <c r="O45" s="13" t="n"/>
      <c r="P45" s="13" t="n"/>
      <c r="Q45" s="13" t="n"/>
      <c r="R45" s="13" t="n">
        <v>2</v>
      </c>
      <c r="S45" s="13" t="n"/>
      <c r="T45" s="13" t="n">
        <v>3</v>
      </c>
      <c r="U45" s="13" t="inlineStr">
        <is>
          <t>Warren Gatland</t>
        </is>
      </c>
      <c r="V45" s="13" t="n">
        <v>0</v>
      </c>
      <c r="W45" s="13">
        <f>1-AA3</f>
        <v/>
      </c>
      <c r="X45" s="13">
        <f>1-AB3</f>
        <v/>
      </c>
      <c r="Y45" s="13">
        <f>1-AA24</f>
        <v/>
      </c>
      <c r="Z45" s="13">
        <f>1-AB24</f>
        <v/>
      </c>
      <c r="AC45" s="13" t="n">
        <v>1</v>
      </c>
      <c r="AD45" s="13" t="n">
        <v>0</v>
      </c>
      <c r="AE45" s="13" t="n">
        <v>0</v>
      </c>
      <c r="AF45" s="13" t="n">
        <v>0</v>
      </c>
      <c r="AG45" s="13" t="n">
        <v>1</v>
      </c>
      <c r="AH45" s="13" t="n">
        <v>0</v>
      </c>
      <c r="AI45" t="n">
        <v>129</v>
      </c>
      <c r="AJ45" t="n">
        <v>89</v>
      </c>
      <c r="AK45" t="n">
        <v>40</v>
      </c>
      <c r="AL45" t="n">
        <v>11</v>
      </c>
      <c r="AM45" t="n">
        <v>10</v>
      </c>
      <c r="AN45" t="n">
        <v>0</v>
      </c>
      <c r="AO45" t="n">
        <v>0</v>
      </c>
      <c r="AP45" t="n">
        <v>8</v>
      </c>
      <c r="AQ45" s="13" t="n"/>
      <c r="AR45" s="13" t="n"/>
      <c r="AS45" s="13" t="n"/>
      <c r="AT45" s="13" t="n"/>
      <c r="AU45" s="13" t="n"/>
      <c r="AV45" s="13" t="n"/>
    </row>
    <row r="46">
      <c r="A46" s="13" t="inlineStr">
        <is>
          <t>Ireland</t>
        </is>
      </c>
      <c r="B46" s="13" t="n">
        <v>2002</v>
      </c>
      <c r="C46" s="13" t="n">
        <v>2</v>
      </c>
      <c r="D46" t="n">
        <v>129</v>
      </c>
      <c r="E46" t="n">
        <v>89</v>
      </c>
      <c r="F46" t="n">
        <v>40</v>
      </c>
      <c r="G46" t="n">
        <v>11</v>
      </c>
      <c r="H46" t="n">
        <v>10</v>
      </c>
      <c r="I46" t="n">
        <v>0</v>
      </c>
      <c r="J46" t="n">
        <v>0</v>
      </c>
      <c r="K46" t="n">
        <v>8</v>
      </c>
      <c r="L46" s="13" t="n"/>
      <c r="M46" s="13" t="n"/>
      <c r="N46" s="13" t="n"/>
      <c r="O46" s="13" t="n"/>
      <c r="P46" s="13" t="n"/>
      <c r="Q46" s="13" t="n"/>
      <c r="R46" s="13" t="n">
        <v>3</v>
      </c>
      <c r="S46" s="13" t="n"/>
      <c r="T46" s="13" t="n">
        <v>1</v>
      </c>
      <c r="U46" s="13" t="inlineStr">
        <is>
          <t>Eddie O'Sullivan</t>
        </is>
      </c>
      <c r="V46" s="13" t="n">
        <v>0</v>
      </c>
      <c r="W46" s="13">
        <f>1-AA4</f>
        <v/>
      </c>
      <c r="X46" s="13">
        <f>1-AB4</f>
        <v/>
      </c>
      <c r="Y46" s="13">
        <f>1-AA25</f>
        <v/>
      </c>
      <c r="Z46" s="13">
        <f>1-AB25</f>
        <v/>
      </c>
      <c r="AC46" s="13" t="n">
        <v>1</v>
      </c>
      <c r="AD46" s="13" t="n">
        <v>1</v>
      </c>
      <c r="AE46" s="13" t="n">
        <v>1</v>
      </c>
      <c r="AF46" s="13" t="n">
        <v>1</v>
      </c>
      <c r="AG46" s="13" t="n">
        <v>1</v>
      </c>
      <c r="AH46" s="13" t="n">
        <v>1</v>
      </c>
      <c r="AI46" t="n">
        <v>145</v>
      </c>
      <c r="AJ46" t="n">
        <v>138</v>
      </c>
      <c r="AK46" t="n">
        <v>7</v>
      </c>
      <c r="AL46" t="n">
        <v>16</v>
      </c>
      <c r="AM46" t="n">
        <v>15</v>
      </c>
      <c r="AN46" t="n">
        <v>0</v>
      </c>
      <c r="AO46" t="n">
        <v>0</v>
      </c>
      <c r="AP46" t="n">
        <v>6</v>
      </c>
      <c r="AQ46" s="13" t="n"/>
      <c r="AR46" s="13" t="n"/>
      <c r="AS46" s="13" t="n"/>
      <c r="AT46" s="13" t="n"/>
      <c r="AU46" s="13" t="n"/>
      <c r="AV46" s="13" t="n"/>
    </row>
    <row r="47">
      <c r="A47" s="13" t="inlineStr">
        <is>
          <t>Ireland</t>
        </is>
      </c>
      <c r="B47" s="13" t="n">
        <v>2003</v>
      </c>
      <c r="C47" s="13" t="n">
        <v>3</v>
      </c>
      <c r="D47" t="n">
        <v>145</v>
      </c>
      <c r="E47" t="n">
        <v>138</v>
      </c>
      <c r="F47" t="n">
        <v>7</v>
      </c>
      <c r="G47" t="n">
        <v>16</v>
      </c>
      <c r="H47" t="n">
        <v>15</v>
      </c>
      <c r="I47" t="n">
        <v>0</v>
      </c>
      <c r="J47" t="n">
        <v>0</v>
      </c>
      <c r="K47" t="n">
        <v>6</v>
      </c>
      <c r="L47" s="13" t="n"/>
      <c r="M47" s="13" t="n"/>
      <c r="N47" s="13" t="n"/>
      <c r="O47" s="13" t="n"/>
      <c r="P47" s="13" t="n"/>
      <c r="Q47" s="13" t="n"/>
      <c r="R47" s="13" t="n">
        <v>2</v>
      </c>
      <c r="S47" s="13" t="n">
        <v>4</v>
      </c>
      <c r="T47" s="13" t="n">
        <v>2</v>
      </c>
      <c r="U47" s="13" t="inlineStr">
        <is>
          <t>Eddie O'Sullivan</t>
        </is>
      </c>
      <c r="V47" s="13" t="n">
        <v>0</v>
      </c>
      <c r="W47" s="13">
        <f>1-AA5</f>
        <v/>
      </c>
      <c r="X47" s="13">
        <f>1-AB5</f>
        <v/>
      </c>
      <c r="Y47" s="13">
        <f>1-AA26</f>
        <v/>
      </c>
      <c r="Z47" s="13">
        <f>1-AB26</f>
        <v/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t="n">
        <v>119</v>
      </c>
      <c r="AJ47" t="n">
        <v>97</v>
      </c>
      <c r="AK47" t="n">
        <v>22</v>
      </c>
      <c r="AL47" t="n">
        <v>10</v>
      </c>
      <c r="AM47" t="n">
        <v>9</v>
      </c>
      <c r="AN47" t="n">
        <v>0</v>
      </c>
      <c r="AO47" t="n">
        <v>0</v>
      </c>
      <c r="AP47" t="n">
        <v>8</v>
      </c>
      <c r="AQ47" s="13" t="n"/>
      <c r="AR47" s="13" t="n"/>
      <c r="AS47" s="13" t="n"/>
      <c r="AT47" s="13" t="n"/>
      <c r="AU47" s="13" t="n"/>
      <c r="AV47" s="13" t="n"/>
    </row>
    <row r="48">
      <c r="A48" s="13" t="inlineStr">
        <is>
          <t>Ireland</t>
        </is>
      </c>
      <c r="B48" s="13" t="n">
        <v>2004</v>
      </c>
      <c r="C48" s="13" t="n">
        <v>2</v>
      </c>
      <c r="D48" t="n">
        <v>119</v>
      </c>
      <c r="E48" t="n">
        <v>97</v>
      </c>
      <c r="F48" t="n">
        <v>22</v>
      </c>
      <c r="G48" t="n">
        <v>10</v>
      </c>
      <c r="H48" t="n">
        <v>9</v>
      </c>
      <c r="I48" t="n">
        <v>0</v>
      </c>
      <c r="J48" t="n">
        <v>0</v>
      </c>
      <c r="K48" t="n">
        <v>8</v>
      </c>
      <c r="L48" s="13" t="n"/>
      <c r="M48" s="13" t="n"/>
      <c r="N48" s="13" t="n"/>
      <c r="O48" s="13" t="n"/>
      <c r="P48" s="13" t="n"/>
      <c r="Q48" s="13" t="n"/>
      <c r="R48" s="13" t="n">
        <v>2</v>
      </c>
      <c r="S48" s="13" t="n">
        <v>6</v>
      </c>
      <c r="T48" s="13" t="n">
        <v>3</v>
      </c>
      <c r="U48" s="13" t="inlineStr">
        <is>
          <t>Eddie O'Sullivan</t>
        </is>
      </c>
      <c r="V48" s="13" t="n">
        <v>0</v>
      </c>
      <c r="W48" s="13">
        <f>1-AA6</f>
        <v/>
      </c>
      <c r="X48" s="13">
        <f>1-AB6</f>
        <v/>
      </c>
      <c r="Y48" s="13">
        <f>1-AA27</f>
        <v/>
      </c>
      <c r="Z48" s="13">
        <f>1-AB27</f>
        <v/>
      </c>
      <c r="AC48" s="13" t="n">
        <v>1</v>
      </c>
      <c r="AD48" s="13" t="n">
        <v>1</v>
      </c>
      <c r="AE48" s="13" t="n">
        <v>1</v>
      </c>
      <c r="AF48" s="13" t="n">
        <v>1</v>
      </c>
      <c r="AG48" s="13" t="n">
        <v>1</v>
      </c>
      <c r="AH48" s="13" t="n">
        <v>1</v>
      </c>
      <c r="AI48" t="n">
        <v>128</v>
      </c>
      <c r="AJ48" t="n">
        <v>82</v>
      </c>
      <c r="AK48" t="n">
        <v>46</v>
      </c>
      <c r="AL48" t="n">
        <v>17</v>
      </c>
      <c r="AM48" t="n">
        <v>8</v>
      </c>
      <c r="AN48" t="n">
        <v>0</v>
      </c>
      <c r="AO48" t="n">
        <v>0</v>
      </c>
      <c r="AP48" t="n">
        <v>8</v>
      </c>
      <c r="AQ48" s="13" t="n"/>
      <c r="AR48" s="13" t="n"/>
      <c r="AS48" s="13" t="n"/>
      <c r="AT48" s="13" t="n"/>
      <c r="AU48" s="13" t="n"/>
      <c r="AV48" s="13" t="n"/>
    </row>
    <row r="49">
      <c r="A49" s="13" t="inlineStr">
        <is>
          <t>Ireland</t>
        </is>
      </c>
      <c r="B49" s="13" t="n">
        <v>2005</v>
      </c>
      <c r="C49" s="13" t="n">
        <v>2</v>
      </c>
      <c r="D49" t="n">
        <v>128</v>
      </c>
      <c r="E49" t="n">
        <v>82</v>
      </c>
      <c r="F49" t="n">
        <v>46</v>
      </c>
      <c r="G49" t="n">
        <v>17</v>
      </c>
      <c r="H49" t="n">
        <v>8</v>
      </c>
      <c r="I49" t="n">
        <v>0</v>
      </c>
      <c r="J49" t="n">
        <v>0</v>
      </c>
      <c r="K49" t="n">
        <v>8</v>
      </c>
      <c r="L49" s="13" t="n"/>
      <c r="M49" s="13" t="n"/>
      <c r="N49" s="13" t="n"/>
      <c r="O49" s="13" t="n"/>
      <c r="P49" s="13" t="n"/>
      <c r="Q49" s="13" t="n"/>
      <c r="R49" s="13" t="n">
        <v>3</v>
      </c>
      <c r="S49" s="13" t="n">
        <v>6</v>
      </c>
      <c r="T49" s="13" t="n">
        <v>4</v>
      </c>
      <c r="U49" s="13" t="inlineStr">
        <is>
          <t>Eddie O'Sullivan</t>
        </is>
      </c>
      <c r="V49" s="13" t="n">
        <v>0</v>
      </c>
      <c r="W49" s="13">
        <f>1-AA7</f>
        <v/>
      </c>
      <c r="X49" s="13">
        <f>1-AB7</f>
        <v/>
      </c>
      <c r="Y49" s="13">
        <f>1-AA28</f>
        <v/>
      </c>
      <c r="Z49" s="13">
        <f>1-AB28</f>
        <v/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t="n">
        <v>126</v>
      </c>
      <c r="AJ49" t="n">
        <v>101</v>
      </c>
      <c r="AK49" t="n">
        <v>25</v>
      </c>
      <c r="AL49" t="n">
        <v>12</v>
      </c>
      <c r="AM49" t="n">
        <v>9</v>
      </c>
      <c r="AN49" t="n">
        <v>0</v>
      </c>
      <c r="AO49" t="n">
        <v>0</v>
      </c>
      <c r="AP49" t="n">
        <v>6</v>
      </c>
      <c r="AQ49" s="13" t="n"/>
      <c r="AR49" s="13" t="n"/>
      <c r="AS49" s="13" t="n"/>
      <c r="AT49" s="13" t="n"/>
      <c r="AU49" s="13" t="n"/>
      <c r="AV49" s="13" t="n"/>
    </row>
    <row r="50">
      <c r="A50" s="13" t="inlineStr">
        <is>
          <t>Ireland</t>
        </is>
      </c>
      <c r="B50" s="13" t="n">
        <v>2006</v>
      </c>
      <c r="C50" s="13" t="n">
        <v>3</v>
      </c>
      <c r="D50" t="n">
        <v>126</v>
      </c>
      <c r="E50" t="n">
        <v>101</v>
      </c>
      <c r="F50" t="n">
        <v>25</v>
      </c>
      <c r="G50" t="n">
        <v>12</v>
      </c>
      <c r="H50" t="n">
        <v>9</v>
      </c>
      <c r="I50" t="n">
        <v>0</v>
      </c>
      <c r="J50" t="n">
        <v>0</v>
      </c>
      <c r="K50" t="n">
        <v>6</v>
      </c>
      <c r="L50" s="13" t="n"/>
      <c r="M50" s="13" t="n"/>
      <c r="N50" s="13" t="n"/>
      <c r="O50" s="13" t="n"/>
      <c r="P50" s="13" t="n"/>
      <c r="Q50" s="13" t="n"/>
      <c r="R50" s="13" t="n">
        <v>2</v>
      </c>
      <c r="S50" s="13" t="n">
        <v>7</v>
      </c>
      <c r="T50" s="13" t="n">
        <v>5</v>
      </c>
      <c r="U50" s="13" t="inlineStr">
        <is>
          <t>Eddie O'Sullivan</t>
        </is>
      </c>
      <c r="V50" s="13" t="n">
        <v>0</v>
      </c>
      <c r="W50" s="13">
        <f>1-AA8</f>
        <v/>
      </c>
      <c r="X50" s="13">
        <f>1-AB8</f>
        <v/>
      </c>
      <c r="Y50" s="13">
        <f>1-AA29</f>
        <v/>
      </c>
      <c r="Z50" s="13">
        <f>1-AB29</f>
        <v/>
      </c>
      <c r="AC50" s="13" t="n">
        <v>1</v>
      </c>
      <c r="AD50" s="13" t="n">
        <v>1</v>
      </c>
      <c r="AE50" s="13" t="n">
        <v>1</v>
      </c>
      <c r="AF50" s="13" t="n">
        <v>1</v>
      </c>
      <c r="AG50" s="13" t="n">
        <v>1</v>
      </c>
      <c r="AH50" s="13" t="n">
        <v>1</v>
      </c>
      <c r="AI50" t="n">
        <v>131</v>
      </c>
      <c r="AJ50" t="n">
        <v>97</v>
      </c>
      <c r="AK50" t="n">
        <v>34</v>
      </c>
      <c r="AL50" t="n">
        <v>12</v>
      </c>
      <c r="AM50" t="n">
        <v>10</v>
      </c>
      <c r="AN50" t="n">
        <v>0</v>
      </c>
      <c r="AO50" t="n">
        <v>0</v>
      </c>
      <c r="AP50" t="n">
        <v>8</v>
      </c>
      <c r="AQ50" s="13" t="n"/>
      <c r="AR50" s="13" t="n"/>
      <c r="AS50" s="13" t="n"/>
      <c r="AT50" s="13" t="n"/>
      <c r="AU50" s="13" t="n"/>
      <c r="AV50" s="13" t="n"/>
    </row>
    <row r="51">
      <c r="A51" s="13" t="inlineStr">
        <is>
          <t>Ireland</t>
        </is>
      </c>
      <c r="B51" s="13" t="n">
        <v>2007</v>
      </c>
      <c r="C51" s="13" t="n">
        <v>2</v>
      </c>
      <c r="D51" t="n">
        <v>131</v>
      </c>
      <c r="E51" t="n">
        <v>97</v>
      </c>
      <c r="F51" t="n">
        <v>34</v>
      </c>
      <c r="G51" t="n">
        <v>12</v>
      </c>
      <c r="H51" t="n">
        <v>10</v>
      </c>
      <c r="I51" t="n">
        <v>0</v>
      </c>
      <c r="J51" t="n">
        <v>0</v>
      </c>
      <c r="K51" t="n">
        <v>8</v>
      </c>
      <c r="L51" s="13" t="n"/>
      <c r="M51" s="13" t="n"/>
      <c r="N51" s="13" t="n"/>
      <c r="O51" s="13" t="n"/>
      <c r="P51" s="13" t="n"/>
      <c r="Q51" s="13" t="n"/>
      <c r="R51" s="13" t="n">
        <v>2</v>
      </c>
      <c r="S51" s="13" t="n">
        <v>5</v>
      </c>
      <c r="T51" s="13" t="n">
        <v>6</v>
      </c>
      <c r="U51" s="13" t="inlineStr">
        <is>
          <t>Eddie O'Sullivan</t>
        </is>
      </c>
      <c r="V51" s="13" t="n">
        <v>1</v>
      </c>
      <c r="W51" s="13">
        <f>1-AA9</f>
        <v/>
      </c>
      <c r="X51" s="13">
        <f>1-AB9</f>
        <v/>
      </c>
      <c r="Y51" s="13">
        <f>1-AA30</f>
        <v/>
      </c>
      <c r="Z51" s="13">
        <f>1-AB30</f>
        <v/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t="n">
        <v>149</v>
      </c>
      <c r="AJ51" t="n">
        <v>84</v>
      </c>
      <c r="AK51" t="n">
        <v>65</v>
      </c>
      <c r="AL51" t="n">
        <v>17</v>
      </c>
      <c r="AM51" t="n">
        <v>5</v>
      </c>
      <c r="AN51" t="n">
        <v>0</v>
      </c>
      <c r="AO51" t="n">
        <v>0</v>
      </c>
      <c r="AP51" t="n">
        <v>8</v>
      </c>
      <c r="AQ51" s="13" t="n"/>
      <c r="AR51" s="13" t="n"/>
      <c r="AS51" s="13" t="n"/>
      <c r="AT51" s="13" t="n"/>
      <c r="AU51" s="13" t="n"/>
      <c r="AV51" s="13" t="n"/>
    </row>
    <row r="52">
      <c r="A52" s="13" t="inlineStr">
        <is>
          <t>Ireland</t>
        </is>
      </c>
      <c r="B52" s="13" t="n">
        <v>2008</v>
      </c>
      <c r="C52" s="13" t="n">
        <v>2</v>
      </c>
      <c r="D52" t="n">
        <v>149</v>
      </c>
      <c r="E52" t="n">
        <v>84</v>
      </c>
      <c r="F52" t="n">
        <v>65</v>
      </c>
      <c r="G52" t="n">
        <v>17</v>
      </c>
      <c r="H52" t="n">
        <v>5</v>
      </c>
      <c r="I52" t="n">
        <v>0</v>
      </c>
      <c r="J52" t="n">
        <v>0</v>
      </c>
      <c r="K52" t="n">
        <v>8</v>
      </c>
      <c r="L52" s="13" t="n"/>
      <c r="M52" s="13" t="n"/>
      <c r="N52" s="13" t="n"/>
      <c r="O52" s="13" t="n"/>
      <c r="P52" s="13" t="n"/>
      <c r="Q52" s="13" t="n"/>
      <c r="R52" s="13" t="n">
        <v>4</v>
      </c>
      <c r="S52" s="13" t="n">
        <v>7</v>
      </c>
      <c r="T52" s="13" t="n">
        <v>7</v>
      </c>
      <c r="U52" s="13" t="inlineStr">
        <is>
          <t>Eddie O'Sullivan</t>
        </is>
      </c>
      <c r="V52" s="13" t="n">
        <v>0</v>
      </c>
      <c r="W52" s="13">
        <f>1-AA10</f>
        <v/>
      </c>
      <c r="X52" s="13">
        <f>1-AB10</f>
        <v/>
      </c>
      <c r="Y52" s="13">
        <f>1-AA31</f>
        <v/>
      </c>
      <c r="Z52" s="13">
        <f>1-AB31</f>
        <v/>
      </c>
      <c r="AC52" s="13" t="n">
        <v>1</v>
      </c>
      <c r="AD52" s="13" t="n">
        <v>1</v>
      </c>
      <c r="AE52" s="13" t="n">
        <v>1</v>
      </c>
      <c r="AF52" s="13" t="n">
        <v>1</v>
      </c>
      <c r="AG52" s="13" t="n">
        <v>0</v>
      </c>
      <c r="AH52" s="13" t="n">
        <v>1</v>
      </c>
      <c r="AI52" t="n">
        <v>93</v>
      </c>
      <c r="AJ52" t="n">
        <v>99</v>
      </c>
      <c r="AK52" t="n">
        <v>-6</v>
      </c>
      <c r="AL52" t="n">
        <v>9</v>
      </c>
      <c r="AM52" t="n">
        <v>10</v>
      </c>
      <c r="AN52" t="n">
        <v>0</v>
      </c>
      <c r="AO52" t="n">
        <v>0</v>
      </c>
      <c r="AP52" t="n">
        <v>4</v>
      </c>
      <c r="AQ52" s="13" t="n"/>
      <c r="AR52" s="13" t="n"/>
      <c r="AS52" s="13" t="n"/>
      <c r="AT52" s="13" t="n"/>
      <c r="AU52" s="13" t="n"/>
      <c r="AV52" s="13" t="n"/>
    </row>
    <row r="53">
      <c r="A53" s="13" t="inlineStr">
        <is>
          <t>Ireland</t>
        </is>
      </c>
      <c r="B53" s="13" t="n">
        <v>2009</v>
      </c>
      <c r="C53" s="13" t="n">
        <v>4</v>
      </c>
      <c r="D53" t="n">
        <v>93</v>
      </c>
      <c r="E53" t="n">
        <v>99</v>
      </c>
      <c r="F53" t="n">
        <v>-6</v>
      </c>
      <c r="G53" t="n">
        <v>9</v>
      </c>
      <c r="H53" t="n">
        <v>10</v>
      </c>
      <c r="I53" t="n">
        <v>0</v>
      </c>
      <c r="J53" t="n">
        <v>0</v>
      </c>
      <c r="K53" t="n">
        <v>4</v>
      </c>
      <c r="L53" s="13" t="n"/>
      <c r="M53" s="13" t="n"/>
      <c r="N53" s="13" t="n"/>
      <c r="O53" s="13" t="n"/>
      <c r="P53" s="13" t="n"/>
      <c r="Q53" s="13" t="n"/>
      <c r="R53" s="13" t="n">
        <v>1</v>
      </c>
      <c r="S53" s="13" t="n">
        <v>8</v>
      </c>
      <c r="T53" s="13" t="n">
        <v>1</v>
      </c>
      <c r="U53" s="13" t="inlineStr">
        <is>
          <t>Declan Kidney</t>
        </is>
      </c>
      <c r="V53" s="13" t="n">
        <v>1</v>
      </c>
      <c r="W53" s="13">
        <f>1-AA11</f>
        <v/>
      </c>
      <c r="X53" s="13">
        <f>1-AB11</f>
        <v/>
      </c>
      <c r="Y53" s="13">
        <f>1-AA32</f>
        <v/>
      </c>
      <c r="Z53" s="13">
        <f>1-AB32</f>
        <v/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t="n">
        <v>121</v>
      </c>
      <c r="AJ53" t="n">
        <v>73</v>
      </c>
      <c r="AK53" t="n">
        <v>48</v>
      </c>
      <c r="AL53" t="n">
        <v>12</v>
      </c>
      <c r="AM53" t="n">
        <v>3</v>
      </c>
      <c r="AN53" t="n">
        <v>0</v>
      </c>
      <c r="AO53" t="n">
        <v>0</v>
      </c>
      <c r="AP53" t="n">
        <v>10</v>
      </c>
      <c r="AQ53" s="13">
        <f>1-AS11</f>
        <v/>
      </c>
      <c r="AR53" s="13">
        <f>1-AS32</f>
        <v/>
      </c>
      <c r="AS53" s="13" t="n"/>
      <c r="AT53" s="13">
        <f>38/47</f>
        <v/>
      </c>
      <c r="AU53" s="13">
        <f>22/37</f>
        <v/>
      </c>
      <c r="AV53" s="13">
        <f>17/32</f>
        <v/>
      </c>
    </row>
    <row r="54">
      <c r="A54" s="13" t="inlineStr">
        <is>
          <t>Ireland</t>
        </is>
      </c>
      <c r="B54" s="13" t="n">
        <v>2010</v>
      </c>
      <c r="C54" s="13" t="n">
        <v>1</v>
      </c>
      <c r="D54" t="n">
        <v>121</v>
      </c>
      <c r="E54" t="n">
        <v>73</v>
      </c>
      <c r="F54" t="n">
        <v>48</v>
      </c>
      <c r="G54" t="n">
        <v>12</v>
      </c>
      <c r="H54" t="n">
        <v>3</v>
      </c>
      <c r="I54" t="n">
        <v>0</v>
      </c>
      <c r="J54" t="n">
        <v>0</v>
      </c>
      <c r="K54" t="n">
        <v>10</v>
      </c>
      <c r="L54" s="13">
        <f>1-N12</f>
        <v/>
      </c>
      <c r="M54" s="13">
        <f>1-N33</f>
        <v/>
      </c>
      <c r="N54" s="13" t="n"/>
      <c r="O54" s="13">
        <f>38/47</f>
        <v/>
      </c>
      <c r="P54" s="13">
        <f>22/37</f>
        <v/>
      </c>
      <c r="Q54" s="13">
        <f>17/32</f>
        <v/>
      </c>
      <c r="R54" s="13" t="n">
        <v>2</v>
      </c>
      <c r="S54" s="13" t="n">
        <v>4</v>
      </c>
      <c r="T54" s="13" t="n">
        <v>2</v>
      </c>
      <c r="U54" s="13" t="inlineStr">
        <is>
          <t>Declan Kidney</t>
        </is>
      </c>
      <c r="V54" s="13" t="n">
        <v>1</v>
      </c>
      <c r="W54" s="13">
        <f>1-AA12</f>
        <v/>
      </c>
      <c r="X54" s="13">
        <f>1-AB12</f>
        <v/>
      </c>
      <c r="Y54" s="13">
        <f>1-AA33</f>
        <v/>
      </c>
      <c r="Z54" s="13">
        <f>1-AB33</f>
        <v/>
      </c>
      <c r="AC54" s="13" t="n">
        <v>1</v>
      </c>
      <c r="AD54" s="13" t="n">
        <v>1</v>
      </c>
      <c r="AE54" s="13" t="n">
        <v>0</v>
      </c>
      <c r="AF54" s="13" t="n">
        <v>1</v>
      </c>
      <c r="AG54" s="13" t="n">
        <v>1</v>
      </c>
      <c r="AH54" s="13" t="n">
        <v>1</v>
      </c>
      <c r="AI54" t="n">
        <v>106</v>
      </c>
      <c r="AJ54" t="n">
        <v>95</v>
      </c>
      <c r="AK54" t="n">
        <v>11</v>
      </c>
      <c r="AL54" t="n">
        <v>11</v>
      </c>
      <c r="AM54" t="n">
        <v>6</v>
      </c>
      <c r="AN54" t="n">
        <v>0</v>
      </c>
      <c r="AO54" t="n">
        <v>0</v>
      </c>
      <c r="AP54" t="n">
        <v>6</v>
      </c>
      <c r="AQ54" s="13">
        <f>1-AS12</f>
        <v/>
      </c>
      <c r="AR54" s="13">
        <f>1-AS33</f>
        <v/>
      </c>
      <c r="AS54" s="13" t="n"/>
      <c r="AT54" s="13">
        <f>1467/1567</f>
        <v/>
      </c>
      <c r="AU54" s="13">
        <f>617/717</f>
        <v/>
      </c>
      <c r="AV54" s="13">
        <f>151/201</f>
        <v/>
      </c>
    </row>
    <row r="55">
      <c r="A55" s="13" t="inlineStr">
        <is>
          <t>Ireland</t>
        </is>
      </c>
      <c r="B55" s="13" t="n">
        <v>2011</v>
      </c>
      <c r="C55" s="13" t="n">
        <v>2</v>
      </c>
      <c r="D55" t="n">
        <v>106</v>
      </c>
      <c r="E55" t="n">
        <v>95</v>
      </c>
      <c r="F55" t="n">
        <v>11</v>
      </c>
      <c r="G55" t="n">
        <v>11</v>
      </c>
      <c r="H55" t="n">
        <v>6</v>
      </c>
      <c r="I55" t="n">
        <v>0</v>
      </c>
      <c r="J55" t="n">
        <v>0</v>
      </c>
      <c r="K55" t="n">
        <v>6</v>
      </c>
      <c r="L55" s="13">
        <f>1-N13</f>
        <v/>
      </c>
      <c r="M55" s="13">
        <f>1-N34</f>
        <v/>
      </c>
      <c r="N55" s="13" t="n"/>
      <c r="O55" s="13">
        <f>1467/1567</f>
        <v/>
      </c>
      <c r="P55" s="13">
        <f>617/717</f>
        <v/>
      </c>
      <c r="Q55" s="13">
        <f>151/201</f>
        <v/>
      </c>
      <c r="R55" s="13" t="n">
        <v>3</v>
      </c>
      <c r="S55" s="13" t="n">
        <v>5</v>
      </c>
      <c r="T55" s="13" t="n">
        <v>3</v>
      </c>
      <c r="U55" s="13" t="inlineStr">
        <is>
          <t>Declan Kidney</t>
        </is>
      </c>
      <c r="V55" s="13" t="n">
        <v>0</v>
      </c>
      <c r="W55" s="13">
        <f>1-AA13</f>
        <v/>
      </c>
      <c r="X55" s="13">
        <f>1-AB13</f>
        <v/>
      </c>
      <c r="Y55" s="13">
        <f>1-AA34</f>
        <v/>
      </c>
      <c r="Z55" s="13">
        <f>1-AB34</f>
        <v/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t="n">
        <v>93</v>
      </c>
      <c r="AJ55" t="n">
        <v>81</v>
      </c>
      <c r="AK55" t="n">
        <v>12</v>
      </c>
      <c r="AL55" t="n">
        <v>10</v>
      </c>
      <c r="AM55" t="n">
        <v>4</v>
      </c>
      <c r="AN55" t="n">
        <v>0</v>
      </c>
      <c r="AO55" t="n">
        <v>0</v>
      </c>
      <c r="AP55" t="n">
        <v>6</v>
      </c>
      <c r="AQ55" s="13">
        <f>1-AS13</f>
        <v/>
      </c>
      <c r="AR55" s="13">
        <f>1-AS34</f>
        <v/>
      </c>
      <c r="AS55" s="13" t="n"/>
      <c r="AT55" s="13">
        <f>50/57</f>
        <v/>
      </c>
      <c r="AU55" s="13">
        <f>50/71</f>
        <v/>
      </c>
      <c r="AV55" s="13">
        <f>100/209</f>
        <v/>
      </c>
    </row>
    <row r="56">
      <c r="A56" s="13" t="inlineStr">
        <is>
          <t>Ireland</t>
        </is>
      </c>
      <c r="B56" s="13" t="n">
        <v>2012</v>
      </c>
      <c r="C56" s="13" t="n">
        <v>3</v>
      </c>
      <c r="D56" t="n">
        <v>93</v>
      </c>
      <c r="E56" t="n">
        <v>81</v>
      </c>
      <c r="F56" t="n">
        <v>12</v>
      </c>
      <c r="G56" t="n">
        <v>10</v>
      </c>
      <c r="H56" t="n">
        <v>4</v>
      </c>
      <c r="I56" t="n">
        <v>0</v>
      </c>
      <c r="J56" t="n">
        <v>0</v>
      </c>
      <c r="K56" t="n">
        <v>6</v>
      </c>
      <c r="L56" s="13">
        <f>1-N14</f>
        <v/>
      </c>
      <c r="M56" s="13">
        <f>1-N35</f>
        <v/>
      </c>
      <c r="N56" s="13" t="n"/>
      <c r="O56" s="13">
        <f>50/57</f>
        <v/>
      </c>
      <c r="P56" s="13">
        <f>50/71</f>
        <v/>
      </c>
      <c r="Q56" s="13">
        <f>100/209</f>
        <v/>
      </c>
      <c r="R56" s="13" t="n">
        <v>3</v>
      </c>
      <c r="S56" s="13" t="n">
        <v>6</v>
      </c>
      <c r="T56" s="13" t="n">
        <v>4</v>
      </c>
      <c r="U56" s="13" t="inlineStr">
        <is>
          <t>Declan Kidney</t>
        </is>
      </c>
      <c r="V56" s="13" t="n">
        <v>1</v>
      </c>
      <c r="W56" s="13">
        <f>1-AA14</f>
        <v/>
      </c>
      <c r="X56" s="13">
        <f>1-AB14</f>
        <v/>
      </c>
      <c r="Y56" s="13">
        <f>1-AA35</f>
        <v/>
      </c>
      <c r="Z56" s="13">
        <f>1-AB35</f>
        <v/>
      </c>
      <c r="AC56" s="13" t="n">
        <v>1</v>
      </c>
      <c r="AD56" s="13" t="n">
        <v>1</v>
      </c>
      <c r="AE56" s="13" t="n">
        <v>1</v>
      </c>
      <c r="AF56" s="13" t="n">
        <v>1</v>
      </c>
      <c r="AG56" s="13" t="n">
        <v>0</v>
      </c>
      <c r="AH56" s="13" t="n">
        <v>1</v>
      </c>
      <c r="AI56" t="n">
        <v>121</v>
      </c>
      <c r="AJ56" t="n">
        <v>94</v>
      </c>
      <c r="AK56" t="n">
        <v>27</v>
      </c>
      <c r="AL56" t="n">
        <v>13</v>
      </c>
      <c r="AM56" t="n">
        <v>8</v>
      </c>
      <c r="AN56" t="n">
        <v>0</v>
      </c>
      <c r="AO56" t="n">
        <v>0</v>
      </c>
      <c r="AP56" t="n">
        <v>5</v>
      </c>
      <c r="AQ56" s="13">
        <f>1-AS14</f>
        <v/>
      </c>
      <c r="AR56" s="13">
        <f>1-AS35</f>
        <v/>
      </c>
      <c r="AS56" s="13" t="n"/>
      <c r="AT56" s="13">
        <f>817/917</f>
        <v/>
      </c>
      <c r="AU56" s="13">
        <f>29/39</f>
        <v/>
      </c>
      <c r="AV56" s="13">
        <f>173/273</f>
        <v/>
      </c>
    </row>
    <row r="57">
      <c r="A57" s="13" t="inlineStr">
        <is>
          <t>Ireland</t>
        </is>
      </c>
      <c r="B57" s="13" t="n">
        <v>2013</v>
      </c>
      <c r="C57" s="13" t="n">
        <v>3</v>
      </c>
      <c r="D57" t="n">
        <v>121</v>
      </c>
      <c r="E57" t="n">
        <v>94</v>
      </c>
      <c r="F57" t="n">
        <v>27</v>
      </c>
      <c r="G57" t="n">
        <v>13</v>
      </c>
      <c r="H57" t="n">
        <v>8</v>
      </c>
      <c r="I57" t="n">
        <v>0</v>
      </c>
      <c r="J57" t="n">
        <v>0</v>
      </c>
      <c r="K57" t="n">
        <v>5</v>
      </c>
      <c r="L57" s="13">
        <f>1-N15</f>
        <v/>
      </c>
      <c r="M57" s="13">
        <f>1-N36</f>
        <v/>
      </c>
      <c r="N57" s="13" t="n"/>
      <c r="O57" s="13">
        <f>817/917</f>
        <v/>
      </c>
      <c r="P57" s="13">
        <f>29/39</f>
        <v/>
      </c>
      <c r="Q57" s="13">
        <f>173/273</f>
        <v/>
      </c>
      <c r="R57" s="13" t="n">
        <v>5</v>
      </c>
      <c r="S57" s="13" t="n">
        <v>6</v>
      </c>
      <c r="T57" s="13" t="n">
        <v>5</v>
      </c>
      <c r="U57" s="13" t="inlineStr">
        <is>
          <t>Declan Kidney</t>
        </is>
      </c>
      <c r="V57" s="13" t="n">
        <v>1</v>
      </c>
      <c r="W57" s="13">
        <f>1-AA15</f>
        <v/>
      </c>
      <c r="X57" s="13">
        <f>1-AB15</f>
        <v/>
      </c>
      <c r="Y57" s="13">
        <f>1-AA36</f>
        <v/>
      </c>
      <c r="Z57" s="13">
        <f>1-AB36</f>
        <v/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1</v>
      </c>
      <c r="AH57" s="13" t="n">
        <v>0</v>
      </c>
      <c r="AI57" t="n">
        <v>72</v>
      </c>
      <c r="AJ57" t="n">
        <v>81</v>
      </c>
      <c r="AK57" t="n">
        <v>-9</v>
      </c>
      <c r="AL57" t="n">
        <v>5</v>
      </c>
      <c r="AM57" t="n">
        <v>5</v>
      </c>
      <c r="AN57" t="n">
        <v>0</v>
      </c>
      <c r="AO57" t="n">
        <v>0</v>
      </c>
      <c r="AP57" t="n">
        <v>3</v>
      </c>
      <c r="AQ57" s="13">
        <f>1-AS15</f>
        <v/>
      </c>
      <c r="AR57" s="13">
        <f>1-AS36</f>
        <v/>
      </c>
      <c r="AS57" s="13" t="n"/>
      <c r="AT57" s="13">
        <f>100/139</f>
        <v/>
      </c>
      <c r="AU57" s="13">
        <f>100/163</f>
        <v/>
      </c>
      <c r="AV57" s="13">
        <f>100/211</f>
        <v/>
      </c>
    </row>
    <row r="58">
      <c r="A58" s="13" t="inlineStr">
        <is>
          <t>Ireland</t>
        </is>
      </c>
      <c r="B58" s="13" t="n">
        <v>2014</v>
      </c>
      <c r="C58" s="13" t="n">
        <v>5</v>
      </c>
      <c r="D58" t="n">
        <v>72</v>
      </c>
      <c r="E58" t="n">
        <v>81</v>
      </c>
      <c r="F58" t="n">
        <v>-9</v>
      </c>
      <c r="G58" t="n">
        <v>5</v>
      </c>
      <c r="H58" t="n">
        <v>5</v>
      </c>
      <c r="I58" t="n">
        <v>0</v>
      </c>
      <c r="J58" t="n">
        <v>0</v>
      </c>
      <c r="K58" t="n">
        <v>3</v>
      </c>
      <c r="L58" s="13">
        <f>1-N16</f>
        <v/>
      </c>
      <c r="M58" s="13">
        <f>1-N37</f>
        <v/>
      </c>
      <c r="N58" s="13" t="n"/>
      <c r="O58" s="13">
        <f>100/139</f>
        <v/>
      </c>
      <c r="P58" s="13">
        <f>100/163</f>
        <v/>
      </c>
      <c r="Q58" s="13">
        <f>100/211</f>
        <v/>
      </c>
      <c r="R58" s="13" t="n">
        <v>1</v>
      </c>
      <c r="S58" s="13" t="n">
        <v>7</v>
      </c>
      <c r="T58" s="13" t="n">
        <v>1</v>
      </c>
      <c r="U58" s="13" t="inlineStr">
        <is>
          <t>Joe Schmidt</t>
        </is>
      </c>
      <c r="V58" s="13" t="n">
        <v>0</v>
      </c>
      <c r="W58" s="13">
        <f>1-AA16</f>
        <v/>
      </c>
      <c r="X58" s="13">
        <f>1-AB16</f>
        <v/>
      </c>
      <c r="Y58" s="13">
        <f>1-AA37</f>
        <v/>
      </c>
      <c r="Z58" s="13">
        <f>1-AB37</f>
        <v/>
      </c>
      <c r="AC58" s="13" t="n">
        <v>1</v>
      </c>
      <c r="AD58" s="13" t="n">
        <v>1</v>
      </c>
      <c r="AE58" s="13" t="n">
        <v>1</v>
      </c>
      <c r="AF58" s="13" t="n">
        <v>1</v>
      </c>
      <c r="AG58" s="13" t="n">
        <v>1</v>
      </c>
      <c r="AH58" s="13" t="n">
        <v>1</v>
      </c>
      <c r="AI58" t="n">
        <v>132</v>
      </c>
      <c r="AJ58" t="n">
        <v>49</v>
      </c>
      <c r="AK58" t="n">
        <v>83</v>
      </c>
      <c r="AL58" t="n">
        <v>16</v>
      </c>
      <c r="AM58" t="n">
        <v>4</v>
      </c>
      <c r="AN58" t="n">
        <v>0</v>
      </c>
      <c r="AO58" t="n">
        <v>0</v>
      </c>
      <c r="AP58" t="n">
        <v>8</v>
      </c>
      <c r="AQ58" s="13">
        <f>1-AS16</f>
        <v/>
      </c>
      <c r="AR58" s="13">
        <f>1-AS37</f>
        <v/>
      </c>
      <c r="AS58" s="13" t="n"/>
      <c r="AT58" s="13">
        <f>72/77</f>
        <v/>
      </c>
      <c r="AU58" s="13">
        <f>101/121</f>
        <v/>
      </c>
      <c r="AV58" s="13">
        <f>31/56</f>
        <v/>
      </c>
    </row>
    <row r="59">
      <c r="A59" s="13" t="inlineStr">
        <is>
          <t>Ireland</t>
        </is>
      </c>
      <c r="B59" s="13" t="n">
        <v>2015</v>
      </c>
      <c r="C59" s="13" t="n">
        <v>1</v>
      </c>
      <c r="D59" t="n">
        <v>132</v>
      </c>
      <c r="E59" t="n">
        <v>49</v>
      </c>
      <c r="F59" t="n">
        <v>83</v>
      </c>
      <c r="G59" t="n">
        <v>16</v>
      </c>
      <c r="H59" t="n">
        <v>4</v>
      </c>
      <c r="I59" t="n">
        <v>0</v>
      </c>
      <c r="J59" t="n">
        <v>0</v>
      </c>
      <c r="K59" t="n">
        <v>8</v>
      </c>
      <c r="L59" s="13">
        <f>1-N17</f>
        <v/>
      </c>
      <c r="M59" s="13">
        <f>1-N38</f>
        <v/>
      </c>
      <c r="N59" s="13" t="n"/>
      <c r="O59" s="13">
        <f>72/77</f>
        <v/>
      </c>
      <c r="P59" s="13">
        <f>101/121</f>
        <v/>
      </c>
      <c r="Q59" s="13">
        <f>31/56</f>
        <v/>
      </c>
      <c r="R59" s="13" t="n">
        <v>1</v>
      </c>
      <c r="S59" s="13" t="n">
        <v>3</v>
      </c>
      <c r="T59" s="13" t="n">
        <v>2</v>
      </c>
      <c r="U59" s="13" t="inlineStr">
        <is>
          <t>Joe Schmidt</t>
        </is>
      </c>
      <c r="V59" s="13" t="n">
        <v>0</v>
      </c>
      <c r="W59" s="13">
        <f>1-AA17</f>
        <v/>
      </c>
      <c r="X59" s="13">
        <f>1-AB17</f>
        <v/>
      </c>
      <c r="Y59" s="13">
        <f>1-AA38</f>
        <v/>
      </c>
      <c r="Z59" s="13">
        <f>1-AB38</f>
        <v/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t="n">
        <v>126</v>
      </c>
      <c r="AJ59" t="n">
        <v>77</v>
      </c>
      <c r="AK59" t="n">
        <v>49</v>
      </c>
      <c r="AL59" t="n">
        <v>14</v>
      </c>
      <c r="AM59" t="n">
        <v>7</v>
      </c>
      <c r="AN59" t="n">
        <v>1</v>
      </c>
      <c r="AO59" t="n">
        <v>1</v>
      </c>
      <c r="AP59" t="n">
        <v>14</v>
      </c>
      <c r="AQ59" s="13">
        <f>1-AS17</f>
        <v/>
      </c>
      <c r="AR59" s="13">
        <f>1-AS38</f>
        <v/>
      </c>
      <c r="AS59" s="13" t="n"/>
      <c r="AT59" s="13">
        <f>20/23</f>
        <v/>
      </c>
      <c r="AU59" s="13">
        <f>100/121</f>
        <v/>
      </c>
      <c r="AV59" s="13">
        <f>100/179</f>
        <v/>
      </c>
    </row>
    <row r="60">
      <c r="A60" s="13" t="inlineStr">
        <is>
          <t>Ireland</t>
        </is>
      </c>
      <c r="B60" s="13" t="n">
        <v>2016</v>
      </c>
      <c r="C60" s="13" t="n">
        <v>2</v>
      </c>
      <c r="D60" t="n">
        <v>126</v>
      </c>
      <c r="E60" t="n">
        <v>77</v>
      </c>
      <c r="F60" t="n">
        <v>49</v>
      </c>
      <c r="G60" t="n">
        <v>14</v>
      </c>
      <c r="H60" t="n">
        <v>7</v>
      </c>
      <c r="I60" t="n">
        <v>1</v>
      </c>
      <c r="J60" t="n">
        <v>1</v>
      </c>
      <c r="K60" t="n">
        <v>14</v>
      </c>
      <c r="L60" s="13">
        <f>1-N18</f>
        <v/>
      </c>
      <c r="M60" s="13">
        <f>1-N39</f>
        <v/>
      </c>
      <c r="N60" s="13" t="n"/>
      <c r="O60" s="13">
        <f>20/23</f>
        <v/>
      </c>
      <c r="P60" s="13">
        <f>100/121</f>
        <v/>
      </c>
      <c r="Q60" s="13">
        <f>100/179</f>
        <v/>
      </c>
      <c r="R60" s="13" t="n">
        <v>3</v>
      </c>
      <c r="S60" s="13" t="n">
        <v>6</v>
      </c>
      <c r="T60" s="13" t="n">
        <v>3</v>
      </c>
      <c r="U60" s="13" t="inlineStr">
        <is>
          <t>Joe Schmidt</t>
        </is>
      </c>
      <c r="V60" s="13" t="n">
        <v>0</v>
      </c>
      <c r="W60" s="13">
        <f>1-AA18</f>
        <v/>
      </c>
      <c r="X60" s="13">
        <f>1-AB18</f>
        <v/>
      </c>
      <c r="Y60" s="13">
        <f>1-AA39</f>
        <v/>
      </c>
      <c r="Z60" s="13">
        <f>1-AB39</f>
        <v/>
      </c>
      <c r="AC60" s="13" t="n">
        <v>1</v>
      </c>
      <c r="AD60" s="13" t="n">
        <v>1</v>
      </c>
      <c r="AE60" s="13" t="n">
        <v>1</v>
      </c>
      <c r="AF60" s="13" t="n">
        <v>1</v>
      </c>
      <c r="AG60" s="13" t="n">
        <v>1</v>
      </c>
      <c r="AH60" s="13" t="n">
        <v>1</v>
      </c>
      <c r="AI60" t="n">
        <v>160</v>
      </c>
      <c r="AJ60" t="n">
        <v>82</v>
      </c>
      <c r="AK60" t="n">
        <v>78</v>
      </c>
      <c r="AL60" t="n">
        <v>20</v>
      </c>
      <c r="AM60" t="n">
        <v>11</v>
      </c>
      <c r="AN60" t="n">
        <v>3</v>
      </c>
      <c r="AO60" t="n">
        <v>0</v>
      </c>
      <c r="AP60" t="n">
        <v>26</v>
      </c>
      <c r="AQ60" s="13">
        <f>1-AS18</f>
        <v/>
      </c>
      <c r="AR60" s="13">
        <f>1-AS39</f>
        <v/>
      </c>
      <c r="AS60" s="13" t="n"/>
      <c r="AT60" s="13">
        <f>1293/1393</f>
        <v/>
      </c>
      <c r="AU60" s="13">
        <f>53/73</f>
        <v/>
      </c>
      <c r="AV60" s="13">
        <f>22/47</f>
        <v/>
      </c>
    </row>
    <row r="61">
      <c r="A61" s="13" t="inlineStr">
        <is>
          <t>Ireland</t>
        </is>
      </c>
      <c r="B61" s="13" t="n">
        <v>2017</v>
      </c>
      <c r="C61" s="13" t="n">
        <v>1</v>
      </c>
      <c r="D61" t="n">
        <v>160</v>
      </c>
      <c r="E61" t="n">
        <v>82</v>
      </c>
      <c r="F61" t="n">
        <v>78</v>
      </c>
      <c r="G61" t="n">
        <v>20</v>
      </c>
      <c r="H61" t="n">
        <v>11</v>
      </c>
      <c r="I61" t="n">
        <v>3</v>
      </c>
      <c r="J61" t="n">
        <v>0</v>
      </c>
      <c r="K61" t="n">
        <v>26</v>
      </c>
      <c r="L61" s="13">
        <f>1-N19</f>
        <v/>
      </c>
      <c r="M61" s="13">
        <f>1-N40</f>
        <v/>
      </c>
      <c r="N61" s="13" t="n"/>
      <c r="O61" s="13">
        <f>1293/1393</f>
        <v/>
      </c>
      <c r="P61" s="13">
        <f>53/73</f>
        <v/>
      </c>
      <c r="Q61" s="13">
        <f>22/47</f>
        <v/>
      </c>
      <c r="R61" s="13" t="n">
        <v>2</v>
      </c>
      <c r="S61" s="13" t="n">
        <v>4</v>
      </c>
      <c r="T61" s="13" t="n">
        <v>4</v>
      </c>
      <c r="U61" s="13" t="inlineStr">
        <is>
          <t>Joe Schmidt</t>
        </is>
      </c>
      <c r="V61" s="13" t="n">
        <v>0</v>
      </c>
      <c r="W61" s="13">
        <f>1-AA19</f>
        <v/>
      </c>
      <c r="X61" s="13">
        <f>1-AB19</f>
        <v/>
      </c>
      <c r="Y61" s="13">
        <f>1-AA40</f>
        <v/>
      </c>
      <c r="Z61" s="13">
        <f>1-AB40</f>
        <v/>
      </c>
      <c r="AC61" s="13" t="n">
        <v>1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t="n">
        <v>101</v>
      </c>
      <c r="AJ61" t="n">
        <v>100</v>
      </c>
      <c r="AK61" t="n">
        <v>1</v>
      </c>
      <c r="AL61" t="n">
        <v>14</v>
      </c>
      <c r="AM61" t="n">
        <v>10</v>
      </c>
      <c r="AN61" t="n">
        <v>2</v>
      </c>
      <c r="AO61" t="n">
        <v>0</v>
      </c>
      <c r="AP61" t="n">
        <v>14</v>
      </c>
      <c r="AQ61" s="13">
        <f>1-AS19</f>
        <v/>
      </c>
      <c r="AR61" s="13">
        <f>1-AS40</f>
        <v/>
      </c>
      <c r="AS61" s="13" t="n"/>
      <c r="AT61" s="13">
        <f>25/26</f>
        <v/>
      </c>
      <c r="AU61" s="13">
        <f>50/73</f>
        <v/>
      </c>
      <c r="AV61" s="13">
        <f>5/8</f>
        <v/>
      </c>
    </row>
    <row r="62">
      <c r="A62" s="13" t="inlineStr">
        <is>
          <t>Ireland</t>
        </is>
      </c>
      <c r="B62" s="13" t="n">
        <v>2018</v>
      </c>
      <c r="C62" s="13" t="n">
        <v>3</v>
      </c>
      <c r="D62" t="n">
        <v>101</v>
      </c>
      <c r="E62" t="n">
        <v>100</v>
      </c>
      <c r="F62" t="n">
        <v>1</v>
      </c>
      <c r="G62" t="n">
        <v>14</v>
      </c>
      <c r="H62" t="n">
        <v>10</v>
      </c>
      <c r="I62" t="n">
        <v>2</v>
      </c>
      <c r="J62" t="n">
        <v>0</v>
      </c>
      <c r="K62" t="n">
        <v>14</v>
      </c>
      <c r="L62" s="13">
        <f>1-N20</f>
        <v/>
      </c>
      <c r="M62" s="13">
        <f>1-N41</f>
        <v/>
      </c>
      <c r="N62" s="13" t="n"/>
      <c r="O62" s="13">
        <f>25/26</f>
        <v/>
      </c>
      <c r="P62" s="13">
        <f>50/73</f>
        <v/>
      </c>
      <c r="Q62" s="13">
        <f>5/8</f>
        <v/>
      </c>
      <c r="R62" s="13" t="n">
        <v>1</v>
      </c>
      <c r="S62" s="13" t="n">
        <v>3</v>
      </c>
      <c r="T62" s="13" t="n">
        <v>5</v>
      </c>
      <c r="U62" s="13" t="inlineStr">
        <is>
          <t>Joe Schmidt</t>
        </is>
      </c>
      <c r="V62" s="13" t="n">
        <v>0</v>
      </c>
      <c r="W62" s="13">
        <f>1-AA20</f>
        <v/>
      </c>
      <c r="X62" s="13">
        <f>1-AB20</f>
        <v/>
      </c>
      <c r="Y62" s="13">
        <f>1-AA41</f>
        <v/>
      </c>
      <c r="Z62" s="13">
        <f>1-AB41</f>
        <v/>
      </c>
      <c r="AC62" s="13" t="n">
        <v>1</v>
      </c>
      <c r="AD62" s="13" t="n">
        <v>1</v>
      </c>
      <c r="AE62" s="13" t="n">
        <v>1</v>
      </c>
      <c r="AF62" s="13" t="n">
        <v>1</v>
      </c>
      <c r="AG62" s="13" t="n">
        <v>1</v>
      </c>
      <c r="AH62" s="13" t="n">
        <v>1</v>
      </c>
      <c r="AI62" t="n">
        <v>160</v>
      </c>
      <c r="AJ62" t="n">
        <v>82</v>
      </c>
      <c r="AK62" t="n">
        <v>78</v>
      </c>
      <c r="AL62" t="n">
        <v>20</v>
      </c>
      <c r="AM62" t="n">
        <v>11</v>
      </c>
      <c r="AN62" t="n">
        <v>3</v>
      </c>
      <c r="AO62" t="n">
        <v>0</v>
      </c>
      <c r="AP62" t="n">
        <v>26</v>
      </c>
      <c r="AQ62" s="13">
        <f>1-AS20</f>
        <v/>
      </c>
      <c r="AR62" s="13">
        <f>1-AS41</f>
        <v/>
      </c>
      <c r="AS62" s="13" t="n"/>
      <c r="AT62" s="13">
        <f>2467/2567</f>
        <v/>
      </c>
      <c r="AU62" s="13">
        <f>18/23</f>
        <v/>
      </c>
      <c r="AV62" s="13">
        <f>223/323</f>
        <v/>
      </c>
    </row>
    <row r="63">
      <c r="A63" s="13" t="inlineStr">
        <is>
          <t>Ireland</t>
        </is>
      </c>
      <c r="B63" s="13" t="n">
        <v>2019</v>
      </c>
      <c r="C63" s="13" t="n">
        <v>1</v>
      </c>
      <c r="D63" t="n">
        <v>160</v>
      </c>
      <c r="E63" t="n">
        <v>82</v>
      </c>
      <c r="F63" t="n">
        <v>78</v>
      </c>
      <c r="G63" t="n">
        <v>20</v>
      </c>
      <c r="H63" t="n">
        <v>11</v>
      </c>
      <c r="I63" t="n">
        <v>3</v>
      </c>
      <c r="J63" t="n">
        <v>0</v>
      </c>
      <c r="K63" t="n">
        <v>26</v>
      </c>
      <c r="L63" s="13">
        <f>1-N21</f>
        <v/>
      </c>
      <c r="M63" s="13">
        <f>1-N42</f>
        <v/>
      </c>
      <c r="N63" s="13" t="n"/>
      <c r="O63" s="13">
        <f>2467/2567</f>
        <v/>
      </c>
      <c r="P63" s="13">
        <f>18/23</f>
        <v/>
      </c>
      <c r="Q63" s="13">
        <f>223/323</f>
        <v/>
      </c>
      <c r="R63" s="13" t="n">
        <v>3</v>
      </c>
      <c r="S63" s="13" t="n">
        <v>2</v>
      </c>
      <c r="T63" s="13" t="n">
        <v>6</v>
      </c>
      <c r="U63" s="13" t="inlineStr">
        <is>
          <t>Joe Schmidt</t>
        </is>
      </c>
      <c r="V63" s="13" t="n">
        <v>1</v>
      </c>
      <c r="W63" s="13">
        <f>1-AA21</f>
        <v/>
      </c>
      <c r="X63" s="13">
        <f>1-AB21</f>
        <v/>
      </c>
      <c r="Y63" s="13">
        <f>1-AA42</f>
        <v/>
      </c>
      <c r="Z63" s="13">
        <f>1-AB42</f>
        <v/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t="n">
        <v>101</v>
      </c>
      <c r="AJ63" t="n">
        <v>100</v>
      </c>
      <c r="AK63" t="n">
        <v>1</v>
      </c>
      <c r="AL63" t="n">
        <v>14</v>
      </c>
      <c r="AM63" t="n">
        <v>10</v>
      </c>
      <c r="AN63" t="n">
        <v>2</v>
      </c>
      <c r="AO63" t="n">
        <v>0</v>
      </c>
      <c r="AP63" t="n">
        <v>14</v>
      </c>
      <c r="AQ63" s="13">
        <f>1-AS21</f>
        <v/>
      </c>
      <c r="AR63" s="13">
        <f>1-AS42</f>
        <v/>
      </c>
      <c r="AS63" s="13" t="n"/>
      <c r="AT63" s="13">
        <f>100/101</f>
        <v/>
      </c>
      <c r="AU63" s="13">
        <f>100/139</f>
        <v/>
      </c>
      <c r="AV63" s="13">
        <f>100/209</f>
        <v/>
      </c>
    </row>
    <row r="64">
      <c r="A64" s="13" t="inlineStr">
        <is>
          <t>Ireland</t>
        </is>
      </c>
      <c r="B64" s="13" t="n">
        <v>2020</v>
      </c>
      <c r="C64" s="13" t="n">
        <v>3</v>
      </c>
      <c r="D64" t="n">
        <v>101</v>
      </c>
      <c r="E64" t="n">
        <v>100</v>
      </c>
      <c r="F64" t="n">
        <v>1</v>
      </c>
      <c r="G64" t="n">
        <v>14</v>
      </c>
      <c r="H64" t="n">
        <v>10</v>
      </c>
      <c r="I64" t="n">
        <v>2</v>
      </c>
      <c r="J64" t="n">
        <v>0</v>
      </c>
      <c r="K64" t="n">
        <v>14</v>
      </c>
      <c r="L64" s="13">
        <f>1-N22</f>
        <v/>
      </c>
      <c r="M64" s="13">
        <f>1-N43</f>
        <v/>
      </c>
      <c r="N64" s="13" t="n"/>
      <c r="O64" s="13">
        <f>100/101</f>
        <v/>
      </c>
      <c r="P64" s="13">
        <f>100/139</f>
        <v/>
      </c>
      <c r="Q64" s="13">
        <f>100/209</f>
        <v/>
      </c>
      <c r="R64" s="13" t="n"/>
      <c r="S64" s="13" t="n">
        <v>5</v>
      </c>
      <c r="T64" s="13" t="n">
        <v>1</v>
      </c>
      <c r="U64" s="13" t="inlineStr">
        <is>
          <t>Andy farrell</t>
        </is>
      </c>
      <c r="V64" s="13" t="n">
        <v>0</v>
      </c>
      <c r="W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</row>
    <row r="65">
      <c r="A65" s="13" t="inlineStr">
        <is>
          <t>Italy</t>
        </is>
      </c>
      <c r="B65" s="13" t="n">
        <v>2000</v>
      </c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>
        <v>6</v>
      </c>
      <c r="S65" s="13" t="n"/>
      <c r="T65" s="13" t="n">
        <v>6</v>
      </c>
      <c r="U65" s="13" t="inlineStr">
        <is>
          <t>Alessandro Troncon</t>
        </is>
      </c>
      <c r="V65" s="13" t="n">
        <v>0</v>
      </c>
      <c r="W65" s="13" t="n">
        <v>0</v>
      </c>
      <c r="X65" s="13" t="n">
        <v>1</v>
      </c>
      <c r="Y65" s="13" t="n">
        <v>0</v>
      </c>
      <c r="Z65" s="13" t="n">
        <v>0</v>
      </c>
      <c r="AA65" s="13" t="n">
        <v>0</v>
      </c>
      <c r="AB65" s="13" t="n">
        <v>0</v>
      </c>
      <c r="AE65" s="13" t="n">
        <v>1</v>
      </c>
      <c r="AF65" s="13" t="n">
        <v>1</v>
      </c>
      <c r="AG65" s="13" t="n">
        <v>0</v>
      </c>
      <c r="AH65" s="13" t="n">
        <v>0</v>
      </c>
      <c r="AI65" t="n">
        <v>106</v>
      </c>
      <c r="AJ65" t="n">
        <v>228</v>
      </c>
      <c r="AK65" t="n">
        <v>-122</v>
      </c>
      <c r="AL65" t="n">
        <v>9</v>
      </c>
      <c r="AM65" t="n">
        <v>25</v>
      </c>
      <c r="AN65" t="n">
        <v>0</v>
      </c>
      <c r="AO65" t="n">
        <v>0</v>
      </c>
      <c r="AP65" t="n">
        <v>2</v>
      </c>
      <c r="AQ65" s="13" t="n"/>
      <c r="AR65" s="13" t="n"/>
      <c r="AS65" s="13" t="n"/>
      <c r="AT65" s="13" t="n"/>
      <c r="AU65" s="13" t="n"/>
      <c r="AV65" s="13" t="n"/>
    </row>
    <row r="66">
      <c r="A66" s="13" t="inlineStr">
        <is>
          <t>Italy</t>
        </is>
      </c>
      <c r="B66" s="13" t="n">
        <v>2001</v>
      </c>
      <c r="C66" s="13" t="n">
        <v>6</v>
      </c>
      <c r="D66" t="n">
        <v>106</v>
      </c>
      <c r="E66" t="n">
        <v>228</v>
      </c>
      <c r="F66" t="n">
        <v>-122</v>
      </c>
      <c r="G66" t="n">
        <v>9</v>
      </c>
      <c r="H66" t="n">
        <v>25</v>
      </c>
      <c r="I66" t="n">
        <v>0</v>
      </c>
      <c r="J66" t="n">
        <v>0</v>
      </c>
      <c r="K66" t="n">
        <v>2</v>
      </c>
      <c r="L66" s="13" t="n"/>
      <c r="M66" s="13" t="n"/>
      <c r="N66" s="13" t="n"/>
      <c r="O66" s="13" t="n"/>
      <c r="P66" s="13" t="n"/>
      <c r="Q66" s="13" t="n"/>
      <c r="R66" s="13" t="n">
        <v>6</v>
      </c>
      <c r="S66" s="13" t="n"/>
      <c r="T66" s="13" t="n">
        <v>1</v>
      </c>
      <c r="U66" s="13" t="inlineStr">
        <is>
          <t>Brad Johnstone</t>
        </is>
      </c>
      <c r="V66" s="13" t="n">
        <v>0</v>
      </c>
      <c r="W66" s="13">
        <f>1-AC3</f>
        <v/>
      </c>
      <c r="X66" s="13">
        <f>1-AD3</f>
        <v/>
      </c>
      <c r="Y66" s="13">
        <f>1-AC24</f>
        <v/>
      </c>
      <c r="Z66" s="13">
        <f>1-AD24</f>
        <v/>
      </c>
      <c r="AA66" s="13">
        <f>1-AC45</f>
        <v/>
      </c>
      <c r="AB66" s="13">
        <f>1-AD45</f>
        <v/>
      </c>
      <c r="AE66" s="13" t="n">
        <v>0</v>
      </c>
      <c r="AF66" s="13" t="n">
        <v>0</v>
      </c>
      <c r="AG66" s="13" t="n">
        <v>0</v>
      </c>
      <c r="AH66" s="13" t="n">
        <v>1</v>
      </c>
      <c r="AI66" t="n">
        <v>106</v>
      </c>
      <c r="AJ66" t="n">
        <v>207</v>
      </c>
      <c r="AK66" t="n">
        <v>-101</v>
      </c>
      <c r="AL66" t="n">
        <v>8</v>
      </c>
      <c r="AM66" t="n">
        <v>22</v>
      </c>
      <c r="AN66" t="n">
        <v>0</v>
      </c>
      <c r="AO66" t="n">
        <v>0</v>
      </c>
      <c r="AP66" t="n">
        <v>0</v>
      </c>
      <c r="AQ66" s="13" t="n"/>
      <c r="AR66" s="13" t="n"/>
      <c r="AS66" s="13" t="n"/>
      <c r="AT66" s="13" t="n"/>
      <c r="AU66" s="13" t="n"/>
      <c r="AV66" s="13" t="n"/>
    </row>
    <row r="67">
      <c r="A67" s="13" t="inlineStr">
        <is>
          <t>Italy</t>
        </is>
      </c>
      <c r="B67" s="13" t="n">
        <v>2002</v>
      </c>
      <c r="C67" s="13" t="n">
        <v>6</v>
      </c>
      <c r="D67" t="n">
        <v>106</v>
      </c>
      <c r="E67" t="n">
        <v>207</v>
      </c>
      <c r="F67" t="n">
        <v>-101</v>
      </c>
      <c r="G67" t="n">
        <v>8</v>
      </c>
      <c r="H67" t="n">
        <v>22</v>
      </c>
      <c r="I67" t="n">
        <v>0</v>
      </c>
      <c r="J67" t="n">
        <v>0</v>
      </c>
      <c r="K67" t="n">
        <v>0</v>
      </c>
      <c r="L67" s="13" t="n"/>
      <c r="M67" s="13" t="n"/>
      <c r="N67" s="13" t="n"/>
      <c r="O67" s="13" t="n"/>
      <c r="P67" s="13" t="n"/>
      <c r="Q67" s="13" t="n"/>
      <c r="R67" s="13" t="n">
        <v>6</v>
      </c>
      <c r="S67" s="13" t="n"/>
      <c r="T67" s="13" t="n">
        <v>2</v>
      </c>
      <c r="U67" s="13" t="inlineStr">
        <is>
          <t>Brad Johnstone</t>
        </is>
      </c>
      <c r="V67" s="13" t="n">
        <v>0</v>
      </c>
      <c r="W67" s="13">
        <f>1-AC4</f>
        <v/>
      </c>
      <c r="X67" s="13">
        <f>1-AD4</f>
        <v/>
      </c>
      <c r="Y67" s="13">
        <f>1-AC25</f>
        <v/>
      </c>
      <c r="Z67" s="13">
        <f>1-AD25</f>
        <v/>
      </c>
      <c r="AA67" s="13">
        <f>1-AC46</f>
        <v/>
      </c>
      <c r="AB67" s="13">
        <f>1-AD46</f>
        <v/>
      </c>
      <c r="AE67" s="13" t="n">
        <v>0</v>
      </c>
      <c r="AF67" s="13" t="n">
        <v>1</v>
      </c>
      <c r="AG67" s="13" t="n">
        <v>0</v>
      </c>
      <c r="AH67" s="13" t="n">
        <v>0</v>
      </c>
      <c r="AI67" t="n">
        <v>70</v>
      </c>
      <c r="AJ67" t="n">
        <v>183</v>
      </c>
      <c r="AK67" t="n">
        <v>-113</v>
      </c>
      <c r="AL67" t="n">
        <v>4</v>
      </c>
      <c r="AM67" t="n">
        <v>18</v>
      </c>
      <c r="AN67" t="n">
        <v>0</v>
      </c>
      <c r="AO67" t="n">
        <v>0</v>
      </c>
      <c r="AP67" t="n">
        <v>0</v>
      </c>
      <c r="AQ67" s="13" t="n"/>
      <c r="AR67" s="13" t="n"/>
      <c r="AS67" s="13" t="n"/>
      <c r="AT67" s="13" t="n"/>
      <c r="AU67" s="13" t="n"/>
      <c r="AV67" s="13" t="n"/>
    </row>
    <row r="68">
      <c r="A68" s="13" t="inlineStr">
        <is>
          <t>Italy</t>
        </is>
      </c>
      <c r="B68" s="13" t="n">
        <v>2003</v>
      </c>
      <c r="C68" s="13" t="n">
        <v>6</v>
      </c>
      <c r="D68" t="n">
        <v>70</v>
      </c>
      <c r="E68" t="n">
        <v>183</v>
      </c>
      <c r="F68" t="n">
        <v>-113</v>
      </c>
      <c r="G68" t="n">
        <v>4</v>
      </c>
      <c r="H68" t="n">
        <v>18</v>
      </c>
      <c r="I68" t="n">
        <v>0</v>
      </c>
      <c r="J68" t="n">
        <v>0</v>
      </c>
      <c r="K68" t="n">
        <v>0</v>
      </c>
      <c r="L68" s="13" t="n"/>
      <c r="M68" s="13" t="n"/>
      <c r="N68" s="13" t="n"/>
      <c r="O68" s="13" t="n"/>
      <c r="P68" s="13" t="n"/>
      <c r="Q68" s="13" t="n"/>
      <c r="R68" s="13" t="n">
        <v>5</v>
      </c>
      <c r="S68" s="13" t="n">
        <v>12</v>
      </c>
      <c r="T68" s="13" t="n">
        <v>1</v>
      </c>
      <c r="U68" s="13" t="inlineStr">
        <is>
          <t>John Kirwan</t>
        </is>
      </c>
      <c r="V68" s="13" t="n">
        <v>0</v>
      </c>
      <c r="W68" s="13">
        <f>1-AC5</f>
        <v/>
      </c>
      <c r="X68" s="13">
        <f>1-AD5</f>
        <v/>
      </c>
      <c r="Y68" s="13">
        <f>1-AC26</f>
        <v/>
      </c>
      <c r="Z68" s="13">
        <f>1-AD26</f>
        <v/>
      </c>
      <c r="AA68" s="13">
        <f>1-AC47</f>
        <v/>
      </c>
      <c r="AB68" s="13">
        <f>1-AD47</f>
        <v/>
      </c>
      <c r="AE68" s="13" t="n">
        <v>0</v>
      </c>
      <c r="AF68" s="13" t="n">
        <v>0</v>
      </c>
      <c r="AG68" s="13" t="n">
        <v>1</v>
      </c>
      <c r="AH68" s="13" t="n">
        <v>1</v>
      </c>
      <c r="AI68" t="n">
        <v>100</v>
      </c>
      <c r="AJ68" t="n">
        <v>185</v>
      </c>
      <c r="AK68" t="n">
        <v>-85</v>
      </c>
      <c r="AL68" t="n">
        <v>12</v>
      </c>
      <c r="AM68" t="n">
        <v>25</v>
      </c>
      <c r="AN68" t="n">
        <v>0</v>
      </c>
      <c r="AO68" t="n">
        <v>0</v>
      </c>
      <c r="AP68" t="n">
        <v>2</v>
      </c>
      <c r="AQ68" s="13" t="n"/>
      <c r="AR68" s="13" t="n"/>
      <c r="AS68" s="13" t="n"/>
      <c r="AT68" s="13" t="n"/>
      <c r="AU68" s="13" t="n"/>
      <c r="AV68" s="13" t="n"/>
    </row>
    <row r="69">
      <c r="A69" s="13" t="inlineStr">
        <is>
          <t>Italy</t>
        </is>
      </c>
      <c r="B69" s="13" t="n">
        <v>2004</v>
      </c>
      <c r="C69" s="13" t="n">
        <v>5</v>
      </c>
      <c r="D69" t="n">
        <v>100</v>
      </c>
      <c r="E69" t="n">
        <v>185</v>
      </c>
      <c r="F69" t="n">
        <v>-85</v>
      </c>
      <c r="G69" t="n">
        <v>12</v>
      </c>
      <c r="H69" t="n">
        <v>25</v>
      </c>
      <c r="I69" t="n">
        <v>0</v>
      </c>
      <c r="J69" t="n">
        <v>0</v>
      </c>
      <c r="K69" t="n">
        <v>2</v>
      </c>
      <c r="L69" s="13" t="n"/>
      <c r="M69" s="13" t="n"/>
      <c r="N69" s="13" t="n"/>
      <c r="O69" s="13" t="n"/>
      <c r="P69" s="13" t="n"/>
      <c r="Q69" s="13" t="n"/>
      <c r="R69" s="13" t="n">
        <v>5</v>
      </c>
      <c r="S69" s="13" t="n">
        <v>11</v>
      </c>
      <c r="T69" s="13" t="n">
        <v>2</v>
      </c>
      <c r="U69" s="13" t="inlineStr">
        <is>
          <t>John Kirwan</t>
        </is>
      </c>
      <c r="V69" s="13" t="n">
        <v>0</v>
      </c>
      <c r="W69" s="13">
        <f>1-AC6</f>
        <v/>
      </c>
      <c r="X69" s="13">
        <f>1-AD6</f>
        <v/>
      </c>
      <c r="Y69" s="13">
        <f>1-AC27</f>
        <v/>
      </c>
      <c r="Z69" s="13">
        <f>1-AD27</f>
        <v/>
      </c>
      <c r="AA69" s="13">
        <f>1-AC48</f>
        <v/>
      </c>
      <c r="AB69" s="13">
        <f>1-AD48</f>
        <v/>
      </c>
      <c r="AE69" s="13" t="n">
        <v>1</v>
      </c>
      <c r="AF69" s="13" t="n">
        <v>1</v>
      </c>
      <c r="AG69" s="13" t="n">
        <v>0</v>
      </c>
      <c r="AH69" s="13" t="n">
        <v>0</v>
      </c>
      <c r="AI69" t="n">
        <v>42</v>
      </c>
      <c r="AJ69" t="n">
        <v>152</v>
      </c>
      <c r="AK69" t="n">
        <v>-110</v>
      </c>
      <c r="AL69" t="n">
        <v>2</v>
      </c>
      <c r="AM69" t="n">
        <v>20</v>
      </c>
      <c r="AN69" t="n">
        <v>0</v>
      </c>
      <c r="AO69" t="n">
        <v>0</v>
      </c>
      <c r="AP69" t="n">
        <v>2</v>
      </c>
      <c r="AQ69" s="13" t="n"/>
      <c r="AR69" s="13" t="n"/>
      <c r="AS69" s="13" t="n"/>
      <c r="AT69" s="13" t="n"/>
      <c r="AU69" s="13" t="n"/>
      <c r="AV69" s="13" t="n"/>
    </row>
    <row r="70">
      <c r="A70" s="13" t="inlineStr">
        <is>
          <t>Italy</t>
        </is>
      </c>
      <c r="B70" s="13" t="n">
        <v>2005</v>
      </c>
      <c r="C70" s="13" t="n">
        <v>5</v>
      </c>
      <c r="D70" t="n">
        <v>42</v>
      </c>
      <c r="E70" t="n">
        <v>152</v>
      </c>
      <c r="F70" t="n">
        <v>-110</v>
      </c>
      <c r="G70" t="n">
        <v>2</v>
      </c>
      <c r="H70" t="n">
        <v>20</v>
      </c>
      <c r="I70" t="n">
        <v>0</v>
      </c>
      <c r="J70" t="n">
        <v>0</v>
      </c>
      <c r="K70" t="n">
        <v>2</v>
      </c>
      <c r="L70" s="13" t="n"/>
      <c r="M70" s="13" t="n"/>
      <c r="N70" s="13" t="n"/>
      <c r="O70" s="13" t="n"/>
      <c r="P70" s="13" t="n"/>
      <c r="Q70" s="13" t="n"/>
      <c r="R70" s="13" t="n">
        <v>6</v>
      </c>
      <c r="S70" s="13" t="n">
        <v>11</v>
      </c>
      <c r="T70" s="13" t="n">
        <v>3</v>
      </c>
      <c r="U70" s="13" t="inlineStr">
        <is>
          <t>John Kirwan</t>
        </is>
      </c>
      <c r="V70" s="13" t="n">
        <v>0</v>
      </c>
      <c r="W70" s="13">
        <f>1-AC7</f>
        <v/>
      </c>
      <c r="X70" s="13">
        <f>1-AD7</f>
        <v/>
      </c>
      <c r="Y70" s="13">
        <f>1-AC28</f>
        <v/>
      </c>
      <c r="Z70" s="13">
        <f>1-AD28</f>
        <v/>
      </c>
      <c r="AA70" s="13">
        <f>1-AC49</f>
        <v/>
      </c>
      <c r="AB70" s="13">
        <f>1-AD49</f>
        <v/>
      </c>
      <c r="AE70" s="13" t="n">
        <v>0</v>
      </c>
      <c r="AF70" s="13" t="n">
        <v>0</v>
      </c>
      <c r="AG70" s="13" t="n">
        <v>0</v>
      </c>
      <c r="AH70" s="13" t="n">
        <v>1</v>
      </c>
      <c r="AI70" t="n">
        <v>55</v>
      </c>
      <c r="AJ70" t="n">
        <v>179</v>
      </c>
      <c r="AK70" t="n">
        <v>-124</v>
      </c>
      <c r="AL70" t="n">
        <v>5</v>
      </c>
      <c r="AM70" t="n">
        <v>22</v>
      </c>
      <c r="AN70" t="n">
        <v>0</v>
      </c>
      <c r="AO70" t="n">
        <v>0</v>
      </c>
      <c r="AP70" t="n">
        <v>0</v>
      </c>
      <c r="AQ70" s="13" t="n"/>
      <c r="AR70" s="13" t="n"/>
      <c r="AS70" s="13" t="n"/>
      <c r="AT70" s="13" t="n"/>
      <c r="AU70" s="13" t="n"/>
      <c r="AV70" s="13" t="n"/>
    </row>
    <row r="71">
      <c r="A71" s="13" t="inlineStr">
        <is>
          <t>Italy</t>
        </is>
      </c>
      <c r="B71" s="13" t="n">
        <v>2006</v>
      </c>
      <c r="C71" s="13" t="n">
        <v>6</v>
      </c>
      <c r="D71" t="n">
        <v>55</v>
      </c>
      <c r="E71" t="n">
        <v>179</v>
      </c>
      <c r="F71" t="n">
        <v>-124</v>
      </c>
      <c r="G71" t="n">
        <v>5</v>
      </c>
      <c r="H71" t="n">
        <v>22</v>
      </c>
      <c r="I71" t="n">
        <v>0</v>
      </c>
      <c r="J71" t="n">
        <v>0</v>
      </c>
      <c r="K71" t="n">
        <v>0</v>
      </c>
      <c r="L71" s="13" t="n"/>
      <c r="M71" s="13" t="n"/>
      <c r="N71" s="13" t="n"/>
      <c r="O71" s="13" t="n"/>
      <c r="P71" s="13" t="n"/>
      <c r="Q71" s="13" t="n"/>
      <c r="R71" s="13" t="n">
        <v>6</v>
      </c>
      <c r="S71" s="13" t="n">
        <v>12</v>
      </c>
      <c r="T71" s="13" t="n">
        <v>1</v>
      </c>
      <c r="U71" s="13" t="inlineStr">
        <is>
          <t>Pierre Berbizier</t>
        </is>
      </c>
      <c r="V71" s="13" t="n">
        <v>0</v>
      </c>
      <c r="W71" s="13">
        <f>1-AC8</f>
        <v/>
      </c>
      <c r="X71" s="13">
        <f>1-AD8</f>
        <v/>
      </c>
      <c r="Y71" s="13">
        <f>1-AC29</f>
        <v/>
      </c>
      <c r="Z71" s="13">
        <f>1-AD29</f>
        <v/>
      </c>
      <c r="AA71" s="13">
        <f>1-AC50</f>
        <v/>
      </c>
      <c r="AB71" s="13">
        <f>1-AD50</f>
        <v/>
      </c>
      <c r="AE71" s="13" t="n">
        <v>0</v>
      </c>
      <c r="AF71" s="13" t="n">
        <v>1</v>
      </c>
      <c r="AG71" s="13" t="n">
        <v>0.5</v>
      </c>
      <c r="AH71" s="13" t="n">
        <v>0</v>
      </c>
      <c r="AI71" t="n">
        <v>72</v>
      </c>
      <c r="AJ71" t="n">
        <v>125</v>
      </c>
      <c r="AK71" t="n">
        <v>-53</v>
      </c>
      <c r="AL71" t="n">
        <v>5</v>
      </c>
      <c r="AM71" t="n">
        <v>14</v>
      </c>
      <c r="AN71" t="n">
        <v>0</v>
      </c>
      <c r="AO71" t="n">
        <v>0</v>
      </c>
      <c r="AP71" t="n">
        <v>1</v>
      </c>
      <c r="AQ71" s="13" t="n"/>
      <c r="AR71" s="13" t="n"/>
      <c r="AS71" s="13" t="n"/>
      <c r="AT71" s="13" t="n"/>
      <c r="AU71" s="13" t="n"/>
      <c r="AV71" s="13" t="n"/>
    </row>
    <row r="72">
      <c r="A72" s="13" t="inlineStr">
        <is>
          <t>Italy</t>
        </is>
      </c>
      <c r="B72" s="13" t="n">
        <v>2007</v>
      </c>
      <c r="C72" s="13" t="n">
        <v>6</v>
      </c>
      <c r="D72" t="n">
        <v>72</v>
      </c>
      <c r="E72" t="n">
        <v>125</v>
      </c>
      <c r="F72" t="n">
        <v>-53</v>
      </c>
      <c r="G72" t="n">
        <v>5</v>
      </c>
      <c r="H72" t="n">
        <v>14</v>
      </c>
      <c r="I72" t="n">
        <v>0</v>
      </c>
      <c r="J72" t="n">
        <v>0</v>
      </c>
      <c r="K72" t="n">
        <v>1</v>
      </c>
      <c r="L72" s="13" t="n"/>
      <c r="M72" s="13" t="n"/>
      <c r="N72" s="13" t="n"/>
      <c r="O72" s="13" t="n"/>
      <c r="P72" s="13" t="n"/>
      <c r="Q72" s="13" t="n"/>
      <c r="R72" s="13" t="n">
        <v>4</v>
      </c>
      <c r="S72" s="13" t="n">
        <v>12</v>
      </c>
      <c r="T72" s="13" t="n">
        <v>2</v>
      </c>
      <c r="U72" s="13" t="inlineStr">
        <is>
          <t>Pierre Berbizier</t>
        </is>
      </c>
      <c r="V72" s="13" t="n">
        <v>0</v>
      </c>
      <c r="W72" s="13">
        <f>1-AC9</f>
        <v/>
      </c>
      <c r="X72" s="13">
        <f>1-AD9</f>
        <v/>
      </c>
      <c r="Y72" s="13">
        <f>1-AC30</f>
        <v/>
      </c>
      <c r="Z72" s="13">
        <f>1-AD30</f>
        <v/>
      </c>
      <c r="AA72" s="13">
        <f>1-AC51</f>
        <v/>
      </c>
      <c r="AB72" s="13">
        <f>1-AD51</f>
        <v/>
      </c>
      <c r="AE72" s="13" t="n">
        <v>1</v>
      </c>
      <c r="AF72" s="13" t="n">
        <v>0</v>
      </c>
      <c r="AG72" s="13" t="n">
        <v>1</v>
      </c>
      <c r="AH72" s="13" t="n">
        <v>1</v>
      </c>
      <c r="AI72" t="n">
        <v>94</v>
      </c>
      <c r="AJ72" t="n">
        <v>147</v>
      </c>
      <c r="AK72" t="n">
        <v>-53</v>
      </c>
      <c r="AL72" t="n">
        <v>9</v>
      </c>
      <c r="AM72" t="n">
        <v>18</v>
      </c>
      <c r="AN72" t="n">
        <v>0</v>
      </c>
      <c r="AO72" t="n">
        <v>0</v>
      </c>
      <c r="AP72" t="n">
        <v>4</v>
      </c>
      <c r="AQ72" s="13" t="n"/>
      <c r="AR72" s="13" t="n"/>
      <c r="AS72" s="13" t="n"/>
      <c r="AT72" s="13" t="n"/>
      <c r="AU72" s="13" t="n"/>
      <c r="AV72" s="13" t="n"/>
    </row>
    <row r="73">
      <c r="A73" s="13" t="inlineStr">
        <is>
          <t>Italy</t>
        </is>
      </c>
      <c r="B73" s="13" t="n">
        <v>2008</v>
      </c>
      <c r="C73" s="13" t="n">
        <v>4</v>
      </c>
      <c r="D73" t="n">
        <v>94</v>
      </c>
      <c r="E73" t="n">
        <v>147</v>
      </c>
      <c r="F73" t="n">
        <v>-53</v>
      </c>
      <c r="G73" t="n">
        <v>9</v>
      </c>
      <c r="H73" t="n">
        <v>18</v>
      </c>
      <c r="I73" t="n">
        <v>0</v>
      </c>
      <c r="J73" t="n">
        <v>0</v>
      </c>
      <c r="K73" t="n">
        <v>4</v>
      </c>
      <c r="L73" s="13" t="n"/>
      <c r="M73" s="13" t="n"/>
      <c r="N73" s="13" t="n"/>
      <c r="O73" s="13" t="n"/>
      <c r="P73" s="13" t="n"/>
      <c r="Q73" s="13" t="n"/>
      <c r="R73" s="13" t="n">
        <v>6</v>
      </c>
      <c r="S73" s="13" t="n">
        <v>11</v>
      </c>
      <c r="T73" s="13" t="n">
        <v>1</v>
      </c>
      <c r="U73" s="13" t="inlineStr">
        <is>
          <t>Nick Mallett</t>
        </is>
      </c>
      <c r="V73" s="13" t="n">
        <v>0</v>
      </c>
      <c r="W73" s="13">
        <f>1-AC10</f>
        <v/>
      </c>
      <c r="X73" s="13">
        <f>1-AD10</f>
        <v/>
      </c>
      <c r="Y73" s="13">
        <f>1-AC31</f>
        <v/>
      </c>
      <c r="Z73" s="13">
        <f>1-AD31</f>
        <v/>
      </c>
      <c r="AA73" s="13">
        <f>1-AC52</f>
        <v/>
      </c>
      <c r="AB73" s="13">
        <f>1-AD52</f>
        <v/>
      </c>
      <c r="AE73" s="13" t="n">
        <v>1</v>
      </c>
      <c r="AF73" s="13" t="n">
        <v>1</v>
      </c>
      <c r="AG73" s="13" t="n">
        <v>0</v>
      </c>
      <c r="AH73" s="13" t="n">
        <v>0</v>
      </c>
      <c r="AI73" t="n">
        <v>74</v>
      </c>
      <c r="AJ73" t="n">
        <v>131</v>
      </c>
      <c r="AK73" t="n">
        <v>-57</v>
      </c>
      <c r="AL73" t="n">
        <v>6</v>
      </c>
      <c r="AM73" t="n">
        <v>13</v>
      </c>
      <c r="AN73" t="n">
        <v>0</v>
      </c>
      <c r="AO73" t="n">
        <v>0</v>
      </c>
      <c r="AP73" t="n">
        <v>2</v>
      </c>
      <c r="AQ73" s="13" t="n"/>
      <c r="AR73" s="13" t="n"/>
      <c r="AS73" s="13" t="n"/>
      <c r="AT73" s="13" t="n"/>
      <c r="AU73" s="13" t="n"/>
      <c r="AV73" s="13" t="n"/>
    </row>
    <row r="74">
      <c r="A74" s="13" t="inlineStr">
        <is>
          <t>Italy</t>
        </is>
      </c>
      <c r="B74" s="13" t="n">
        <v>2009</v>
      </c>
      <c r="C74" s="13" t="n">
        <v>6</v>
      </c>
      <c r="D74" t="n">
        <v>74</v>
      </c>
      <c r="E74" t="n">
        <v>131</v>
      </c>
      <c r="F74" t="n">
        <v>-57</v>
      </c>
      <c r="G74" t="n">
        <v>6</v>
      </c>
      <c r="H74" t="n">
        <v>13</v>
      </c>
      <c r="I74" t="n">
        <v>0</v>
      </c>
      <c r="J74" t="n">
        <v>0</v>
      </c>
      <c r="K74" t="n">
        <v>2</v>
      </c>
      <c r="L74" s="13" t="n"/>
      <c r="M74" s="13" t="n"/>
      <c r="N74" s="13" t="n"/>
      <c r="O74" s="13" t="n"/>
      <c r="P74" s="13" t="n"/>
      <c r="Q74" s="13" t="n"/>
      <c r="R74" s="13" t="n">
        <v>6</v>
      </c>
      <c r="S74" s="13" t="n">
        <v>11</v>
      </c>
      <c r="T74" s="13" t="n">
        <v>2</v>
      </c>
      <c r="U74" s="13" t="inlineStr">
        <is>
          <t>Nick Mallett</t>
        </is>
      </c>
      <c r="V74" s="13" t="n">
        <v>0</v>
      </c>
      <c r="W74" s="13">
        <f>1-AC11</f>
        <v/>
      </c>
      <c r="X74" s="13">
        <f>1-AD11</f>
        <v/>
      </c>
      <c r="Y74" s="13">
        <f>1-AC32</f>
        <v/>
      </c>
      <c r="Z74" s="13">
        <f>1-AD32</f>
        <v/>
      </c>
      <c r="AA74" s="13">
        <f>1-AC53</f>
        <v/>
      </c>
      <c r="AB74" s="13">
        <f>1-AD53</f>
        <v/>
      </c>
      <c r="AE74" s="13" t="n">
        <v>0</v>
      </c>
      <c r="AF74" s="13" t="n">
        <v>0</v>
      </c>
      <c r="AG74" s="13" t="n">
        <v>0</v>
      </c>
      <c r="AH74" s="13" t="n">
        <v>1</v>
      </c>
      <c r="AI74" t="n">
        <v>49</v>
      </c>
      <c r="AJ74" t="n">
        <v>170</v>
      </c>
      <c r="AK74" t="n">
        <v>-121</v>
      </c>
      <c r="AL74" t="n">
        <v>2</v>
      </c>
      <c r="AM74" t="n">
        <v>21</v>
      </c>
      <c r="AN74" t="n">
        <v>0</v>
      </c>
      <c r="AO74" t="n">
        <v>0</v>
      </c>
      <c r="AP74" t="n">
        <v>0</v>
      </c>
      <c r="AQ74" s="13">
        <f>1-AT11</f>
        <v/>
      </c>
      <c r="AR74" s="13">
        <f>1-AT32</f>
        <v/>
      </c>
      <c r="AS74" s="13">
        <f>1-AT53</f>
        <v/>
      </c>
      <c r="AT74" s="13" t="n"/>
      <c r="AU74" s="13">
        <f>100/319</f>
        <v/>
      </c>
      <c r="AV74" s="13">
        <f>1/21</f>
        <v/>
      </c>
    </row>
    <row r="75">
      <c r="A75" s="13" t="inlineStr">
        <is>
          <t>Italy</t>
        </is>
      </c>
      <c r="B75" s="13" t="n">
        <v>2010</v>
      </c>
      <c r="C75" s="13" t="n">
        <v>6</v>
      </c>
      <c r="D75" t="n">
        <v>49</v>
      </c>
      <c r="E75" t="n">
        <v>170</v>
      </c>
      <c r="F75" t="n">
        <v>-121</v>
      </c>
      <c r="G75" t="n">
        <v>2</v>
      </c>
      <c r="H75" t="n">
        <v>21</v>
      </c>
      <c r="I75" t="n">
        <v>0</v>
      </c>
      <c r="J75" t="n">
        <v>0</v>
      </c>
      <c r="K75" t="n">
        <v>0</v>
      </c>
      <c r="L75" s="13">
        <f>1-O12</f>
        <v/>
      </c>
      <c r="M75" s="13">
        <f>1-O33</f>
        <v/>
      </c>
      <c r="N75" s="13">
        <f>1-O54</f>
        <v/>
      </c>
      <c r="O75" s="13" t="n"/>
      <c r="P75" s="13">
        <f>100/319</f>
        <v/>
      </c>
      <c r="Q75" s="13">
        <f>1/21</f>
        <v/>
      </c>
      <c r="R75" s="13" t="n">
        <v>6</v>
      </c>
      <c r="S75" s="13" t="n">
        <v>11</v>
      </c>
      <c r="T75" s="13" t="n">
        <v>3</v>
      </c>
      <c r="U75" s="13" t="inlineStr">
        <is>
          <t>Nick Mallett</t>
        </is>
      </c>
      <c r="V75" s="13" t="n">
        <v>0</v>
      </c>
      <c r="W75" s="13">
        <f>1-AC12</f>
        <v/>
      </c>
      <c r="X75" s="13">
        <f>1-AD12</f>
        <v/>
      </c>
      <c r="Y75" s="13">
        <f>1-AC33</f>
        <v/>
      </c>
      <c r="Z75" s="13">
        <f>1-AD33</f>
        <v/>
      </c>
      <c r="AA75" s="13">
        <f>1-AC54</f>
        <v/>
      </c>
      <c r="AB75" s="13">
        <f>1-AD54</f>
        <v/>
      </c>
      <c r="AE75" s="13" t="n">
        <v>1</v>
      </c>
      <c r="AF75" s="13" t="n">
        <v>1</v>
      </c>
      <c r="AG75" s="13" t="n">
        <v>0</v>
      </c>
      <c r="AH75" s="13" t="n">
        <v>0</v>
      </c>
      <c r="AI75" t="n">
        <v>69</v>
      </c>
      <c r="AJ75" t="n">
        <v>137</v>
      </c>
      <c r="AK75" t="n">
        <v>-68</v>
      </c>
      <c r="AL75" t="n">
        <v>5</v>
      </c>
      <c r="AM75" t="n">
        <v>12</v>
      </c>
      <c r="AN75" t="n">
        <v>0</v>
      </c>
      <c r="AO75" t="n">
        <v>0</v>
      </c>
      <c r="AP75" t="n">
        <v>2</v>
      </c>
      <c r="AQ75" s="13">
        <f>1-AT12</f>
        <v/>
      </c>
      <c r="AR75" s="13">
        <f>1-AT33</f>
        <v/>
      </c>
      <c r="AS75" s="13">
        <f>1-AT54</f>
        <v/>
      </c>
      <c r="AT75" s="13" t="n"/>
      <c r="AU75" s="13">
        <f>12/37</f>
        <v/>
      </c>
      <c r="AV75" s="13">
        <f>1/8</f>
        <v/>
      </c>
    </row>
    <row r="76">
      <c r="A76" s="13" t="inlineStr">
        <is>
          <t>Italy</t>
        </is>
      </c>
      <c r="B76" s="13" t="n">
        <v>2011</v>
      </c>
      <c r="C76" s="13" t="n">
        <v>6</v>
      </c>
      <c r="D76" t="n">
        <v>69</v>
      </c>
      <c r="E76" t="n">
        <v>137</v>
      </c>
      <c r="F76" t="n">
        <v>-68</v>
      </c>
      <c r="G76" t="n">
        <v>5</v>
      </c>
      <c r="H76" t="n">
        <v>12</v>
      </c>
      <c r="I76" t="n">
        <v>0</v>
      </c>
      <c r="J76" t="n">
        <v>0</v>
      </c>
      <c r="K76" t="n">
        <v>2</v>
      </c>
      <c r="L76" s="13">
        <f>1-O13</f>
        <v/>
      </c>
      <c r="M76" s="13">
        <f>1-O34</f>
        <v/>
      </c>
      <c r="N76" s="13">
        <f>1-O55</f>
        <v/>
      </c>
      <c r="O76" s="13" t="n"/>
      <c r="P76" s="13">
        <f>12/37</f>
        <v/>
      </c>
      <c r="Q76" s="13">
        <f>1/8</f>
        <v/>
      </c>
      <c r="R76" s="13" t="n">
        <v>6</v>
      </c>
      <c r="S76" s="13" t="n">
        <v>12</v>
      </c>
      <c r="T76" s="13" t="n">
        <v>4</v>
      </c>
      <c r="U76" s="13" t="inlineStr">
        <is>
          <t>Nick Mallett</t>
        </is>
      </c>
      <c r="V76" s="13" t="n">
        <v>0</v>
      </c>
      <c r="W76" s="13">
        <f>1-AC13</f>
        <v/>
      </c>
      <c r="X76" s="13">
        <f>1-AD13</f>
        <v/>
      </c>
      <c r="Y76" s="13">
        <f>1-AC34</f>
        <v/>
      </c>
      <c r="Z76" s="13">
        <f>1-AD34</f>
        <v/>
      </c>
      <c r="AA76" s="13">
        <f>1-AC55</f>
        <v/>
      </c>
      <c r="AB76" s="13">
        <f>1-AD55</f>
        <v/>
      </c>
      <c r="AE76" s="13" t="n">
        <v>0</v>
      </c>
      <c r="AF76" s="13" t="n">
        <v>0</v>
      </c>
      <c r="AG76" s="13" t="n">
        <v>0</v>
      </c>
      <c r="AH76" s="13" t="n">
        <v>1</v>
      </c>
      <c r="AI76" t="n">
        <v>70</v>
      </c>
      <c r="AJ76" t="n">
        <v>138</v>
      </c>
      <c r="AK76" t="n">
        <v>-68</v>
      </c>
      <c r="AL76" t="n">
        <v>6</v>
      </c>
      <c r="AM76" t="n">
        <v>15</v>
      </c>
      <c r="AN76" t="n">
        <v>0</v>
      </c>
      <c r="AO76" t="n">
        <v>0</v>
      </c>
      <c r="AP76" t="n">
        <v>2</v>
      </c>
      <c r="AQ76" s="13">
        <f>1-AT13</f>
        <v/>
      </c>
      <c r="AR76" s="13">
        <f>1-AT34</f>
        <v/>
      </c>
      <c r="AS76" s="13">
        <f>1-AT55</f>
        <v/>
      </c>
      <c r="AT76" s="13" t="n"/>
      <c r="AU76" s="13">
        <f>25/91</f>
        <v/>
      </c>
      <c r="AV76" s="13">
        <f>4/29</f>
        <v/>
      </c>
    </row>
    <row r="77">
      <c r="A77" s="13" t="inlineStr">
        <is>
          <t>Italy</t>
        </is>
      </c>
      <c r="B77" s="13" t="n">
        <v>2012</v>
      </c>
      <c r="C77" s="13" t="n">
        <v>6</v>
      </c>
      <c r="D77" t="n">
        <v>70</v>
      </c>
      <c r="E77" t="n">
        <v>138</v>
      </c>
      <c r="F77" t="n">
        <v>-68</v>
      </c>
      <c r="G77" t="n">
        <v>6</v>
      </c>
      <c r="H77" t="n">
        <v>15</v>
      </c>
      <c r="I77" t="n">
        <v>0</v>
      </c>
      <c r="J77" t="n">
        <v>0</v>
      </c>
      <c r="K77" t="n">
        <v>2</v>
      </c>
      <c r="L77" s="13">
        <f>1-O14</f>
        <v/>
      </c>
      <c r="M77" s="13">
        <f>1-O35</f>
        <v/>
      </c>
      <c r="N77" s="13">
        <f>1-O56</f>
        <v/>
      </c>
      <c r="O77" s="13" t="n"/>
      <c r="P77" s="13">
        <f>25/91</f>
        <v/>
      </c>
      <c r="Q77" s="13">
        <f>4/29</f>
        <v/>
      </c>
      <c r="R77" s="13" t="n">
        <v>5</v>
      </c>
      <c r="S77" s="13" t="n">
        <v>12</v>
      </c>
      <c r="T77" s="13" t="n">
        <v>1</v>
      </c>
      <c r="U77" s="13" t="inlineStr">
        <is>
          <t>Jacques Brunel</t>
        </is>
      </c>
      <c r="V77" s="13" t="n">
        <v>0</v>
      </c>
      <c r="W77" s="13">
        <f>1-AC14</f>
        <v/>
      </c>
      <c r="X77" s="13">
        <f>1-AD14</f>
        <v/>
      </c>
      <c r="Y77" s="13">
        <f>1-AC35</f>
        <v/>
      </c>
      <c r="Z77" s="13">
        <f>1-AD35</f>
        <v/>
      </c>
      <c r="AA77" s="13">
        <f>1-AC56</f>
        <v/>
      </c>
      <c r="AB77" s="13">
        <f>1-AD56</f>
        <v/>
      </c>
      <c r="AE77" s="13" t="n">
        <v>1</v>
      </c>
      <c r="AF77" s="13" t="n">
        <v>1</v>
      </c>
      <c r="AG77" s="13" t="n">
        <v>0</v>
      </c>
      <c r="AH77" s="13" t="n">
        <v>0</v>
      </c>
      <c r="AI77" t="n">
        <v>53</v>
      </c>
      <c r="AJ77" t="n">
        <v>121</v>
      </c>
      <c r="AK77" t="n">
        <v>-68</v>
      </c>
      <c r="AL77" t="n">
        <v>4</v>
      </c>
      <c r="AM77" t="n">
        <v>12</v>
      </c>
      <c r="AN77" t="n">
        <v>0</v>
      </c>
      <c r="AO77" t="n">
        <v>0</v>
      </c>
      <c r="AP77" t="n">
        <v>2</v>
      </c>
      <c r="AQ77" s="13">
        <f>1-AT14</f>
        <v/>
      </c>
      <c r="AR77" s="13">
        <f>1-AT35</f>
        <v/>
      </c>
      <c r="AS77" s="13">
        <f>1-AT56</f>
        <v/>
      </c>
      <c r="AT77" s="13" t="n"/>
      <c r="AU77" s="13">
        <f>33/83</f>
        <v/>
      </c>
      <c r="AV77" s="13">
        <f>1/14</f>
        <v/>
      </c>
    </row>
    <row r="78">
      <c r="A78" s="13" t="inlineStr">
        <is>
          <t>Italy</t>
        </is>
      </c>
      <c r="B78" s="13" t="n">
        <v>2013</v>
      </c>
      <c r="C78" s="13" t="n">
        <v>5</v>
      </c>
      <c r="D78" t="n">
        <v>53</v>
      </c>
      <c r="E78" t="n">
        <v>121</v>
      </c>
      <c r="F78" t="n">
        <v>-68</v>
      </c>
      <c r="G78" t="n">
        <v>4</v>
      </c>
      <c r="H78" t="n">
        <v>12</v>
      </c>
      <c r="I78" t="n">
        <v>0</v>
      </c>
      <c r="J78" t="n">
        <v>0</v>
      </c>
      <c r="K78" t="n">
        <v>2</v>
      </c>
      <c r="L78" s="13">
        <f>1-O15</f>
        <v/>
      </c>
      <c r="M78" s="13">
        <f>1-O36</f>
        <v/>
      </c>
      <c r="N78" s="13">
        <f>1-O57</f>
        <v/>
      </c>
      <c r="O78" s="13" t="n"/>
      <c r="P78" s="13">
        <f>33/83</f>
        <v/>
      </c>
      <c r="Q78" s="13">
        <f>1/14</f>
        <v/>
      </c>
      <c r="R78" s="13" t="n">
        <v>4</v>
      </c>
      <c r="S78" s="13" t="n">
        <v>10</v>
      </c>
      <c r="T78" s="13" t="n">
        <v>2</v>
      </c>
      <c r="U78" s="13" t="inlineStr">
        <is>
          <t>Jacques Brunel</t>
        </is>
      </c>
      <c r="V78" s="13" t="n">
        <v>0</v>
      </c>
      <c r="W78" s="13">
        <f>1-AC15</f>
        <v/>
      </c>
      <c r="X78" s="13">
        <f>1-AD15</f>
        <v/>
      </c>
      <c r="Y78" s="13">
        <f>1-AC36</f>
        <v/>
      </c>
      <c r="Z78" s="13">
        <f>1-AD36</f>
        <v/>
      </c>
      <c r="AA78" s="13">
        <f>1-AC57</f>
        <v/>
      </c>
      <c r="AB78" s="13">
        <f>1-AD57</f>
        <v/>
      </c>
      <c r="AE78" s="13" t="n">
        <v>0</v>
      </c>
      <c r="AF78" s="13" t="n">
        <v>0</v>
      </c>
      <c r="AG78" s="13" t="n">
        <v>0</v>
      </c>
      <c r="AH78" s="13" t="n">
        <v>1</v>
      </c>
      <c r="AI78" t="n">
        <v>75</v>
      </c>
      <c r="AJ78" t="n">
        <v>111</v>
      </c>
      <c r="AK78" t="n">
        <v>-36</v>
      </c>
      <c r="AL78" t="n">
        <v>5</v>
      </c>
      <c r="AM78" t="n">
        <v>8</v>
      </c>
      <c r="AN78" t="n">
        <v>0</v>
      </c>
      <c r="AO78" t="n">
        <v>0</v>
      </c>
      <c r="AP78" t="n">
        <v>4</v>
      </c>
      <c r="AQ78" s="13">
        <f>1-AT15</f>
        <v/>
      </c>
      <c r="AR78" s="13">
        <f>1-AT36</f>
        <v/>
      </c>
      <c r="AS78" s="13">
        <f>1-AT57</f>
        <v/>
      </c>
      <c r="AT78" s="13" t="n"/>
      <c r="AU78" s="13">
        <f>25/64</f>
        <v/>
      </c>
      <c r="AV78" s="13">
        <f>13/63</f>
        <v/>
      </c>
    </row>
    <row r="79">
      <c r="A79" s="13" t="inlineStr">
        <is>
          <t>Italy</t>
        </is>
      </c>
      <c r="B79" s="13" t="n">
        <v>2014</v>
      </c>
      <c r="C79" s="13" t="n">
        <v>4</v>
      </c>
      <c r="D79" t="n">
        <v>75</v>
      </c>
      <c r="E79" t="n">
        <v>111</v>
      </c>
      <c r="F79" t="n">
        <v>-36</v>
      </c>
      <c r="G79" t="n">
        <v>5</v>
      </c>
      <c r="H79" t="n">
        <v>8</v>
      </c>
      <c r="I79" t="n">
        <v>0</v>
      </c>
      <c r="J79" t="n">
        <v>0</v>
      </c>
      <c r="K79" t="n">
        <v>4</v>
      </c>
      <c r="L79" s="13">
        <f>1-O16</f>
        <v/>
      </c>
      <c r="M79" s="13">
        <f>1-O37</f>
        <v/>
      </c>
      <c r="N79" s="13">
        <f>1-O58</f>
        <v/>
      </c>
      <c r="O79" s="13" t="n"/>
      <c r="P79" s="13">
        <f>25/64</f>
        <v/>
      </c>
      <c r="Q79" s="13">
        <f>13/63</f>
        <v/>
      </c>
      <c r="R79" s="13" t="n">
        <v>6</v>
      </c>
      <c r="S79" s="13" t="n">
        <v>13</v>
      </c>
      <c r="T79" s="13" t="n">
        <v>3</v>
      </c>
      <c r="U79" s="13" t="inlineStr">
        <is>
          <t>Jacques Brunel</t>
        </is>
      </c>
      <c r="V79" s="13" t="n">
        <v>0</v>
      </c>
      <c r="W79" s="13">
        <f>1-AC16</f>
        <v/>
      </c>
      <c r="X79" s="13">
        <f>1-AD16</f>
        <v/>
      </c>
      <c r="Y79" s="13">
        <f>1-AC37</f>
        <v/>
      </c>
      <c r="Z79" s="13">
        <f>1-AD37</f>
        <v/>
      </c>
      <c r="AA79" s="13">
        <f>1-AC58</f>
        <v/>
      </c>
      <c r="AB79" s="13">
        <f>1-AD58</f>
        <v/>
      </c>
      <c r="AE79" s="13" t="n">
        <v>0</v>
      </c>
      <c r="AF79" s="13" t="n">
        <v>1</v>
      </c>
      <c r="AG79" s="13" t="n">
        <v>0</v>
      </c>
      <c r="AH79" s="13" t="n">
        <v>0</v>
      </c>
      <c r="AI79" t="n">
        <v>63</v>
      </c>
      <c r="AJ79" t="n">
        <v>172</v>
      </c>
      <c r="AK79" t="n">
        <v>-109</v>
      </c>
      <c r="AL79" t="n">
        <v>7</v>
      </c>
      <c r="AM79" t="n">
        <v>21</v>
      </c>
      <c r="AN79" t="n">
        <v>0</v>
      </c>
      <c r="AO79" t="n">
        <v>0</v>
      </c>
      <c r="AP79" t="n">
        <v>0</v>
      </c>
      <c r="AQ79" s="13">
        <f>1-AT16</f>
        <v/>
      </c>
      <c r="AR79" s="13">
        <f>1-AT37</f>
        <v/>
      </c>
      <c r="AS79" s="13">
        <f>1-AT58</f>
        <v/>
      </c>
      <c r="AT79" s="13" t="n"/>
      <c r="AU79" s="13">
        <f>31/51</f>
        <v/>
      </c>
      <c r="AV79" s="13">
        <f>25/314</f>
        <v/>
      </c>
    </row>
    <row r="80">
      <c r="A80" s="13" t="inlineStr">
        <is>
          <t>Italy</t>
        </is>
      </c>
      <c r="B80" s="13" t="n">
        <v>2015</v>
      </c>
      <c r="C80" s="13" t="n">
        <v>6</v>
      </c>
      <c r="D80" t="n">
        <v>63</v>
      </c>
      <c r="E80" t="n">
        <v>172</v>
      </c>
      <c r="F80" t="n">
        <v>-109</v>
      </c>
      <c r="G80" t="n">
        <v>7</v>
      </c>
      <c r="H80" t="n">
        <v>21</v>
      </c>
      <c r="I80" t="n">
        <v>0</v>
      </c>
      <c r="J80" t="n">
        <v>0</v>
      </c>
      <c r="K80" t="n">
        <v>0</v>
      </c>
      <c r="L80" s="13">
        <f>1-O17</f>
        <v/>
      </c>
      <c r="M80" s="13">
        <f>1-O38</f>
        <v/>
      </c>
      <c r="N80" s="13">
        <f>1-O59</f>
        <v/>
      </c>
      <c r="O80" s="13" t="n"/>
      <c r="P80" s="13">
        <f>31/51</f>
        <v/>
      </c>
      <c r="Q80" s="13">
        <f>25/314</f>
        <v/>
      </c>
      <c r="R80" s="13" t="n">
        <v>5</v>
      </c>
      <c r="S80" s="13" t="n">
        <v>14</v>
      </c>
      <c r="T80" s="13" t="n">
        <v>4</v>
      </c>
      <c r="U80" s="13" t="inlineStr">
        <is>
          <t>Jacques Brunel</t>
        </is>
      </c>
      <c r="V80" s="13" t="n">
        <v>0</v>
      </c>
      <c r="W80" s="13">
        <f>1-AC17</f>
        <v/>
      </c>
      <c r="X80" s="13">
        <f>1-AD17</f>
        <v/>
      </c>
      <c r="Y80" s="13">
        <f>1-AC38</f>
        <v/>
      </c>
      <c r="Z80" s="13">
        <f>1-AD38</f>
        <v/>
      </c>
      <c r="AA80" s="13">
        <f>1-AC59</f>
        <v/>
      </c>
      <c r="AB80" s="13">
        <f>1-AD59</f>
        <v/>
      </c>
      <c r="AE80" s="13" t="n">
        <v>1</v>
      </c>
      <c r="AF80" s="13" t="n">
        <v>0</v>
      </c>
      <c r="AG80" s="13" t="n">
        <v>0</v>
      </c>
      <c r="AH80" s="13" t="n">
        <v>1</v>
      </c>
      <c r="AI80" t="n">
        <v>50</v>
      </c>
      <c r="AJ80" t="n">
        <v>201</v>
      </c>
      <c r="AK80" t="n">
        <v>-151</v>
      </c>
      <c r="AL80" t="n">
        <v>6</v>
      </c>
      <c r="AM80" t="n">
        <v>26</v>
      </c>
      <c r="AN80" t="n">
        <v>0</v>
      </c>
      <c r="AO80" t="n">
        <v>0</v>
      </c>
      <c r="AP80" t="n">
        <v>0</v>
      </c>
      <c r="AQ80" s="13">
        <f>1-AT17</f>
        <v/>
      </c>
      <c r="AR80" s="13">
        <f>1-AT38</f>
        <v/>
      </c>
      <c r="AS80" s="13">
        <f>1-AT59</f>
        <v/>
      </c>
      <c r="AT80" s="13" t="n"/>
      <c r="AU80" s="13">
        <f>100/629</f>
        <v/>
      </c>
      <c r="AV80" s="13">
        <f>1/26</f>
        <v/>
      </c>
    </row>
    <row r="81">
      <c r="A81" s="13" t="inlineStr">
        <is>
          <t>Italy</t>
        </is>
      </c>
      <c r="B81" s="13" t="n">
        <v>2016</v>
      </c>
      <c r="C81" s="13" t="n">
        <v>6</v>
      </c>
      <c r="D81" t="n">
        <v>50</v>
      </c>
      <c r="E81" t="n">
        <v>201</v>
      </c>
      <c r="F81" t="n">
        <v>-151</v>
      </c>
      <c r="G81" t="n">
        <v>6</v>
      </c>
      <c r="H81" t="n">
        <v>26</v>
      </c>
      <c r="I81" t="n">
        <v>0</v>
      </c>
      <c r="J81" t="n">
        <v>0</v>
      </c>
      <c r="K81" t="n">
        <v>0</v>
      </c>
      <c r="L81" s="13">
        <f>1-O18</f>
        <v/>
      </c>
      <c r="M81" s="13">
        <f>1-O39</f>
        <v/>
      </c>
      <c r="N81" s="13">
        <f>1-O60</f>
        <v/>
      </c>
      <c r="O81" s="13" t="n"/>
      <c r="P81" s="13">
        <f>100/629</f>
        <v/>
      </c>
      <c r="Q81" s="13">
        <f>1/26</f>
        <v/>
      </c>
      <c r="R81" s="13" t="n">
        <v>6</v>
      </c>
      <c r="S81" s="13" t="n">
        <v>12</v>
      </c>
      <c r="T81" s="13" t="n">
        <v>5</v>
      </c>
      <c r="U81" s="13" t="inlineStr">
        <is>
          <t>Jacques Brunel</t>
        </is>
      </c>
      <c r="V81" s="13" t="n">
        <v>0</v>
      </c>
      <c r="W81" s="13">
        <f>1-AC18</f>
        <v/>
      </c>
      <c r="X81" s="13">
        <f>1-AD18</f>
        <v/>
      </c>
      <c r="Y81" s="13">
        <f>1-AC39</f>
        <v/>
      </c>
      <c r="Z81" s="13">
        <f>1-AD39</f>
        <v/>
      </c>
      <c r="AA81" s="13">
        <f>1-AC60</f>
        <v/>
      </c>
      <c r="AB81" s="13">
        <f>1-AD60</f>
        <v/>
      </c>
      <c r="AE81" s="13" t="n">
        <v>0</v>
      </c>
      <c r="AF81" s="13" t="n">
        <v>1</v>
      </c>
      <c r="AG81" s="13" t="n">
        <v>0</v>
      </c>
      <c r="AH81" s="13" t="n">
        <v>0</v>
      </c>
      <c r="AI81" t="n">
        <v>92</v>
      </c>
      <c r="AJ81" t="n">
        <v>203</v>
      </c>
      <c r="AK81" t="n">
        <v>-111</v>
      </c>
      <c r="AL81" t="n">
        <v>12</v>
      </c>
      <c r="AM81" t="n">
        <v>27</v>
      </c>
      <c r="AN81" t="n">
        <v>0</v>
      </c>
      <c r="AO81" t="n">
        <v>1</v>
      </c>
      <c r="AP81" t="n">
        <v>1</v>
      </c>
      <c r="AQ81" s="13">
        <f>1-AT18</f>
        <v/>
      </c>
      <c r="AR81" s="13">
        <f>1-AT39</f>
        <v/>
      </c>
      <c r="AS81" s="13">
        <f>1-AT60</f>
        <v/>
      </c>
      <c r="AT81" s="13" t="n"/>
      <c r="AU81" s="13">
        <f>37/137</f>
        <v/>
      </c>
      <c r="AV81" s="13">
        <f>100/2711</f>
        <v/>
      </c>
    </row>
    <row r="82">
      <c r="A82" s="13" t="inlineStr">
        <is>
          <t>Italy</t>
        </is>
      </c>
      <c r="B82" s="13" t="n">
        <v>2017</v>
      </c>
      <c r="C82" s="13" t="n">
        <v>6</v>
      </c>
      <c r="D82" t="n">
        <v>92</v>
      </c>
      <c r="E82" t="n">
        <v>203</v>
      </c>
      <c r="F82" t="n">
        <v>-111</v>
      </c>
      <c r="G82" t="n">
        <v>12</v>
      </c>
      <c r="H82" t="n">
        <v>27</v>
      </c>
      <c r="I82" t="n">
        <v>0</v>
      </c>
      <c r="J82" t="n">
        <v>1</v>
      </c>
      <c r="K82" t="n">
        <v>1</v>
      </c>
      <c r="L82" s="13">
        <f>1-O19</f>
        <v/>
      </c>
      <c r="M82" s="13">
        <f>1-O40</f>
        <v/>
      </c>
      <c r="N82" s="13">
        <f>1-O61</f>
        <v/>
      </c>
      <c r="O82" s="13" t="n"/>
      <c r="P82" s="13">
        <f>37/137</f>
        <v/>
      </c>
      <c r="Q82" s="13">
        <f>100/2711</f>
        <v/>
      </c>
      <c r="R82" s="13" t="n">
        <v>6</v>
      </c>
      <c r="S82" s="13" t="n">
        <v>13</v>
      </c>
      <c r="T82" s="13" t="n">
        <v>1</v>
      </c>
      <c r="U82" s="13" t="inlineStr">
        <is>
          <t>Conor O'Shea</t>
        </is>
      </c>
      <c r="V82" s="13" t="n">
        <v>0</v>
      </c>
      <c r="W82" s="13">
        <f>1-AC19</f>
        <v/>
      </c>
      <c r="X82" s="13">
        <f>1-AD19</f>
        <v/>
      </c>
      <c r="Y82" s="13">
        <f>1-AC40</f>
        <v/>
      </c>
      <c r="Z82" s="13">
        <f>1-AD40</f>
        <v/>
      </c>
      <c r="AA82" s="13">
        <f>1-AC61</f>
        <v/>
      </c>
      <c r="AB82" s="13">
        <f>1-AD61</f>
        <v/>
      </c>
      <c r="AE82" s="13" t="n">
        <v>0</v>
      </c>
      <c r="AF82" s="13" t="n">
        <v>0</v>
      </c>
      <c r="AG82" s="13" t="n">
        <v>0</v>
      </c>
      <c r="AH82" s="13" t="n">
        <v>1</v>
      </c>
      <c r="AI82" t="n">
        <v>79</v>
      </c>
      <c r="AJ82" t="n">
        <v>167</v>
      </c>
      <c r="AK82" t="n">
        <v>-88</v>
      </c>
      <c r="AL82" t="n">
        <v>10</v>
      </c>
      <c r="AM82" t="n">
        <v>22</v>
      </c>
      <c r="AN82" t="n">
        <v>0</v>
      </c>
      <c r="AO82" t="n">
        <v>0</v>
      </c>
      <c r="AP82" t="n">
        <v>0</v>
      </c>
      <c r="AQ82" s="13">
        <f>1-AT19</f>
        <v/>
      </c>
      <c r="AR82" s="13">
        <f>1-AT40</f>
        <v/>
      </c>
      <c r="AS82" s="13">
        <f>1-AT61</f>
        <v/>
      </c>
      <c r="AT82" s="13" t="n"/>
      <c r="AU82" s="13">
        <f>100/1267</f>
        <v/>
      </c>
      <c r="AV82" s="13">
        <f>17/117</f>
        <v/>
      </c>
    </row>
    <row r="83">
      <c r="A83" s="13" t="inlineStr">
        <is>
          <t>Italy</t>
        </is>
      </c>
      <c r="B83" s="13" t="n">
        <v>2018</v>
      </c>
      <c r="C83" s="13" t="n">
        <v>6</v>
      </c>
      <c r="D83" t="n">
        <v>79</v>
      </c>
      <c r="E83" t="n">
        <v>167</v>
      </c>
      <c r="F83" t="n">
        <v>-88</v>
      </c>
      <c r="G83" t="n">
        <v>10</v>
      </c>
      <c r="H83" t="n">
        <v>22</v>
      </c>
      <c r="I83" t="n">
        <v>0</v>
      </c>
      <c r="J83" t="n">
        <v>0</v>
      </c>
      <c r="K83" t="n">
        <v>0</v>
      </c>
      <c r="L83" s="13">
        <f>1-O20</f>
        <v/>
      </c>
      <c r="M83" s="13">
        <f>1-O41</f>
        <v/>
      </c>
      <c r="N83" s="13">
        <f>1-O62</f>
        <v/>
      </c>
      <c r="O83" s="13" t="n"/>
      <c r="P83" s="13">
        <f>100/1267</f>
        <v/>
      </c>
      <c r="Q83" s="13">
        <f>17/117</f>
        <v/>
      </c>
      <c r="R83" s="13" t="n">
        <v>6</v>
      </c>
      <c r="S83" s="13" t="n">
        <v>14</v>
      </c>
      <c r="T83" s="13" t="n">
        <v>2</v>
      </c>
      <c r="U83" s="13" t="inlineStr">
        <is>
          <t>Conor O'Shea</t>
        </is>
      </c>
      <c r="V83" s="13" t="n">
        <v>0</v>
      </c>
      <c r="W83" s="13">
        <f>1-AC20</f>
        <v/>
      </c>
      <c r="X83" s="13">
        <f>1-AD20</f>
        <v/>
      </c>
      <c r="Y83" s="13">
        <f>1-AC41</f>
        <v/>
      </c>
      <c r="Z83" s="13">
        <f>1-AD41</f>
        <v/>
      </c>
      <c r="AA83" s="13">
        <f>1-AC62</f>
        <v/>
      </c>
      <c r="AB83" s="13">
        <f>1-AD62</f>
        <v/>
      </c>
      <c r="AE83" s="13" t="n">
        <v>0</v>
      </c>
      <c r="AF83" s="13" t="n">
        <v>1</v>
      </c>
      <c r="AG83" s="13" t="n">
        <v>0</v>
      </c>
      <c r="AH83" s="13" t="n">
        <v>0</v>
      </c>
      <c r="AI83" t="n">
        <v>92</v>
      </c>
      <c r="AJ83" t="n">
        <v>203</v>
      </c>
      <c r="AK83" t="n">
        <v>-111</v>
      </c>
      <c r="AL83" t="n">
        <v>12</v>
      </c>
      <c r="AM83" t="n">
        <v>27</v>
      </c>
      <c r="AN83" t="n">
        <v>0</v>
      </c>
      <c r="AO83" t="n">
        <v>1</v>
      </c>
      <c r="AP83" t="n">
        <v>1</v>
      </c>
      <c r="AQ83" s="13">
        <f>1-AT20</f>
        <v/>
      </c>
      <c r="AR83" s="13">
        <f>1-AT41</f>
        <v/>
      </c>
      <c r="AS83" s="13">
        <f>1-AT62</f>
        <v/>
      </c>
      <c r="AT83" s="13" t="n"/>
      <c r="AU83" s="13">
        <f>9/109</f>
        <v/>
      </c>
      <c r="AV83" s="13">
        <f>5/82</f>
        <v/>
      </c>
    </row>
    <row r="84">
      <c r="A84" s="13" t="inlineStr">
        <is>
          <t>Italy</t>
        </is>
      </c>
      <c r="B84" s="13" t="n">
        <v>2019</v>
      </c>
      <c r="C84" s="13" t="n">
        <v>6</v>
      </c>
      <c r="D84" t="n">
        <v>92</v>
      </c>
      <c r="E84" t="n">
        <v>203</v>
      </c>
      <c r="F84" t="n">
        <v>-111</v>
      </c>
      <c r="G84" t="n">
        <v>12</v>
      </c>
      <c r="H84" t="n">
        <v>27</v>
      </c>
      <c r="I84" t="n">
        <v>0</v>
      </c>
      <c r="J84" t="n">
        <v>1</v>
      </c>
      <c r="K84" t="n">
        <v>1</v>
      </c>
      <c r="L84" s="13">
        <f>1-O21</f>
        <v/>
      </c>
      <c r="M84" s="13">
        <f>1-O42</f>
        <v/>
      </c>
      <c r="N84" s="13">
        <f>1-O63</f>
        <v/>
      </c>
      <c r="O84" s="13" t="n"/>
      <c r="P84" s="13">
        <f>9/109</f>
        <v/>
      </c>
      <c r="Q84" s="13">
        <f>5/82</f>
        <v/>
      </c>
      <c r="R84" s="13" t="n">
        <v>6</v>
      </c>
      <c r="S84" s="13" t="n">
        <v>15</v>
      </c>
      <c r="T84" s="13" t="n">
        <v>3</v>
      </c>
      <c r="U84" s="13" t="inlineStr">
        <is>
          <t>Conor O'Shea</t>
        </is>
      </c>
      <c r="V84" s="13" t="n">
        <v>0</v>
      </c>
      <c r="W84" s="13">
        <f>1-AC21</f>
        <v/>
      </c>
      <c r="X84" s="13">
        <f>1-AD21</f>
        <v/>
      </c>
      <c r="Y84" s="13">
        <f>1-AC42</f>
        <v/>
      </c>
      <c r="Z84" s="13">
        <f>1-AD42</f>
        <v/>
      </c>
      <c r="AA84" s="13">
        <f>1-AC63</f>
        <v/>
      </c>
      <c r="AB84" s="13">
        <f>1-AD63</f>
        <v/>
      </c>
      <c r="AE84" s="13" t="n">
        <v>0</v>
      </c>
      <c r="AF84" s="13" t="n">
        <v>0</v>
      </c>
      <c r="AG84" s="13" t="n">
        <v>0</v>
      </c>
      <c r="AH84" s="13" t="n">
        <v>1</v>
      </c>
      <c r="AI84" t="n">
        <v>79</v>
      </c>
      <c r="AJ84" t="n">
        <v>167</v>
      </c>
      <c r="AK84" t="n">
        <v>-88</v>
      </c>
      <c r="AL84" t="n">
        <v>10</v>
      </c>
      <c r="AM84" t="n">
        <v>22</v>
      </c>
      <c r="AN84" t="n">
        <v>0</v>
      </c>
      <c r="AO84" t="n">
        <v>0</v>
      </c>
      <c r="AP84" t="n">
        <v>0</v>
      </c>
      <c r="AQ84" s="13">
        <f>1-AT21</f>
        <v/>
      </c>
      <c r="AR84" s="13">
        <f>1-AT42</f>
        <v/>
      </c>
      <c r="AS84" s="13">
        <f>1-AT63</f>
        <v/>
      </c>
      <c r="AT84" s="13" t="n"/>
      <c r="AU84" s="13">
        <f>100/1089</f>
        <v/>
      </c>
      <c r="AV84" s="13">
        <f>7/107</f>
        <v/>
      </c>
    </row>
    <row r="85">
      <c r="A85" s="13" t="inlineStr">
        <is>
          <t>Italy</t>
        </is>
      </c>
      <c r="B85" s="13" t="n">
        <v>2020</v>
      </c>
      <c r="C85" s="13" t="n">
        <v>6</v>
      </c>
      <c r="D85" t="n">
        <v>79</v>
      </c>
      <c r="E85" t="n">
        <v>167</v>
      </c>
      <c r="F85" t="n">
        <v>-88</v>
      </c>
      <c r="G85" t="n">
        <v>10</v>
      </c>
      <c r="H85" t="n">
        <v>22</v>
      </c>
      <c r="I85" t="n">
        <v>0</v>
      </c>
      <c r="J85" t="n">
        <v>0</v>
      </c>
      <c r="K85" t="n">
        <v>0</v>
      </c>
      <c r="L85" s="13">
        <f>1-O22</f>
        <v/>
      </c>
      <c r="M85" s="13">
        <f>1-O43</f>
        <v/>
      </c>
      <c r="N85" s="13">
        <f>1-O64</f>
        <v/>
      </c>
      <c r="O85" s="13" t="n"/>
      <c r="P85" s="13">
        <f>100/1089</f>
        <v/>
      </c>
      <c r="Q85" s="13">
        <f>7/107</f>
        <v/>
      </c>
      <c r="R85" s="13" t="n"/>
      <c r="S85" s="13" t="n">
        <v>12</v>
      </c>
      <c r="T85" s="13" t="n">
        <v>0</v>
      </c>
      <c r="U85" s="13" t="inlineStr">
        <is>
          <t>Franco Smith</t>
        </is>
      </c>
      <c r="V85" s="13" t="n">
        <v>0</v>
      </c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  <c r="AV85" s="13" t="n"/>
    </row>
    <row r="86">
      <c r="A86" s="13" t="inlineStr">
        <is>
          <t>Scotland</t>
        </is>
      </c>
      <c r="B86" s="13" t="n">
        <v>2000</v>
      </c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>
        <v>5</v>
      </c>
      <c r="S86" s="13" t="n"/>
      <c r="T86" s="13" t="n">
        <v>0</v>
      </c>
      <c r="U86" s="13" t="inlineStr">
        <is>
          <t>Ian McGeechan</t>
        </is>
      </c>
      <c r="V86" s="13" t="n">
        <v>0</v>
      </c>
      <c r="W86" s="13" t="n">
        <v>1</v>
      </c>
      <c r="X86" s="13" t="n">
        <v>1</v>
      </c>
      <c r="Y86" s="13" t="n">
        <v>0</v>
      </c>
      <c r="Z86" s="13" t="n">
        <v>1</v>
      </c>
      <c r="AA86" s="13" t="n">
        <v>0</v>
      </c>
      <c r="AB86" s="13" t="n">
        <v>0</v>
      </c>
      <c r="AC86" s="13" t="n">
        <v>0</v>
      </c>
      <c r="AD86" s="13" t="n">
        <v>0</v>
      </c>
      <c r="AG86" s="13" t="n">
        <v>0</v>
      </c>
      <c r="AH86" s="13" t="n">
        <v>0</v>
      </c>
      <c r="AI86" t="n">
        <v>95</v>
      </c>
      <c r="AJ86" t="n">
        <v>145</v>
      </c>
      <c r="AK86" t="n">
        <v>-50</v>
      </c>
      <c r="AL86" t="n">
        <v>9</v>
      </c>
      <c r="AM86" t="n">
        <v>12</v>
      </c>
      <c r="AN86" t="n">
        <v>0</v>
      </c>
      <c r="AO86" t="n">
        <v>0</v>
      </c>
      <c r="AP86" t="n">
        <v>2</v>
      </c>
      <c r="AQ86" s="13" t="n"/>
      <c r="AR86" s="13" t="n"/>
      <c r="AS86" s="13" t="n"/>
      <c r="AT86" s="13" t="n"/>
      <c r="AU86" s="13" t="n"/>
      <c r="AV86" s="13" t="n"/>
    </row>
    <row r="87">
      <c r="A87" s="13" t="inlineStr">
        <is>
          <t>Scotland</t>
        </is>
      </c>
      <c r="B87" s="13" t="n">
        <v>2001</v>
      </c>
      <c r="C87" s="13" t="n">
        <v>5</v>
      </c>
      <c r="D87" t="n">
        <v>95</v>
      </c>
      <c r="E87" t="n">
        <v>145</v>
      </c>
      <c r="F87" t="n">
        <v>-50</v>
      </c>
      <c r="G87" t="n">
        <v>9</v>
      </c>
      <c r="H87" t="n">
        <v>12</v>
      </c>
      <c r="I87" t="n">
        <v>0</v>
      </c>
      <c r="J87" t="n">
        <v>0</v>
      </c>
      <c r="K87" t="n">
        <v>2</v>
      </c>
      <c r="L87" s="13" t="n"/>
      <c r="M87" s="13" t="n"/>
      <c r="N87" s="13" t="n"/>
      <c r="O87" s="13" t="n"/>
      <c r="P87" s="13" t="n"/>
      <c r="Q87" s="13" t="n"/>
      <c r="R87" s="13" t="n">
        <v>3</v>
      </c>
      <c r="S87" s="13" t="n"/>
      <c r="T87" s="13" t="n">
        <v>1</v>
      </c>
      <c r="U87" s="13" t="inlineStr">
        <is>
          <t>Ian McGeechan</t>
        </is>
      </c>
      <c r="V87" s="13" t="n">
        <v>0</v>
      </c>
      <c r="W87" s="13">
        <f>1-AE3</f>
        <v/>
      </c>
      <c r="X87" s="13">
        <f>1-AF3</f>
        <v/>
      </c>
      <c r="Y87" s="13">
        <f>1-AE24</f>
        <v/>
      </c>
      <c r="Z87" s="13">
        <f>1-AF24</f>
        <v/>
      </c>
      <c r="AA87" s="13">
        <f>1-AE45</f>
        <v/>
      </c>
      <c r="AB87" s="13">
        <f>1-AF45</f>
        <v/>
      </c>
      <c r="AC87" s="13">
        <f>1-AE66</f>
        <v/>
      </c>
      <c r="AD87" s="13">
        <f>1-AF66</f>
        <v/>
      </c>
      <c r="AG87" s="13" t="n">
        <v>0.5</v>
      </c>
      <c r="AH87" s="13" t="n">
        <v>1</v>
      </c>
      <c r="AI87" t="n">
        <v>92</v>
      </c>
      <c r="AJ87" t="n">
        <v>116</v>
      </c>
      <c r="AK87" t="n">
        <v>-24</v>
      </c>
      <c r="AL87" t="n">
        <v>8</v>
      </c>
      <c r="AM87" t="n">
        <v>10</v>
      </c>
      <c r="AN87" t="n">
        <v>0</v>
      </c>
      <c r="AO87" t="n">
        <v>0</v>
      </c>
      <c r="AP87" t="n">
        <v>5</v>
      </c>
      <c r="AQ87" s="13" t="n"/>
      <c r="AR87" s="13" t="n"/>
      <c r="AS87" s="13" t="n"/>
      <c r="AT87" s="13" t="n"/>
      <c r="AU87" s="13" t="n"/>
      <c r="AV87" s="13" t="n"/>
    </row>
    <row r="88">
      <c r="A88" s="13" t="inlineStr">
        <is>
          <t>Scotland</t>
        </is>
      </c>
      <c r="B88" s="13" t="n">
        <v>2002</v>
      </c>
      <c r="C88" s="13" t="n">
        <v>3</v>
      </c>
      <c r="D88" t="n">
        <v>92</v>
      </c>
      <c r="E88" t="n">
        <v>116</v>
      </c>
      <c r="F88" t="n">
        <v>-24</v>
      </c>
      <c r="G88" t="n">
        <v>8</v>
      </c>
      <c r="H88" t="n">
        <v>10</v>
      </c>
      <c r="I88" t="n">
        <v>0</v>
      </c>
      <c r="J88" t="n">
        <v>0</v>
      </c>
      <c r="K88" t="n">
        <v>5</v>
      </c>
      <c r="L88" s="13" t="n"/>
      <c r="M88" s="13" t="n"/>
      <c r="N88" s="13" t="n"/>
      <c r="O88" s="13" t="n"/>
      <c r="P88" s="13" t="n"/>
      <c r="Q88" s="13" t="n"/>
      <c r="R88" s="13" t="n">
        <v>4</v>
      </c>
      <c r="S88" s="13" t="n"/>
      <c r="T88" s="13" t="n">
        <v>2</v>
      </c>
      <c r="U88" s="13" t="inlineStr">
        <is>
          <t>Ian McGeechan</t>
        </is>
      </c>
      <c r="V88" s="13" t="n">
        <v>0</v>
      </c>
      <c r="W88" s="13">
        <f>1-AE4</f>
        <v/>
      </c>
      <c r="X88" s="13">
        <f>1-AF4</f>
        <v/>
      </c>
      <c r="Y88" s="13">
        <f>1-AE25</f>
        <v/>
      </c>
      <c r="Z88" s="13">
        <f>1-AF25</f>
        <v/>
      </c>
      <c r="AA88" s="13">
        <f>1-AE46</f>
        <v/>
      </c>
      <c r="AB88" s="13">
        <f>1-AF46</f>
        <v/>
      </c>
      <c r="AC88" s="13">
        <f>1-AE67</f>
        <v/>
      </c>
      <c r="AD88" s="13">
        <f>1-AF67</f>
        <v/>
      </c>
      <c r="AG88" s="13" t="n">
        <v>1</v>
      </c>
      <c r="AH88" s="13" t="n">
        <v>0</v>
      </c>
      <c r="AI88" t="n">
        <v>91</v>
      </c>
      <c r="AJ88" t="n">
        <v>128</v>
      </c>
      <c r="AK88" t="n">
        <v>-37</v>
      </c>
      <c r="AL88" t="n">
        <v>6</v>
      </c>
      <c r="AM88" t="n">
        <v>13</v>
      </c>
      <c r="AN88" t="n">
        <v>0</v>
      </c>
      <c r="AO88" t="n">
        <v>0</v>
      </c>
      <c r="AP88" t="n">
        <v>4</v>
      </c>
      <c r="AQ88" s="13" t="n"/>
      <c r="AR88" s="13" t="n"/>
      <c r="AS88" s="13" t="n"/>
      <c r="AT88" s="13" t="n"/>
      <c r="AU88" s="13" t="n"/>
      <c r="AV88" s="13" t="n"/>
    </row>
    <row r="89">
      <c r="A89" s="13" t="inlineStr">
        <is>
          <t>Scotland</t>
        </is>
      </c>
      <c r="B89" s="13" t="n">
        <v>2003</v>
      </c>
      <c r="C89" s="13" t="n">
        <v>4</v>
      </c>
      <c r="D89" t="n">
        <v>91</v>
      </c>
      <c r="E89" t="n">
        <v>128</v>
      </c>
      <c r="F89" t="n">
        <v>-37</v>
      </c>
      <c r="G89" t="n">
        <v>6</v>
      </c>
      <c r="H89" t="n">
        <v>13</v>
      </c>
      <c r="I89" t="n">
        <v>0</v>
      </c>
      <c r="J89" t="n">
        <v>0</v>
      </c>
      <c r="K89" t="n">
        <v>4</v>
      </c>
      <c r="L89" s="13" t="n"/>
      <c r="M89" s="13" t="n"/>
      <c r="N89" s="13" t="n"/>
      <c r="O89" s="13" t="n"/>
      <c r="P89" s="13" t="n"/>
      <c r="Q89" s="13" t="n"/>
      <c r="R89" s="13" t="n">
        <v>4</v>
      </c>
      <c r="S89" s="13" t="n">
        <v>10</v>
      </c>
      <c r="T89" s="13" t="n">
        <v>3</v>
      </c>
      <c r="U89" s="13" t="inlineStr">
        <is>
          <t>Ian McGeechan</t>
        </is>
      </c>
      <c r="V89" s="13" t="n">
        <v>0</v>
      </c>
      <c r="W89" s="13">
        <f>1-AE5</f>
        <v/>
      </c>
      <c r="X89" s="13">
        <f>1-AF5</f>
        <v/>
      </c>
      <c r="Y89" s="13">
        <f>1-AE26</f>
        <v/>
      </c>
      <c r="Z89" s="13">
        <f>1-AF26</f>
        <v/>
      </c>
      <c r="AA89" s="13">
        <f>1-AE47</f>
        <v/>
      </c>
      <c r="AB89" s="13">
        <f>1-AF47</f>
        <v/>
      </c>
      <c r="AC89" s="13">
        <f>1-AE68</f>
        <v/>
      </c>
      <c r="AD89" s="13">
        <f>1-AF68</f>
        <v/>
      </c>
      <c r="AG89" s="13" t="n">
        <v>1</v>
      </c>
      <c r="AH89" s="13" t="n">
        <v>1</v>
      </c>
      <c r="AI89" t="n">
        <v>81</v>
      </c>
      <c r="AJ89" t="n">
        <v>161</v>
      </c>
      <c r="AK89" t="n">
        <v>-80</v>
      </c>
      <c r="AL89" t="n">
        <v>7</v>
      </c>
      <c r="AM89" t="n">
        <v>17</v>
      </c>
      <c r="AN89" t="n">
        <v>0</v>
      </c>
      <c r="AO89" t="n">
        <v>0</v>
      </c>
      <c r="AP89" t="n">
        <v>4</v>
      </c>
      <c r="AQ89" s="13" t="n"/>
      <c r="AR89" s="13" t="n"/>
      <c r="AS89" s="13" t="n"/>
      <c r="AT89" s="13" t="n"/>
      <c r="AU89" s="13" t="n"/>
      <c r="AV89" s="13" t="n"/>
    </row>
    <row r="90">
      <c r="A90" s="13" t="inlineStr">
        <is>
          <t>Scotland</t>
        </is>
      </c>
      <c r="B90" s="13" t="n">
        <v>2004</v>
      </c>
      <c r="C90" s="13" t="n">
        <v>4</v>
      </c>
      <c r="D90" t="n">
        <v>81</v>
      </c>
      <c r="E90" t="n">
        <v>161</v>
      </c>
      <c r="F90" t="n">
        <v>-80</v>
      </c>
      <c r="G90" t="n">
        <v>7</v>
      </c>
      <c r="H90" t="n">
        <v>17</v>
      </c>
      <c r="I90" t="n">
        <v>0</v>
      </c>
      <c r="J90" t="n">
        <v>0</v>
      </c>
      <c r="K90" t="n">
        <v>4</v>
      </c>
      <c r="L90" s="13" t="n"/>
      <c r="M90" s="13" t="n"/>
      <c r="N90" s="13" t="n"/>
      <c r="O90" s="13" t="n"/>
      <c r="P90" s="13" t="n"/>
      <c r="Q90" s="13" t="n"/>
      <c r="R90" s="13" t="n">
        <v>6</v>
      </c>
      <c r="S90" s="13" t="n">
        <v>9</v>
      </c>
      <c r="T90" s="13" t="n">
        <v>1</v>
      </c>
      <c r="U90" s="13" t="inlineStr">
        <is>
          <t>Matt Williams</t>
        </is>
      </c>
      <c r="V90" s="13" t="n">
        <v>0</v>
      </c>
      <c r="W90" s="13">
        <f>1-AE6</f>
        <v/>
      </c>
      <c r="X90" s="13">
        <f>1-AF6</f>
        <v/>
      </c>
      <c r="Y90" s="13">
        <f>1-AE27</f>
        <v/>
      </c>
      <c r="Z90" s="13">
        <f>1-AF27</f>
        <v/>
      </c>
      <c r="AA90" s="13">
        <f>1-AE48</f>
        <v/>
      </c>
      <c r="AB90" s="13">
        <f>1-AF48</f>
        <v/>
      </c>
      <c r="AC90" s="13">
        <f>1-AE69</f>
        <v/>
      </c>
      <c r="AD90" s="13">
        <f>1-AF69</f>
        <v/>
      </c>
      <c r="AG90" s="13" t="n">
        <v>0</v>
      </c>
      <c r="AH90" s="13" t="n">
        <v>0</v>
      </c>
      <c r="AI90" t="n">
        <v>53</v>
      </c>
      <c r="AJ90" t="n">
        <v>146</v>
      </c>
      <c r="AK90" t="n">
        <v>-93</v>
      </c>
      <c r="AL90" t="n">
        <v>4</v>
      </c>
      <c r="AM90" t="n">
        <v>16</v>
      </c>
      <c r="AN90" t="n">
        <v>0</v>
      </c>
      <c r="AO90" t="n">
        <v>0</v>
      </c>
      <c r="AP90" t="n">
        <v>0</v>
      </c>
      <c r="AQ90" s="13" t="n"/>
      <c r="AR90" s="13" t="n"/>
      <c r="AS90" s="13" t="n"/>
      <c r="AT90" s="13" t="n"/>
      <c r="AU90" s="13" t="n"/>
      <c r="AV90" s="13" t="n"/>
    </row>
    <row r="91">
      <c r="A91" s="13" t="inlineStr">
        <is>
          <t>Scotland</t>
        </is>
      </c>
      <c r="B91" s="13" t="n">
        <v>2005</v>
      </c>
      <c r="C91" s="13" t="n">
        <v>6</v>
      </c>
      <c r="D91" t="n">
        <v>53</v>
      </c>
      <c r="E91" t="n">
        <v>146</v>
      </c>
      <c r="F91" t="n">
        <v>-93</v>
      </c>
      <c r="G91" t="n">
        <v>4</v>
      </c>
      <c r="H91" t="n">
        <v>16</v>
      </c>
      <c r="I91" t="n">
        <v>0</v>
      </c>
      <c r="J91" t="n">
        <v>0</v>
      </c>
      <c r="K91" t="n">
        <v>0</v>
      </c>
      <c r="L91" s="13" t="n"/>
      <c r="M91" s="13" t="n"/>
      <c r="N91" s="13" t="n"/>
      <c r="O91" s="13" t="n"/>
      <c r="P91" s="13" t="n"/>
      <c r="Q91" s="13" t="n"/>
      <c r="R91" s="13" t="n">
        <v>5</v>
      </c>
      <c r="S91" s="13" t="n">
        <v>9</v>
      </c>
      <c r="T91" s="13" t="n">
        <v>2</v>
      </c>
      <c r="U91" s="13" t="inlineStr">
        <is>
          <t>Matt Williams</t>
        </is>
      </c>
      <c r="V91" s="13" t="n">
        <v>0</v>
      </c>
      <c r="W91" s="13">
        <f>1-AE7</f>
        <v/>
      </c>
      <c r="X91" s="13">
        <f>1-AF7</f>
        <v/>
      </c>
      <c r="Y91" s="13">
        <f>1-AE28</f>
        <v/>
      </c>
      <c r="Z91" s="13">
        <f>1-AF28</f>
        <v/>
      </c>
      <c r="AA91" s="13">
        <f>1-AE49</f>
        <v/>
      </c>
      <c r="AB91" s="13">
        <f>1-AF49</f>
        <v/>
      </c>
      <c r="AC91" s="13">
        <f>1-AE70</f>
        <v/>
      </c>
      <c r="AD91" s="13">
        <f>1-AF70</f>
        <v/>
      </c>
      <c r="AG91" s="13" t="n">
        <v>0</v>
      </c>
      <c r="AH91" s="13" t="n">
        <v>1</v>
      </c>
      <c r="AI91" t="n">
        <v>84</v>
      </c>
      <c r="AJ91" t="n">
        <v>155</v>
      </c>
      <c r="AK91" t="n">
        <v>-71</v>
      </c>
      <c r="AL91" t="n">
        <v>8</v>
      </c>
      <c r="AM91" t="n">
        <v>20</v>
      </c>
      <c r="AN91" t="n">
        <v>0</v>
      </c>
      <c r="AO91" t="n">
        <v>0</v>
      </c>
      <c r="AP91" t="n">
        <v>2</v>
      </c>
      <c r="AQ91" s="13" t="n"/>
      <c r="AR91" s="13" t="n"/>
      <c r="AS91" s="13" t="n"/>
      <c r="AT91" s="13" t="n"/>
      <c r="AU91" s="13" t="n"/>
      <c r="AV91" s="13" t="n"/>
    </row>
    <row r="92">
      <c r="A92" s="13" t="inlineStr">
        <is>
          <t>Scotland</t>
        </is>
      </c>
      <c r="B92" s="13" t="n">
        <v>2006</v>
      </c>
      <c r="C92" s="13" t="n">
        <v>5</v>
      </c>
      <c r="D92" t="n">
        <v>84</v>
      </c>
      <c r="E92" t="n">
        <v>155</v>
      </c>
      <c r="F92" t="n">
        <v>-71</v>
      </c>
      <c r="G92" t="n">
        <v>8</v>
      </c>
      <c r="H92" t="n">
        <v>20</v>
      </c>
      <c r="I92" t="n">
        <v>0</v>
      </c>
      <c r="J92" t="n">
        <v>0</v>
      </c>
      <c r="K92" t="n">
        <v>2</v>
      </c>
      <c r="L92" s="13" t="n"/>
      <c r="M92" s="13" t="n"/>
      <c r="N92" s="13" t="n"/>
      <c r="O92" s="13" t="n"/>
      <c r="P92" s="13" t="n"/>
      <c r="Q92" s="13" t="n"/>
      <c r="R92" s="13" t="n">
        <v>3</v>
      </c>
      <c r="S92" s="13" t="n">
        <v>10</v>
      </c>
      <c r="T92" s="13" t="n">
        <v>1</v>
      </c>
      <c r="U92" s="13" t="inlineStr">
        <is>
          <t>Frank Hadden</t>
        </is>
      </c>
      <c r="V92" s="13" t="n">
        <v>0</v>
      </c>
      <c r="W92" s="13">
        <f>1-AE8</f>
        <v/>
      </c>
      <c r="X92" s="13">
        <f>1-AF8</f>
        <v/>
      </c>
      <c r="Y92" s="13">
        <f>1-AE29</f>
        <v/>
      </c>
      <c r="Z92" s="13">
        <f>1-AF29</f>
        <v/>
      </c>
      <c r="AA92" s="13">
        <f>1-AE50</f>
        <v/>
      </c>
      <c r="AB92" s="13">
        <f>1-AF50</f>
        <v/>
      </c>
      <c r="AC92" s="13">
        <f>1-AE71</f>
        <v/>
      </c>
      <c r="AD92" s="13">
        <f>1-AF71</f>
        <v/>
      </c>
      <c r="AG92" s="13" t="n">
        <v>0</v>
      </c>
      <c r="AH92" s="13" t="n">
        <v>0</v>
      </c>
      <c r="AI92" t="n">
        <v>78</v>
      </c>
      <c r="AJ92" t="n">
        <v>81</v>
      </c>
      <c r="AK92" t="n">
        <v>-3</v>
      </c>
      <c r="AL92" t="n">
        <v>5</v>
      </c>
      <c r="AM92" t="n">
        <v>7</v>
      </c>
      <c r="AN92" t="n">
        <v>0</v>
      </c>
      <c r="AO92" t="n">
        <v>0</v>
      </c>
      <c r="AP92" t="n">
        <v>6</v>
      </c>
      <c r="AQ92" s="13" t="n"/>
      <c r="AR92" s="13" t="n"/>
      <c r="AS92" s="13" t="n"/>
      <c r="AT92" s="13" t="n"/>
      <c r="AU92" s="13" t="n"/>
      <c r="AV92" s="13" t="n"/>
    </row>
    <row r="93">
      <c r="A93" s="13" t="inlineStr">
        <is>
          <t>Scotland</t>
        </is>
      </c>
      <c r="B93" s="13" t="n">
        <v>2007</v>
      </c>
      <c r="C93" s="13" t="n">
        <v>3</v>
      </c>
      <c r="D93" t="n">
        <v>78</v>
      </c>
      <c r="E93" t="n">
        <v>81</v>
      </c>
      <c r="F93" t="n">
        <v>-3</v>
      </c>
      <c r="G93" t="n">
        <v>5</v>
      </c>
      <c r="H93" t="n">
        <v>7</v>
      </c>
      <c r="I93" t="n">
        <v>0</v>
      </c>
      <c r="J93" t="n">
        <v>0</v>
      </c>
      <c r="K93" t="n">
        <v>6</v>
      </c>
      <c r="L93" s="13" t="n"/>
      <c r="M93" s="13" t="n"/>
      <c r="N93" s="13" t="n"/>
      <c r="O93" s="13" t="n"/>
      <c r="P93" s="13" t="n"/>
      <c r="Q93" s="13" t="n"/>
      <c r="R93" s="13" t="n">
        <v>6</v>
      </c>
      <c r="S93" s="13" t="n">
        <v>9</v>
      </c>
      <c r="T93" s="13" t="n">
        <v>2</v>
      </c>
      <c r="U93" s="13" t="inlineStr">
        <is>
          <t>Frank Hadden</t>
        </is>
      </c>
      <c r="V93" s="13" t="n">
        <v>0</v>
      </c>
      <c r="W93" s="13">
        <f>1-AE9</f>
        <v/>
      </c>
      <c r="X93" s="13">
        <f>1-AF9</f>
        <v/>
      </c>
      <c r="Y93" s="13">
        <f>1-AE30</f>
        <v/>
      </c>
      <c r="Z93" s="13">
        <f>1-AF30</f>
        <v/>
      </c>
      <c r="AA93" s="13">
        <f>1-AE51</f>
        <v/>
      </c>
      <c r="AB93" s="13">
        <f>1-AF51</f>
        <v/>
      </c>
      <c r="AC93" s="13">
        <f>1-AE72</f>
        <v/>
      </c>
      <c r="AD93" s="13">
        <f>1-AF72</f>
        <v/>
      </c>
      <c r="AG93" s="13" t="n">
        <v>1</v>
      </c>
      <c r="AH93" s="13" t="n">
        <v>1</v>
      </c>
      <c r="AI93" t="n">
        <v>95</v>
      </c>
      <c r="AJ93" t="n">
        <v>153</v>
      </c>
      <c r="AK93" t="n">
        <v>-58</v>
      </c>
      <c r="AL93" t="n">
        <v>7</v>
      </c>
      <c r="AM93" t="n">
        <v>15</v>
      </c>
      <c r="AN93" t="n">
        <v>0</v>
      </c>
      <c r="AO93" t="n">
        <v>0</v>
      </c>
      <c r="AP93" t="n">
        <v>2</v>
      </c>
      <c r="AQ93" s="13" t="n"/>
      <c r="AR93" s="13" t="n"/>
      <c r="AS93" s="13" t="n"/>
      <c r="AT93" s="13" t="n"/>
      <c r="AU93" s="13" t="n"/>
      <c r="AV93" s="13" t="n"/>
    </row>
    <row r="94">
      <c r="A94" s="13" t="inlineStr">
        <is>
          <t>Scotland</t>
        </is>
      </c>
      <c r="B94" s="13" t="n">
        <v>2008</v>
      </c>
      <c r="C94" s="13" t="n">
        <v>6</v>
      </c>
      <c r="D94" t="n">
        <v>95</v>
      </c>
      <c r="E94" t="n">
        <v>153</v>
      </c>
      <c r="F94" t="n">
        <v>-58</v>
      </c>
      <c r="G94" t="n">
        <v>7</v>
      </c>
      <c r="H94" t="n">
        <v>15</v>
      </c>
      <c r="I94" t="n">
        <v>0</v>
      </c>
      <c r="J94" t="n">
        <v>0</v>
      </c>
      <c r="K94" t="n">
        <v>2</v>
      </c>
      <c r="L94" s="13" t="n"/>
      <c r="M94" s="13" t="n"/>
      <c r="N94" s="13" t="n"/>
      <c r="O94" s="13" t="n"/>
      <c r="P94" s="13" t="n"/>
      <c r="Q94" s="13" t="n"/>
      <c r="R94" s="13" t="n">
        <v>5</v>
      </c>
      <c r="S94" s="13" t="n">
        <v>8</v>
      </c>
      <c r="T94" s="13" t="n">
        <v>3</v>
      </c>
      <c r="U94" s="13" t="inlineStr">
        <is>
          <t>Frank Hadden</t>
        </is>
      </c>
      <c r="V94" s="13" t="n">
        <v>0</v>
      </c>
      <c r="W94" s="13">
        <f>1-AE10</f>
        <v/>
      </c>
      <c r="X94" s="13">
        <f>1-AF10</f>
        <v/>
      </c>
      <c r="Y94" s="13">
        <f>1-AE31</f>
        <v/>
      </c>
      <c r="Z94" s="13">
        <f>1-AF31</f>
        <v/>
      </c>
      <c r="AA94" s="13">
        <f>1-AE52</f>
        <v/>
      </c>
      <c r="AB94" s="13">
        <f>1-AF52</f>
        <v/>
      </c>
      <c r="AC94" s="13">
        <f>1-AE73</f>
        <v/>
      </c>
      <c r="AD94" s="13">
        <f>1-AF73</f>
        <v/>
      </c>
      <c r="AG94" s="13" t="n">
        <v>0</v>
      </c>
      <c r="AH94" s="13" t="n">
        <v>0</v>
      </c>
      <c r="AI94" t="n">
        <v>69</v>
      </c>
      <c r="AJ94" t="n">
        <v>123</v>
      </c>
      <c r="AK94" t="n">
        <v>-54</v>
      </c>
      <c r="AL94" t="n">
        <v>3</v>
      </c>
      <c r="AM94" t="n">
        <v>13</v>
      </c>
      <c r="AN94" t="n">
        <v>0</v>
      </c>
      <c r="AO94" t="n">
        <v>0</v>
      </c>
      <c r="AP94" t="n">
        <v>2</v>
      </c>
      <c r="AQ94" s="13" t="n"/>
      <c r="AR94" s="13" t="n"/>
      <c r="AS94" s="13" t="n"/>
      <c r="AT94" s="13" t="n"/>
      <c r="AU94" s="13" t="n"/>
      <c r="AV94" s="13" t="n"/>
    </row>
    <row r="95">
      <c r="A95" s="13" t="inlineStr">
        <is>
          <t>Scotland</t>
        </is>
      </c>
      <c r="B95" s="13" t="n">
        <v>2009</v>
      </c>
      <c r="C95" s="13" t="n">
        <v>5</v>
      </c>
      <c r="D95" t="n">
        <v>69</v>
      </c>
      <c r="E95" t="n">
        <v>123</v>
      </c>
      <c r="F95" t="n">
        <v>-54</v>
      </c>
      <c r="G95" t="n">
        <v>3</v>
      </c>
      <c r="H95" t="n">
        <v>13</v>
      </c>
      <c r="I95" t="n">
        <v>0</v>
      </c>
      <c r="J95" t="n">
        <v>0</v>
      </c>
      <c r="K95" t="n">
        <v>2</v>
      </c>
      <c r="L95" s="13" t="n"/>
      <c r="M95" s="13" t="n"/>
      <c r="N95" s="13" t="n"/>
      <c r="O95" s="13" t="n"/>
      <c r="P95" s="13" t="n"/>
      <c r="Q95" s="13" t="n"/>
      <c r="R95" s="13" t="n">
        <v>5</v>
      </c>
      <c r="S95" s="13" t="n">
        <v>9</v>
      </c>
      <c r="T95" s="13" t="n">
        <v>4</v>
      </c>
      <c r="U95" s="13" t="inlineStr">
        <is>
          <t>Frank Hadden</t>
        </is>
      </c>
      <c r="V95" s="13" t="n">
        <v>0</v>
      </c>
      <c r="W95" s="13">
        <f>1-AE11</f>
        <v/>
      </c>
      <c r="X95" s="13">
        <f>1-AF11</f>
        <v/>
      </c>
      <c r="Y95" s="13">
        <f>1-AE32</f>
        <v/>
      </c>
      <c r="Z95" s="13">
        <f>1-AF32</f>
        <v/>
      </c>
      <c r="AA95" s="13">
        <f>1-AE53</f>
        <v/>
      </c>
      <c r="AB95" s="13">
        <f>1-AF53</f>
        <v/>
      </c>
      <c r="AC95" s="13">
        <f>1-AE74</f>
        <v/>
      </c>
      <c r="AD95" s="13">
        <f>1-AF74</f>
        <v/>
      </c>
      <c r="AG95" s="13" t="n">
        <v>0</v>
      </c>
      <c r="AH95" s="13" t="n">
        <v>1</v>
      </c>
      <c r="AI95" t="n">
        <v>79</v>
      </c>
      <c r="AJ95" t="n">
        <v>102</v>
      </c>
      <c r="AK95" t="n">
        <v>-23</v>
      </c>
      <c r="AL95" t="n">
        <v>4</v>
      </c>
      <c r="AM95" t="n">
        <v>9</v>
      </c>
      <c r="AN95" t="n">
        <v>0</v>
      </c>
      <c r="AO95" t="n">
        <v>0</v>
      </c>
      <c r="AP95" t="n">
        <v>2</v>
      </c>
      <c r="AQ95" s="13">
        <f>1-AU11</f>
        <v/>
      </c>
      <c r="AR95" s="13">
        <f>1-AU32</f>
        <v/>
      </c>
      <c r="AS95" s="13">
        <f>1-AU53</f>
        <v/>
      </c>
      <c r="AT95" s="13">
        <f>1-AU74</f>
        <v/>
      </c>
      <c r="AU95" s="13" t="n"/>
      <c r="AV95" s="13">
        <f>2/7</f>
        <v/>
      </c>
    </row>
    <row r="96">
      <c r="A96" s="13" t="inlineStr">
        <is>
          <t>Scotland</t>
        </is>
      </c>
      <c r="B96" s="13" t="n">
        <v>2010</v>
      </c>
      <c r="C96" s="13" t="n">
        <v>5</v>
      </c>
      <c r="D96" t="n">
        <v>79</v>
      </c>
      <c r="E96" t="n">
        <v>102</v>
      </c>
      <c r="F96" t="n">
        <v>-23</v>
      </c>
      <c r="G96" t="n">
        <v>4</v>
      </c>
      <c r="H96" t="n">
        <v>9</v>
      </c>
      <c r="I96" t="n">
        <v>0</v>
      </c>
      <c r="J96" t="n">
        <v>0</v>
      </c>
      <c r="K96" t="n">
        <v>2</v>
      </c>
      <c r="L96" s="13">
        <f>1-P12</f>
        <v/>
      </c>
      <c r="M96" s="13">
        <f>1-P33</f>
        <v/>
      </c>
      <c r="N96" s="13">
        <f>1-P54</f>
        <v/>
      </c>
      <c r="O96" s="13">
        <f>1-P75</f>
        <v/>
      </c>
      <c r="P96" s="13" t="n"/>
      <c r="Q96" s="13">
        <f>2/7</f>
        <v/>
      </c>
      <c r="R96" s="13" t="n">
        <v>5</v>
      </c>
      <c r="S96" s="13" t="n">
        <v>9</v>
      </c>
      <c r="T96" s="13" t="n">
        <v>1</v>
      </c>
      <c r="U96" s="13" t="inlineStr">
        <is>
          <t>Andy Robinson</t>
        </is>
      </c>
      <c r="V96" s="13" t="n">
        <v>0</v>
      </c>
      <c r="W96" s="13">
        <f>1-AE12</f>
        <v/>
      </c>
      <c r="X96" s="13">
        <f>1-AF12</f>
        <v/>
      </c>
      <c r="Y96" s="13">
        <f>1-AE33</f>
        <v/>
      </c>
      <c r="Z96" s="13">
        <f>1-AF33</f>
        <v/>
      </c>
      <c r="AA96" s="13">
        <f>1-AE54</f>
        <v/>
      </c>
      <c r="AB96" s="13">
        <f>1-AF54</f>
        <v/>
      </c>
      <c r="AC96" s="13">
        <f>1-AE75</f>
        <v/>
      </c>
      <c r="AD96" s="13">
        <f>1-AF75</f>
        <v/>
      </c>
      <c r="AG96" s="13" t="n">
        <v>0</v>
      </c>
      <c r="AH96" s="13" t="n">
        <v>0</v>
      </c>
      <c r="AI96" t="n">
        <v>83</v>
      </c>
      <c r="AJ96" t="n">
        <v>100</v>
      </c>
      <c r="AK96" t="n">
        <v>-17</v>
      </c>
      <c r="AL96" t="n">
        <v>3</v>
      </c>
      <c r="AM96" t="n">
        <v>8</v>
      </c>
      <c r="AN96" t="n">
        <v>0</v>
      </c>
      <c r="AO96" t="n">
        <v>0</v>
      </c>
      <c r="AP96" t="n">
        <v>3</v>
      </c>
      <c r="AQ96" s="13">
        <f>1-AU12</f>
        <v/>
      </c>
      <c r="AR96" s="13">
        <f>1-AU33</f>
        <v/>
      </c>
      <c r="AS96" s="13">
        <f>1-AU54</f>
        <v/>
      </c>
      <c r="AT96" s="13">
        <f>1-AU75</f>
        <v/>
      </c>
      <c r="AU96" s="13" t="n"/>
      <c r="AV96" s="13">
        <f>100/543</f>
        <v/>
      </c>
    </row>
    <row r="97">
      <c r="A97" s="13" t="inlineStr">
        <is>
          <t>Scotland</t>
        </is>
      </c>
      <c r="B97" s="13" t="n">
        <v>2011</v>
      </c>
      <c r="C97" s="13" t="n">
        <v>5</v>
      </c>
      <c r="D97" t="n">
        <v>83</v>
      </c>
      <c r="E97" t="n">
        <v>100</v>
      </c>
      <c r="F97" t="n">
        <v>-17</v>
      </c>
      <c r="G97" t="n">
        <v>3</v>
      </c>
      <c r="H97" t="n">
        <v>8</v>
      </c>
      <c r="I97" t="n">
        <v>0</v>
      </c>
      <c r="J97" t="n">
        <v>0</v>
      </c>
      <c r="K97" t="n">
        <v>3</v>
      </c>
      <c r="L97" s="13">
        <f>1-P13</f>
        <v/>
      </c>
      <c r="M97" s="13">
        <f>1-P34</f>
        <v/>
      </c>
      <c r="N97" s="13">
        <f>1-P55</f>
        <v/>
      </c>
      <c r="O97" s="13">
        <f>1-P76</f>
        <v/>
      </c>
      <c r="P97" s="13" t="n"/>
      <c r="Q97" s="13">
        <f>100/543</f>
        <v/>
      </c>
      <c r="R97" s="13" t="n">
        <v>5</v>
      </c>
      <c r="S97" s="13" t="n">
        <v>7</v>
      </c>
      <c r="T97" s="13" t="n">
        <v>2</v>
      </c>
      <c r="U97" s="13" t="inlineStr">
        <is>
          <t>Andy Robinson</t>
        </is>
      </c>
      <c r="V97" s="13" t="n">
        <v>0</v>
      </c>
      <c r="W97" s="13">
        <f>1-AE13</f>
        <v/>
      </c>
      <c r="X97" s="13">
        <f>1-AF13</f>
        <v/>
      </c>
      <c r="Y97" s="13">
        <f>1-AE34</f>
        <v/>
      </c>
      <c r="Z97" s="13">
        <f>1-AF34</f>
        <v/>
      </c>
      <c r="AA97" s="13">
        <f>1-AE55</f>
        <v/>
      </c>
      <c r="AB97" s="13">
        <f>1-AF55</f>
        <v/>
      </c>
      <c r="AC97" s="13">
        <f>1-AE76</f>
        <v/>
      </c>
      <c r="AD97" s="13">
        <f>1-AF76</f>
        <v/>
      </c>
      <c r="AG97" s="13" t="n">
        <v>0</v>
      </c>
      <c r="AH97" s="13" t="n">
        <v>1</v>
      </c>
      <c r="AI97" t="n">
        <v>82</v>
      </c>
      <c r="AJ97" t="n">
        <v>109</v>
      </c>
      <c r="AK97" t="n">
        <v>-27</v>
      </c>
      <c r="AL97" t="n">
        <v>6</v>
      </c>
      <c r="AM97" t="n">
        <v>11</v>
      </c>
      <c r="AN97" t="n">
        <v>0</v>
      </c>
      <c r="AO97" t="n">
        <v>0</v>
      </c>
      <c r="AP97" t="n">
        <v>2</v>
      </c>
      <c r="AQ97" s="13">
        <f>1-AU13</f>
        <v/>
      </c>
      <c r="AR97" s="13">
        <f>1-AU34</f>
        <v/>
      </c>
      <c r="AS97" s="13">
        <f>1-AU55</f>
        <v/>
      </c>
      <c r="AT97" s="13">
        <f>1-AU76</f>
        <v/>
      </c>
      <c r="AU97" s="13" t="n"/>
      <c r="AV97" s="13">
        <f>143/243</f>
        <v/>
      </c>
    </row>
    <row r="98">
      <c r="A98" s="13" t="inlineStr">
        <is>
          <t>Scotland</t>
        </is>
      </c>
      <c r="B98" s="13" t="n">
        <v>2012</v>
      </c>
      <c r="C98" s="13" t="n">
        <v>5</v>
      </c>
      <c r="D98" t="n">
        <v>82</v>
      </c>
      <c r="E98" t="n">
        <v>109</v>
      </c>
      <c r="F98" t="n">
        <v>-27</v>
      </c>
      <c r="G98" t="n">
        <v>6</v>
      </c>
      <c r="H98" t="n">
        <v>11</v>
      </c>
      <c r="I98" t="n">
        <v>0</v>
      </c>
      <c r="J98" t="n">
        <v>0</v>
      </c>
      <c r="K98" t="n">
        <v>2</v>
      </c>
      <c r="L98" s="13">
        <f>1-P14</f>
        <v/>
      </c>
      <c r="M98" s="13">
        <f>1-P35</f>
        <v/>
      </c>
      <c r="N98" s="13">
        <f>1-P56</f>
        <v/>
      </c>
      <c r="O98" s="13">
        <f>1-P77</f>
        <v/>
      </c>
      <c r="P98" s="13" t="n"/>
      <c r="Q98" s="13">
        <f>143/243</f>
        <v/>
      </c>
      <c r="R98" s="13" t="n">
        <v>6</v>
      </c>
      <c r="S98" s="13" t="n">
        <v>10</v>
      </c>
      <c r="T98" s="13" t="n">
        <v>3</v>
      </c>
      <c r="U98" s="13" t="inlineStr">
        <is>
          <t>Andy Robinson</t>
        </is>
      </c>
      <c r="V98" s="13" t="n">
        <v>0</v>
      </c>
      <c r="W98" s="13">
        <f>1-AE14</f>
        <v/>
      </c>
      <c r="X98" s="13">
        <f>1-AF14</f>
        <v/>
      </c>
      <c r="Y98" s="13">
        <f>1-AE35</f>
        <v/>
      </c>
      <c r="Z98" s="13">
        <f>1-AF35</f>
        <v/>
      </c>
      <c r="AA98" s="13">
        <f>1-AE56</f>
        <v/>
      </c>
      <c r="AB98" s="13">
        <f>1-AF56</f>
        <v/>
      </c>
      <c r="AC98" s="13">
        <f>1-AE77</f>
        <v/>
      </c>
      <c r="AD98" s="13">
        <f>1-AF77</f>
        <v/>
      </c>
      <c r="AG98" s="13" t="n">
        <v>0</v>
      </c>
      <c r="AH98" s="13" t="n">
        <v>0</v>
      </c>
      <c r="AI98" t="n">
        <v>56</v>
      </c>
      <c r="AJ98" t="n">
        <v>108</v>
      </c>
      <c r="AK98" t="n">
        <v>-52</v>
      </c>
      <c r="AL98" t="n">
        <v>4</v>
      </c>
      <c r="AM98" t="n">
        <v>11</v>
      </c>
      <c r="AN98" t="n">
        <v>0</v>
      </c>
      <c r="AO98" t="n">
        <v>0</v>
      </c>
      <c r="AP98" t="n">
        <v>0</v>
      </c>
      <c r="AQ98" s="13">
        <f>1-AU14</f>
        <v/>
      </c>
      <c r="AR98" s="13">
        <f>1-AU35</f>
        <v/>
      </c>
      <c r="AS98" s="13">
        <f>1-AU56</f>
        <v/>
      </c>
      <c r="AT98" s="13">
        <f>1-AU77</f>
        <v/>
      </c>
      <c r="AU98" s="13" t="n"/>
      <c r="AV98" s="13">
        <f>100/653</f>
        <v/>
      </c>
    </row>
    <row r="99">
      <c r="A99" s="13" t="inlineStr">
        <is>
          <t>Scotland</t>
        </is>
      </c>
      <c r="B99" s="13" t="n">
        <v>2013</v>
      </c>
      <c r="C99" s="13" t="n">
        <v>6</v>
      </c>
      <c r="D99" t="n">
        <v>56</v>
      </c>
      <c r="E99" t="n">
        <v>108</v>
      </c>
      <c r="F99" t="n">
        <v>-52</v>
      </c>
      <c r="G99" t="n">
        <v>4</v>
      </c>
      <c r="H99" t="n">
        <v>11</v>
      </c>
      <c r="I99" t="n">
        <v>0</v>
      </c>
      <c r="J99" t="n">
        <v>0</v>
      </c>
      <c r="K99" t="n">
        <v>0</v>
      </c>
      <c r="L99" s="13">
        <f>1-P15</f>
        <v/>
      </c>
      <c r="M99" s="13">
        <f>1-P36</f>
        <v/>
      </c>
      <c r="N99" s="13">
        <f>1-P57</f>
        <v/>
      </c>
      <c r="O99" s="13">
        <f>1-P78</f>
        <v/>
      </c>
      <c r="P99" s="13" t="n"/>
      <c r="Q99" s="13">
        <f>100/653</f>
        <v/>
      </c>
      <c r="R99" s="13" t="n">
        <v>3</v>
      </c>
      <c r="S99" s="13" t="n">
        <v>12</v>
      </c>
      <c r="T99" s="13" t="n">
        <v>1</v>
      </c>
      <c r="U99" s="13" t="inlineStr">
        <is>
          <t>Scott Johnson</t>
        </is>
      </c>
      <c r="V99" s="13" t="n">
        <v>0</v>
      </c>
      <c r="W99" s="13">
        <f>1-AE15</f>
        <v/>
      </c>
      <c r="X99" s="13">
        <f>1-AF15</f>
        <v/>
      </c>
      <c r="Y99" s="13">
        <f>1-AE36</f>
        <v/>
      </c>
      <c r="Z99" s="13">
        <f>1-AF36</f>
        <v/>
      </c>
      <c r="AA99" s="13">
        <f>1-AE57</f>
        <v/>
      </c>
      <c r="AB99" s="13">
        <f>1-AF57</f>
        <v/>
      </c>
      <c r="AC99" s="13">
        <f>1-AE78</f>
        <v/>
      </c>
      <c r="AD99" s="13">
        <f>1-AF78</f>
        <v/>
      </c>
      <c r="AG99" s="13" t="n">
        <v>0</v>
      </c>
      <c r="AH99" s="13" t="n">
        <v>1</v>
      </c>
      <c r="AI99" t="n">
        <v>98</v>
      </c>
      <c r="AJ99" t="n">
        <v>107</v>
      </c>
      <c r="AK99" t="n">
        <v>-9</v>
      </c>
      <c r="AL99" t="n">
        <v>7</v>
      </c>
      <c r="AM99" t="n">
        <v>9</v>
      </c>
      <c r="AN99" t="n">
        <v>0</v>
      </c>
      <c r="AO99" t="n">
        <v>0</v>
      </c>
      <c r="AP99" t="n">
        <v>4</v>
      </c>
      <c r="AQ99" s="13">
        <f>1-AU15</f>
        <v/>
      </c>
      <c r="AR99" s="13">
        <f>1-AU36</f>
        <v/>
      </c>
      <c r="AS99" s="13">
        <f>1-AU57</f>
        <v/>
      </c>
      <c r="AT99" s="13">
        <f>1-AU78</f>
        <v/>
      </c>
      <c r="AU99" s="13" t="n"/>
      <c r="AV99" s="13">
        <f>21/71</f>
        <v/>
      </c>
    </row>
    <row r="100">
      <c r="A100" s="13" t="inlineStr">
        <is>
          <t>Scotland</t>
        </is>
      </c>
      <c r="B100" s="13" t="n">
        <v>2014</v>
      </c>
      <c r="C100" s="13" t="n">
        <v>3</v>
      </c>
      <c r="D100" t="n">
        <v>98</v>
      </c>
      <c r="E100" t="n">
        <v>107</v>
      </c>
      <c r="F100" t="n">
        <v>-9</v>
      </c>
      <c r="G100" t="n">
        <v>7</v>
      </c>
      <c r="H100" t="n">
        <v>9</v>
      </c>
      <c r="I100" t="n">
        <v>0</v>
      </c>
      <c r="J100" t="n">
        <v>0</v>
      </c>
      <c r="K100" t="n">
        <v>4</v>
      </c>
      <c r="L100" s="13">
        <f>1-P16</f>
        <v/>
      </c>
      <c r="M100" s="13">
        <f>1-P37</f>
        <v/>
      </c>
      <c r="N100" s="13">
        <f>1-P58</f>
        <v/>
      </c>
      <c r="O100" s="13">
        <f>1-P79</f>
        <v/>
      </c>
      <c r="P100" s="13" t="n"/>
      <c r="Q100" s="13">
        <f>21/71</f>
        <v/>
      </c>
      <c r="R100" s="13" t="n">
        <v>5</v>
      </c>
      <c r="S100" s="13" t="n">
        <v>9</v>
      </c>
      <c r="T100" s="13" t="n">
        <v>2</v>
      </c>
      <c r="U100" s="13" t="inlineStr">
        <is>
          <t>Scott Johnson</t>
        </is>
      </c>
      <c r="V100" s="13" t="n">
        <v>0</v>
      </c>
      <c r="W100" s="13">
        <f>1-AE16</f>
        <v/>
      </c>
      <c r="X100" s="13">
        <f>1-AF16</f>
        <v/>
      </c>
      <c r="Y100" s="13">
        <f>1-AE37</f>
        <v/>
      </c>
      <c r="Z100" s="13">
        <f>1-AF37</f>
        <v/>
      </c>
      <c r="AA100" s="13">
        <f>1-AE58</f>
        <v/>
      </c>
      <c r="AB100" s="13">
        <f>1-AF58</f>
        <v/>
      </c>
      <c r="AC100" s="13">
        <f>1-AE79</f>
        <v/>
      </c>
      <c r="AD100" s="13">
        <f>1-AF79</f>
        <v/>
      </c>
      <c r="AG100" s="13" t="n">
        <v>0</v>
      </c>
      <c r="AH100" s="13" t="n">
        <v>0</v>
      </c>
      <c r="AI100" t="n">
        <v>47</v>
      </c>
      <c r="AJ100" t="n">
        <v>138</v>
      </c>
      <c r="AK100" t="n">
        <v>-91</v>
      </c>
      <c r="AL100" t="n">
        <v>4</v>
      </c>
      <c r="AM100" t="n">
        <v>15</v>
      </c>
      <c r="AN100" t="n">
        <v>0</v>
      </c>
      <c r="AO100" t="n">
        <v>0</v>
      </c>
      <c r="AP100" t="n">
        <v>2</v>
      </c>
      <c r="AQ100" s="13">
        <f>1-AU16</f>
        <v/>
      </c>
      <c r="AR100" s="13">
        <f>1-AU37</f>
        <v/>
      </c>
      <c r="AS100" s="13">
        <f>1-AU58</f>
        <v/>
      </c>
      <c r="AT100" s="13">
        <f>1-AU79</f>
        <v/>
      </c>
      <c r="AU100" s="13" t="n"/>
      <c r="AV100" s="13">
        <f>20/137</f>
        <v/>
      </c>
    </row>
    <row r="101">
      <c r="A101" s="13" t="inlineStr">
        <is>
          <t>Scotland</t>
        </is>
      </c>
      <c r="B101" s="13" t="n">
        <v>2015</v>
      </c>
      <c r="C101" s="13" t="n">
        <v>5</v>
      </c>
      <c r="D101" t="n">
        <v>47</v>
      </c>
      <c r="E101" t="n">
        <v>138</v>
      </c>
      <c r="F101" t="n">
        <v>-91</v>
      </c>
      <c r="G101" t="n">
        <v>4</v>
      </c>
      <c r="H101" t="n">
        <v>15</v>
      </c>
      <c r="I101" t="n">
        <v>0</v>
      </c>
      <c r="J101" t="n">
        <v>0</v>
      </c>
      <c r="K101" t="n">
        <v>2</v>
      </c>
      <c r="L101" s="13">
        <f>1-P17</f>
        <v/>
      </c>
      <c r="M101" s="13">
        <f>1-P38</f>
        <v/>
      </c>
      <c r="N101" s="13">
        <f>1-P59</f>
        <v/>
      </c>
      <c r="O101" s="13">
        <f>1-P80</f>
        <v/>
      </c>
      <c r="P101" s="13" t="n"/>
      <c r="Q101" s="13">
        <f>20/137</f>
        <v/>
      </c>
      <c r="R101" s="13" t="n">
        <v>6</v>
      </c>
      <c r="S101" s="13" t="n">
        <v>8</v>
      </c>
      <c r="T101" s="13" t="n">
        <v>1</v>
      </c>
      <c r="U101" s="13" t="inlineStr">
        <is>
          <t>Vern Cotter</t>
        </is>
      </c>
      <c r="V101" s="13" t="n">
        <v>0</v>
      </c>
      <c r="W101" s="13">
        <f>1-AE17</f>
        <v/>
      </c>
      <c r="X101" s="13">
        <f>1-AF17</f>
        <v/>
      </c>
      <c r="Y101" s="13">
        <f>1-AE38</f>
        <v/>
      </c>
      <c r="Z101" s="13">
        <f>1-AF38</f>
        <v/>
      </c>
      <c r="AA101" s="13">
        <f>1-AE59</f>
        <v/>
      </c>
      <c r="AB101" s="13">
        <f>1-AF59</f>
        <v/>
      </c>
      <c r="AC101" s="13">
        <f>1-AE80</f>
        <v/>
      </c>
      <c r="AD101" s="13">
        <f>1-AF80</f>
        <v/>
      </c>
      <c r="AG101" s="13" t="n">
        <v>0</v>
      </c>
      <c r="AH101" s="13" t="n">
        <v>1</v>
      </c>
      <c r="AI101" t="n">
        <v>122</v>
      </c>
      <c r="AJ101" t="n">
        <v>118</v>
      </c>
      <c r="AK101" t="n">
        <v>4</v>
      </c>
      <c r="AL101" t="n">
        <v>14</v>
      </c>
      <c r="AM101" t="n">
        <v>12</v>
      </c>
      <c r="AN101" t="n">
        <v>1</v>
      </c>
      <c r="AO101" t="n">
        <v>1</v>
      </c>
      <c r="AP101" t="n">
        <v>14</v>
      </c>
      <c r="AQ101" s="13">
        <f>1-AU17</f>
        <v/>
      </c>
      <c r="AR101" s="13">
        <f>1-AU38</f>
        <v/>
      </c>
      <c r="AS101" s="13">
        <f>1-AU59</f>
        <v/>
      </c>
      <c r="AT101" s="13">
        <f>1-AU80</f>
        <v/>
      </c>
      <c r="AU101" s="13" t="n"/>
      <c r="AV101" s="13">
        <f>14/39</f>
        <v/>
      </c>
    </row>
    <row r="102">
      <c r="A102" s="13" t="inlineStr">
        <is>
          <t>Scotland</t>
        </is>
      </c>
      <c r="B102" s="13" t="n">
        <v>2016</v>
      </c>
      <c r="C102" s="13" t="n">
        <v>4</v>
      </c>
      <c r="D102" t="n">
        <v>122</v>
      </c>
      <c r="E102" t="n">
        <v>118</v>
      </c>
      <c r="F102" t="n">
        <v>4</v>
      </c>
      <c r="G102" t="n">
        <v>14</v>
      </c>
      <c r="H102" t="n">
        <v>12</v>
      </c>
      <c r="I102" t="n">
        <v>1</v>
      </c>
      <c r="J102" t="n">
        <v>1</v>
      </c>
      <c r="K102" t="n">
        <v>14</v>
      </c>
      <c r="L102" s="13">
        <f>1-P18</f>
        <v/>
      </c>
      <c r="M102" s="13">
        <f>1-P39</f>
        <v/>
      </c>
      <c r="N102" s="13">
        <f>1-P60</f>
        <v/>
      </c>
      <c r="O102" s="13">
        <f>1-P81</f>
        <v/>
      </c>
      <c r="P102" s="13" t="n"/>
      <c r="Q102" s="13">
        <f>14/39</f>
        <v/>
      </c>
      <c r="R102" s="13" t="n">
        <v>4</v>
      </c>
      <c r="S102" s="13" t="n">
        <v>9</v>
      </c>
      <c r="T102" s="13" t="n">
        <v>2</v>
      </c>
      <c r="U102" s="13" t="inlineStr">
        <is>
          <t>Vern Cotter</t>
        </is>
      </c>
      <c r="V102" s="13" t="n">
        <v>0</v>
      </c>
      <c r="W102" s="13">
        <f>1-AE18</f>
        <v/>
      </c>
      <c r="X102" s="13">
        <f>1-AF18</f>
        <v/>
      </c>
      <c r="Y102" s="13">
        <f>1-AE39</f>
        <v/>
      </c>
      <c r="Z102" s="13">
        <f>1-AF39</f>
        <v/>
      </c>
      <c r="AA102" s="13">
        <f>1-AE60</f>
        <v/>
      </c>
      <c r="AB102" s="13">
        <f>1-AF60</f>
        <v/>
      </c>
      <c r="AC102" s="13">
        <f>1-AE81</f>
        <v/>
      </c>
      <c r="AD102" s="13">
        <f>1-AF81</f>
        <v/>
      </c>
      <c r="AG102" s="13" t="n">
        <v>0</v>
      </c>
      <c r="AH102" s="13" t="n">
        <v>0</v>
      </c>
      <c r="AI102" t="n">
        <v>101</v>
      </c>
      <c r="AJ102" t="n">
        <v>128</v>
      </c>
      <c r="AK102" t="n">
        <v>-27</v>
      </c>
      <c r="AL102" t="n">
        <v>11</v>
      </c>
      <c r="AM102" t="n">
        <v>14</v>
      </c>
      <c r="AN102" t="n">
        <v>1</v>
      </c>
      <c r="AO102" t="n">
        <v>0</v>
      </c>
      <c r="AP102" t="n">
        <v>13</v>
      </c>
      <c r="AQ102" s="13">
        <f>1-AU18</f>
        <v/>
      </c>
      <c r="AR102" s="13">
        <f>1-AU39</f>
        <v/>
      </c>
      <c r="AS102" s="13">
        <f>1-AU60</f>
        <v/>
      </c>
      <c r="AT102" s="13">
        <f>1-AU81</f>
        <v/>
      </c>
      <c r="AU102" s="13" t="n"/>
      <c r="AV102" s="13">
        <f>50/289</f>
        <v/>
      </c>
    </row>
    <row r="103">
      <c r="A103" s="13" t="inlineStr">
        <is>
          <t>Scotland</t>
        </is>
      </c>
      <c r="B103" s="13" t="n">
        <v>2017</v>
      </c>
      <c r="C103" s="13" t="n">
        <v>3</v>
      </c>
      <c r="D103" t="n">
        <v>101</v>
      </c>
      <c r="E103" t="n">
        <v>128</v>
      </c>
      <c r="F103" t="n">
        <v>-27</v>
      </c>
      <c r="G103" t="n">
        <v>11</v>
      </c>
      <c r="H103" t="n">
        <v>14</v>
      </c>
      <c r="I103" t="n">
        <v>1</v>
      </c>
      <c r="J103" t="n">
        <v>0</v>
      </c>
      <c r="K103" t="n">
        <v>13</v>
      </c>
      <c r="L103" s="13">
        <f>1-P19</f>
        <v/>
      </c>
      <c r="M103" s="13">
        <f>1-P40</f>
        <v/>
      </c>
      <c r="N103" s="13">
        <f>1-P61</f>
        <v/>
      </c>
      <c r="O103" s="13">
        <f>1-P82</f>
        <v/>
      </c>
      <c r="P103" s="13" t="n"/>
      <c r="Q103" s="13">
        <f>50/289</f>
        <v/>
      </c>
      <c r="R103" s="13" t="n">
        <v>4</v>
      </c>
      <c r="S103" s="13" t="n">
        <v>7</v>
      </c>
      <c r="T103" s="13" t="n">
        <v>3</v>
      </c>
      <c r="U103" s="13" t="inlineStr">
        <is>
          <t>Vern Cotter</t>
        </is>
      </c>
      <c r="V103" s="13" t="n">
        <v>0</v>
      </c>
      <c r="W103" s="13">
        <f>1-AE19</f>
        <v/>
      </c>
      <c r="X103" s="13">
        <f>1-AF19</f>
        <v/>
      </c>
      <c r="Y103" s="13">
        <f>1-AE40</f>
        <v/>
      </c>
      <c r="Z103" s="13">
        <f>1-AF40</f>
        <v/>
      </c>
      <c r="AA103" s="13">
        <f>1-AE61</f>
        <v/>
      </c>
      <c r="AB103" s="13">
        <f>1-AF61</f>
        <v/>
      </c>
      <c r="AC103" s="13">
        <f>1-AE82</f>
        <v/>
      </c>
      <c r="AD103" s="13">
        <f>1-AF82</f>
        <v/>
      </c>
      <c r="AG103" s="13" t="n">
        <v>1</v>
      </c>
      <c r="AH103" s="13" t="n">
        <v>1</v>
      </c>
      <c r="AI103" t="n">
        <v>105</v>
      </c>
      <c r="AJ103" t="n">
        <v>125</v>
      </c>
      <c r="AK103" t="n">
        <v>-20</v>
      </c>
      <c r="AL103" t="n">
        <v>14</v>
      </c>
      <c r="AM103" t="n">
        <v>17</v>
      </c>
      <c r="AN103" t="n">
        <v>2</v>
      </c>
      <c r="AO103" t="n">
        <v>1</v>
      </c>
      <c r="AP103" t="n">
        <v>9</v>
      </c>
      <c r="AQ103" s="13">
        <f>1-AU19</f>
        <v/>
      </c>
      <c r="AR103" s="13">
        <f>1-AU40</f>
        <v/>
      </c>
      <c r="AS103" s="13">
        <f>1-AU61</f>
        <v/>
      </c>
      <c r="AT103" s="13">
        <f>1-AU82</f>
        <v/>
      </c>
      <c r="AU103" s="13" t="n"/>
      <c r="AV103" s="13">
        <f>37/87</f>
        <v/>
      </c>
    </row>
    <row r="104">
      <c r="A104" s="13" t="inlineStr">
        <is>
          <t>Scotland</t>
        </is>
      </c>
      <c r="B104" s="13" t="n">
        <v>2018</v>
      </c>
      <c r="C104" s="13" t="n">
        <v>5</v>
      </c>
      <c r="D104" t="n">
        <v>105</v>
      </c>
      <c r="E104" t="n">
        <v>125</v>
      </c>
      <c r="F104" t="n">
        <v>-20</v>
      </c>
      <c r="G104" t="n">
        <v>14</v>
      </c>
      <c r="H104" t="n">
        <v>17</v>
      </c>
      <c r="I104" t="n">
        <v>2</v>
      </c>
      <c r="J104" t="n">
        <v>1</v>
      </c>
      <c r="K104" t="n">
        <v>9</v>
      </c>
      <c r="L104" s="13">
        <f>1-P20</f>
        <v/>
      </c>
      <c r="M104" s="13">
        <f>1-P41</f>
        <v/>
      </c>
      <c r="N104" s="13">
        <f>1-P62</f>
        <v/>
      </c>
      <c r="O104" s="13">
        <f>1-P83</f>
        <v/>
      </c>
      <c r="P104" s="13" t="n"/>
      <c r="Q104" s="13">
        <f>37/87</f>
        <v/>
      </c>
      <c r="R104" s="13" t="n">
        <v>3</v>
      </c>
      <c r="S104" s="13" t="n">
        <v>5</v>
      </c>
      <c r="T104" s="13" t="n">
        <v>1</v>
      </c>
      <c r="U104" s="13" t="inlineStr">
        <is>
          <t>Gregor Townsend</t>
        </is>
      </c>
      <c r="V104" s="13" t="n">
        <v>0</v>
      </c>
      <c r="W104" s="13">
        <f>1-AE20</f>
        <v/>
      </c>
      <c r="X104" s="13">
        <f>1-AF20</f>
        <v/>
      </c>
      <c r="Y104" s="13">
        <f>1-AE41</f>
        <v/>
      </c>
      <c r="Z104" s="13">
        <f>1-AF41</f>
        <v/>
      </c>
      <c r="AA104" s="13">
        <f>1-AE62</f>
        <v/>
      </c>
      <c r="AB104" s="13">
        <f>1-AF62</f>
        <v/>
      </c>
      <c r="AC104" s="13">
        <f>1-AE83</f>
        <v/>
      </c>
      <c r="AD104" s="13">
        <f>1-AF83</f>
        <v/>
      </c>
      <c r="AG104" s="13" t="n">
        <v>0</v>
      </c>
      <c r="AH104" s="13" t="n">
        <v>0</v>
      </c>
      <c r="AI104" t="n">
        <v>101</v>
      </c>
      <c r="AJ104" t="n">
        <v>128</v>
      </c>
      <c r="AK104" t="n">
        <v>-27</v>
      </c>
      <c r="AL104" t="n">
        <v>11</v>
      </c>
      <c r="AM104" t="n">
        <v>14</v>
      </c>
      <c r="AN104" t="n">
        <v>1</v>
      </c>
      <c r="AO104" t="n">
        <v>0</v>
      </c>
      <c r="AP104" t="n">
        <v>13</v>
      </c>
      <c r="AQ104" s="13">
        <f>1-AU20</f>
        <v/>
      </c>
      <c r="AR104" s="13">
        <f>1-AU41</f>
        <v/>
      </c>
      <c r="AS104" s="13">
        <f>1-AU62</f>
        <v/>
      </c>
      <c r="AT104" s="13">
        <f>1-AU83</f>
        <v/>
      </c>
      <c r="AU104" s="13" t="n"/>
      <c r="AV104" s="13">
        <f>100/233</f>
        <v/>
      </c>
    </row>
    <row r="105">
      <c r="A105" s="13" t="inlineStr">
        <is>
          <t>Scotland</t>
        </is>
      </c>
      <c r="B105" s="13" t="n">
        <v>2019</v>
      </c>
      <c r="C105" s="13" t="n">
        <v>3</v>
      </c>
      <c r="D105" t="n">
        <v>101</v>
      </c>
      <c r="E105" t="n">
        <v>128</v>
      </c>
      <c r="F105" t="n">
        <v>-27</v>
      </c>
      <c r="G105" t="n">
        <v>11</v>
      </c>
      <c r="H105" t="n">
        <v>14</v>
      </c>
      <c r="I105" t="n">
        <v>1</v>
      </c>
      <c r="J105" t="n">
        <v>0</v>
      </c>
      <c r="K105" t="n">
        <v>13</v>
      </c>
      <c r="L105" s="13">
        <f>1-P21</f>
        <v/>
      </c>
      <c r="M105" s="13">
        <f>1-P42</f>
        <v/>
      </c>
      <c r="N105" s="13">
        <f>1-P63</f>
        <v/>
      </c>
      <c r="O105" s="13">
        <f>1-P84</f>
        <v/>
      </c>
      <c r="P105" s="13" t="n"/>
      <c r="Q105" s="13">
        <f>100/233</f>
        <v/>
      </c>
      <c r="R105" s="13" t="n">
        <v>5</v>
      </c>
      <c r="S105" s="13" t="n">
        <v>7</v>
      </c>
      <c r="T105" s="13" t="n">
        <v>2</v>
      </c>
      <c r="U105" s="13" t="inlineStr">
        <is>
          <t>Gregor Townsend</t>
        </is>
      </c>
      <c r="V105" s="13" t="n">
        <v>0</v>
      </c>
      <c r="W105" s="13">
        <f>1-AE21</f>
        <v/>
      </c>
      <c r="X105" s="13">
        <f>1-AF21</f>
        <v/>
      </c>
      <c r="Y105" s="13">
        <f>1-AE42</f>
        <v/>
      </c>
      <c r="Z105" s="13">
        <f>1-AF42</f>
        <v/>
      </c>
      <c r="AA105" s="13">
        <f>1-AE63</f>
        <v/>
      </c>
      <c r="AB105" s="13">
        <f>1-AF63</f>
        <v/>
      </c>
      <c r="AC105" s="13">
        <f>1-AE84</f>
        <v/>
      </c>
      <c r="AD105" s="13">
        <f>1-AF84</f>
        <v/>
      </c>
      <c r="AG105" s="13" t="n">
        <v>0</v>
      </c>
      <c r="AH105" s="13" t="n">
        <v>1</v>
      </c>
      <c r="AI105" t="n">
        <v>105</v>
      </c>
      <c r="AJ105" t="n">
        <v>125</v>
      </c>
      <c r="AK105" t="n">
        <v>-20</v>
      </c>
      <c r="AL105" t="n">
        <v>14</v>
      </c>
      <c r="AM105" t="n">
        <v>17</v>
      </c>
      <c r="AN105" t="n">
        <v>2</v>
      </c>
      <c r="AO105" t="n">
        <v>1</v>
      </c>
      <c r="AP105" t="n">
        <v>9</v>
      </c>
      <c r="AQ105" s="13">
        <f>1-AU21</f>
        <v/>
      </c>
      <c r="AR105" s="13">
        <f>1-AU42</f>
        <v/>
      </c>
      <c r="AS105" s="13">
        <f>1-AU63</f>
        <v/>
      </c>
      <c r="AT105" s="13">
        <f>1-AU84</f>
        <v/>
      </c>
      <c r="AU105" s="13" t="n"/>
      <c r="AV105" s="13">
        <f>1/3</f>
        <v/>
      </c>
    </row>
    <row r="106">
      <c r="A106" s="13" t="inlineStr">
        <is>
          <t>Scotland</t>
        </is>
      </c>
      <c r="B106" s="13" t="n">
        <v>2020</v>
      </c>
      <c r="C106" s="13" t="n">
        <v>5</v>
      </c>
      <c r="D106" t="n">
        <v>105</v>
      </c>
      <c r="E106" t="n">
        <v>125</v>
      </c>
      <c r="F106" t="n">
        <v>-20</v>
      </c>
      <c r="G106" t="n">
        <v>14</v>
      </c>
      <c r="H106" t="n">
        <v>17</v>
      </c>
      <c r="I106" t="n">
        <v>2</v>
      </c>
      <c r="J106" t="n">
        <v>1</v>
      </c>
      <c r="K106" t="n">
        <v>9</v>
      </c>
      <c r="L106" s="13">
        <f>1-P22</f>
        <v/>
      </c>
      <c r="M106" s="13">
        <f>1-P43</f>
        <v/>
      </c>
      <c r="N106" s="13">
        <f>1-P64</f>
        <v/>
      </c>
      <c r="O106" s="13">
        <f>1-P85</f>
        <v/>
      </c>
      <c r="P106" s="13" t="n"/>
      <c r="Q106" s="13">
        <f>1/3</f>
        <v/>
      </c>
      <c r="R106" s="13" t="n"/>
      <c r="S106" s="13" t="n">
        <v>9</v>
      </c>
      <c r="T106" s="13" t="n">
        <v>3</v>
      </c>
      <c r="U106" s="13" t="inlineStr">
        <is>
          <t>Gregor Townsend</t>
        </is>
      </c>
      <c r="V106" s="13" t="n">
        <v>0</v>
      </c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  <c r="AV106" s="13" t="n"/>
    </row>
    <row r="107">
      <c r="A107" s="13" t="inlineStr">
        <is>
          <t>Wales</t>
        </is>
      </c>
      <c r="B107" s="13" t="n">
        <v>2000</v>
      </c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>
        <v>4</v>
      </c>
      <c r="S107" s="13" t="n"/>
      <c r="T107" s="13" t="n">
        <v>2</v>
      </c>
      <c r="U107" s="13" t="inlineStr">
        <is>
          <t>Graham Henry</t>
        </is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1</v>
      </c>
      <c r="AA107" s="13" t="n">
        <v>1</v>
      </c>
      <c r="AB107" s="13" t="n">
        <v>0</v>
      </c>
      <c r="AC107" s="13" t="n">
        <v>1</v>
      </c>
      <c r="AD107" s="13" t="n">
        <v>1</v>
      </c>
      <c r="AE107" s="13" t="n">
        <v>1</v>
      </c>
      <c r="AF107" s="13" t="n">
        <v>1</v>
      </c>
      <c r="AI107" t="n">
        <v>111</v>
      </c>
      <c r="AJ107" t="n">
        <v>135</v>
      </c>
      <c r="AK107" t="n">
        <v>-24</v>
      </c>
      <c r="AL107" t="n">
        <v>8</v>
      </c>
      <c r="AM107" t="n">
        <v>12</v>
      </c>
      <c r="AN107" t="n">
        <v>0</v>
      </c>
      <c r="AO107" t="n">
        <v>0</v>
      </c>
      <c r="AP107" t="n">
        <v>6</v>
      </c>
      <c r="AQ107" s="13" t="n"/>
      <c r="AR107" s="13" t="n"/>
      <c r="AS107" s="13" t="n"/>
      <c r="AT107" s="13" t="n"/>
      <c r="AU107" s="13" t="n"/>
      <c r="AV107" s="13" t="n"/>
    </row>
    <row r="108">
      <c r="A108" s="13" t="inlineStr">
        <is>
          <t>Wales</t>
        </is>
      </c>
      <c r="B108" s="13" t="n">
        <v>2001</v>
      </c>
      <c r="C108" s="13" t="n">
        <v>4</v>
      </c>
      <c r="D108" t="n">
        <v>111</v>
      </c>
      <c r="E108" t="n">
        <v>135</v>
      </c>
      <c r="F108" t="n">
        <v>-24</v>
      </c>
      <c r="G108" t="n">
        <v>8</v>
      </c>
      <c r="H108" t="n">
        <v>12</v>
      </c>
      <c r="I108" t="n">
        <v>0</v>
      </c>
      <c r="J108" t="n">
        <v>0</v>
      </c>
      <c r="K108" t="n">
        <v>6</v>
      </c>
      <c r="L108" s="13" t="n"/>
      <c r="M108" s="13" t="n"/>
      <c r="N108" s="13" t="n"/>
      <c r="O108" s="13" t="n"/>
      <c r="P108" s="13" t="n"/>
      <c r="Q108" s="13" t="n"/>
      <c r="R108" s="13" t="n">
        <v>4</v>
      </c>
      <c r="S108" s="13" t="n"/>
      <c r="T108" s="13" t="n">
        <v>3</v>
      </c>
      <c r="U108" s="13" t="inlineStr">
        <is>
          <t>Graham Henry</t>
        </is>
      </c>
      <c r="V108" s="13" t="n">
        <v>0</v>
      </c>
      <c r="W108" s="13">
        <f>1-AG3</f>
        <v/>
      </c>
      <c r="X108" s="13">
        <f>1-AH3</f>
        <v/>
      </c>
      <c r="Y108" s="13">
        <f>1-AG24</f>
        <v/>
      </c>
      <c r="Z108" s="13">
        <f>1-AH24</f>
        <v/>
      </c>
      <c r="AA108" s="13">
        <f>1-AG45</f>
        <v/>
      </c>
      <c r="AB108" s="13">
        <f>1-AH45</f>
        <v/>
      </c>
      <c r="AC108" s="13">
        <f>1-AG66</f>
        <v/>
      </c>
      <c r="AD108" s="13">
        <f>1-AH66</f>
        <v/>
      </c>
      <c r="AE108" s="13">
        <f>1-AG87</f>
        <v/>
      </c>
      <c r="AF108" s="13">
        <f>1-AH87</f>
        <v/>
      </c>
      <c r="AI108" t="n">
        <v>125</v>
      </c>
      <c r="AJ108" t="n">
        <v>166</v>
      </c>
      <c r="AK108" t="n">
        <v>-41</v>
      </c>
      <c r="AL108" t="n">
        <v>10</v>
      </c>
      <c r="AM108" t="n">
        <v>15</v>
      </c>
      <c r="AN108" t="n">
        <v>0</v>
      </c>
      <c r="AO108" t="n">
        <v>0</v>
      </c>
      <c r="AP108" t="n">
        <v>5</v>
      </c>
      <c r="AQ108" s="13" t="n"/>
      <c r="AR108" s="13" t="n"/>
      <c r="AS108" s="13" t="n"/>
      <c r="AT108" s="13" t="n"/>
      <c r="AU108" s="13" t="n"/>
      <c r="AV108" s="13" t="n"/>
    </row>
    <row r="109">
      <c r="A109" s="13" t="inlineStr">
        <is>
          <t>Wales</t>
        </is>
      </c>
      <c r="B109" s="13" t="n">
        <v>2002</v>
      </c>
      <c r="C109" s="13" t="n">
        <v>4</v>
      </c>
      <c r="D109" t="n">
        <v>125</v>
      </c>
      <c r="E109" t="n">
        <v>166</v>
      </c>
      <c r="F109" t="n">
        <v>-41</v>
      </c>
      <c r="G109" t="n">
        <v>10</v>
      </c>
      <c r="H109" t="n">
        <v>15</v>
      </c>
      <c r="I109" t="n">
        <v>0</v>
      </c>
      <c r="J109" t="n">
        <v>0</v>
      </c>
      <c r="K109" t="n">
        <v>5</v>
      </c>
      <c r="L109" s="13" t="n"/>
      <c r="M109" s="13" t="n"/>
      <c r="N109" s="13" t="n"/>
      <c r="O109" s="13" t="n"/>
      <c r="P109" s="13" t="n"/>
      <c r="Q109" s="13" t="n"/>
      <c r="R109" s="13" t="n">
        <v>5</v>
      </c>
      <c r="S109" s="13" t="n"/>
      <c r="T109" s="13" t="n">
        <v>4</v>
      </c>
      <c r="U109" s="13" t="inlineStr">
        <is>
          <t>Graham Henry</t>
        </is>
      </c>
      <c r="V109" s="13" t="n">
        <v>0</v>
      </c>
      <c r="W109" s="13">
        <f>1-AG4</f>
        <v/>
      </c>
      <c r="X109" s="13">
        <f>1-AH4</f>
        <v/>
      </c>
      <c r="Y109" s="13">
        <f>1-AG25</f>
        <v/>
      </c>
      <c r="Z109" s="13">
        <f>1-AH25</f>
        <v/>
      </c>
      <c r="AA109" s="13">
        <f>1-AG46</f>
        <v/>
      </c>
      <c r="AB109" s="13">
        <f>1-AH46</f>
        <v/>
      </c>
      <c r="AC109" s="13">
        <f>1-AG67</f>
        <v/>
      </c>
      <c r="AD109" s="13">
        <f>1-AH67</f>
        <v/>
      </c>
      <c r="AE109" s="13">
        <f>1-AG88</f>
        <v/>
      </c>
      <c r="AF109" s="13">
        <f>1-AH88</f>
        <v/>
      </c>
      <c r="AI109" t="n">
        <v>119</v>
      </c>
      <c r="AJ109" t="n">
        <v>188</v>
      </c>
      <c r="AK109" t="n">
        <v>-69</v>
      </c>
      <c r="AL109" t="n">
        <v>11</v>
      </c>
      <c r="AM109" t="n">
        <v>18</v>
      </c>
      <c r="AN109" t="n">
        <v>0</v>
      </c>
      <c r="AO109" t="n">
        <v>0</v>
      </c>
      <c r="AP109" t="n">
        <v>2</v>
      </c>
      <c r="AQ109" s="13" t="n"/>
      <c r="AR109" s="13" t="n"/>
      <c r="AS109" s="13" t="n"/>
      <c r="AT109" s="13" t="n"/>
      <c r="AU109" s="13" t="n"/>
      <c r="AV109" s="13" t="n"/>
    </row>
    <row r="110">
      <c r="A110" s="13" t="inlineStr">
        <is>
          <t>Wales</t>
        </is>
      </c>
      <c r="B110" s="13" t="n">
        <v>2003</v>
      </c>
      <c r="C110" s="13" t="n">
        <v>5</v>
      </c>
      <c r="D110" t="n">
        <v>119</v>
      </c>
      <c r="E110" t="n">
        <v>188</v>
      </c>
      <c r="F110" t="n">
        <v>-69</v>
      </c>
      <c r="G110" t="n">
        <v>11</v>
      </c>
      <c r="H110" t="n">
        <v>18</v>
      </c>
      <c r="I110" t="n">
        <v>0</v>
      </c>
      <c r="J110" t="n">
        <v>0</v>
      </c>
      <c r="K110" t="n">
        <v>2</v>
      </c>
      <c r="L110" s="13" t="n"/>
      <c r="M110" s="13" t="n"/>
      <c r="N110" s="13" t="n"/>
      <c r="O110" s="13" t="n"/>
      <c r="P110" s="13" t="n"/>
      <c r="Q110" s="13" t="n"/>
      <c r="R110" s="13" t="n">
        <v>6</v>
      </c>
      <c r="S110" s="13" t="n">
        <v>8</v>
      </c>
      <c r="T110" s="13" t="n">
        <v>1</v>
      </c>
      <c r="U110" s="13" t="inlineStr">
        <is>
          <t>Steve Hansen</t>
        </is>
      </c>
      <c r="V110" s="13" t="n">
        <v>0</v>
      </c>
      <c r="W110" s="13">
        <f>1-AG5</f>
        <v/>
      </c>
      <c r="X110" s="13">
        <f>1-AH5</f>
        <v/>
      </c>
      <c r="Y110" s="13">
        <f>1-AG26</f>
        <v/>
      </c>
      <c r="Z110" s="13">
        <f>1-AH26</f>
        <v/>
      </c>
      <c r="AA110" s="13">
        <f>1-AG47</f>
        <v/>
      </c>
      <c r="AB110" s="13">
        <f>1-AH47</f>
        <v/>
      </c>
      <c r="AC110" s="13">
        <f>1-AG68</f>
        <v/>
      </c>
      <c r="AD110" s="13">
        <f>1-AH68</f>
        <v/>
      </c>
      <c r="AE110" s="13">
        <f>1-AG89</f>
        <v/>
      </c>
      <c r="AF110" s="13">
        <f>1-AH89</f>
        <v/>
      </c>
      <c r="AI110" t="n">
        <v>82</v>
      </c>
      <c r="AJ110" t="n">
        <v>144</v>
      </c>
      <c r="AK110" t="n">
        <v>-62</v>
      </c>
      <c r="AL110" t="n">
        <v>10</v>
      </c>
      <c r="AM110" t="n">
        <v>13</v>
      </c>
      <c r="AN110" t="n">
        <v>0</v>
      </c>
      <c r="AO110" t="n">
        <v>0</v>
      </c>
      <c r="AP110" t="n">
        <v>0</v>
      </c>
      <c r="AQ110" s="13" t="n"/>
      <c r="AR110" s="13" t="n"/>
      <c r="AS110" s="13" t="n"/>
      <c r="AT110" s="13" t="n"/>
      <c r="AU110" s="13" t="n"/>
      <c r="AV110" s="13" t="n"/>
    </row>
    <row r="111">
      <c r="A111" s="13" t="inlineStr">
        <is>
          <t>Wales</t>
        </is>
      </c>
      <c r="B111" s="13" t="n">
        <v>2004</v>
      </c>
      <c r="C111" s="13" t="n">
        <v>6</v>
      </c>
      <c r="D111" t="n">
        <v>82</v>
      </c>
      <c r="E111" t="n">
        <v>144</v>
      </c>
      <c r="F111" t="n">
        <v>-62</v>
      </c>
      <c r="G111" t="n">
        <v>10</v>
      </c>
      <c r="H111" t="n">
        <v>13</v>
      </c>
      <c r="I111" t="n">
        <v>0</v>
      </c>
      <c r="J111" t="n">
        <v>0</v>
      </c>
      <c r="K111" t="n">
        <v>0</v>
      </c>
      <c r="L111" s="13" t="n"/>
      <c r="M111" s="13" t="n"/>
      <c r="N111" s="13" t="n"/>
      <c r="O111" s="13" t="n"/>
      <c r="P111" s="13" t="n"/>
      <c r="Q111" s="13" t="n"/>
      <c r="R111" s="13" t="n">
        <v>4</v>
      </c>
      <c r="S111" s="13" t="n">
        <v>8</v>
      </c>
      <c r="T111" s="13" t="n">
        <v>2</v>
      </c>
      <c r="U111" s="13" t="inlineStr">
        <is>
          <t>Steve Hansen</t>
        </is>
      </c>
      <c r="V111" s="13" t="n">
        <v>0</v>
      </c>
      <c r="W111" s="13">
        <f>1-AG6</f>
        <v/>
      </c>
      <c r="X111" s="13">
        <f>1-AH6</f>
        <v/>
      </c>
      <c r="Y111" s="13">
        <f>1-AG27</f>
        <v/>
      </c>
      <c r="Z111" s="13">
        <f>1-AH27</f>
        <v/>
      </c>
      <c r="AA111" s="13">
        <f>1-AG48</f>
        <v/>
      </c>
      <c r="AB111" s="13">
        <f>1-AH48</f>
        <v/>
      </c>
      <c r="AC111" s="13">
        <f>1-AG69</f>
        <v/>
      </c>
      <c r="AD111" s="13">
        <f>1-AH69</f>
        <v/>
      </c>
      <c r="AE111" s="13">
        <f>1-AG90</f>
        <v/>
      </c>
      <c r="AF111" s="13">
        <f>1-AH90</f>
        <v/>
      </c>
      <c r="AI111" t="n">
        <v>125</v>
      </c>
      <c r="AJ111" t="n">
        <v>116</v>
      </c>
      <c r="AK111" t="n">
        <v>9</v>
      </c>
      <c r="AL111" t="n">
        <v>14</v>
      </c>
      <c r="AM111" t="n">
        <v>13</v>
      </c>
      <c r="AN111" t="n">
        <v>0</v>
      </c>
      <c r="AO111" t="n">
        <v>0</v>
      </c>
      <c r="AP111" t="n">
        <v>4</v>
      </c>
      <c r="AQ111" s="13" t="n"/>
      <c r="AR111" s="13" t="n"/>
      <c r="AS111" s="13" t="n"/>
      <c r="AT111" s="13" t="n"/>
      <c r="AU111" s="13" t="n"/>
      <c r="AV111" s="13" t="n"/>
    </row>
    <row r="112">
      <c r="A112" s="13" t="inlineStr">
        <is>
          <t>Wales</t>
        </is>
      </c>
      <c r="B112" s="13" t="n">
        <v>2005</v>
      </c>
      <c r="C112" s="13" t="n">
        <v>4</v>
      </c>
      <c r="D112" t="n">
        <v>125</v>
      </c>
      <c r="E112" t="n">
        <v>116</v>
      </c>
      <c r="F112" t="n">
        <v>9</v>
      </c>
      <c r="G112" t="n">
        <v>14</v>
      </c>
      <c r="H112" t="n">
        <v>13</v>
      </c>
      <c r="I112" t="n">
        <v>0</v>
      </c>
      <c r="J112" t="n">
        <v>0</v>
      </c>
      <c r="K112" t="n">
        <v>4</v>
      </c>
      <c r="L112" s="13" t="n"/>
      <c r="M112" s="13" t="n"/>
      <c r="N112" s="13" t="n"/>
      <c r="O112" s="13" t="n"/>
      <c r="P112" s="13" t="n"/>
      <c r="Q112" s="13" t="n"/>
      <c r="R112" s="13" t="n">
        <v>1</v>
      </c>
      <c r="S112" s="13" t="n">
        <v>8</v>
      </c>
      <c r="T112" s="13" t="n">
        <v>1</v>
      </c>
      <c r="U112" s="13" t="inlineStr">
        <is>
          <t>Mike Ruddock</t>
        </is>
      </c>
      <c r="V112" s="13" t="n">
        <v>0</v>
      </c>
      <c r="W112" s="13">
        <f>1-AG7</f>
        <v/>
      </c>
      <c r="X112" s="13">
        <f>1-AH7</f>
        <v/>
      </c>
      <c r="Y112" s="13">
        <f>1-AG28</f>
        <v/>
      </c>
      <c r="Z112" s="13">
        <f>1-AH28</f>
        <v/>
      </c>
      <c r="AA112" s="13">
        <f>1-AG49</f>
        <v/>
      </c>
      <c r="AB112" s="13">
        <f>1-AH49</f>
        <v/>
      </c>
      <c r="AC112" s="13">
        <f>1-AG70</f>
        <v/>
      </c>
      <c r="AD112" s="13">
        <f>1-AH70</f>
        <v/>
      </c>
      <c r="AE112" s="13">
        <f>1-AG91</f>
        <v/>
      </c>
      <c r="AF112" s="13">
        <f>1-AH91</f>
        <v/>
      </c>
      <c r="AI112" t="n">
        <v>151</v>
      </c>
      <c r="AJ112" t="n">
        <v>77</v>
      </c>
      <c r="AK112" t="n">
        <v>74</v>
      </c>
      <c r="AL112" t="n">
        <v>17</v>
      </c>
      <c r="AM112" t="n">
        <v>8</v>
      </c>
      <c r="AN112" t="n">
        <v>0</v>
      </c>
      <c r="AO112" t="n">
        <v>0</v>
      </c>
      <c r="AP112" t="n">
        <v>10</v>
      </c>
      <c r="AQ112" s="13" t="n"/>
      <c r="AR112" s="13" t="n"/>
      <c r="AS112" s="13" t="n"/>
      <c r="AT112" s="13" t="n"/>
      <c r="AU112" s="13" t="n"/>
      <c r="AV112" s="13" t="n"/>
    </row>
    <row r="113">
      <c r="A113" s="13" t="inlineStr">
        <is>
          <t>Wales</t>
        </is>
      </c>
      <c r="B113" s="13" t="n">
        <v>2006</v>
      </c>
      <c r="C113" s="13" t="n">
        <v>1</v>
      </c>
      <c r="D113" t="n">
        <v>151</v>
      </c>
      <c r="E113" t="n">
        <v>77</v>
      </c>
      <c r="F113" t="n">
        <v>74</v>
      </c>
      <c r="G113" t="n">
        <v>17</v>
      </c>
      <c r="H113" t="n">
        <v>8</v>
      </c>
      <c r="I113" t="n">
        <v>0</v>
      </c>
      <c r="J113" t="n">
        <v>0</v>
      </c>
      <c r="K113" t="n">
        <v>10</v>
      </c>
      <c r="L113" s="13" t="n"/>
      <c r="M113" s="13" t="n"/>
      <c r="N113" s="13" t="n"/>
      <c r="O113" s="13" t="n"/>
      <c r="P113" s="13" t="n"/>
      <c r="Q113" s="13" t="n"/>
      <c r="R113" s="13" t="n">
        <v>5</v>
      </c>
      <c r="S113" s="13" t="n">
        <v>6</v>
      </c>
      <c r="T113" s="13" t="n">
        <v>2</v>
      </c>
      <c r="U113" s="13" t="inlineStr">
        <is>
          <t>Mike Ruddock</t>
        </is>
      </c>
      <c r="V113" s="13" t="n">
        <v>0</v>
      </c>
      <c r="W113" s="13">
        <f>1-AG8</f>
        <v/>
      </c>
      <c r="X113" s="13">
        <f>1-AH8</f>
        <v/>
      </c>
      <c r="Y113" s="13">
        <f>1-AG29</f>
        <v/>
      </c>
      <c r="Z113" s="13">
        <f>1-AH29</f>
        <v/>
      </c>
      <c r="AA113" s="13">
        <f>1-AG50</f>
        <v/>
      </c>
      <c r="AB113" s="13">
        <f>1-AH50</f>
        <v/>
      </c>
      <c r="AC113" s="13">
        <f>1-AG71</f>
        <v/>
      </c>
      <c r="AD113" s="13">
        <f>1-AH71</f>
        <v/>
      </c>
      <c r="AE113" s="13">
        <f>1-AG92</f>
        <v/>
      </c>
      <c r="AF113" s="13">
        <f>1-AH92</f>
        <v/>
      </c>
      <c r="AI113" t="n">
        <v>80</v>
      </c>
      <c r="AJ113" t="n">
        <v>135</v>
      </c>
      <c r="AK113" t="n">
        <v>-55</v>
      </c>
      <c r="AL113" t="n">
        <v>9</v>
      </c>
      <c r="AM113" t="n">
        <v>15</v>
      </c>
      <c r="AN113" t="n">
        <v>0</v>
      </c>
      <c r="AO113" t="n">
        <v>0</v>
      </c>
      <c r="AP113" t="n">
        <v>3</v>
      </c>
      <c r="AQ113" s="13" t="n"/>
      <c r="AR113" s="13" t="n"/>
      <c r="AS113" s="13" t="n"/>
      <c r="AT113" s="13" t="n"/>
      <c r="AU113" s="13" t="n"/>
      <c r="AV113" s="13" t="n"/>
    </row>
    <row r="114">
      <c r="A114" s="13" t="inlineStr">
        <is>
          <t>Wales</t>
        </is>
      </c>
      <c r="B114" s="13" t="n">
        <v>2007</v>
      </c>
      <c r="C114" s="13" t="n">
        <v>5</v>
      </c>
      <c r="D114" t="n">
        <v>80</v>
      </c>
      <c r="E114" t="n">
        <v>135</v>
      </c>
      <c r="F114" t="n">
        <v>-55</v>
      </c>
      <c r="G114" t="n">
        <v>9</v>
      </c>
      <c r="H114" t="n">
        <v>15</v>
      </c>
      <c r="I114" t="n">
        <v>0</v>
      </c>
      <c r="J114" t="n">
        <v>0</v>
      </c>
      <c r="K114" t="n">
        <v>3</v>
      </c>
      <c r="L114" s="13" t="n"/>
      <c r="M114" s="13" t="n"/>
      <c r="N114" s="13" t="n"/>
      <c r="O114" s="13" t="n"/>
      <c r="P114" s="13" t="n"/>
      <c r="Q114" s="13" t="n"/>
      <c r="R114" s="13" t="n">
        <v>5</v>
      </c>
      <c r="S114" s="13" t="n">
        <v>8</v>
      </c>
      <c r="T114" s="13" t="n">
        <v>1</v>
      </c>
      <c r="U114" s="13" t="inlineStr">
        <is>
          <t>Gareth Jenkins</t>
        </is>
      </c>
      <c r="V114" s="13" t="n">
        <v>0</v>
      </c>
      <c r="W114" s="13">
        <f>1-AG9</f>
        <v/>
      </c>
      <c r="X114" s="13">
        <f>1-AH9</f>
        <v/>
      </c>
      <c r="Y114" s="13">
        <f>1-AG30</f>
        <v/>
      </c>
      <c r="Z114" s="13">
        <f>1-AH30</f>
        <v/>
      </c>
      <c r="AA114" s="13">
        <f>1-AG51</f>
        <v/>
      </c>
      <c r="AB114" s="13">
        <f>1-AH51</f>
        <v/>
      </c>
      <c r="AC114" s="13">
        <f>1-AG72</f>
        <v/>
      </c>
      <c r="AD114" s="13">
        <f>1-AH72</f>
        <v/>
      </c>
      <c r="AE114" s="13">
        <f>1-AG93</f>
        <v/>
      </c>
      <c r="AF114" s="13">
        <f>1-AH93</f>
        <v/>
      </c>
      <c r="AI114" t="n">
        <v>86</v>
      </c>
      <c r="AJ114" t="n">
        <v>113</v>
      </c>
      <c r="AK114" t="n">
        <v>-27</v>
      </c>
      <c r="AL114" t="n">
        <v>7</v>
      </c>
      <c r="AM114" t="n">
        <v>9</v>
      </c>
      <c r="AN114" t="n">
        <v>0</v>
      </c>
      <c r="AO114" t="n">
        <v>0</v>
      </c>
      <c r="AP114" t="n">
        <v>2</v>
      </c>
      <c r="AQ114" s="13" t="n"/>
      <c r="AR114" s="13" t="n"/>
      <c r="AS114" s="13" t="n"/>
      <c r="AT114" s="13" t="n"/>
      <c r="AU114" s="13" t="n"/>
      <c r="AV114" s="13" t="n"/>
    </row>
    <row r="115">
      <c r="A115" s="13" t="inlineStr">
        <is>
          <t>Wales</t>
        </is>
      </c>
      <c r="B115" s="13" t="n">
        <v>2008</v>
      </c>
      <c r="C115" s="13" t="n">
        <v>5</v>
      </c>
      <c r="D115" t="n">
        <v>86</v>
      </c>
      <c r="E115" t="n">
        <v>113</v>
      </c>
      <c r="F115" t="n">
        <v>-27</v>
      </c>
      <c r="G115" t="n">
        <v>7</v>
      </c>
      <c r="H115" t="n">
        <v>9</v>
      </c>
      <c r="I115" t="n">
        <v>0</v>
      </c>
      <c r="J115" t="n">
        <v>0</v>
      </c>
      <c r="K115" t="n">
        <v>2</v>
      </c>
      <c r="L115" s="13" t="n"/>
      <c r="M115" s="13" t="n"/>
      <c r="N115" s="13" t="n"/>
      <c r="O115" s="13" t="n"/>
      <c r="P115" s="13" t="n"/>
      <c r="Q115" s="13" t="n"/>
      <c r="R115" s="13" t="n">
        <v>1</v>
      </c>
      <c r="S115" s="13" t="n">
        <v>10</v>
      </c>
      <c r="T115" s="13" t="n">
        <v>1</v>
      </c>
      <c r="U115" s="13" t="inlineStr">
        <is>
          <t>Warren Gatland</t>
        </is>
      </c>
      <c r="V115" s="13" t="n">
        <v>0</v>
      </c>
      <c r="W115" s="13">
        <f>1-AG10</f>
        <v/>
      </c>
      <c r="X115" s="13">
        <f>1-AH10</f>
        <v/>
      </c>
      <c r="Y115" s="13">
        <f>1-AG31</f>
        <v/>
      </c>
      <c r="Z115" s="13">
        <f>1-AH31</f>
        <v/>
      </c>
      <c r="AA115" s="13">
        <f>1-AG52</f>
        <v/>
      </c>
      <c r="AB115" s="13">
        <f>1-AH52</f>
        <v/>
      </c>
      <c r="AC115" s="13">
        <f>1-AG73</f>
        <v/>
      </c>
      <c r="AD115" s="13">
        <f>1-AH73</f>
        <v/>
      </c>
      <c r="AE115" s="13">
        <f>1-AG94</f>
        <v/>
      </c>
      <c r="AF115" s="13">
        <f>1-AH94</f>
        <v/>
      </c>
      <c r="AI115" t="n">
        <v>148</v>
      </c>
      <c r="AJ115" t="n">
        <v>66</v>
      </c>
      <c r="AK115" t="n">
        <v>82</v>
      </c>
      <c r="AL115" t="n">
        <v>13</v>
      </c>
      <c r="AM115" t="n">
        <v>2</v>
      </c>
      <c r="AN115" t="n">
        <v>0</v>
      </c>
      <c r="AO115" t="n">
        <v>0</v>
      </c>
      <c r="AP115" t="n">
        <v>10</v>
      </c>
      <c r="AQ115" s="13" t="n"/>
      <c r="AR115" s="13" t="n"/>
      <c r="AS115" s="13" t="n"/>
      <c r="AT115" s="13" t="n"/>
      <c r="AU115" s="13" t="n"/>
      <c r="AV115" s="13" t="n"/>
    </row>
    <row r="116">
      <c r="A116" s="13" t="inlineStr">
        <is>
          <t>Wales</t>
        </is>
      </c>
      <c r="B116" s="13" t="n">
        <v>2009</v>
      </c>
      <c r="C116" s="13" t="n">
        <v>1</v>
      </c>
      <c r="D116" t="n">
        <v>148</v>
      </c>
      <c r="E116" t="n">
        <v>66</v>
      </c>
      <c r="F116" t="n">
        <v>82</v>
      </c>
      <c r="G116" t="n">
        <v>13</v>
      </c>
      <c r="H116" t="n">
        <v>2</v>
      </c>
      <c r="I116" t="n">
        <v>0</v>
      </c>
      <c r="J116" t="n">
        <v>0</v>
      </c>
      <c r="K116" t="n">
        <v>10</v>
      </c>
      <c r="L116" s="13" t="n"/>
      <c r="M116" s="13" t="n"/>
      <c r="N116" s="13" t="n"/>
      <c r="O116" s="13" t="n"/>
      <c r="P116" s="13" t="n"/>
      <c r="Q116" s="13" t="n"/>
      <c r="R116" s="13" t="n">
        <v>4</v>
      </c>
      <c r="S116" s="13" t="n">
        <v>5</v>
      </c>
      <c r="T116" s="13" t="n">
        <v>2</v>
      </c>
      <c r="U116" s="13" t="inlineStr">
        <is>
          <t>Warren Gatland</t>
        </is>
      </c>
      <c r="V116" s="13" t="n">
        <v>0</v>
      </c>
      <c r="W116" s="13">
        <f>1-AG11</f>
        <v/>
      </c>
      <c r="X116" s="13">
        <f>1-AH11</f>
        <v/>
      </c>
      <c r="Y116" s="13">
        <f>1-AG32</f>
        <v/>
      </c>
      <c r="Z116" s="13">
        <f>1-AH32</f>
        <v/>
      </c>
      <c r="AA116" s="13">
        <f>1-AG53</f>
        <v/>
      </c>
      <c r="AB116" s="13">
        <f>1-AH53</f>
        <v/>
      </c>
      <c r="AC116" s="13">
        <f>1-AG74</f>
        <v/>
      </c>
      <c r="AD116" s="13">
        <f>1-AH74</f>
        <v/>
      </c>
      <c r="AE116" s="13">
        <f>1-AG95</f>
        <v/>
      </c>
      <c r="AF116" s="13">
        <f>1-AH95</f>
        <v/>
      </c>
      <c r="AI116" t="n">
        <v>100</v>
      </c>
      <c r="AJ116" t="n">
        <v>81</v>
      </c>
      <c r="AK116" t="n">
        <v>19</v>
      </c>
      <c r="AL116" t="n">
        <v>8</v>
      </c>
      <c r="AM116" t="n">
        <v>7</v>
      </c>
      <c r="AN116" t="n">
        <v>0</v>
      </c>
      <c r="AO116" t="n">
        <v>0</v>
      </c>
      <c r="AP116" t="n">
        <v>6</v>
      </c>
      <c r="AQ116" s="13">
        <f>1-AV11</f>
        <v/>
      </c>
      <c r="AR116" s="13">
        <f>1-AV32</f>
        <v/>
      </c>
      <c r="AS116" s="13">
        <f>1-AV53</f>
        <v/>
      </c>
      <c r="AT116" s="13">
        <f>1-AV74</f>
        <v/>
      </c>
      <c r="AU116" s="13">
        <f>1-AV95</f>
        <v/>
      </c>
      <c r="AV116" s="13" t="n"/>
    </row>
    <row r="117">
      <c r="A117" s="13" t="inlineStr">
        <is>
          <t>Wales</t>
        </is>
      </c>
      <c r="B117" s="13" t="n">
        <v>2010</v>
      </c>
      <c r="C117" s="13" t="n">
        <v>4</v>
      </c>
      <c r="D117" t="n">
        <v>100</v>
      </c>
      <c r="E117" t="n">
        <v>81</v>
      </c>
      <c r="F117" t="n">
        <v>19</v>
      </c>
      <c r="G117" t="n">
        <v>8</v>
      </c>
      <c r="H117" t="n">
        <v>7</v>
      </c>
      <c r="I117" t="n">
        <v>0</v>
      </c>
      <c r="J117" t="n">
        <v>0</v>
      </c>
      <c r="K117" t="n">
        <v>6</v>
      </c>
      <c r="L117" s="13">
        <f>1-Q12</f>
        <v/>
      </c>
      <c r="M117" s="13">
        <f>1-Q33</f>
        <v/>
      </c>
      <c r="N117" s="13">
        <f>1-Q54</f>
        <v/>
      </c>
      <c r="O117" s="13">
        <f>1-Q75</f>
        <v/>
      </c>
      <c r="P117" s="13">
        <f>1-Q96</f>
        <v/>
      </c>
      <c r="Q117" s="13" t="n"/>
      <c r="R117" s="13" t="n">
        <v>4</v>
      </c>
      <c r="S117" s="13" t="n">
        <v>8</v>
      </c>
      <c r="T117" s="13" t="n">
        <v>3</v>
      </c>
      <c r="U117" s="13" t="inlineStr">
        <is>
          <t>Warren Gatland</t>
        </is>
      </c>
      <c r="V117" s="13" t="n">
        <v>0</v>
      </c>
      <c r="W117" s="13">
        <f>1-AG12</f>
        <v/>
      </c>
      <c r="X117" s="13">
        <f>1-AH12</f>
        <v/>
      </c>
      <c r="Y117" s="13">
        <f>1-AG33</f>
        <v/>
      </c>
      <c r="Z117" s="13">
        <f>1-AH33</f>
        <v/>
      </c>
      <c r="AA117" s="13">
        <f>1-AG54</f>
        <v/>
      </c>
      <c r="AB117" s="13">
        <f>1-AH54</f>
        <v/>
      </c>
      <c r="AC117" s="13">
        <f>1-AG75</f>
        <v/>
      </c>
      <c r="AD117" s="13">
        <f>1-AH75</f>
        <v/>
      </c>
      <c r="AE117" s="13">
        <f>1-AG96</f>
        <v/>
      </c>
      <c r="AF117" s="13">
        <f>1-AH96</f>
        <v/>
      </c>
      <c r="AI117" t="n">
        <v>113</v>
      </c>
      <c r="AJ117" t="n">
        <v>117</v>
      </c>
      <c r="AK117" t="n">
        <v>-4</v>
      </c>
      <c r="AL117" t="n">
        <v>10</v>
      </c>
      <c r="AM117" t="n">
        <v>11</v>
      </c>
      <c r="AN117" t="n">
        <v>0</v>
      </c>
      <c r="AO117" t="n">
        <v>0</v>
      </c>
      <c r="AP117" t="n">
        <v>4</v>
      </c>
      <c r="AQ117" s="13">
        <f>1-AV12</f>
        <v/>
      </c>
      <c r="AR117" s="13">
        <f>1-AV33</f>
        <v/>
      </c>
      <c r="AS117" s="13">
        <f>1-AV54</f>
        <v/>
      </c>
      <c r="AT117" s="13">
        <f>1-AV75</f>
        <v/>
      </c>
      <c r="AU117" s="13">
        <f>1-AV96</f>
        <v/>
      </c>
      <c r="AV117" s="13" t="n"/>
    </row>
    <row r="118">
      <c r="A118" s="13" t="inlineStr">
        <is>
          <t>Wales</t>
        </is>
      </c>
      <c r="B118" s="13" t="n">
        <v>2011</v>
      </c>
      <c r="C118" s="13" t="n">
        <v>4</v>
      </c>
      <c r="D118" t="n">
        <v>113</v>
      </c>
      <c r="E118" t="n">
        <v>117</v>
      </c>
      <c r="F118" t="n">
        <v>-4</v>
      </c>
      <c r="G118" t="n">
        <v>10</v>
      </c>
      <c r="H118" t="n">
        <v>11</v>
      </c>
      <c r="I118" t="n">
        <v>0</v>
      </c>
      <c r="J118" t="n">
        <v>0</v>
      </c>
      <c r="K118" t="n">
        <v>4</v>
      </c>
      <c r="L118" s="13">
        <f>1-Q13</f>
        <v/>
      </c>
      <c r="M118" s="13">
        <f>1-Q34</f>
        <v/>
      </c>
      <c r="N118" s="13">
        <f>1-Q55</f>
        <v/>
      </c>
      <c r="O118" s="13">
        <f>1-Q76</f>
        <v/>
      </c>
      <c r="P118" s="13">
        <f>1-Q97</f>
        <v/>
      </c>
      <c r="Q118" s="13" t="n"/>
      <c r="R118" s="13" t="n">
        <v>4</v>
      </c>
      <c r="S118" s="13" t="n">
        <v>9</v>
      </c>
      <c r="T118" s="13" t="n">
        <v>4</v>
      </c>
      <c r="U118" s="13" t="inlineStr">
        <is>
          <t>Warren Gatland</t>
        </is>
      </c>
      <c r="V118" s="13" t="n">
        <v>0</v>
      </c>
      <c r="W118" s="13">
        <f>1-AG13</f>
        <v/>
      </c>
      <c r="X118" s="13">
        <f>1-AH13</f>
        <v/>
      </c>
      <c r="Y118" s="13">
        <f>1-AG34</f>
        <v/>
      </c>
      <c r="Z118" s="13">
        <f>1-AH34</f>
        <v/>
      </c>
      <c r="AA118" s="13">
        <f>1-AG55</f>
        <v/>
      </c>
      <c r="AB118" s="13">
        <f>1-AH55</f>
        <v/>
      </c>
      <c r="AC118" s="13">
        <f>1-AG76</f>
        <v/>
      </c>
      <c r="AD118" s="13">
        <f>1-AH76</f>
        <v/>
      </c>
      <c r="AE118" s="13">
        <f>1-AG97</f>
        <v/>
      </c>
      <c r="AF118" s="13">
        <f>1-AH97</f>
        <v/>
      </c>
      <c r="AI118" t="n">
        <v>95</v>
      </c>
      <c r="AJ118" t="n">
        <v>89</v>
      </c>
      <c r="AK118" t="n">
        <v>6</v>
      </c>
      <c r="AL118" t="n">
        <v>6</v>
      </c>
      <c r="AM118" t="n">
        <v>8</v>
      </c>
      <c r="AN118" t="n">
        <v>0</v>
      </c>
      <c r="AO118" t="n">
        <v>0</v>
      </c>
      <c r="AP118" t="n">
        <v>6</v>
      </c>
      <c r="AQ118" s="13">
        <f>1-AV13</f>
        <v/>
      </c>
      <c r="AR118" s="13">
        <f>1-AV34</f>
        <v/>
      </c>
      <c r="AS118" s="13">
        <f>1-AV55</f>
        <v/>
      </c>
      <c r="AT118" s="13">
        <f>1-AV76</f>
        <v/>
      </c>
      <c r="AU118" s="13">
        <f>1-AV97</f>
        <v/>
      </c>
      <c r="AV118" s="13" t="n"/>
    </row>
    <row r="119">
      <c r="A119" s="13" t="inlineStr">
        <is>
          <t>Wales</t>
        </is>
      </c>
      <c r="B119" s="13" t="n">
        <v>2012</v>
      </c>
      <c r="C119" s="13" t="n">
        <v>4</v>
      </c>
      <c r="D119" t="n">
        <v>95</v>
      </c>
      <c r="E119" t="n">
        <v>89</v>
      </c>
      <c r="F119" t="n">
        <v>6</v>
      </c>
      <c r="G119" t="n">
        <v>6</v>
      </c>
      <c r="H119" t="n">
        <v>8</v>
      </c>
      <c r="I119" t="n">
        <v>0</v>
      </c>
      <c r="J119" t="n">
        <v>0</v>
      </c>
      <c r="K119" t="n">
        <v>6</v>
      </c>
      <c r="L119" s="13">
        <f>1-Q14</f>
        <v/>
      </c>
      <c r="M119" s="13">
        <f>1-Q35</f>
        <v/>
      </c>
      <c r="N119" s="13">
        <f>1-Q56</f>
        <v/>
      </c>
      <c r="O119" s="13">
        <f>1-Q77</f>
        <v/>
      </c>
      <c r="P119" s="13">
        <f>1-Q98</f>
        <v/>
      </c>
      <c r="Q119" s="13" t="n"/>
      <c r="R119" s="13" t="n">
        <v>1</v>
      </c>
      <c r="S119" s="13" t="n">
        <v>8</v>
      </c>
      <c r="T119" s="13" t="n">
        <v>5</v>
      </c>
      <c r="U119" s="13" t="inlineStr">
        <is>
          <t>Warren Gatland</t>
        </is>
      </c>
      <c r="V119" s="13" t="n">
        <v>0</v>
      </c>
      <c r="W119" s="13">
        <f>1-AG14</f>
        <v/>
      </c>
      <c r="X119" s="13">
        <f>1-AH14</f>
        <v/>
      </c>
      <c r="Y119" s="13">
        <f>1-AG35</f>
        <v/>
      </c>
      <c r="Z119" s="13">
        <f>1-AH35</f>
        <v/>
      </c>
      <c r="AA119" s="13">
        <f>1-AG56</f>
        <v/>
      </c>
      <c r="AB119" s="13">
        <f>1-AH56</f>
        <v/>
      </c>
      <c r="AC119" s="13">
        <f>1-AG77</f>
        <v/>
      </c>
      <c r="AD119" s="13">
        <f>1-AH77</f>
        <v/>
      </c>
      <c r="AE119" s="13">
        <f>1-AG98</f>
        <v/>
      </c>
      <c r="AF119" s="13">
        <f>1-AH98</f>
        <v/>
      </c>
      <c r="AI119" t="n">
        <v>109</v>
      </c>
      <c r="AJ119" t="n">
        <v>58</v>
      </c>
      <c r="AK119" t="n">
        <v>51</v>
      </c>
      <c r="AL119" t="n">
        <v>10</v>
      </c>
      <c r="AM119" t="n">
        <v>3</v>
      </c>
      <c r="AN119" t="n">
        <v>0</v>
      </c>
      <c r="AO119" t="n">
        <v>0</v>
      </c>
      <c r="AP119" t="n">
        <v>10</v>
      </c>
      <c r="AQ119" s="13">
        <f>1-AV14</f>
        <v/>
      </c>
      <c r="AR119" s="13">
        <f>1-AV35</f>
        <v/>
      </c>
      <c r="AS119" s="13">
        <f>1-AV56</f>
        <v/>
      </c>
      <c r="AT119" s="13">
        <f>1-AV77</f>
        <v/>
      </c>
      <c r="AU119" s="13">
        <f>1-AV98</f>
        <v/>
      </c>
      <c r="AV119" s="13" t="n"/>
    </row>
    <row r="120">
      <c r="A120" s="13" t="inlineStr">
        <is>
          <t>Wales</t>
        </is>
      </c>
      <c r="B120" s="13" t="n">
        <v>2013</v>
      </c>
      <c r="C120" s="13" t="n">
        <v>1</v>
      </c>
      <c r="D120" t="n">
        <v>109</v>
      </c>
      <c r="E120" t="n">
        <v>58</v>
      </c>
      <c r="F120" t="n">
        <v>51</v>
      </c>
      <c r="G120" t="n">
        <v>10</v>
      </c>
      <c r="H120" t="n">
        <v>3</v>
      </c>
      <c r="I120" t="n">
        <v>0</v>
      </c>
      <c r="J120" t="n">
        <v>0</v>
      </c>
      <c r="K120" t="n">
        <v>10</v>
      </c>
      <c r="L120" s="13">
        <f>1-Q15</f>
        <v/>
      </c>
      <c r="M120" s="13">
        <f>1-Q36</f>
        <v/>
      </c>
      <c r="N120" s="13">
        <f>1-Q57</f>
        <v/>
      </c>
      <c r="O120" s="13">
        <f>1-Q78</f>
        <v/>
      </c>
      <c r="P120" s="13">
        <f>1-Q99</f>
        <v/>
      </c>
      <c r="Q120" s="13" t="n"/>
      <c r="R120" s="13" t="n">
        <v>1</v>
      </c>
      <c r="S120" s="13" t="n">
        <v>9</v>
      </c>
      <c r="T120" s="13" t="n">
        <v>1</v>
      </c>
      <c r="U120" s="13" t="inlineStr">
        <is>
          <t>Rob Howley</t>
        </is>
      </c>
      <c r="V120" s="13" t="n">
        <v>0</v>
      </c>
      <c r="W120" s="13">
        <f>1-AG15</f>
        <v/>
      </c>
      <c r="X120" s="13">
        <f>1-AH15</f>
        <v/>
      </c>
      <c r="Y120" s="13">
        <f>1-AG36</f>
        <v/>
      </c>
      <c r="Z120" s="13">
        <f>1-AH36</f>
        <v/>
      </c>
      <c r="AA120" s="13">
        <f>1-AG57</f>
        <v/>
      </c>
      <c r="AB120" s="13">
        <f>1-AH57</f>
        <v/>
      </c>
      <c r="AC120" s="13">
        <f>1-AG78</f>
        <v/>
      </c>
      <c r="AD120" s="13">
        <f>1-AH78</f>
        <v/>
      </c>
      <c r="AE120" s="13">
        <f>1-AG99</f>
        <v/>
      </c>
      <c r="AF120" s="13">
        <f>1-AH99</f>
        <v/>
      </c>
      <c r="AI120" t="n">
        <v>122</v>
      </c>
      <c r="AJ120" t="n">
        <v>66</v>
      </c>
      <c r="AK120" t="n">
        <v>56</v>
      </c>
      <c r="AL120" t="n">
        <v>9</v>
      </c>
      <c r="AM120" t="n">
        <v>3</v>
      </c>
      <c r="AN120" t="n">
        <v>0</v>
      </c>
      <c r="AO120" t="n">
        <v>0</v>
      </c>
      <c r="AP120" t="n">
        <v>8</v>
      </c>
      <c r="AQ120" s="13">
        <f>1-AV15</f>
        <v/>
      </c>
      <c r="AR120" s="13">
        <f>1-AV36</f>
        <v/>
      </c>
      <c r="AS120" s="13">
        <f>1-AV57</f>
        <v/>
      </c>
      <c r="AT120" s="13">
        <f>1-AV78</f>
        <v/>
      </c>
      <c r="AU120" s="13">
        <f>1-AV99</f>
        <v/>
      </c>
      <c r="AV120" s="13" t="n"/>
    </row>
    <row r="121">
      <c r="A121" s="13" t="inlineStr">
        <is>
          <t>Wales</t>
        </is>
      </c>
      <c r="B121" s="13" t="n">
        <v>2014</v>
      </c>
      <c r="C121" s="13" t="n">
        <v>1</v>
      </c>
      <c r="D121" t="n">
        <v>122</v>
      </c>
      <c r="E121" t="n">
        <v>66</v>
      </c>
      <c r="F121" t="n">
        <v>56</v>
      </c>
      <c r="G121" t="n">
        <v>9</v>
      </c>
      <c r="H121" t="n">
        <v>3</v>
      </c>
      <c r="I121" t="n">
        <v>0</v>
      </c>
      <c r="J121" t="n">
        <v>0</v>
      </c>
      <c r="K121" t="n">
        <v>8</v>
      </c>
      <c r="L121" s="13">
        <f>1-Q16</f>
        <v/>
      </c>
      <c r="M121" s="13">
        <f>1-Q37</f>
        <v/>
      </c>
      <c r="N121" s="13">
        <f>1-Q58</f>
        <v/>
      </c>
      <c r="O121" s="13">
        <f>1-Q79</f>
        <v/>
      </c>
      <c r="P121" s="13">
        <f>1-Q100</f>
        <v/>
      </c>
      <c r="Q121" s="13" t="n"/>
      <c r="R121" s="13" t="n">
        <v>3</v>
      </c>
      <c r="S121" s="13" t="n">
        <v>6</v>
      </c>
      <c r="T121" s="13" t="n">
        <v>7</v>
      </c>
      <c r="U121" s="13" t="inlineStr">
        <is>
          <t>Warren Gatland</t>
        </is>
      </c>
      <c r="V121" s="13" t="n">
        <v>0</v>
      </c>
      <c r="W121" s="13">
        <f>1-AG16</f>
        <v/>
      </c>
      <c r="X121" s="13">
        <f>1-AH16</f>
        <v/>
      </c>
      <c r="Y121" s="13">
        <f>1-AG37</f>
        <v/>
      </c>
      <c r="Z121" s="13">
        <f>1-AH37</f>
        <v/>
      </c>
      <c r="AA121" s="13">
        <f>1-AG58</f>
        <v/>
      </c>
      <c r="AB121" s="13">
        <f>1-AH58</f>
        <v/>
      </c>
      <c r="AC121" s="13">
        <f>1-AG79</f>
        <v/>
      </c>
      <c r="AD121" s="13">
        <f>1-AH79</f>
        <v/>
      </c>
      <c r="AE121" s="13">
        <f>1-AG100</f>
        <v/>
      </c>
      <c r="AF121" s="13">
        <f>1-AH100</f>
        <v/>
      </c>
      <c r="AI121" t="n">
        <v>122</v>
      </c>
      <c r="AJ121" t="n">
        <v>79</v>
      </c>
      <c r="AK121" t="n">
        <v>43</v>
      </c>
      <c r="AL121" t="n">
        <v>11</v>
      </c>
      <c r="AM121" t="n">
        <v>6</v>
      </c>
      <c r="AN121" t="n">
        <v>0</v>
      </c>
      <c r="AO121" t="n">
        <v>0</v>
      </c>
      <c r="AP121" t="n">
        <v>6</v>
      </c>
      <c r="AQ121" s="13">
        <f>1-AV16</f>
        <v/>
      </c>
      <c r="AR121" s="13">
        <f>1-AV37</f>
        <v/>
      </c>
      <c r="AS121" s="13">
        <f>1-AV58</f>
        <v/>
      </c>
      <c r="AT121" s="13">
        <f>1-AV79</f>
        <v/>
      </c>
      <c r="AU121" s="13">
        <f>1-AV100</f>
        <v/>
      </c>
      <c r="AV121" s="13" t="n"/>
    </row>
    <row r="122">
      <c r="A122" s="13" t="inlineStr">
        <is>
          <t>Wales</t>
        </is>
      </c>
      <c r="B122" s="13" t="n">
        <v>2015</v>
      </c>
      <c r="C122" s="13" t="n">
        <v>3</v>
      </c>
      <c r="D122" t="n">
        <v>122</v>
      </c>
      <c r="E122" t="n">
        <v>79</v>
      </c>
      <c r="F122" t="n">
        <v>43</v>
      </c>
      <c r="G122" t="n">
        <v>11</v>
      </c>
      <c r="H122" t="n">
        <v>6</v>
      </c>
      <c r="I122" t="n">
        <v>0</v>
      </c>
      <c r="J122" t="n">
        <v>0</v>
      </c>
      <c r="K122" t="n">
        <v>6</v>
      </c>
      <c r="L122" s="13">
        <f>1-Q17</f>
        <v/>
      </c>
      <c r="M122" s="13">
        <f>1-Q38</f>
        <v/>
      </c>
      <c r="N122" s="13">
        <f>1-Q59</f>
        <v/>
      </c>
      <c r="O122" s="13">
        <f>1-Q80</f>
        <v/>
      </c>
      <c r="P122" s="13">
        <f>1-Q101</f>
        <v/>
      </c>
      <c r="Q122" s="13" t="n"/>
      <c r="R122" s="13" t="n">
        <v>3</v>
      </c>
      <c r="S122" s="13" t="n">
        <v>6</v>
      </c>
      <c r="T122" s="13" t="n">
        <v>8</v>
      </c>
      <c r="U122" s="13" t="inlineStr">
        <is>
          <t>Warren Gatland</t>
        </is>
      </c>
      <c r="V122" s="13" t="n">
        <v>0</v>
      </c>
      <c r="W122" s="13">
        <f>1-AG17</f>
        <v/>
      </c>
      <c r="X122" s="13">
        <f>1-AH17</f>
        <v/>
      </c>
      <c r="Y122" s="13">
        <f>1-AG38</f>
        <v/>
      </c>
      <c r="Z122" s="13">
        <f>1-AH38</f>
        <v/>
      </c>
      <c r="AA122" s="13">
        <f>1-AG59</f>
        <v/>
      </c>
      <c r="AB122" s="13">
        <f>1-AH59</f>
        <v/>
      </c>
      <c r="AC122" s="13">
        <f>1-AG80</f>
        <v/>
      </c>
      <c r="AD122" s="13">
        <f>1-AH80</f>
        <v/>
      </c>
      <c r="AE122" s="13">
        <f>1-AG101</f>
        <v/>
      </c>
      <c r="AF122" s="13">
        <f>1-AH101</f>
        <v/>
      </c>
      <c r="AI122" t="n">
        <v>102</v>
      </c>
      <c r="AJ122" t="n">
        <v>86</v>
      </c>
      <c r="AK122" t="n">
        <v>16</v>
      </c>
      <c r="AL122" t="n">
        <v>8</v>
      </c>
      <c r="AM122" t="n">
        <v>7</v>
      </c>
      <c r="AN122" t="n">
        <v>0</v>
      </c>
      <c r="AO122" t="n">
        <v>2</v>
      </c>
      <c r="AP122" t="n">
        <v>10</v>
      </c>
      <c r="AQ122" s="13">
        <f>1-AV17</f>
        <v/>
      </c>
      <c r="AR122" s="13">
        <f>1-AV38</f>
        <v/>
      </c>
      <c r="AS122" s="13">
        <f>1-AV59</f>
        <v/>
      </c>
      <c r="AT122" s="13">
        <f>1-AV80</f>
        <v/>
      </c>
      <c r="AU122" s="13">
        <f>1-AV101</f>
        <v/>
      </c>
      <c r="AV122" s="13" t="n"/>
    </row>
    <row r="123">
      <c r="A123" s="13" t="inlineStr">
        <is>
          <t>Wales</t>
        </is>
      </c>
      <c r="B123" s="13" t="n">
        <v>2016</v>
      </c>
      <c r="C123" s="13" t="n">
        <v>5</v>
      </c>
      <c r="D123" t="n">
        <v>102</v>
      </c>
      <c r="E123" t="n">
        <v>86</v>
      </c>
      <c r="F123" t="n">
        <v>16</v>
      </c>
      <c r="G123" t="n">
        <v>8</v>
      </c>
      <c r="H123" t="n">
        <v>7</v>
      </c>
      <c r="I123" t="n">
        <v>0</v>
      </c>
      <c r="J123" t="n">
        <v>2</v>
      </c>
      <c r="K123" t="n">
        <v>10</v>
      </c>
      <c r="L123" s="13">
        <f>1-Q18</f>
        <v/>
      </c>
      <c r="M123" s="13">
        <f>1-Q39</f>
        <v/>
      </c>
      <c r="N123" s="13">
        <f>1-Q60</f>
        <v/>
      </c>
      <c r="O123" s="13">
        <f>1-Q81</f>
        <v/>
      </c>
      <c r="P123" s="13">
        <f>1-Q102</f>
        <v/>
      </c>
      <c r="Q123" s="13" t="n"/>
      <c r="R123" s="13" t="n">
        <v>2</v>
      </c>
      <c r="S123" s="13" t="n">
        <v>4</v>
      </c>
      <c r="T123" s="13" t="n">
        <v>9</v>
      </c>
      <c r="U123" s="13" t="inlineStr">
        <is>
          <t>Warren Gatland</t>
        </is>
      </c>
      <c r="V123" s="13" t="n">
        <v>0</v>
      </c>
      <c r="W123" s="13">
        <f>1-AG18</f>
        <v/>
      </c>
      <c r="X123" s="13">
        <f>1-AH18</f>
        <v/>
      </c>
      <c r="Y123" s="13">
        <f>1-AG39</f>
        <v/>
      </c>
      <c r="Z123" s="13">
        <f>1-AH39</f>
        <v/>
      </c>
      <c r="AA123" s="13">
        <f>1-AG60</f>
        <v/>
      </c>
      <c r="AB123" s="13">
        <f>1-AH60</f>
        <v/>
      </c>
      <c r="AC123" s="13">
        <f>1-AG81</f>
        <v/>
      </c>
      <c r="AD123" s="13">
        <f>1-AH81</f>
        <v/>
      </c>
      <c r="AE123" s="13">
        <f>1-AG102</f>
        <v/>
      </c>
      <c r="AF123" s="13">
        <f>1-AH102</f>
        <v/>
      </c>
      <c r="AI123" t="n">
        <v>119</v>
      </c>
      <c r="AJ123" t="n">
        <v>83</v>
      </c>
      <c r="AK123" t="n">
        <v>36</v>
      </c>
      <c r="AL123" t="n">
        <v>13</v>
      </c>
      <c r="AM123" t="n">
        <v>11</v>
      </c>
      <c r="AN123" t="n">
        <v>2</v>
      </c>
      <c r="AO123" t="n">
        <v>1</v>
      </c>
      <c r="AP123" t="n">
        <v>15</v>
      </c>
      <c r="AQ123" s="13">
        <f>1-AV18</f>
        <v/>
      </c>
      <c r="AR123" s="13">
        <f>1-AV39</f>
        <v/>
      </c>
      <c r="AS123" s="13">
        <f>1-AV60</f>
        <v/>
      </c>
      <c r="AT123" s="13">
        <f>1-AV81</f>
        <v/>
      </c>
      <c r="AU123" s="13">
        <f>1-AV102</f>
        <v/>
      </c>
      <c r="AV123" s="13" t="n"/>
    </row>
    <row r="124">
      <c r="A124" s="13" t="inlineStr">
        <is>
          <t>Wales</t>
        </is>
      </c>
      <c r="B124" s="13" t="n">
        <v>2017</v>
      </c>
      <c r="C124" s="13" t="n">
        <v>2</v>
      </c>
      <c r="D124" t="n">
        <v>119</v>
      </c>
      <c r="E124" t="n">
        <v>83</v>
      </c>
      <c r="F124" t="n">
        <v>36</v>
      </c>
      <c r="G124" t="n">
        <v>13</v>
      </c>
      <c r="H124" t="n">
        <v>11</v>
      </c>
      <c r="I124" t="n">
        <v>2</v>
      </c>
      <c r="J124" t="n">
        <v>1</v>
      </c>
      <c r="K124" t="n">
        <v>15</v>
      </c>
      <c r="L124" s="13">
        <f>1-Q19</f>
        <v/>
      </c>
      <c r="M124" s="13">
        <f>1-Q40</f>
        <v/>
      </c>
      <c r="N124" s="13">
        <f>1-Q61</f>
        <v/>
      </c>
      <c r="O124" s="13">
        <f>1-Q82</f>
        <v/>
      </c>
      <c r="P124" s="13">
        <f>1-Q103</f>
        <v/>
      </c>
      <c r="Q124" s="13" t="n"/>
      <c r="R124" s="13" t="n">
        <v>5</v>
      </c>
      <c r="S124" s="13" t="n">
        <v>5</v>
      </c>
      <c r="T124" s="13" t="n">
        <v>5</v>
      </c>
      <c r="U124" s="13" t="inlineStr">
        <is>
          <t>Rob Howley</t>
        </is>
      </c>
      <c r="V124" s="13" t="n">
        <v>0</v>
      </c>
      <c r="W124" s="13">
        <f>1-AG19</f>
        <v/>
      </c>
      <c r="X124" s="13">
        <f>1-AH19</f>
        <v/>
      </c>
      <c r="Y124" s="13">
        <f>1-AG40</f>
        <v/>
      </c>
      <c r="Z124" s="13">
        <f>1-AH40</f>
        <v/>
      </c>
      <c r="AA124" s="13">
        <f>1-AG61</f>
        <v/>
      </c>
      <c r="AB124" s="13">
        <f>1-AH61</f>
        <v/>
      </c>
      <c r="AC124" s="13">
        <f>1-AG82</f>
        <v/>
      </c>
      <c r="AD124" s="13">
        <f>1-AH82</f>
        <v/>
      </c>
      <c r="AE124" s="13">
        <f>1-AG103</f>
        <v/>
      </c>
      <c r="AF124" s="13">
        <f>1-AH103</f>
        <v/>
      </c>
      <c r="AI124" t="n">
        <v>114</v>
      </c>
      <c r="AJ124" t="n">
        <v>65</v>
      </c>
      <c r="AK124" t="n">
        <v>49</v>
      </c>
      <c r="AL124" t="n">
        <v>10</v>
      </c>
      <c r="AM124" t="n">
        <v>7</v>
      </c>
      <c r="AN124" t="n">
        <v>0</v>
      </c>
      <c r="AO124" t="n">
        <v>0</v>
      </c>
      <c r="AP124" t="n">
        <v>23</v>
      </c>
      <c r="AQ124" s="13">
        <f>1-AV19</f>
        <v/>
      </c>
      <c r="AR124" s="13">
        <f>1-AV40</f>
        <v/>
      </c>
      <c r="AS124" s="13">
        <f>1-AV61</f>
        <v/>
      </c>
      <c r="AT124" s="13">
        <f>1-AV82</f>
        <v/>
      </c>
      <c r="AU124" s="13">
        <f>1-AV103</f>
        <v/>
      </c>
      <c r="AV124" s="13" t="n"/>
    </row>
    <row r="125">
      <c r="A125" s="13" t="inlineStr">
        <is>
          <t>Wales</t>
        </is>
      </c>
      <c r="B125" s="13" t="n">
        <v>2018</v>
      </c>
      <c r="C125" s="13" t="n">
        <v>1</v>
      </c>
      <c r="D125" t="n">
        <v>114</v>
      </c>
      <c r="E125" t="n">
        <v>65</v>
      </c>
      <c r="F125" t="n">
        <v>49</v>
      </c>
      <c r="G125" t="n">
        <v>10</v>
      </c>
      <c r="H125" t="n">
        <v>7</v>
      </c>
      <c r="I125" t="n">
        <v>0</v>
      </c>
      <c r="J125" t="n">
        <v>0</v>
      </c>
      <c r="K125" t="n">
        <v>23</v>
      </c>
      <c r="L125" s="13">
        <f>1-Q20</f>
        <v/>
      </c>
      <c r="M125" s="13">
        <f>1-Q41</f>
        <v/>
      </c>
      <c r="N125" s="13">
        <f>1-Q62</f>
        <v/>
      </c>
      <c r="O125" s="13">
        <f>1-Q83</f>
        <v/>
      </c>
      <c r="P125" s="13">
        <f>1-Q104</f>
        <v/>
      </c>
      <c r="Q125" s="13" t="n"/>
      <c r="R125" s="13" t="n">
        <v>2</v>
      </c>
      <c r="S125" s="13" t="n">
        <v>7</v>
      </c>
      <c r="T125" s="13" t="n">
        <v>10</v>
      </c>
      <c r="U125" s="13" t="inlineStr">
        <is>
          <t>Warren Gatland</t>
        </is>
      </c>
      <c r="V125" s="13" t="n">
        <v>0</v>
      </c>
      <c r="W125" s="13">
        <f>1-AG20</f>
        <v/>
      </c>
      <c r="X125" s="13">
        <f>1-AH20</f>
        <v/>
      </c>
      <c r="Y125" s="13">
        <f>1-AG41</f>
        <v/>
      </c>
      <c r="Z125" s="13">
        <f>1-AH41</f>
        <v/>
      </c>
      <c r="AA125" s="13">
        <f>1-AG62</f>
        <v/>
      </c>
      <c r="AB125" s="13">
        <f>1-AH62</f>
        <v/>
      </c>
      <c r="AC125" s="13">
        <f>1-AG83</f>
        <v/>
      </c>
      <c r="AD125" s="13">
        <f>1-AH83</f>
        <v/>
      </c>
      <c r="AE125" s="13">
        <f>1-AG104</f>
        <v/>
      </c>
      <c r="AF125" s="13">
        <f>1-AH104</f>
        <v/>
      </c>
      <c r="AI125" t="n">
        <v>119</v>
      </c>
      <c r="AJ125" t="n">
        <v>83</v>
      </c>
      <c r="AK125" t="n">
        <v>36</v>
      </c>
      <c r="AL125" t="n">
        <v>13</v>
      </c>
      <c r="AM125" t="n">
        <v>11</v>
      </c>
      <c r="AN125" t="n">
        <v>2</v>
      </c>
      <c r="AO125" t="n">
        <v>1</v>
      </c>
      <c r="AP125" t="n">
        <v>15</v>
      </c>
      <c r="AQ125" s="13">
        <f>1-AV20</f>
        <v/>
      </c>
      <c r="AR125" s="13">
        <f>1-AV41</f>
        <v/>
      </c>
      <c r="AS125" s="13">
        <f>1-AV62</f>
        <v/>
      </c>
      <c r="AT125" s="13">
        <f>1-AV83</f>
        <v/>
      </c>
      <c r="AU125" s="13">
        <f>1-AV104</f>
        <v/>
      </c>
      <c r="AV125" s="13" t="n"/>
    </row>
    <row r="126">
      <c r="A126" s="13" t="inlineStr">
        <is>
          <t>Wales</t>
        </is>
      </c>
      <c r="B126" s="13" t="n">
        <v>2019</v>
      </c>
      <c r="C126" s="13" t="n">
        <v>2</v>
      </c>
      <c r="D126" t="n">
        <v>119</v>
      </c>
      <c r="E126" t="n">
        <v>83</v>
      </c>
      <c r="F126" t="n">
        <v>36</v>
      </c>
      <c r="G126" t="n">
        <v>13</v>
      </c>
      <c r="H126" t="n">
        <v>11</v>
      </c>
      <c r="I126" t="n">
        <v>2</v>
      </c>
      <c r="J126" t="n">
        <v>1</v>
      </c>
      <c r="K126" t="n">
        <v>15</v>
      </c>
      <c r="L126" s="13">
        <f>1-Q21</f>
        <v/>
      </c>
      <c r="M126" s="13">
        <f>1-Q42</f>
        <v/>
      </c>
      <c r="N126" s="13">
        <f>1-Q63</f>
        <v/>
      </c>
      <c r="O126" s="13">
        <f>1-Q84</f>
        <v/>
      </c>
      <c r="P126" s="13">
        <f>1-Q105</f>
        <v/>
      </c>
      <c r="Q126" s="13" t="n"/>
      <c r="R126" s="13" t="n">
        <v>1</v>
      </c>
      <c r="S126" s="13" t="n">
        <v>3</v>
      </c>
      <c r="T126" s="13" t="n">
        <v>11</v>
      </c>
      <c r="U126" s="13" t="inlineStr">
        <is>
          <t>Warren Gatland</t>
        </is>
      </c>
      <c r="V126" s="13" t="n">
        <v>0</v>
      </c>
      <c r="W126" s="13">
        <f>1-AG21</f>
        <v/>
      </c>
      <c r="X126" s="13">
        <f>1-AH21</f>
        <v/>
      </c>
      <c r="Y126" s="13">
        <f>1-AG42</f>
        <v/>
      </c>
      <c r="Z126" s="13">
        <f>1-AH42</f>
        <v/>
      </c>
      <c r="AA126" s="13">
        <f>1-AG63</f>
        <v/>
      </c>
      <c r="AB126" s="13">
        <f>1-AH63</f>
        <v/>
      </c>
      <c r="AC126" s="13">
        <f>1-AG84</f>
        <v/>
      </c>
      <c r="AD126" s="13">
        <f>1-AH84</f>
        <v/>
      </c>
      <c r="AE126" s="13">
        <f>1-AG105</f>
        <v/>
      </c>
      <c r="AF126" s="13">
        <f>1-AH105</f>
        <v/>
      </c>
      <c r="AI126" t="n">
        <v>114</v>
      </c>
      <c r="AJ126" t="n">
        <v>65</v>
      </c>
      <c r="AK126" t="n">
        <v>49</v>
      </c>
      <c r="AL126" t="n">
        <v>10</v>
      </c>
      <c r="AM126" t="n">
        <v>7</v>
      </c>
      <c r="AN126" t="n">
        <v>0</v>
      </c>
      <c r="AO126" t="n">
        <v>0</v>
      </c>
      <c r="AP126" t="n">
        <v>23</v>
      </c>
      <c r="AQ126" s="13">
        <f>1-AV21</f>
        <v/>
      </c>
      <c r="AR126" s="13">
        <f>1-AV42</f>
        <v/>
      </c>
      <c r="AS126" s="13">
        <f>1-AV63</f>
        <v/>
      </c>
      <c r="AT126" s="13">
        <f>1-AV84</f>
        <v/>
      </c>
      <c r="AU126" s="13">
        <f>1-AV105</f>
        <v/>
      </c>
      <c r="AV126" s="13" t="n"/>
    </row>
    <row r="127">
      <c r="A127" s="13" t="inlineStr">
        <is>
          <t>Wales</t>
        </is>
      </c>
      <c r="B127" s="13" t="n">
        <v>2020</v>
      </c>
      <c r="C127" s="13" t="n">
        <v>1</v>
      </c>
      <c r="D127" t="n">
        <v>114</v>
      </c>
      <c r="E127" t="n">
        <v>65</v>
      </c>
      <c r="F127" t="n">
        <v>49</v>
      </c>
      <c r="G127" t="n">
        <v>10</v>
      </c>
      <c r="H127" t="n">
        <v>7</v>
      </c>
      <c r="I127" t="n">
        <v>0</v>
      </c>
      <c r="J127" t="n">
        <v>0</v>
      </c>
      <c r="K127" t="n">
        <v>23</v>
      </c>
      <c r="L127" s="13">
        <f>1-Q22</f>
        <v/>
      </c>
      <c r="M127" s="13">
        <f>1-Q43</f>
        <v/>
      </c>
      <c r="N127" s="13">
        <f>1-Q64</f>
        <v/>
      </c>
      <c r="O127" s="13">
        <f>1-Q85</f>
        <v/>
      </c>
      <c r="P127" s="13">
        <f>1-Q106</f>
        <v/>
      </c>
      <c r="Q127" s="13" t="n"/>
      <c r="R127" s="13" t="n"/>
      <c r="S127" s="13" t="n">
        <v>4</v>
      </c>
      <c r="T127" s="13" t="n">
        <v>1</v>
      </c>
      <c r="U127" s="13" t="inlineStr">
        <is>
          <t>Wayne Pivac</t>
        </is>
      </c>
      <c r="V127" s="1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8" sqref="A18"/>
    </sheetView>
  </sheetViews>
  <sheetFormatPr baseColWidth="8" defaultRowHeight="14.4"/>
  <cols>
    <col width="7.88671875" bestFit="1" customWidth="1" style="12" min="1" max="1"/>
    <col width="17.88671875" bestFit="1" customWidth="1" style="12" min="2" max="2"/>
    <col width="20.77734375" bestFit="1" customWidth="1" style="12" min="3" max="3"/>
    <col width="5.5546875" bestFit="1" customWidth="1" style="12" min="4" max="4"/>
  </cols>
  <sheetData>
    <row r="1">
      <c r="A1" s="10" t="inlineStr">
        <is>
          <t>Country</t>
        </is>
      </c>
      <c r="B1" s="10" t="inlineStr">
        <is>
          <t>Player</t>
        </is>
      </c>
      <c r="C1" s="10" t="inlineStr">
        <is>
          <t>2019 Record</t>
        </is>
      </c>
      <c r="D1" s="10" t="inlineStr">
        <is>
          <t>Value</t>
        </is>
      </c>
    </row>
    <row r="2">
      <c r="A2" s="13" t="inlineStr">
        <is>
          <t>England</t>
        </is>
      </c>
      <c r="B2" s="13" t="inlineStr">
        <is>
          <t>Owen Farrell</t>
        </is>
      </c>
      <c r="C2" s="13" t="inlineStr">
        <is>
          <t>Most Points</t>
        </is>
      </c>
      <c r="D2" s="13" t="n">
        <v>59</v>
      </c>
    </row>
    <row r="3">
      <c r="A3" s="13" t="inlineStr">
        <is>
          <t>England</t>
        </is>
      </c>
      <c r="B3" s="13" t="inlineStr">
        <is>
          <t>Johny May</t>
        </is>
      </c>
      <c r="C3" s="13" t="inlineStr">
        <is>
          <t>Most Tries</t>
        </is>
      </c>
      <c r="D3" s="13" t="n">
        <v>6</v>
      </c>
    </row>
    <row r="4">
      <c r="A4" s="13" t="inlineStr">
        <is>
          <t>Scotland</t>
        </is>
      </c>
      <c r="B4" s="13" t="inlineStr">
        <is>
          <t>Finn Russell</t>
        </is>
      </c>
      <c r="C4" s="13" t="inlineStr">
        <is>
          <t>Most Try Assists</t>
        </is>
      </c>
      <c r="D4" s="13" t="n">
        <v>4</v>
      </c>
    </row>
    <row r="5">
      <c r="A5" s="13" t="inlineStr">
        <is>
          <t>England</t>
        </is>
      </c>
      <c r="B5" s="13" t="inlineStr">
        <is>
          <t>Owen Farrell</t>
        </is>
      </c>
      <c r="C5" s="13" t="inlineStr">
        <is>
          <t>Most conversions</t>
        </is>
      </c>
      <c r="D5" s="13" t="n">
        <v>15</v>
      </c>
    </row>
    <row r="6">
      <c r="A6" s="13" t="inlineStr">
        <is>
          <t>Wales</t>
        </is>
      </c>
      <c r="B6" s="13" t="inlineStr">
        <is>
          <t>Gareth Anscombe</t>
        </is>
      </c>
      <c r="C6" s="13" t="inlineStr">
        <is>
          <t>Most penalties scored</t>
        </is>
      </c>
      <c r="D6" s="13" t="n">
        <v>11</v>
      </c>
    </row>
    <row r="7">
      <c r="A7" s="13" t="inlineStr">
        <is>
          <t>Ireland</t>
        </is>
      </c>
      <c r="B7" s="13" t="inlineStr">
        <is>
          <t>Connor Murray</t>
        </is>
      </c>
      <c r="C7" s="13" t="inlineStr">
        <is>
          <t>Most passes</t>
        </is>
      </c>
      <c r="D7" s="13" t="n">
        <v>443</v>
      </c>
    </row>
    <row r="8">
      <c r="A8" s="13" t="inlineStr">
        <is>
          <t>England</t>
        </is>
      </c>
      <c r="B8" s="13" t="inlineStr">
        <is>
          <t>Billy Vunipola</t>
        </is>
      </c>
      <c r="C8" s="13" t="inlineStr">
        <is>
          <t>Most carries</t>
        </is>
      </c>
      <c r="D8" s="13" t="n">
        <v>71</v>
      </c>
    </row>
    <row r="9">
      <c r="A9" s="13" t="inlineStr">
        <is>
          <t>Ireland</t>
        </is>
      </c>
      <c r="B9" s="13" t="inlineStr">
        <is>
          <t>Jacob Stockdale</t>
        </is>
      </c>
      <c r="C9" s="13" t="inlineStr">
        <is>
          <t>Most Metres Gained</t>
        </is>
      </c>
      <c r="D9" s="13" t="n">
        <v>395</v>
      </c>
    </row>
    <row r="10">
      <c r="A10" s="13" t="inlineStr">
        <is>
          <t>England</t>
        </is>
      </c>
      <c r="B10" s="13" t="inlineStr">
        <is>
          <t>Henry Slade</t>
        </is>
      </c>
      <c r="C10" s="13" t="inlineStr">
        <is>
          <t>Most clean Breaks</t>
        </is>
      </c>
      <c r="D10" s="13" t="n">
        <v>12</v>
      </c>
    </row>
    <row r="11">
      <c r="A11" s="13" t="inlineStr">
        <is>
          <t>Ireland</t>
        </is>
      </c>
      <c r="B11" s="13" t="inlineStr">
        <is>
          <t>Jacob Stockdale</t>
        </is>
      </c>
      <c r="C11" s="13" t="inlineStr">
        <is>
          <t>Most defenders Beaten</t>
        </is>
      </c>
      <c r="D11" s="13" t="n">
        <v>23</v>
      </c>
    </row>
    <row r="12">
      <c r="A12" s="13" t="inlineStr">
        <is>
          <t>England</t>
        </is>
      </c>
      <c r="B12" s="13" t="inlineStr">
        <is>
          <t>Tom Curry</t>
        </is>
      </c>
      <c r="C12" s="13" t="inlineStr">
        <is>
          <t>Most tackles</t>
        </is>
      </c>
      <c r="D12" s="13" t="n">
        <v>86</v>
      </c>
    </row>
    <row r="13">
      <c r="A13" s="13" t="inlineStr">
        <is>
          <t>France</t>
        </is>
      </c>
      <c r="B13" s="13" t="inlineStr">
        <is>
          <t>Mathieu Bastareaud</t>
        </is>
      </c>
      <c r="C13" s="13" t="inlineStr">
        <is>
          <t>Most Turnovers won</t>
        </is>
      </c>
      <c r="D13" s="13" t="n">
        <v>7</v>
      </c>
    </row>
    <row r="14">
      <c r="A14" s="13" t="inlineStr">
        <is>
          <t>France</t>
        </is>
      </c>
      <c r="B14" s="13" t="inlineStr">
        <is>
          <t>Mathieu Bastareaud</t>
        </is>
      </c>
      <c r="C14" s="13" t="inlineStr">
        <is>
          <t>Most offloads</t>
        </is>
      </c>
      <c r="D14" s="13" t="n">
        <v>9</v>
      </c>
    </row>
    <row r="15">
      <c r="A15" s="13" t="inlineStr">
        <is>
          <t>England</t>
        </is>
      </c>
      <c r="B15" s="13" t="inlineStr">
        <is>
          <t>Ben Youngs</t>
        </is>
      </c>
      <c r="C15" s="13" t="inlineStr">
        <is>
          <t>Most kicks from hand</t>
        </is>
      </c>
      <c r="D15" s="13" t="n">
        <v>70</v>
      </c>
    </row>
    <row r="16">
      <c r="A16" s="13" t="inlineStr">
        <is>
          <t>Ireland</t>
        </is>
      </c>
      <c r="B16" s="13" t="inlineStr">
        <is>
          <t>Peter O'Mahoney</t>
        </is>
      </c>
      <c r="C16" s="13" t="inlineStr">
        <is>
          <t>Most Lineouts Won</t>
        </is>
      </c>
      <c r="D16" s="13" t="n">
        <v>30</v>
      </c>
    </row>
    <row r="17">
      <c r="A17" s="13" t="inlineStr">
        <is>
          <t>Wales</t>
        </is>
      </c>
      <c r="B17" s="13" t="inlineStr">
        <is>
          <t>NA</t>
        </is>
      </c>
      <c r="C17" s="13" t="inlineStr">
        <is>
          <t>Fewest Points conceded</t>
        </is>
      </c>
      <c r="D17" s="13" t="n">
        <v>65</v>
      </c>
    </row>
    <row r="18">
      <c r="A18" s="13" t="inlineStr">
        <is>
          <t>Wales</t>
        </is>
      </c>
      <c r="B18" s="13" t="inlineStr">
        <is>
          <t>NA</t>
        </is>
      </c>
      <c r="C18" s="13" t="inlineStr">
        <is>
          <t>Fewest Tries Conceded</t>
        </is>
      </c>
      <c r="D18" s="13" t="n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"/>
  <sheetViews>
    <sheetView topLeftCell="L1" workbookViewId="0">
      <selection activeCell="W7" sqref="W7"/>
    </sheetView>
  </sheetViews>
  <sheetFormatPr baseColWidth="8" defaultRowHeight="14.4"/>
  <cols>
    <col width="8.33203125" bestFit="1" customWidth="1" style="12" min="1" max="1"/>
    <col width="5.88671875" bestFit="1" customWidth="1" style="12" min="2" max="2"/>
    <col width="4.77734375" bestFit="1" customWidth="1" style="12" min="3" max="3"/>
    <col width="11" bestFit="1" customWidth="1" style="12" min="4" max="4"/>
    <col width="12" bestFit="1" customWidth="1" style="12" min="5" max="5"/>
    <col width="10.109375" bestFit="1" customWidth="1" style="12" min="6" max="6"/>
    <col width="13.21875" bestFit="1" customWidth="1" style="12" min="7" max="7"/>
    <col width="6.6640625" bestFit="1" customWidth="1" style="12" min="8" max="8"/>
    <col width="15.77734375" bestFit="1" customWidth="1" style="12" min="9" max="9"/>
    <col width="11.44140625" bestFit="1" customWidth="1" style="12" min="10" max="10"/>
    <col width="11.77734375" bestFit="1" customWidth="1" style="12" min="11" max="11"/>
    <col width="11.5546875" bestFit="1" customWidth="1" style="12" min="12" max="12"/>
    <col width="14.109375" bestFit="1" customWidth="1" style="12" min="13" max="13"/>
    <col width="12.109375" bestFit="1" customWidth="1" style="12" min="14" max="14"/>
    <col width="13.21875" bestFit="1" customWidth="1" style="12" min="15" max="15"/>
    <col width="13.77734375" bestFit="1" customWidth="1" style="12" min="16" max="16"/>
    <col width="18.21875" bestFit="1" customWidth="1" style="12" min="17" max="17"/>
    <col width="17.21875" bestFit="1" customWidth="1" style="12" min="18" max="18"/>
    <col width="21.33203125" bestFit="1" customWidth="1" style="12" min="19" max="19"/>
    <col width="13.5546875" bestFit="1" customWidth="1" style="12" min="20" max="20"/>
    <col width="6.21875" bestFit="1" customWidth="1" style="12" min="21" max="21"/>
    <col width="8.88671875" bestFit="1" customWidth="1" style="12" min="22" max="22"/>
    <col width="14.77734375" bestFit="1" customWidth="1" style="12" min="23" max="23"/>
  </cols>
  <sheetData>
    <row r="1">
      <c r="A1" s="10" t="inlineStr">
        <is>
          <t>Country</t>
        </is>
      </c>
      <c r="B1" s="11" t="inlineStr">
        <is>
          <t>Points</t>
        </is>
      </c>
      <c r="C1" s="11" t="inlineStr">
        <is>
          <t>Tries</t>
        </is>
      </c>
      <c r="D1" s="11" t="inlineStr">
        <is>
          <t>Conversions</t>
        </is>
      </c>
      <c r="E1" s="11" t="inlineStr">
        <is>
          <t>Penalty Goals</t>
        </is>
      </c>
      <c r="F1" s="11" t="inlineStr">
        <is>
          <t>Drop Goals</t>
        </is>
      </c>
      <c r="G1" s="11" t="inlineStr">
        <is>
          <t>Metres Gained</t>
        </is>
      </c>
      <c r="H1" s="11" t="inlineStr">
        <is>
          <t>Carries</t>
        </is>
      </c>
      <c r="I1" s="11" t="inlineStr">
        <is>
          <t>Defenders Beaten</t>
        </is>
      </c>
      <c r="J1" s="11" t="inlineStr">
        <is>
          <t>Clean Breaks</t>
        </is>
      </c>
      <c r="K1" s="11" t="inlineStr">
        <is>
          <t>Interceptions</t>
        </is>
      </c>
      <c r="L1" s="11" t="inlineStr">
        <is>
          <t>Passes Made</t>
        </is>
      </c>
      <c r="M1" s="11" t="inlineStr">
        <is>
          <t>Off Loads Made</t>
        </is>
      </c>
      <c r="N1" s="11" t="inlineStr">
        <is>
          <t>Tackles Made</t>
        </is>
      </c>
      <c r="O1" s="11" t="inlineStr">
        <is>
          <t>Missed Tackles</t>
        </is>
      </c>
      <c r="P1" s="11" t="inlineStr">
        <is>
          <t>Turnovers Won</t>
        </is>
      </c>
      <c r="Q1" s="11" t="inlineStr">
        <is>
          <t>Turnovers Conceded</t>
        </is>
      </c>
      <c r="R1" s="11" t="inlineStr">
        <is>
          <t>Penalties Conceded</t>
        </is>
      </c>
      <c r="S1" s="11" t="inlineStr">
        <is>
          <t>Successful Lineout Takes</t>
        </is>
      </c>
      <c r="T1" s="11" t="inlineStr">
        <is>
          <t>Stolen Lineouts</t>
        </is>
      </c>
      <c r="U1" s="11" t="inlineStr">
        <is>
          <t>Yellow</t>
        </is>
      </c>
      <c r="V1" s="11" t="inlineStr">
        <is>
          <t>Red cards</t>
        </is>
      </c>
      <c r="W1" s="11" t="inlineStr">
        <is>
          <t>Metres per carry</t>
        </is>
      </c>
    </row>
    <row r="2">
      <c r="A2" s="13" t="inlineStr">
        <is>
          <t>England</t>
        </is>
      </c>
      <c r="B2" s="13" t="n">
        <v>184</v>
      </c>
      <c r="C2" s="13" t="n">
        <v>24</v>
      </c>
      <c r="D2" s="13" t="n">
        <v>19</v>
      </c>
      <c r="E2" s="13" t="n">
        <v>8</v>
      </c>
      <c r="F2" s="13" t="n">
        <v>0</v>
      </c>
      <c r="G2" s="13" t="n">
        <v>2279</v>
      </c>
      <c r="H2" s="13" t="n">
        <v>627</v>
      </c>
      <c r="I2" s="13" t="n">
        <v>112</v>
      </c>
      <c r="J2" s="13" t="n">
        <v>67</v>
      </c>
      <c r="K2" s="13" t="n">
        <v>5</v>
      </c>
      <c r="L2" s="13" t="n">
        <v>730</v>
      </c>
      <c r="M2" s="13" t="n">
        <v>33</v>
      </c>
      <c r="N2" s="13" t="n">
        <v>908</v>
      </c>
      <c r="O2" s="13" t="n">
        <v>134</v>
      </c>
      <c r="P2" s="13" t="n">
        <v>31</v>
      </c>
      <c r="Q2" s="13" t="n">
        <v>79</v>
      </c>
      <c r="R2" s="13" t="n">
        <v>29</v>
      </c>
      <c r="S2" s="13" t="n">
        <v>49</v>
      </c>
      <c r="T2" s="13" t="n">
        <v>4</v>
      </c>
      <c r="U2" s="13" t="n">
        <v>1</v>
      </c>
      <c r="V2" s="13" t="n">
        <v>0</v>
      </c>
      <c r="W2" s="13">
        <f>G2/H2</f>
        <v/>
      </c>
    </row>
    <row r="3">
      <c r="A3" s="13" t="inlineStr">
        <is>
          <t xml:space="preserve">France </t>
        </is>
      </c>
      <c r="B3" s="13" t="n">
        <v>93</v>
      </c>
      <c r="C3" s="13" t="n">
        <v>12</v>
      </c>
      <c r="D3" s="13" t="n">
        <v>6</v>
      </c>
      <c r="E3" s="13" t="n">
        <v>5</v>
      </c>
      <c r="F3" s="13" t="n">
        <v>2</v>
      </c>
      <c r="G3" s="13" t="n">
        <v>2094</v>
      </c>
      <c r="H3" s="13" t="n">
        <v>629</v>
      </c>
      <c r="I3" s="13" t="n">
        <v>140</v>
      </c>
      <c r="J3" s="13" t="n">
        <v>53</v>
      </c>
      <c r="K3" s="13" t="n">
        <v>1</v>
      </c>
      <c r="L3" s="13" t="n">
        <v>666</v>
      </c>
      <c r="M3" s="13" t="n">
        <v>59</v>
      </c>
      <c r="N3" s="13" t="n">
        <v>816</v>
      </c>
      <c r="O3" s="13" t="n">
        <v>118</v>
      </c>
      <c r="P3" s="13" t="n">
        <v>40</v>
      </c>
      <c r="Q3" s="13" t="n">
        <v>76</v>
      </c>
      <c r="R3" s="13" t="n">
        <v>47</v>
      </c>
      <c r="S3" s="13" t="n">
        <v>46</v>
      </c>
      <c r="T3" s="13" t="n">
        <v>6</v>
      </c>
      <c r="U3" s="13" t="n">
        <v>4</v>
      </c>
      <c r="V3" s="13" t="n">
        <v>0</v>
      </c>
      <c r="W3" s="13">
        <f>G3/H3</f>
        <v/>
      </c>
    </row>
    <row r="4">
      <c r="A4" s="13" t="inlineStr">
        <is>
          <t xml:space="preserve">Ireland </t>
        </is>
      </c>
      <c r="B4" s="13" t="n">
        <v>101</v>
      </c>
      <c r="C4" s="13" t="n">
        <v>14</v>
      </c>
      <c r="D4" s="13" t="n">
        <v>11</v>
      </c>
      <c r="E4" s="13" t="n">
        <v>3</v>
      </c>
      <c r="F4" s="13" t="n">
        <v>0</v>
      </c>
      <c r="G4" s="13" t="n">
        <v>1811</v>
      </c>
      <c r="H4" s="13" t="n">
        <v>740</v>
      </c>
      <c r="I4" s="13" t="n">
        <v>134</v>
      </c>
      <c r="J4" s="13" t="n">
        <v>32</v>
      </c>
      <c r="K4" s="13" t="n">
        <v>2</v>
      </c>
      <c r="L4" s="13" t="n">
        <v>931</v>
      </c>
      <c r="M4" s="13" t="n">
        <v>15</v>
      </c>
      <c r="N4" s="13" t="n">
        <v>631</v>
      </c>
      <c r="O4" s="13" t="n">
        <v>91</v>
      </c>
      <c r="P4" s="13" t="n">
        <v>23</v>
      </c>
      <c r="Q4" s="13" t="n">
        <v>80</v>
      </c>
      <c r="R4" s="13" t="n">
        <v>37</v>
      </c>
      <c r="S4" s="13" t="n">
        <v>68</v>
      </c>
      <c r="T4" s="13" t="n">
        <v>6</v>
      </c>
      <c r="U4" s="13" t="n">
        <v>0</v>
      </c>
      <c r="V4" s="13" t="n">
        <v>0</v>
      </c>
      <c r="W4" s="13">
        <f>G4/H4</f>
        <v/>
      </c>
    </row>
    <row r="5">
      <c r="A5" s="13" t="inlineStr">
        <is>
          <t xml:space="preserve">Italy </t>
        </is>
      </c>
      <c r="B5" s="13" t="n">
        <v>79</v>
      </c>
      <c r="C5" s="13" t="n">
        <v>10</v>
      </c>
      <c r="D5" s="13" t="n">
        <v>4</v>
      </c>
      <c r="E5" s="13" t="n">
        <v>7</v>
      </c>
      <c r="F5" s="13" t="n">
        <v>0</v>
      </c>
      <c r="G5" s="13" t="n">
        <v>1994</v>
      </c>
      <c r="H5" s="13" t="n">
        <v>677</v>
      </c>
      <c r="I5" s="13" t="n">
        <v>108</v>
      </c>
      <c r="J5" s="13" t="n">
        <v>35</v>
      </c>
      <c r="K5" s="13" t="n">
        <v>2</v>
      </c>
      <c r="L5" s="13" t="n">
        <v>774</v>
      </c>
      <c r="M5" s="13" t="n">
        <v>35</v>
      </c>
      <c r="N5" s="13" t="n">
        <v>760</v>
      </c>
      <c r="O5" s="13" t="n">
        <v>126</v>
      </c>
      <c r="P5" s="13" t="n">
        <v>20</v>
      </c>
      <c r="Q5" s="13" t="n">
        <v>67</v>
      </c>
      <c r="R5" s="13" t="n">
        <v>41</v>
      </c>
      <c r="S5" s="13" t="n">
        <v>55</v>
      </c>
      <c r="T5" s="13" t="n">
        <v>9</v>
      </c>
      <c r="U5" s="13" t="n">
        <v>0</v>
      </c>
      <c r="V5" s="13" t="n">
        <v>0</v>
      </c>
      <c r="W5" s="13">
        <f>G5/H5</f>
        <v/>
      </c>
    </row>
    <row r="6">
      <c r="A6" s="13" t="inlineStr">
        <is>
          <t xml:space="preserve">Scotland </t>
        </is>
      </c>
      <c r="B6" s="13" t="n">
        <v>105</v>
      </c>
      <c r="C6" s="13" t="n">
        <v>14</v>
      </c>
      <c r="D6" s="13" t="n">
        <v>10</v>
      </c>
      <c r="E6" s="13" t="n">
        <v>5</v>
      </c>
      <c r="F6" s="13" t="n">
        <v>0</v>
      </c>
      <c r="G6" s="13" t="n">
        <v>2292</v>
      </c>
      <c r="H6" s="13" t="n">
        <v>696</v>
      </c>
      <c r="I6" s="13" t="n">
        <v>145</v>
      </c>
      <c r="J6" s="13" t="n">
        <v>56</v>
      </c>
      <c r="K6" s="13" t="n">
        <v>5</v>
      </c>
      <c r="L6" s="13" t="n">
        <v>924</v>
      </c>
      <c r="M6" s="13" t="n">
        <v>35</v>
      </c>
      <c r="N6" s="13" t="n">
        <v>874</v>
      </c>
      <c r="O6" s="13" t="n">
        <v>144</v>
      </c>
      <c r="P6" s="13" t="n">
        <v>25</v>
      </c>
      <c r="Q6" s="13" t="n">
        <v>59</v>
      </c>
      <c r="R6" s="13" t="n">
        <v>45</v>
      </c>
      <c r="S6" s="13" t="n">
        <v>56</v>
      </c>
      <c r="T6" s="13" t="n">
        <v>1</v>
      </c>
      <c r="U6" s="13" t="n">
        <v>1</v>
      </c>
      <c r="V6" s="13" t="n">
        <v>0</v>
      </c>
      <c r="W6" s="13">
        <f>G6/H6</f>
        <v/>
      </c>
    </row>
    <row r="7">
      <c r="A7" s="13" t="inlineStr">
        <is>
          <t xml:space="preserve">Wales </t>
        </is>
      </c>
      <c r="B7" s="13" t="n">
        <v>114</v>
      </c>
      <c r="C7" s="13" t="n">
        <v>10</v>
      </c>
      <c r="D7" s="13" t="n">
        <v>8</v>
      </c>
      <c r="E7" s="13" t="n">
        <v>16</v>
      </c>
      <c r="F7" s="13" t="n">
        <v>0</v>
      </c>
      <c r="G7" s="13" t="n">
        <v>1480</v>
      </c>
      <c r="H7" s="13" t="n">
        <v>569</v>
      </c>
      <c r="I7" s="13" t="n">
        <v>69</v>
      </c>
      <c r="J7" s="13" t="n">
        <v>29</v>
      </c>
      <c r="K7" s="13" t="n">
        <v>4</v>
      </c>
      <c r="L7" s="13" t="n">
        <v>621</v>
      </c>
      <c r="M7" s="13" t="n">
        <v>30</v>
      </c>
      <c r="N7" s="13" t="n">
        <v>837</v>
      </c>
      <c r="O7" s="13" t="n">
        <v>95</v>
      </c>
      <c r="P7" s="13" t="n">
        <v>37</v>
      </c>
      <c r="Q7" s="13" t="n">
        <v>66</v>
      </c>
      <c r="R7" s="13" t="n">
        <v>41</v>
      </c>
      <c r="S7" s="13" t="n">
        <v>38</v>
      </c>
      <c r="T7" s="13" t="n">
        <v>1</v>
      </c>
      <c r="U7" s="13" t="n">
        <v>0</v>
      </c>
      <c r="V7" s="13" t="n">
        <v>0</v>
      </c>
      <c r="W7" s="13">
        <f>G7/H7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C30" sqref="C30"/>
    </sheetView>
  </sheetViews>
  <sheetFormatPr baseColWidth="8" defaultRowHeight="14.4"/>
  <cols>
    <col width="27.33203125" bestFit="1" customWidth="1" style="13" min="1" max="1"/>
    <col width="15.44140625" bestFit="1" customWidth="1" style="13" min="2" max="2"/>
    <col width="39.88671875" bestFit="1" customWidth="1" style="13" min="3" max="3"/>
    <col width="11.77734375" bestFit="1" customWidth="1" style="12" min="4" max="4"/>
    <col width="9.6640625" bestFit="1" customWidth="1" style="13" min="5" max="5"/>
    <col width="9.109375" bestFit="1" customWidth="1" style="12" min="6" max="6"/>
    <col width="8.21875" customWidth="1" style="12" min="7" max="7"/>
  </cols>
  <sheetData>
    <row r="1">
      <c r="A1" s="10" t="inlineStr">
        <is>
          <t>Player</t>
        </is>
      </c>
      <c r="B1" s="10" t="inlineStr">
        <is>
          <t>Country</t>
        </is>
      </c>
      <c r="C1" s="10" t="inlineStr">
        <is>
          <t>Record Name</t>
        </is>
      </c>
      <c r="D1" s="10" t="inlineStr">
        <is>
          <t>Record Value</t>
        </is>
      </c>
      <c r="E1" s="10" t="inlineStr">
        <is>
          <t>Years</t>
        </is>
      </c>
      <c r="F1" s="11" t="inlineStr">
        <is>
          <t>Year Start</t>
        </is>
      </c>
      <c r="G1" s="11" t="inlineStr">
        <is>
          <t>Year End</t>
        </is>
      </c>
    </row>
    <row r="2">
      <c r="A2" s="13" t="inlineStr">
        <is>
          <t>Ronan O'Gara</t>
        </is>
      </c>
      <c r="B2" s="13" t="inlineStr">
        <is>
          <t>Ireland</t>
        </is>
      </c>
      <c r="C2" s="13" t="inlineStr">
        <is>
          <t>Career scoring record points</t>
        </is>
      </c>
      <c r="D2" s="13" t="n">
        <v>557</v>
      </c>
      <c r="E2" s="13" t="inlineStr">
        <is>
          <t>2000-2013</t>
        </is>
      </c>
      <c r="F2">
        <f>LEFT(E2,4)</f>
        <v/>
      </c>
      <c r="G2">
        <f>RIGHT(E2,4)</f>
        <v/>
      </c>
    </row>
    <row r="3">
      <c r="A3" s="13" t="inlineStr">
        <is>
          <t xml:space="preserve">Jonny Wilkinson </t>
        </is>
      </c>
      <c r="B3" s="13" t="inlineStr">
        <is>
          <t>England</t>
        </is>
      </c>
      <c r="C3" s="13" t="inlineStr">
        <is>
          <t>Individual points in one match</t>
        </is>
      </c>
      <c r="D3" s="13" t="n">
        <v>35</v>
      </c>
      <c r="E3" s="13" t="n">
        <v>2001</v>
      </c>
      <c r="F3">
        <f>LEFT(E3,4)</f>
        <v/>
      </c>
      <c r="G3">
        <f>RIGHT(E3,4)</f>
        <v/>
      </c>
    </row>
    <row r="4">
      <c r="A4" s="13" t="inlineStr">
        <is>
          <t xml:space="preserve">Jonny Wilkinson </t>
        </is>
      </c>
      <c r="B4" s="13" t="inlineStr">
        <is>
          <t>England</t>
        </is>
      </c>
      <c r="C4" s="13" t="inlineStr">
        <is>
          <t xml:space="preserve">Individual points in one season </t>
        </is>
      </c>
      <c r="D4" s="13" t="n">
        <v>89</v>
      </c>
      <c r="E4" s="13" t="n">
        <v>2001</v>
      </c>
      <c r="F4">
        <f>LEFT(E4,4)</f>
        <v/>
      </c>
      <c r="G4">
        <f>RIGHT(E4,4)</f>
        <v/>
      </c>
    </row>
    <row r="5">
      <c r="A5" s="13" t="inlineStr">
        <is>
          <t>George Lindsay</t>
        </is>
      </c>
      <c r="B5" s="13" t="inlineStr">
        <is>
          <t>Scotland</t>
        </is>
      </c>
      <c r="C5" s="13" t="inlineStr">
        <is>
          <t>Tries in a match</t>
        </is>
      </c>
      <c r="D5" s="13" t="n">
        <v>12</v>
      </c>
      <c r="E5" s="13" t="n">
        <v>1887</v>
      </c>
      <c r="F5">
        <f>LEFT(E5,4)</f>
        <v/>
      </c>
      <c r="G5">
        <f>RIGHT(E5,4)</f>
        <v/>
      </c>
    </row>
    <row r="6">
      <c r="B6" s="13" t="inlineStr">
        <is>
          <t>Italy</t>
        </is>
      </c>
      <c r="C6" s="13" t="inlineStr">
        <is>
          <t>Fewest tries scored in one season</t>
        </is>
      </c>
      <c r="D6" s="13" t="n">
        <v>2</v>
      </c>
      <c r="E6" s="13" t="n">
        <v>2009</v>
      </c>
      <c r="F6">
        <f>LEFT(E6,4)</f>
        <v/>
      </c>
      <c r="G6">
        <f>RIGHT(E6,4)</f>
        <v/>
      </c>
    </row>
    <row r="7">
      <c r="B7" s="13" t="inlineStr">
        <is>
          <t>England</t>
        </is>
      </c>
      <c r="C7" s="13" t="inlineStr">
        <is>
          <t>Most Tries scored in one season</t>
        </is>
      </c>
      <c r="D7" s="13" t="n">
        <v>29</v>
      </c>
      <c r="E7" s="13" t="n">
        <v>2001</v>
      </c>
      <c r="F7">
        <f>LEFT(E7,4)</f>
        <v/>
      </c>
      <c r="G7">
        <f>RIGHT(E7,4)</f>
        <v/>
      </c>
    </row>
    <row r="8">
      <c r="B8" s="13" t="inlineStr">
        <is>
          <t>Italy</t>
        </is>
      </c>
      <c r="C8" s="13" t="inlineStr">
        <is>
          <t>Most Tries conceded in one season</t>
        </is>
      </c>
      <c r="D8" s="13" t="n">
        <v>29</v>
      </c>
      <c r="E8" s="13" t="n">
        <v>2016</v>
      </c>
      <c r="F8">
        <f>LEFT(E8,4)</f>
        <v/>
      </c>
      <c r="G8">
        <f>RIGHT(E8,4)</f>
        <v/>
      </c>
    </row>
    <row r="9">
      <c r="A9" s="13" t="inlineStr">
        <is>
          <t>Brian O'Driscoll</t>
        </is>
      </c>
      <c r="B9" s="13" t="inlineStr">
        <is>
          <t>Ireland</t>
        </is>
      </c>
      <c r="C9" s="13" t="inlineStr">
        <is>
          <t>Total Career tries</t>
        </is>
      </c>
      <c r="D9" s="13" t="n">
        <v>26</v>
      </c>
      <c r="E9" s="13" t="inlineStr">
        <is>
          <t>2000-2014</t>
        </is>
      </c>
      <c r="F9">
        <f>LEFT(E9,4)</f>
        <v/>
      </c>
      <c r="G9">
        <f>RIGHT(E9,4)</f>
        <v/>
      </c>
    </row>
    <row r="10">
      <c r="A10" s="13" t="inlineStr">
        <is>
          <t>Sergio Parisse</t>
        </is>
      </c>
      <c r="B10" s="13" t="inlineStr">
        <is>
          <t>Italy</t>
        </is>
      </c>
      <c r="C10" s="13" t="inlineStr">
        <is>
          <t>Match appearances</t>
        </is>
      </c>
      <c r="D10" s="13" t="n">
        <v>69</v>
      </c>
      <c r="E10" s="13" t="inlineStr">
        <is>
          <t>2004-2019</t>
        </is>
      </c>
      <c r="F10">
        <f>LEFT(E10,4)</f>
        <v/>
      </c>
      <c r="G10">
        <f>RIGHT(E10,4)</f>
        <v/>
      </c>
    </row>
    <row r="11">
      <c r="B11" s="13" t="inlineStr">
        <is>
          <t>England</t>
        </is>
      </c>
      <c r="C11" s="13" t="inlineStr">
        <is>
          <t>Most points scored in one match</t>
        </is>
      </c>
      <c r="D11" s="13" t="n">
        <v>80</v>
      </c>
      <c r="E11" s="13" t="n">
        <v>2001</v>
      </c>
      <c r="F11">
        <f>LEFT(E11,4)</f>
        <v/>
      </c>
      <c r="G11">
        <f>RIGHT(E11,4)</f>
        <v/>
      </c>
    </row>
    <row r="12">
      <c r="B12" s="13" t="inlineStr">
        <is>
          <t>France</t>
        </is>
      </c>
      <c r="C12" s="13" t="inlineStr">
        <is>
          <t>Most points by a losing team</t>
        </is>
      </c>
      <c r="D12" s="13" t="n">
        <v>35</v>
      </c>
      <c r="E12" s="13" t="n">
        <v>2015</v>
      </c>
      <c r="F12">
        <f>LEFT(E12,4)</f>
        <v/>
      </c>
      <c r="G12">
        <f>RIGHT(E12,4)</f>
        <v/>
      </c>
    </row>
    <row r="13">
      <c r="B13" s="13" t="inlineStr">
        <is>
          <t>England/Italy</t>
        </is>
      </c>
      <c r="C13" s="13" t="inlineStr">
        <is>
          <t>Most points in one match</t>
        </is>
      </c>
      <c r="D13" s="13" t="n">
        <v>103</v>
      </c>
      <c r="E13" s="13" t="n">
        <v>2001</v>
      </c>
      <c r="F13">
        <f>LEFT(E13,4)</f>
        <v/>
      </c>
      <c r="G13">
        <f>RIGHT(E13,4)</f>
        <v/>
      </c>
    </row>
    <row r="14">
      <c r="B14" s="13" t="inlineStr">
        <is>
          <t>England</t>
        </is>
      </c>
      <c r="C14" s="13" t="inlineStr">
        <is>
          <t>Most points in a season</t>
        </is>
      </c>
      <c r="D14" s="13" t="n">
        <v>229</v>
      </c>
      <c r="E14" s="13" t="n">
        <v>2001</v>
      </c>
      <c r="F14">
        <f>LEFT(E14,4)</f>
        <v/>
      </c>
      <c r="G14">
        <f>RIGHT(E14,4)</f>
        <v/>
      </c>
    </row>
    <row r="15">
      <c r="B15" s="13" t="inlineStr">
        <is>
          <t>Italy</t>
        </is>
      </c>
      <c r="C15" s="13" t="inlineStr">
        <is>
          <t>Most points conceded in a season</t>
        </is>
      </c>
      <c r="D15" s="13" t="n">
        <v>228</v>
      </c>
      <c r="E15" s="13" t="n">
        <v>2000</v>
      </c>
      <c r="F15">
        <f>LEFT(E15,4)</f>
        <v/>
      </c>
      <c r="G15">
        <f>RIGHT(E15,4)</f>
        <v/>
      </c>
    </row>
    <row r="16">
      <c r="B16" s="13" t="inlineStr">
        <is>
          <t>England</t>
        </is>
      </c>
      <c r="C16" s="13" t="inlineStr">
        <is>
          <t>Fewwest points conceded in a season</t>
        </is>
      </c>
      <c r="D16" s="13" t="n">
        <v>46</v>
      </c>
      <c r="E16" s="13" t="n">
        <v>2003</v>
      </c>
      <c r="F16">
        <f>LEFT(E16,4)</f>
        <v/>
      </c>
      <c r="G16">
        <f>RIGHT(E16,4)</f>
        <v/>
      </c>
    </row>
    <row r="17">
      <c r="B17" s="13" t="inlineStr">
        <is>
          <t>Italy</t>
        </is>
      </c>
      <c r="C17" s="13" t="inlineStr">
        <is>
          <t>Fewest points scored in a season</t>
        </is>
      </c>
      <c r="D17" s="13" t="n">
        <v>42</v>
      </c>
      <c r="E17" s="13" t="n">
        <v>2004</v>
      </c>
      <c r="F17">
        <f>LEFT(E17,4)</f>
        <v/>
      </c>
      <c r="G17">
        <f>RIGHT(E17,4)</f>
        <v/>
      </c>
    </row>
    <row r="18">
      <c r="B18" s="13" t="inlineStr">
        <is>
          <t>England/Scotland</t>
        </is>
      </c>
      <c r="C18" s="13" t="inlineStr">
        <is>
          <t>Most points in a drawn match</t>
        </is>
      </c>
      <c r="D18" s="13" t="n">
        <v>76</v>
      </c>
      <c r="E18" s="13" t="n">
        <v>2019</v>
      </c>
      <c r="F18">
        <f>LEFT(E18,4)</f>
        <v/>
      </c>
      <c r="G18">
        <f>RIGHT(E18,4)</f>
        <v/>
      </c>
    </row>
    <row r="19">
      <c r="B19" s="13" t="inlineStr">
        <is>
          <t>England</t>
        </is>
      </c>
      <c r="C19" s="13" t="inlineStr">
        <is>
          <t>Biggest winning margin</t>
        </is>
      </c>
      <c r="D19" s="13" t="n">
        <v>57</v>
      </c>
      <c r="E19" s="13" t="n">
        <v>2001</v>
      </c>
      <c r="F19">
        <f>LEFT(E19,4)</f>
        <v/>
      </c>
      <c r="G19">
        <f>RIGHT(E19,4)</f>
        <v/>
      </c>
    </row>
    <row r="20">
      <c r="B20" s="13" t="inlineStr">
        <is>
          <t>Ireland</t>
        </is>
      </c>
      <c r="C20" s="13" t="inlineStr">
        <is>
          <t>Biggest away winning margin</t>
        </is>
      </c>
      <c r="D20" s="13" t="n">
        <v>53</v>
      </c>
      <c r="E20" s="13" t="n">
        <v>2017</v>
      </c>
      <c r="F20">
        <f>LEFT(E20,4)</f>
        <v/>
      </c>
      <c r="G20">
        <f>RIGHT(E20,4)</f>
        <v/>
      </c>
    </row>
    <row r="21">
      <c r="B21" s="13" t="inlineStr">
        <is>
          <t>Wales</t>
        </is>
      </c>
      <c r="C21" s="13" t="inlineStr">
        <is>
          <t>Fewest tries conceded in a six nations season</t>
        </is>
      </c>
      <c r="D21" s="13" t="n">
        <v>2</v>
      </c>
      <c r="E21" s="13" t="n">
        <v>2008</v>
      </c>
      <c r="F21">
        <f>LEFT(E21,4)</f>
        <v/>
      </c>
      <c r="G21">
        <f>RIGHT(E21,4)</f>
        <v/>
      </c>
    </row>
    <row r="22">
      <c r="B22" s="13" t="inlineStr">
        <is>
          <t>Wales</t>
        </is>
      </c>
      <c r="C22" s="13" t="inlineStr">
        <is>
          <t>Longest time without conceding a try(minutes)</t>
        </is>
      </c>
      <c r="D22" s="13" t="n">
        <v>358</v>
      </c>
      <c r="E22" s="13" t="n">
        <v>2013</v>
      </c>
      <c r="F22">
        <f>LEFT(E22,4)</f>
        <v/>
      </c>
      <c r="G22">
        <f>RIGHT(E22,4)</f>
        <v/>
      </c>
    </row>
    <row r="23">
      <c r="A23" s="13" t="inlineStr">
        <is>
          <t>Johny Wilkinson/Paddy Jackson</t>
        </is>
      </c>
      <c r="B23" s="13" t="inlineStr">
        <is>
          <t>England/Ireland</t>
        </is>
      </c>
      <c r="C23" s="13" t="inlineStr">
        <is>
          <t>Most conversions in a match</t>
        </is>
      </c>
      <c r="D23" s="13" t="n">
        <v>9</v>
      </c>
      <c r="E23" s="13" t="inlineStr">
        <is>
          <t>2001-2017</t>
        </is>
      </c>
      <c r="F23">
        <f>LEFT(E23,4)</f>
        <v/>
      </c>
      <c r="G23">
        <f>RIGHT(E23,4)</f>
        <v/>
      </c>
    </row>
    <row r="24">
      <c r="A24" s="13" t="inlineStr">
        <is>
          <t>Johny Wilkinson</t>
        </is>
      </c>
      <c r="B24" s="13" t="inlineStr">
        <is>
          <t>England</t>
        </is>
      </c>
      <c r="C24" s="13" t="inlineStr">
        <is>
          <t>Most conversions in a Season</t>
        </is>
      </c>
      <c r="D24" s="13" t="n">
        <v>24</v>
      </c>
      <c r="E24" s="13" t="n">
        <v>2001</v>
      </c>
      <c r="F24">
        <f>LEFT(E24,4)</f>
        <v/>
      </c>
      <c r="G24">
        <f>RIGHT(E24,4)</f>
        <v/>
      </c>
    </row>
    <row r="25">
      <c r="A25" s="13" t="inlineStr">
        <is>
          <t>Johny Wilkinson</t>
        </is>
      </c>
      <c r="B25" s="13" t="inlineStr">
        <is>
          <t>England</t>
        </is>
      </c>
      <c r="C25" s="13" t="inlineStr">
        <is>
          <t>Most conversions in a career</t>
        </is>
      </c>
      <c r="D25" s="13" t="n">
        <v>89</v>
      </c>
      <c r="E25" s="13" t="inlineStr">
        <is>
          <t>1991-2011</t>
        </is>
      </c>
      <c r="F25">
        <f>LEFT(E25,4)</f>
        <v/>
      </c>
      <c r="G25">
        <f>RIGHT(E25,4)</f>
        <v/>
      </c>
    </row>
    <row r="26">
      <c r="C26" s="13" t="inlineStr">
        <is>
          <t>Most tries in a season for all teams</t>
        </is>
      </c>
      <c r="D26" s="13" t="n">
        <v>84</v>
      </c>
      <c r="E26" s="13" t="n">
        <v>2019</v>
      </c>
      <c r="F26">
        <f>LEFT(E26,4)</f>
        <v/>
      </c>
      <c r="G26">
        <f>RIGHT(E26,4)</f>
        <v/>
      </c>
    </row>
    <row r="27">
      <c r="B27" s="13" t="inlineStr">
        <is>
          <t>England</t>
        </is>
      </c>
      <c r="C27" s="13" t="inlineStr">
        <is>
          <t>Biggest points difference in a season</t>
        </is>
      </c>
      <c r="D27" s="13" t="n">
        <v>149</v>
      </c>
      <c r="E27" s="13" t="n">
        <v>2001</v>
      </c>
      <c r="F27">
        <f>LEFT(E27,4)</f>
        <v/>
      </c>
      <c r="G27">
        <f>RIGHT(E27,4)</f>
        <v/>
      </c>
    </row>
    <row r="28">
      <c r="B28" s="13" t="inlineStr">
        <is>
          <t>Italy</t>
        </is>
      </c>
      <c r="C28" s="13" t="inlineStr">
        <is>
          <t xml:space="preserve">Weakest points difference in a season </t>
        </is>
      </c>
      <c r="D28" s="13" t="n">
        <v>-151</v>
      </c>
      <c r="E28" s="13" t="n">
        <v>2017</v>
      </c>
      <c r="F28">
        <f>LEFT(E28,4)</f>
        <v/>
      </c>
      <c r="G28">
        <f>RIGHT(E28,4)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C1" sqref="C1"/>
    </sheetView>
  </sheetViews>
  <sheetFormatPr baseColWidth="8" defaultRowHeight="14.4"/>
  <cols>
    <col width="15.77734375" bestFit="1" customWidth="1" style="12" min="1" max="1"/>
    <col width="5.88671875" bestFit="1" customWidth="1" style="12" min="2" max="2"/>
    <col width="8.33203125" bestFit="1" customWidth="1" style="12" min="3" max="3"/>
  </cols>
  <sheetData>
    <row r="1">
      <c r="A1" s="10" t="inlineStr">
        <is>
          <t>Player Name</t>
        </is>
      </c>
      <c r="B1" s="10" t="inlineStr">
        <is>
          <t>Points</t>
        </is>
      </c>
      <c r="C1" s="10" t="inlineStr">
        <is>
          <t>Nation</t>
        </is>
      </c>
    </row>
    <row r="2">
      <c r="A2" s="13" t="inlineStr">
        <is>
          <t>Ronan O'Gara</t>
        </is>
      </c>
      <c r="B2" s="13" t="n">
        <v>557</v>
      </c>
      <c r="C2" s="13" t="inlineStr">
        <is>
          <t xml:space="preserve"> Ireland</t>
        </is>
      </c>
    </row>
    <row r="3">
      <c r="A3" s="13" t="inlineStr">
        <is>
          <t>Jonny Wilkinson</t>
        </is>
      </c>
      <c r="B3" s="13" t="n">
        <v>546</v>
      </c>
      <c r="C3" s="13" t="inlineStr">
        <is>
          <t xml:space="preserve"> England</t>
        </is>
      </c>
    </row>
    <row r="4">
      <c r="A4" s="13" t="inlineStr">
        <is>
          <t>Stephen Jones</t>
        </is>
      </c>
      <c r="B4" s="13" t="n">
        <v>467</v>
      </c>
      <c r="C4" s="13" t="inlineStr">
        <is>
          <t xml:space="preserve"> Wales</t>
        </is>
      </c>
    </row>
    <row r="5">
      <c r="A5" s="13" t="inlineStr">
        <is>
          <t>Neil Jenkins</t>
        </is>
      </c>
      <c r="B5" s="13" t="n">
        <v>406</v>
      </c>
      <c r="C5" s="13" t="inlineStr">
        <is>
          <t xml:space="preserve"> Wales</t>
        </is>
      </c>
    </row>
    <row r="6">
      <c r="A6" s="13" t="inlineStr">
        <is>
          <t>Chris Paterson</t>
        </is>
      </c>
      <c r="B6" s="13" t="n">
        <v>403</v>
      </c>
      <c r="C6" s="13" t="inlineStr">
        <is>
          <t xml:space="preserve"> Scotland</t>
        </is>
      </c>
    </row>
    <row r="7">
      <c r="A7" s="13" t="inlineStr">
        <is>
          <t>Owen Farrell</t>
        </is>
      </c>
      <c r="B7" s="13" t="n">
        <v>402</v>
      </c>
      <c r="C7" s="13" t="inlineStr">
        <is>
          <t xml:space="preserve"> England</t>
        </is>
      </c>
    </row>
    <row r="8">
      <c r="A8" s="13" t="inlineStr">
        <is>
          <t>Leigh Halfpenny</t>
        </is>
      </c>
      <c r="B8" s="13" t="n">
        <v>388</v>
      </c>
      <c r="C8" s="13" t="inlineStr">
        <is>
          <t xml:space="preserve"> Wales</t>
        </is>
      </c>
    </row>
    <row r="9">
      <c r="A9" s="13" t="inlineStr">
        <is>
          <t>Jonathan Sexton</t>
        </is>
      </c>
      <c r="B9" s="13" t="n">
        <v>380</v>
      </c>
      <c r="C9" s="13" t="inlineStr">
        <is>
          <t xml:space="preserve"> Ireland</t>
        </is>
      </c>
    </row>
    <row r="10">
      <c r="A10" s="13" t="inlineStr">
        <is>
          <t>Greig Laidlaw</t>
        </is>
      </c>
      <c r="B10" s="13" t="n">
        <v>290</v>
      </c>
      <c r="C10" s="13" t="inlineStr">
        <is>
          <t xml:space="preserve"> Scotland</t>
        </is>
      </c>
    </row>
    <row r="11">
      <c r="A11" s="13" t="inlineStr">
        <is>
          <t>Gavin Hastings</t>
        </is>
      </c>
      <c r="B11" s="13" t="n">
        <v>288</v>
      </c>
      <c r="C11" s="13" t="inlineStr">
        <is>
          <t xml:space="preserve"> Scotland</t>
        </is>
      </c>
    </row>
    <row r="12">
      <c r="A12" s="13" t="inlineStr">
        <is>
          <t>David Humphreys</t>
        </is>
      </c>
      <c r="B12" s="13" t="n">
        <v>270</v>
      </c>
      <c r="C12" s="13" t="inlineStr">
        <is>
          <t xml:space="preserve"> Ireland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1" sqref="A11"/>
    </sheetView>
  </sheetViews>
  <sheetFormatPr baseColWidth="8" defaultRowHeight="14.4"/>
  <cols>
    <col width="19.44140625" bestFit="1" customWidth="1" style="12" min="1" max="1"/>
    <col width="4.77734375" customWidth="1" style="12" min="2" max="2"/>
    <col width="5.77734375" customWidth="1" style="12" min="3" max="3"/>
    <col width="8.33203125" bestFit="1" customWidth="1" style="12" min="4" max="4"/>
    <col width="9.77734375" bestFit="1" customWidth="1" style="12" min="5" max="5"/>
    <col width="15.44140625" bestFit="1" customWidth="1" style="12" min="6" max="7"/>
    <col width="23.44140625" bestFit="1" customWidth="1" style="12" min="8" max="11"/>
    <col width="14.109375" bestFit="1" customWidth="1" style="12" min="12" max="13"/>
  </cols>
  <sheetData>
    <row r="1">
      <c r="A1" s="10" t="inlineStr">
        <is>
          <t>Player Name</t>
        </is>
      </c>
      <c r="B1" s="10" t="inlineStr">
        <is>
          <t>Caps</t>
        </is>
      </c>
      <c r="C1" s="10" t="inlineStr">
        <is>
          <t>Starts</t>
        </is>
      </c>
      <c r="D1" s="10" t="inlineStr">
        <is>
          <t>Nation</t>
        </is>
      </c>
      <c r="E1" s="10" t="inlineStr">
        <is>
          <t>Time span</t>
        </is>
      </c>
      <c r="F1" s="10" t="inlineStr">
        <is>
          <t>Career Span start</t>
        </is>
      </c>
      <c r="G1" s="10" t="inlineStr">
        <is>
          <t>Career Span end</t>
        </is>
      </c>
    </row>
    <row r="2">
      <c r="A2" s="13" t="inlineStr">
        <is>
          <t>Sergio Parisse</t>
        </is>
      </c>
      <c r="B2" s="13" t="n">
        <v>69</v>
      </c>
      <c r="C2" s="13" t="n">
        <v>69</v>
      </c>
      <c r="D2" s="13" t="inlineStr">
        <is>
          <t xml:space="preserve"> Italy</t>
        </is>
      </c>
      <c r="E2" s="13" t="inlineStr">
        <is>
          <t>2004–2019</t>
        </is>
      </c>
      <c r="F2">
        <f>LEFT(E2,4)</f>
        <v/>
      </c>
      <c r="G2">
        <f>RIGHT(E2,4)</f>
        <v/>
      </c>
    </row>
    <row r="3">
      <c r="A3" s="13" t="inlineStr">
        <is>
          <t>Brian O'Driscoll</t>
        </is>
      </c>
      <c r="B3" s="13" t="n">
        <v>65</v>
      </c>
      <c r="C3" s="13" t="n">
        <v>65</v>
      </c>
      <c r="D3" s="13" t="inlineStr">
        <is>
          <t xml:space="preserve"> Ireland</t>
        </is>
      </c>
      <c r="E3" s="13" t="inlineStr">
        <is>
          <t>2000–2014</t>
        </is>
      </c>
      <c r="F3">
        <f>LEFT(E3,4)</f>
        <v/>
      </c>
      <c r="G3">
        <f>RIGHT(E3,4)</f>
        <v/>
      </c>
    </row>
    <row r="4">
      <c r="A4" s="13" t="inlineStr">
        <is>
          <t>Rory Best</t>
        </is>
      </c>
      <c r="B4" s="13" t="n">
        <v>64</v>
      </c>
      <c r="C4" s="13" t="n">
        <v>55</v>
      </c>
      <c r="D4" s="13" t="inlineStr">
        <is>
          <t xml:space="preserve"> Ireland</t>
        </is>
      </c>
      <c r="E4" s="13" t="inlineStr">
        <is>
          <t>2006–2019</t>
        </is>
      </c>
      <c r="F4">
        <f>LEFT(E4,4)</f>
        <v/>
      </c>
      <c r="G4">
        <f>RIGHT(E4,4)</f>
        <v/>
      </c>
    </row>
    <row r="5">
      <c r="A5" s="13" t="inlineStr">
        <is>
          <t>Ronan O'Gara</t>
        </is>
      </c>
      <c r="B5" s="13" t="n">
        <v>63</v>
      </c>
      <c r="C5" s="13" t="n">
        <v>41</v>
      </c>
      <c r="D5" s="13" t="inlineStr">
        <is>
          <t xml:space="preserve"> Ireland</t>
        </is>
      </c>
      <c r="E5" s="13" t="inlineStr">
        <is>
          <t>2000–2013</t>
        </is>
      </c>
      <c r="F5">
        <f>LEFT(E5,4)</f>
        <v/>
      </c>
      <c r="G5">
        <f>RIGHT(E5,4)</f>
        <v/>
      </c>
    </row>
    <row r="6">
      <c r="A6" s="13" t="inlineStr">
        <is>
          <t>Martin Castrogiovanni</t>
        </is>
      </c>
      <c r="B6" s="13" t="n">
        <v>60</v>
      </c>
      <c r="C6" s="13" t="n">
        <v>44</v>
      </c>
      <c r="D6" s="13" t="inlineStr">
        <is>
          <t xml:space="preserve"> Italy</t>
        </is>
      </c>
      <c r="E6" s="13" t="inlineStr">
        <is>
          <t>2003–2016</t>
        </is>
      </c>
      <c r="F6">
        <f>LEFT(E6,4)</f>
        <v/>
      </c>
      <c r="G6">
        <f>RIGHT(E6,4)</f>
        <v/>
      </c>
    </row>
    <row r="7">
      <c r="A7" s="13" t="inlineStr">
        <is>
          <t>Mike Gibson</t>
        </is>
      </c>
      <c r="B7" s="13" t="n">
        <v>56</v>
      </c>
      <c r="C7" s="13" t="n">
        <v>56</v>
      </c>
      <c r="D7" s="13" t="inlineStr">
        <is>
          <t xml:space="preserve"> Ireland</t>
        </is>
      </c>
      <c r="E7" s="13" t="inlineStr">
        <is>
          <t>1964–1979</t>
        </is>
      </c>
      <c r="F7">
        <f>LEFT(E7,4)</f>
        <v/>
      </c>
      <c r="G7">
        <f>RIGHT(E7,4)</f>
        <v/>
      </c>
    </row>
    <row r="8">
      <c r="A8" s="13" t="inlineStr">
        <is>
          <t>Gethin Jenkins</t>
        </is>
      </c>
      <c r="B8" s="13" t="n">
        <v>56</v>
      </c>
      <c r="C8" s="13" t="n">
        <v>38</v>
      </c>
      <c r="D8" s="13" t="inlineStr">
        <is>
          <t xml:space="preserve"> Wales</t>
        </is>
      </c>
      <c r="E8" s="13" t="inlineStr">
        <is>
          <t>2003–2016</t>
        </is>
      </c>
      <c r="F8">
        <f>LEFT(E8,4)</f>
        <v/>
      </c>
      <c r="G8">
        <f>RIGHT(E8,4)</f>
        <v/>
      </c>
    </row>
    <row r="9">
      <c r="A9" s="13" t="inlineStr">
        <is>
          <t>Ross Ford</t>
        </is>
      </c>
      <c r="B9" s="13" t="n">
        <v>55</v>
      </c>
      <c r="C9" s="13" t="n">
        <v>42</v>
      </c>
      <c r="D9" s="13" t="inlineStr">
        <is>
          <t xml:space="preserve"> Scotland</t>
        </is>
      </c>
      <c r="E9" s="13" t="inlineStr">
        <is>
          <t>2006–2017</t>
        </is>
      </c>
      <c r="F9">
        <f>LEFT(E9,4)</f>
        <v/>
      </c>
      <c r="G9">
        <f>RIGHT(E9,4)</f>
        <v/>
      </c>
    </row>
    <row r="10">
      <c r="A10" s="13" t="inlineStr">
        <is>
          <t>John Hayes</t>
        </is>
      </c>
      <c r="B10" s="13" t="n">
        <v>54</v>
      </c>
      <c r="C10" s="13" t="n">
        <v>54</v>
      </c>
      <c r="D10" s="13" t="inlineStr">
        <is>
          <t xml:space="preserve"> Ireland</t>
        </is>
      </c>
      <c r="E10" s="13" t="inlineStr">
        <is>
          <t>2000–2010</t>
        </is>
      </c>
      <c r="F10">
        <f>LEFT(E10,4)</f>
        <v/>
      </c>
      <c r="G10">
        <f>RIGHT(E10,4)</f>
        <v/>
      </c>
    </row>
    <row r="11">
      <c r="A11" s="13" t="inlineStr">
        <is>
          <t>Jason Leonard</t>
        </is>
      </c>
      <c r="B11" s="13" t="n">
        <v>54</v>
      </c>
      <c r="C11" s="13" t="n">
        <v>49</v>
      </c>
      <c r="D11" s="13" t="inlineStr">
        <is>
          <t xml:space="preserve"> England</t>
        </is>
      </c>
      <c r="E11" s="13" t="inlineStr">
        <is>
          <t>1991–2004</t>
        </is>
      </c>
      <c r="F11">
        <f>LEFT(E11,4)</f>
        <v/>
      </c>
      <c r="G11">
        <f>RIGHT(E11,4)</f>
        <v/>
      </c>
    </row>
    <row r="12">
      <c r="A12" s="13" t="inlineStr">
        <is>
          <t>Leonardo Ghiraldini</t>
        </is>
      </c>
      <c r="B12" s="13" t="n">
        <v>53</v>
      </c>
      <c r="C12" s="13" t="n">
        <v>47</v>
      </c>
      <c r="D12" s="13" t="inlineStr">
        <is>
          <t xml:space="preserve"> Italy</t>
        </is>
      </c>
      <c r="E12" s="13" t="inlineStr">
        <is>
          <t>2007–2019</t>
        </is>
      </c>
      <c r="F12">
        <f>LEFT(E12,4)</f>
        <v/>
      </c>
      <c r="G12">
        <f>RIGHT(E12,4)</f>
        <v/>
      </c>
    </row>
    <row r="13">
      <c r="A13" s="13" t="inlineStr">
        <is>
          <t>Alun Wyn Jones</t>
        </is>
      </c>
      <c r="B13" s="13" t="n">
        <v>53</v>
      </c>
      <c r="C13" s="13" t="n">
        <v>51</v>
      </c>
      <c r="D13" s="13" t="inlineStr">
        <is>
          <t xml:space="preserve"> Wales</t>
        </is>
      </c>
      <c r="E13" s="13" t="inlineStr">
        <is>
          <t>2007–2019</t>
        </is>
      </c>
      <c r="F13">
        <f>LEFT(E13,4)</f>
        <v/>
      </c>
      <c r="G13">
        <f>RIGHT(E13,4)</f>
        <v/>
      </c>
    </row>
    <row r="14">
      <c r="A14" s="13" t="inlineStr">
        <is>
          <t>Willie John McBride</t>
        </is>
      </c>
      <c r="B14" s="13" t="n">
        <v>53</v>
      </c>
      <c r="C14" s="13" t="n">
        <v>53</v>
      </c>
      <c r="D14" s="13" t="inlineStr">
        <is>
          <t xml:space="preserve"> Ireland</t>
        </is>
      </c>
      <c r="E14" s="13" t="inlineStr">
        <is>
          <t>1962–1975</t>
        </is>
      </c>
      <c r="F14">
        <f>LEFT(E14,4)</f>
        <v/>
      </c>
      <c r="G14">
        <f>RIGHT(E14,4)</f>
        <v/>
      </c>
    </row>
    <row r="15">
      <c r="A15" s="13" t="inlineStr">
        <is>
          <t>Chris Paterson</t>
        </is>
      </c>
      <c r="B15" s="13" t="n">
        <v>53</v>
      </c>
      <c r="C15" s="13" t="n">
        <v>49</v>
      </c>
      <c r="D15" s="13" t="inlineStr">
        <is>
          <t xml:space="preserve"> Scotland</t>
        </is>
      </c>
      <c r="E15" s="13" t="inlineStr">
        <is>
          <t>2000–2011</t>
        </is>
      </c>
      <c r="F15">
        <f>LEFT(E15,4)</f>
        <v/>
      </c>
      <c r="G15">
        <f>RIGHT(E15,4)</f>
        <v/>
      </c>
    </row>
    <row r="16">
      <c r="A16" s="13" t="inlineStr">
        <is>
          <t>Alessandro Zanni</t>
        </is>
      </c>
      <c r="B16" s="13" t="n">
        <v>52</v>
      </c>
      <c r="C16" s="13" t="n">
        <v>43</v>
      </c>
      <c r="D16" s="13" t="inlineStr">
        <is>
          <t xml:space="preserve"> Italy</t>
        </is>
      </c>
      <c r="E16" s="13" t="inlineStr">
        <is>
          <t>2006–2019</t>
        </is>
      </c>
      <c r="F16">
        <f>LEFT(E16,4)</f>
        <v/>
      </c>
      <c r="G16">
        <f>RIGHT(E16,4)</f>
        <v/>
      </c>
    </row>
    <row r="17">
      <c r="A17" s="13" t="inlineStr">
        <is>
          <t>Marco Bortolami</t>
        </is>
      </c>
      <c r="B17" s="13" t="n">
        <v>51</v>
      </c>
      <c r="C17" s="13" t="n">
        <v>44</v>
      </c>
      <c r="D17" s="13" t="inlineStr">
        <is>
          <t xml:space="preserve"> Italy</t>
        </is>
      </c>
      <c r="E17" s="13" t="inlineStr">
        <is>
          <t>2002–2015</t>
        </is>
      </c>
      <c r="F17">
        <f>LEFT(E17,4)</f>
        <v/>
      </c>
      <c r="G17">
        <f>RIGHT(E17,4)</f>
        <v/>
      </c>
    </row>
    <row r="18">
      <c r="A18" s="13" t="inlineStr">
        <is>
          <t>Paul O'Connell</t>
        </is>
      </c>
      <c r="B18" s="13" t="n">
        <v>51</v>
      </c>
      <c r="C18" s="13" t="n">
        <v>47</v>
      </c>
      <c r="D18" s="13" t="inlineStr">
        <is>
          <t xml:space="preserve"> Ireland</t>
        </is>
      </c>
      <c r="E18" s="13" t="inlineStr">
        <is>
          <t>2002–2015</t>
        </is>
      </c>
      <c r="F18">
        <f>LEFT(E18,4)</f>
        <v/>
      </c>
      <c r="G18">
        <f>RIGHT(E18,4)</f>
        <v/>
      </c>
    </row>
    <row r="19">
      <c r="A19" s="13" t="inlineStr">
        <is>
          <t>Martyn Williams</t>
        </is>
      </c>
      <c r="B19" s="13" t="n">
        <v>51</v>
      </c>
      <c r="C19" s="13" t="n">
        <v>48</v>
      </c>
      <c r="D19" s="13" t="inlineStr">
        <is>
          <t xml:space="preserve"> Wales</t>
        </is>
      </c>
      <c r="E19" s="13" t="inlineStr">
        <is>
          <t>1998–2010</t>
        </is>
      </c>
      <c r="F19">
        <f>LEFT(E19,4)</f>
        <v/>
      </c>
      <c r="G19">
        <f>RIGHT(E19,4)</f>
        <v/>
      </c>
    </row>
    <row r="20">
      <c r="A20" s="13" t="inlineStr">
        <is>
          <t>Stephen Jones</t>
        </is>
      </c>
      <c r="B20" s="13" t="n">
        <v>50</v>
      </c>
      <c r="C20" s="13" t="n">
        <v>43</v>
      </c>
      <c r="D20" s="13" t="inlineStr">
        <is>
          <t xml:space="preserve"> Wales</t>
        </is>
      </c>
      <c r="E20" s="13" t="inlineStr">
        <is>
          <t>2000–2011</t>
        </is>
      </c>
      <c r="F20">
        <f>LEFT(E20,4)</f>
        <v/>
      </c>
      <c r="G20">
        <f>RIGHT(E20,4)</f>
        <v/>
      </c>
    </row>
    <row r="21">
      <c r="A21" s="13" t="inlineStr">
        <is>
          <t>Philippe Sella</t>
        </is>
      </c>
      <c r="B21" s="13" t="n">
        <v>50</v>
      </c>
      <c r="C21" s="13" t="n">
        <v>50</v>
      </c>
      <c r="D21" s="13" t="inlineStr">
        <is>
          <t xml:space="preserve"> France</t>
        </is>
      </c>
      <c r="E21" s="13" t="inlineStr">
        <is>
          <t>1983–1995</t>
        </is>
      </c>
      <c r="F21">
        <f>LEFT(E21,4)</f>
        <v/>
      </c>
      <c r="G21">
        <f>RIGHT(E21,4)</f>
        <v/>
      </c>
    </row>
    <row r="22">
      <c r="A22" s="13" t="inlineStr">
        <is>
          <t>Rory Underwood</t>
        </is>
      </c>
      <c r="B22" s="13" t="n">
        <v>50</v>
      </c>
      <c r="C22" s="13" t="n">
        <v>50</v>
      </c>
      <c r="D22" s="13" t="inlineStr">
        <is>
          <t xml:space="preserve"> England</t>
        </is>
      </c>
      <c r="E22" s="13" t="inlineStr">
        <is>
          <t>1984–1996</t>
        </is>
      </c>
      <c r="F22">
        <f>LEFT(E22,4)</f>
        <v/>
      </c>
      <c r="G22">
        <f>RIGHT(E22,4)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8" sqref="A8"/>
    </sheetView>
  </sheetViews>
  <sheetFormatPr baseColWidth="8" defaultRowHeight="14.4"/>
  <cols>
    <col width="15.109375" bestFit="1" customWidth="1" style="12" min="1" max="1"/>
    <col width="4.77734375" bestFit="1" customWidth="1" style="12" min="2" max="2"/>
    <col width="8.33203125" bestFit="1" customWidth="1" style="12" min="3" max="3"/>
  </cols>
  <sheetData>
    <row r="1">
      <c r="A1" s="10" t="inlineStr">
        <is>
          <t>Player Name</t>
        </is>
      </c>
      <c r="B1" s="10" t="inlineStr">
        <is>
          <t>Tries</t>
        </is>
      </c>
      <c r="C1" s="10" t="inlineStr">
        <is>
          <t>Nation</t>
        </is>
      </c>
    </row>
    <row r="2">
      <c r="A2" s="13" t="inlineStr">
        <is>
          <t>Brian O'Driscoll</t>
        </is>
      </c>
      <c r="B2" s="13" t="n">
        <v>26</v>
      </c>
      <c r="C2" s="13" t="inlineStr">
        <is>
          <t xml:space="preserve"> Ireland</t>
        </is>
      </c>
    </row>
    <row r="3">
      <c r="A3" s="13" t="inlineStr">
        <is>
          <t>Ian Smith</t>
        </is>
      </c>
      <c r="B3" s="13" t="n">
        <v>24</v>
      </c>
      <c r="C3" s="13" t="inlineStr">
        <is>
          <t xml:space="preserve"> Scotland</t>
        </is>
      </c>
    </row>
    <row r="4">
      <c r="A4" s="13" t="inlineStr">
        <is>
          <t>Shane Williams</t>
        </is>
      </c>
      <c r="B4" s="13" t="n">
        <v>22</v>
      </c>
      <c r="C4" s="13" t="inlineStr">
        <is>
          <t xml:space="preserve"> Wales</t>
        </is>
      </c>
    </row>
    <row r="5">
      <c r="A5" s="13" t="inlineStr">
        <is>
          <t>George North</t>
        </is>
      </c>
      <c r="B5" s="13" t="n">
        <v>19</v>
      </c>
      <c r="C5" s="13" t="inlineStr">
        <is>
          <t xml:space="preserve"> Wales</t>
        </is>
      </c>
    </row>
    <row r="6">
      <c r="A6" s="13" t="inlineStr">
        <is>
          <t>Gareth Edwards</t>
        </is>
      </c>
      <c r="B6" s="13" t="n">
        <v>18</v>
      </c>
      <c r="C6" s="13" t="inlineStr">
        <is>
          <t xml:space="preserve"> Wales</t>
        </is>
      </c>
    </row>
    <row r="7">
      <c r="A7" s="13" t="inlineStr">
        <is>
          <t>Cyril Lowe</t>
        </is>
      </c>
      <c r="B7" s="13" t="n">
        <v>18</v>
      </c>
      <c r="C7" s="13" t="inlineStr">
        <is>
          <t xml:space="preserve"> England</t>
        </is>
      </c>
    </row>
    <row r="8">
      <c r="A8" s="13" t="inlineStr">
        <is>
          <t>Rory Underwood</t>
        </is>
      </c>
      <c r="B8" s="13" t="n">
        <v>18</v>
      </c>
      <c r="C8" s="13" t="inlineStr">
        <is>
          <t xml:space="preserve"> England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pane xSplit="1" topLeftCell="B1" activePane="topRight" state="frozen"/>
      <selection pane="topRight" activeCell="A18" sqref="A18"/>
    </sheetView>
  </sheetViews>
  <sheetFormatPr baseColWidth="8" defaultRowHeight="14.4"/>
  <cols>
    <col width="10.77734375" customWidth="1" style="12" min="1" max="1"/>
    <col width="25.77734375" customWidth="1" style="12" min="2" max="2"/>
    <col width="20.77734375" customWidth="1" style="12" min="3" max="3"/>
    <col width="10.77734375" customWidth="1" style="12" min="4" max="7"/>
    <col width="15.77734375" customWidth="1" style="12" min="8" max="8"/>
    <col width="25.77734375" customWidth="1" style="12" min="9" max="9"/>
    <col width="20.77734375" customWidth="1" style="12" min="10" max="10"/>
    <col width="10.77734375" customWidth="1" style="12" min="11" max="14"/>
    <col width="15.77734375" customWidth="1" style="12" min="15" max="16"/>
    <col width="40.77734375" customWidth="1" style="12" min="17" max="18"/>
  </cols>
  <sheetData>
    <row r="1">
      <c r="A1" s="10" t="inlineStr">
        <is>
          <t>Year</t>
        </is>
      </c>
      <c r="B1" s="10" t="inlineStr">
        <is>
          <t>Player of the tournament</t>
        </is>
      </c>
      <c r="C1" s="10" t="inlineStr">
        <is>
          <t>POT Matches Played</t>
        </is>
      </c>
      <c r="D1" s="10" t="inlineStr">
        <is>
          <t>POT Starts</t>
        </is>
      </c>
      <c r="E1" s="10" t="inlineStr">
        <is>
          <t>POT Subs</t>
        </is>
      </c>
      <c r="F1" s="10" t="inlineStr">
        <is>
          <t>POT Points</t>
        </is>
      </c>
      <c r="G1" s="10" t="inlineStr">
        <is>
          <t>POT Tries</t>
        </is>
      </c>
      <c r="H1" s="10" t="inlineStr">
        <is>
          <t>POT Conversions</t>
        </is>
      </c>
      <c r="I1" s="10" t="inlineStr">
        <is>
          <t>POT Penalty goals scored</t>
        </is>
      </c>
      <c r="J1" s="10" t="inlineStr">
        <is>
          <t>POT Drop goals scored</t>
        </is>
      </c>
      <c r="K1" s="10" t="inlineStr">
        <is>
          <t>POT Won</t>
        </is>
      </c>
      <c r="L1" s="10" t="inlineStr">
        <is>
          <t>POT Lost</t>
        </is>
      </c>
      <c r="M1" s="10" t="inlineStr">
        <is>
          <t>POT Draw</t>
        </is>
      </c>
      <c r="N1" s="10" t="inlineStr">
        <is>
          <t>POT % win</t>
        </is>
      </c>
      <c r="O1" s="10" t="inlineStr">
        <is>
          <t>POT Position</t>
        </is>
      </c>
      <c r="P1" s="10" t="inlineStr">
        <is>
          <t>POT Country</t>
        </is>
      </c>
      <c r="Q1" s="10" t="inlineStr">
        <is>
          <t>Player of the tournament height in metres</t>
        </is>
      </c>
      <c r="R1" s="10" t="inlineStr">
        <is>
          <t>Player of the tournament Weight in KG</t>
        </is>
      </c>
    </row>
    <row r="2">
      <c r="A2" s="13" t="n">
        <v>2004</v>
      </c>
      <c r="B2" s="13" t="inlineStr">
        <is>
          <t>Gordon D'arcy</t>
        </is>
      </c>
      <c r="C2" s="13">
        <f>D2+E2</f>
        <v/>
      </c>
      <c r="D2" s="13" t="n">
        <v>5</v>
      </c>
      <c r="E2" s="13" t="n">
        <v>0</v>
      </c>
      <c r="F2" s="13" t="n">
        <v>10</v>
      </c>
      <c r="G2" s="13" t="n">
        <v>2</v>
      </c>
      <c r="H2" s="13" t="n">
        <v>0</v>
      </c>
      <c r="I2" s="13" t="n">
        <v>0</v>
      </c>
      <c r="J2" s="13" t="n">
        <v>0</v>
      </c>
      <c r="K2" s="13" t="n">
        <v>4</v>
      </c>
      <c r="L2" s="13" t="n">
        <v>1</v>
      </c>
      <c r="M2" s="13" t="n">
        <v>0</v>
      </c>
      <c r="N2" s="13" t="n">
        <v>80</v>
      </c>
      <c r="O2" t="inlineStr">
        <is>
          <t>Inside Centre</t>
        </is>
      </c>
      <c r="P2" s="13" t="inlineStr">
        <is>
          <t>Ireland</t>
        </is>
      </c>
      <c r="Q2" s="13" t="n">
        <v>1.8</v>
      </c>
      <c r="R2" s="13" t="n">
        <v>91</v>
      </c>
    </row>
    <row r="3">
      <c r="A3" s="13" t="n">
        <v>2005</v>
      </c>
      <c r="B3" s="13" t="inlineStr">
        <is>
          <t>Martyn Williams</t>
        </is>
      </c>
      <c r="C3" s="13">
        <f>D3+E3</f>
        <v/>
      </c>
      <c r="D3" s="13" t="n">
        <v>5</v>
      </c>
      <c r="E3" s="13" t="n">
        <v>0</v>
      </c>
      <c r="F3" s="13" t="n">
        <v>15</v>
      </c>
      <c r="G3" s="13" t="n">
        <v>3</v>
      </c>
      <c r="H3" s="13" t="n">
        <v>0</v>
      </c>
      <c r="I3" s="13" t="n">
        <v>0</v>
      </c>
      <c r="J3" s="13" t="n">
        <v>0</v>
      </c>
      <c r="K3" s="13" t="n">
        <v>5</v>
      </c>
      <c r="L3" s="13" t="n">
        <v>0</v>
      </c>
      <c r="M3" s="13" t="n">
        <v>0</v>
      </c>
      <c r="N3" s="13" t="n">
        <v>100</v>
      </c>
      <c r="O3" t="inlineStr">
        <is>
          <t>Flanker</t>
        </is>
      </c>
      <c r="P3" s="13" t="inlineStr">
        <is>
          <t>Wales</t>
        </is>
      </c>
      <c r="Q3" s="13" t="n">
        <v>1.85</v>
      </c>
      <c r="R3" s="13" t="n">
        <v>97</v>
      </c>
    </row>
    <row r="4">
      <c r="A4" s="13" t="n">
        <v>2006</v>
      </c>
      <c r="B4" s="13" t="inlineStr">
        <is>
          <t>Brian O'Driscoll</t>
        </is>
      </c>
      <c r="C4" s="13">
        <f>D4+E4</f>
        <v/>
      </c>
      <c r="D4" s="13" t="n">
        <v>5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4</v>
      </c>
      <c r="L4" s="13" t="n">
        <v>1</v>
      </c>
      <c r="M4" s="13" t="n">
        <v>0</v>
      </c>
      <c r="N4" s="13" t="n">
        <v>80</v>
      </c>
      <c r="O4" t="inlineStr">
        <is>
          <t>Outside Centre</t>
        </is>
      </c>
      <c r="P4" s="13" t="inlineStr">
        <is>
          <t>Ireland</t>
        </is>
      </c>
      <c r="Q4" s="13" t="n">
        <v>1.78</v>
      </c>
      <c r="R4" s="13" t="n">
        <v>93</v>
      </c>
    </row>
    <row r="5">
      <c r="A5" s="13" t="n">
        <v>2007</v>
      </c>
      <c r="B5" s="13" t="inlineStr">
        <is>
          <t>Brian O'Driscoll</t>
        </is>
      </c>
      <c r="C5" s="13">
        <f>D5+E5</f>
        <v/>
      </c>
      <c r="D5" s="13" t="n">
        <v>4</v>
      </c>
      <c r="E5" s="13" t="n">
        <v>0</v>
      </c>
      <c r="F5" s="13" t="n">
        <v>5</v>
      </c>
      <c r="G5" s="13" t="n">
        <v>1</v>
      </c>
      <c r="H5" s="13" t="n">
        <v>0</v>
      </c>
      <c r="I5" s="13" t="n">
        <v>0</v>
      </c>
      <c r="J5" s="13" t="n">
        <v>0</v>
      </c>
      <c r="K5" s="13" t="n">
        <v>4</v>
      </c>
      <c r="L5" s="13" t="n">
        <v>0</v>
      </c>
      <c r="M5" s="13" t="n">
        <v>0</v>
      </c>
      <c r="N5" s="13" t="n">
        <v>100</v>
      </c>
      <c r="O5" t="inlineStr">
        <is>
          <t>Outside Centre</t>
        </is>
      </c>
      <c r="P5" s="13" t="inlineStr">
        <is>
          <t>Ireland</t>
        </is>
      </c>
      <c r="Q5" s="13" t="n">
        <v>1.78</v>
      </c>
      <c r="R5" s="13" t="n">
        <v>93</v>
      </c>
    </row>
    <row r="6">
      <c r="A6" s="13" t="n">
        <v>2008</v>
      </c>
      <c r="B6" s="13" t="inlineStr">
        <is>
          <t>Shane Williams</t>
        </is>
      </c>
      <c r="C6" s="13">
        <f>D6+E6</f>
        <v/>
      </c>
      <c r="D6" s="13" t="n">
        <v>5</v>
      </c>
      <c r="E6" s="13" t="n">
        <v>0</v>
      </c>
      <c r="F6" s="13" t="n">
        <v>30</v>
      </c>
      <c r="G6" s="13" t="n">
        <v>6</v>
      </c>
      <c r="H6" s="13" t="n">
        <v>0</v>
      </c>
      <c r="I6" s="13" t="n">
        <v>0</v>
      </c>
      <c r="J6" s="13" t="n">
        <v>0</v>
      </c>
      <c r="K6" s="13" t="n">
        <v>5</v>
      </c>
      <c r="L6" s="13" t="n">
        <v>0</v>
      </c>
      <c r="M6" s="13" t="n">
        <v>0</v>
      </c>
      <c r="N6" s="13" t="n">
        <v>100</v>
      </c>
      <c r="O6" t="inlineStr">
        <is>
          <t>Wing</t>
        </is>
      </c>
      <c r="P6" s="13" t="inlineStr">
        <is>
          <t>Wales</t>
        </is>
      </c>
      <c r="Q6" s="13" t="n">
        <v>1.7</v>
      </c>
      <c r="R6" s="13" t="n">
        <v>80</v>
      </c>
    </row>
    <row r="7">
      <c r="A7" s="13" t="n">
        <v>2009</v>
      </c>
      <c r="B7" s="13" t="inlineStr">
        <is>
          <t>Brian O'Driscoll</t>
        </is>
      </c>
      <c r="C7" s="13">
        <f>D7+E7</f>
        <v/>
      </c>
      <c r="D7" s="13" t="n">
        <v>5</v>
      </c>
      <c r="E7" s="13" t="n">
        <v>0</v>
      </c>
      <c r="F7" s="13" t="n">
        <v>23</v>
      </c>
      <c r="G7" s="13" t="n">
        <v>4</v>
      </c>
      <c r="H7" s="13" t="n">
        <v>0</v>
      </c>
      <c r="I7" s="13" t="n">
        <v>0</v>
      </c>
      <c r="J7" s="13" t="n">
        <v>1</v>
      </c>
      <c r="K7" s="13" t="n">
        <v>5</v>
      </c>
      <c r="L7" s="13" t="n">
        <v>0</v>
      </c>
      <c r="M7" s="13" t="n">
        <v>0</v>
      </c>
      <c r="N7" s="13" t="n">
        <v>100</v>
      </c>
      <c r="O7" t="inlineStr">
        <is>
          <t>Outside Centre</t>
        </is>
      </c>
      <c r="P7" s="13" t="inlineStr">
        <is>
          <t>Ireland</t>
        </is>
      </c>
      <c r="Q7" s="13" t="n">
        <v>1.78</v>
      </c>
      <c r="R7" s="13" t="n">
        <v>93</v>
      </c>
    </row>
    <row r="8">
      <c r="A8" s="13" t="n">
        <v>2010</v>
      </c>
      <c r="B8" s="13" t="inlineStr">
        <is>
          <t>Tommy Bowe</t>
        </is>
      </c>
      <c r="C8" s="13">
        <f>D8+E8</f>
        <v/>
      </c>
      <c r="D8" s="13" t="n">
        <v>5</v>
      </c>
      <c r="E8" s="13" t="n">
        <v>0</v>
      </c>
      <c r="F8" s="13" t="n">
        <v>15</v>
      </c>
      <c r="G8" s="13" t="n">
        <v>3</v>
      </c>
      <c r="H8" s="13" t="n">
        <v>0</v>
      </c>
      <c r="I8" s="13" t="n">
        <v>0</v>
      </c>
      <c r="J8" s="13" t="n">
        <v>0</v>
      </c>
      <c r="K8" s="13" t="n">
        <v>3</v>
      </c>
      <c r="L8" s="13" t="n">
        <v>2</v>
      </c>
      <c r="M8" s="13" t="n">
        <v>0</v>
      </c>
      <c r="N8" s="13" t="n">
        <v>60</v>
      </c>
      <c r="O8" t="inlineStr">
        <is>
          <t>Wing</t>
        </is>
      </c>
      <c r="P8" s="13" t="inlineStr">
        <is>
          <t>Ireland</t>
        </is>
      </c>
      <c r="Q8" s="13" t="n">
        <v>1.91</v>
      </c>
      <c r="R8" s="13" t="n">
        <v>98</v>
      </c>
    </row>
    <row r="9">
      <c r="A9" s="13" t="n">
        <v>2011</v>
      </c>
      <c r="B9" s="13" t="inlineStr">
        <is>
          <t>Andrea Masi</t>
        </is>
      </c>
      <c r="C9" s="13">
        <f>D9+E9</f>
        <v/>
      </c>
      <c r="D9" s="13" t="n">
        <v>5</v>
      </c>
      <c r="E9" s="13" t="n">
        <v>0</v>
      </c>
      <c r="F9" s="13" t="n">
        <v>10</v>
      </c>
      <c r="G9" s="13" t="n">
        <v>2</v>
      </c>
      <c r="H9" s="13" t="n">
        <v>0</v>
      </c>
      <c r="I9" s="13" t="n">
        <v>0</v>
      </c>
      <c r="J9" s="13" t="n">
        <v>0</v>
      </c>
      <c r="K9" s="13" t="n">
        <v>1</v>
      </c>
      <c r="L9" s="13" t="n">
        <v>4</v>
      </c>
      <c r="M9" s="13" t="n">
        <v>0</v>
      </c>
      <c r="N9" s="13" t="n">
        <v>20</v>
      </c>
      <c r="O9" t="inlineStr">
        <is>
          <t>Right Wing</t>
        </is>
      </c>
      <c r="P9" s="13" t="inlineStr">
        <is>
          <t>Italy</t>
        </is>
      </c>
      <c r="Q9" s="13" t="n">
        <v>1.85</v>
      </c>
      <c r="R9" s="13" t="n">
        <v>101</v>
      </c>
    </row>
    <row r="10">
      <c r="A10" s="13" t="n">
        <v>2012</v>
      </c>
      <c r="B10" s="13" t="inlineStr">
        <is>
          <t>Dan Lydiate</t>
        </is>
      </c>
      <c r="C10" s="13">
        <f>D10+E10</f>
        <v/>
      </c>
      <c r="D10" s="13" t="n">
        <v>4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4</v>
      </c>
      <c r="L10" s="13" t="n">
        <v>0</v>
      </c>
      <c r="M10" s="13" t="n">
        <v>0</v>
      </c>
      <c r="N10" s="13" t="n">
        <v>100</v>
      </c>
      <c r="O10" t="inlineStr">
        <is>
          <t>Flanker</t>
        </is>
      </c>
      <c r="P10" s="13" t="inlineStr">
        <is>
          <t>Wales</t>
        </is>
      </c>
      <c r="Q10" s="13" t="n">
        <v>1.93</v>
      </c>
      <c r="R10" s="13" t="n">
        <v>109</v>
      </c>
    </row>
    <row r="11">
      <c r="A11" s="13" t="n">
        <v>2013</v>
      </c>
      <c r="B11" s="13" t="inlineStr">
        <is>
          <t>Leigh Halfpenny</t>
        </is>
      </c>
      <c r="C11" s="13">
        <f>D11+E11</f>
        <v/>
      </c>
      <c r="D11" s="13" t="n">
        <v>5</v>
      </c>
      <c r="E11" s="13" t="n">
        <v>0</v>
      </c>
      <c r="F11" s="13" t="n">
        <v>74</v>
      </c>
      <c r="G11" s="13" t="n">
        <v>1</v>
      </c>
      <c r="H11" s="13" t="n">
        <v>6</v>
      </c>
      <c r="I11" s="13" t="n">
        <v>19</v>
      </c>
      <c r="J11" s="13" t="n">
        <v>0</v>
      </c>
      <c r="K11" s="13" t="n">
        <v>4</v>
      </c>
      <c r="L11" s="13" t="n">
        <v>1</v>
      </c>
      <c r="M11" s="13" t="n">
        <v>0</v>
      </c>
      <c r="N11" s="13" t="n">
        <v>80</v>
      </c>
      <c r="O11" t="inlineStr">
        <is>
          <t>Fullback</t>
        </is>
      </c>
      <c r="P11" s="13" t="inlineStr">
        <is>
          <t>Wales</t>
        </is>
      </c>
      <c r="Q11" s="13" t="n">
        <v>1.78</v>
      </c>
      <c r="R11" s="13" t="n">
        <v>81</v>
      </c>
    </row>
    <row r="12">
      <c r="A12" s="13" t="n">
        <v>2014</v>
      </c>
      <c r="B12" s="13" t="inlineStr">
        <is>
          <t>Mike Brown</t>
        </is>
      </c>
      <c r="C12" s="13">
        <f>D12+E12</f>
        <v/>
      </c>
      <c r="D12" s="13" t="n">
        <v>5</v>
      </c>
      <c r="E12" s="13" t="n">
        <v>0</v>
      </c>
      <c r="F12" s="13" t="n">
        <v>20</v>
      </c>
      <c r="G12" s="13" t="n">
        <v>4</v>
      </c>
      <c r="H12" s="13" t="n">
        <v>0</v>
      </c>
      <c r="I12" s="13" t="n">
        <v>0</v>
      </c>
      <c r="J12" s="13" t="n">
        <v>0</v>
      </c>
      <c r="K12" s="13" t="n">
        <v>4</v>
      </c>
      <c r="L12" s="13" t="n">
        <v>1</v>
      </c>
      <c r="M12" s="13" t="n">
        <v>0</v>
      </c>
      <c r="N12" s="13" t="n">
        <v>80</v>
      </c>
      <c r="O12" t="inlineStr">
        <is>
          <t xml:space="preserve">Fullback </t>
        </is>
      </c>
      <c r="P12" s="13" t="inlineStr">
        <is>
          <t>England</t>
        </is>
      </c>
      <c r="Q12" s="13" t="n">
        <v>1.83</v>
      </c>
      <c r="R12" s="13" t="n">
        <v>93</v>
      </c>
    </row>
    <row r="13">
      <c r="A13" s="13" t="n">
        <v>2015</v>
      </c>
      <c r="B13" s="13" t="inlineStr">
        <is>
          <t>Paul O'Connell</t>
        </is>
      </c>
      <c r="C13" s="13">
        <f>D13+E13</f>
        <v/>
      </c>
      <c r="D13" s="13" t="n">
        <v>5</v>
      </c>
      <c r="E13" s="13" t="n">
        <v>0</v>
      </c>
      <c r="F13" s="13" t="n">
        <v>5</v>
      </c>
      <c r="G13" s="13" t="n">
        <v>1</v>
      </c>
      <c r="H13" s="13" t="n">
        <v>0</v>
      </c>
      <c r="I13" s="13" t="n">
        <v>0</v>
      </c>
      <c r="J13" s="13" t="n">
        <v>0</v>
      </c>
      <c r="K13" s="13" t="n">
        <v>4</v>
      </c>
      <c r="L13" s="13" t="n">
        <v>1</v>
      </c>
      <c r="M13" s="13" t="n">
        <v>0</v>
      </c>
      <c r="N13" s="13" t="n">
        <v>80</v>
      </c>
      <c r="O13" t="inlineStr">
        <is>
          <t>Lock</t>
        </is>
      </c>
      <c r="P13" s="13" t="inlineStr">
        <is>
          <t>Ireland</t>
        </is>
      </c>
      <c r="Q13" s="13" t="n">
        <v>1.98</v>
      </c>
      <c r="R13" s="13" t="n">
        <v>112</v>
      </c>
    </row>
    <row r="14">
      <c r="A14" s="13" t="n">
        <v>2016</v>
      </c>
      <c r="B14" s="13" t="inlineStr">
        <is>
          <t>Stuart Hogg</t>
        </is>
      </c>
      <c r="C14" s="13">
        <f>D14+E14</f>
        <v/>
      </c>
      <c r="D14" s="13" t="n">
        <v>5</v>
      </c>
      <c r="E14" s="13" t="n">
        <v>0</v>
      </c>
      <c r="F14" s="13" t="n">
        <v>13</v>
      </c>
      <c r="G14" s="13" t="n">
        <v>2</v>
      </c>
      <c r="H14" s="13" t="n">
        <v>0</v>
      </c>
      <c r="I14" s="13" t="n">
        <v>1</v>
      </c>
      <c r="J14" s="13" t="n">
        <v>0</v>
      </c>
      <c r="K14" s="13" t="n">
        <v>2</v>
      </c>
      <c r="L14" s="13" t="n">
        <v>3</v>
      </c>
      <c r="M14" s="13" t="n">
        <v>0</v>
      </c>
      <c r="N14" s="13" t="n">
        <v>40</v>
      </c>
      <c r="O14" t="inlineStr">
        <is>
          <t xml:space="preserve">Fullback </t>
        </is>
      </c>
      <c r="P14" s="13" t="inlineStr">
        <is>
          <t>Scotland</t>
        </is>
      </c>
      <c r="Q14" s="13" t="n">
        <v>1.83</v>
      </c>
      <c r="R14" s="13" t="n">
        <v>88</v>
      </c>
    </row>
    <row r="15">
      <c r="A15" s="13" t="n">
        <v>2017</v>
      </c>
      <c r="B15" s="13" t="inlineStr">
        <is>
          <t>Stuart Hogg</t>
        </is>
      </c>
      <c r="C15" s="13">
        <f>D15+E15</f>
        <v/>
      </c>
      <c r="D15" s="13" t="n">
        <v>5</v>
      </c>
      <c r="E15" s="13" t="n">
        <v>0</v>
      </c>
      <c r="F15" s="13" t="n">
        <v>18</v>
      </c>
      <c r="G15" s="13" t="n">
        <v>3</v>
      </c>
      <c r="H15" s="13" t="n">
        <v>0</v>
      </c>
      <c r="I15" s="13" t="n">
        <v>1</v>
      </c>
      <c r="J15" s="13" t="n">
        <v>0</v>
      </c>
      <c r="K15" s="13" t="n">
        <v>3</v>
      </c>
      <c r="L15" s="13" t="n">
        <v>2</v>
      </c>
      <c r="M15" s="13" t="n">
        <v>0</v>
      </c>
      <c r="N15" s="13" t="n">
        <v>60</v>
      </c>
      <c r="O15" t="inlineStr">
        <is>
          <t xml:space="preserve">Fullback </t>
        </is>
      </c>
      <c r="P15" s="13" t="inlineStr">
        <is>
          <t>Scotland</t>
        </is>
      </c>
      <c r="Q15" s="13" t="n">
        <v>1.83</v>
      </c>
      <c r="R15" s="13" t="n">
        <v>88</v>
      </c>
    </row>
    <row r="16">
      <c r="A16" s="13" t="n">
        <v>2018</v>
      </c>
      <c r="B16" s="13" t="inlineStr">
        <is>
          <t>Jacob Stockdale</t>
        </is>
      </c>
      <c r="C16" s="13">
        <f>D16+E16</f>
        <v/>
      </c>
      <c r="D16" s="13" t="n">
        <v>5</v>
      </c>
      <c r="E16" s="13" t="n">
        <v>0</v>
      </c>
      <c r="F16" s="13" t="n">
        <v>35</v>
      </c>
      <c r="G16" s="13" t="n">
        <v>7</v>
      </c>
      <c r="H16" s="13" t="n">
        <v>0</v>
      </c>
      <c r="I16" s="13" t="n">
        <v>0</v>
      </c>
      <c r="J16" s="13" t="n">
        <v>0</v>
      </c>
      <c r="K16" s="13" t="n">
        <v>5</v>
      </c>
      <c r="L16" s="13" t="n">
        <v>0</v>
      </c>
      <c r="M16" s="13" t="n">
        <v>0</v>
      </c>
      <c r="N16" s="13" t="n">
        <v>100</v>
      </c>
      <c r="O16" t="inlineStr">
        <is>
          <t>Wing</t>
        </is>
      </c>
      <c r="P16" s="13" t="inlineStr">
        <is>
          <t>Ireland</t>
        </is>
      </c>
      <c r="Q16" s="13" t="n">
        <v>1.91</v>
      </c>
      <c r="R16" s="13" t="n">
        <v>103</v>
      </c>
    </row>
    <row r="17">
      <c r="A17" s="13" t="n">
        <v>2019</v>
      </c>
      <c r="B17" s="13" t="inlineStr">
        <is>
          <t>Alun Wyn Jones</t>
        </is>
      </c>
      <c r="C17" s="13">
        <f>D17+E17</f>
        <v/>
      </c>
      <c r="D17" s="13" t="n">
        <v>4</v>
      </c>
      <c r="E17" s="13" t="n">
        <v>1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5</v>
      </c>
      <c r="L17" s="13" t="n">
        <v>0</v>
      </c>
      <c r="M17" s="13" t="n">
        <v>0</v>
      </c>
      <c r="N17" s="13" t="n">
        <v>100</v>
      </c>
      <c r="O17" t="inlineStr">
        <is>
          <t>Lock</t>
        </is>
      </c>
      <c r="P17" s="13" t="inlineStr">
        <is>
          <t>Wales</t>
        </is>
      </c>
      <c r="Q17" s="13" t="n">
        <v>1.98</v>
      </c>
      <c r="R17" s="13" t="n">
        <v>122</v>
      </c>
    </row>
  </sheetData>
  <hyperlinks>
    <hyperlink xmlns:r="http://schemas.openxmlformats.org/officeDocument/2006/relationships" ref="A2" tooltip="2004 Six Nations Championship" display="https://en.wikipedia.org/wiki/2004_Six_Nations_Championship" r:id="rId1"/>
    <hyperlink xmlns:r="http://schemas.openxmlformats.org/officeDocument/2006/relationships" ref="A3" tooltip="2005 Six Nations Championship" display="https://en.wikipedia.org/wiki/2005_Six_Nations_Championship" r:id="rId2"/>
    <hyperlink xmlns:r="http://schemas.openxmlformats.org/officeDocument/2006/relationships" ref="A4" tooltip="2006 Six Nations Championship" display="https://en.wikipedia.org/wiki/2006_Six_Nations_Championship" r:id="rId3"/>
    <hyperlink xmlns:r="http://schemas.openxmlformats.org/officeDocument/2006/relationships" ref="A5" tooltip="2007 Six Nations Championship" display="https://en.wikipedia.org/wiki/2007_Six_Nations_Championship" r:id="rId4"/>
    <hyperlink xmlns:r="http://schemas.openxmlformats.org/officeDocument/2006/relationships" ref="A6" tooltip="2008 Six Nations Championship" display="https://en.wikipedia.org/wiki/2008_Six_Nations_Championship" r:id="rId5"/>
    <hyperlink xmlns:r="http://schemas.openxmlformats.org/officeDocument/2006/relationships" ref="A7" tooltip="2009 Six Nations Championship" display="https://en.wikipedia.org/wiki/2009_Six_Nations_Championship" r:id="rId6"/>
    <hyperlink xmlns:r="http://schemas.openxmlformats.org/officeDocument/2006/relationships" ref="A8" tooltip="2010 Six Nations Championship" display="https://en.wikipedia.org/wiki/2010_Six_Nations_Championship" r:id="rId7"/>
    <hyperlink xmlns:r="http://schemas.openxmlformats.org/officeDocument/2006/relationships" ref="A9" tooltip="2011 Six Nations Championship" display="https://en.wikipedia.org/wiki/2011_Six_Nations_Championship" r:id="rId8"/>
    <hyperlink xmlns:r="http://schemas.openxmlformats.org/officeDocument/2006/relationships" ref="A10" tooltip="2012 Six Nations Championship" display="https://en.wikipedia.org/wiki/2012_Six_Nations_Championship" r:id="rId9"/>
    <hyperlink xmlns:r="http://schemas.openxmlformats.org/officeDocument/2006/relationships" ref="A11" tooltip="2013 Six Nations Championship" display="https://en.wikipedia.org/wiki/2013_Six_Nations_Championship" r:id="rId10"/>
    <hyperlink xmlns:r="http://schemas.openxmlformats.org/officeDocument/2006/relationships" ref="A12" tooltip="2014 Six Nations Championship" display="https://en.wikipedia.org/wiki/2014_Six_Nations_Championship" r:id="rId11"/>
    <hyperlink xmlns:r="http://schemas.openxmlformats.org/officeDocument/2006/relationships" ref="A13" tooltip="2015 Six Nations Championship" display="https://en.wikipedia.org/wiki/2015_Six_Nations_Championship" r:id="rId12"/>
    <hyperlink xmlns:r="http://schemas.openxmlformats.org/officeDocument/2006/relationships" ref="A14" tooltip="2016 Six Nations Championship" display="https://en.wikipedia.org/wiki/2016_Six_Nations_Championship" r:id="rId13"/>
    <hyperlink xmlns:r="http://schemas.openxmlformats.org/officeDocument/2006/relationships" ref="A15" tooltip="2017 Six Nations Championship" display="https://en.wikipedia.org/wiki/2017_Six_Nations_Championship" r:id="rId14"/>
    <hyperlink xmlns:r="http://schemas.openxmlformats.org/officeDocument/2006/relationships" ref="A16" tooltip="2018 Six Nations Championship" display="https://en.wikipedia.org/wiki/2018_Six_Nations_Championship" r:id="rId15"/>
    <hyperlink xmlns:r="http://schemas.openxmlformats.org/officeDocument/2006/relationships" ref="A17" tooltip="2019 Six Nations Championship" display="https://en.wikipedia.org/wiki/2019_Six_Nations_Championship" r:id="rId1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00"/>
  <sheetViews>
    <sheetView topLeftCell="Z1" workbookViewId="0">
      <selection activeCell="AJ6" sqref="AJ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  <c r="AG1" t="inlineStr">
        <is>
          <t>Predicted Position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  <c r="AG2" t="inlineStr">
        <is>
          <t>Blindside Flanker</t>
        </is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inlineStr">
        <is>
          <t>No. 8</t>
        </is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  <c r="AG4" t="inlineStr">
        <is>
          <t>Prop</t>
        </is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  <c r="AG5" t="inlineStr">
        <is>
          <t>Prop</t>
        </is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  <c r="AG6" t="inlineStr">
        <is>
          <t>Prop</t>
        </is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  <c r="AG7" t="inlineStr">
        <is>
          <t>Outside Half</t>
        </is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  <c r="AG8" t="inlineStr">
        <is>
          <t>Prop</t>
        </is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  <c r="AG9" t="inlineStr">
        <is>
          <t>Prop</t>
        </is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Prop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Prop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  <c r="AG12" t="inlineStr">
        <is>
          <t>Outside Half</t>
        </is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  <c r="AG13" t="inlineStr">
        <is>
          <t>Lock</t>
        </is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  <c r="AG14" t="inlineStr">
        <is>
          <t>Prop</t>
        </is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Prop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  <c r="AG16" t="inlineStr">
        <is>
          <t>Openside Flanker</t>
        </is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  <c r="AG17" t="inlineStr">
        <is>
          <t>Right Wing</t>
        </is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  <c r="AG18" t="inlineStr">
        <is>
          <t>Scrum Half</t>
        </is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Blindside Flanker</t>
        </is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  <c r="AG20" t="inlineStr">
        <is>
          <t>Prop</t>
        </is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  <c r="AG21" t="inlineStr">
        <is>
          <t>Lock</t>
        </is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  <c r="AG22" t="inlineStr">
        <is>
          <t>Blindside Flanker</t>
        </is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  <c r="AG23" t="inlineStr">
        <is>
          <t>Prop</t>
        </is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  <c r="AG24" t="inlineStr">
        <is>
          <t>Lock</t>
        </is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  <c r="AG25" t="inlineStr">
        <is>
          <t>Blindside Flanker</t>
        </is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  <c r="AG26" t="inlineStr">
        <is>
          <t>Lock</t>
        </is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  <c r="AG27" t="inlineStr">
        <is>
          <t>Openside Flanker</t>
        </is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inlineStr">
        <is>
          <t>Scrum Half</t>
        </is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Prop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  <c r="AG30" t="inlineStr">
        <is>
          <t>Lock</t>
        </is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  <c r="AG31" t="inlineStr">
        <is>
          <t>Lock</t>
        </is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  <c r="AG32" t="inlineStr">
        <is>
          <t>Center</t>
        </is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Outside Half</t>
        </is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  <c r="AG34" t="inlineStr">
        <is>
          <t>Blindside Flanker</t>
        </is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  <c r="AG35" t="inlineStr">
        <is>
          <t>Lock</t>
        </is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  <c r="AG36" t="inlineStr">
        <is>
          <t>Hooker</t>
        </is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  <c r="AG37" t="inlineStr">
        <is>
          <t>Prop</t>
        </is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  <c r="AG38" t="inlineStr">
        <is>
          <t>Lock</t>
        </is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  <c r="AG39" t="inlineStr">
        <is>
          <t>Blindside Flanker</t>
        </is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  <c r="AG40" t="inlineStr">
        <is>
          <t>Lock</t>
        </is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  <c r="AG41" t="inlineStr">
        <is>
          <t>Openside Flanker</t>
        </is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Prop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inlineStr">
        <is>
          <t>Lock</t>
        </is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  <c r="AG44" t="inlineStr">
        <is>
          <t>Hooker</t>
        </is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  <c r="AG45" t="inlineStr">
        <is>
          <t>Lock</t>
        </is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  <c r="AG46" t="inlineStr">
        <is>
          <t>Prop</t>
        </is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Prop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Prop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Prop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  <c r="AG50" t="inlineStr">
        <is>
          <t>Scrum Half</t>
        </is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Blindside Flanker</t>
        </is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  <c r="AG52" t="inlineStr">
        <is>
          <t>Lock</t>
        </is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  <c r="AG53" t="inlineStr">
        <is>
          <t>Lock</t>
        </is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  <c r="AG54" t="inlineStr">
        <is>
          <t>Openside Flanker</t>
        </is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Prop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Prop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  <c r="AG57" t="inlineStr">
        <is>
          <t>Lock</t>
        </is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  <c r="AG58" t="inlineStr">
        <is>
          <t>Prop</t>
        </is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Prop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  <c r="AG60" t="inlineStr">
        <is>
          <t>Lock</t>
        </is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Prop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Prop</t>
        </is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Prop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  <c r="AG64" t="inlineStr">
        <is>
          <t>Hooker</t>
        </is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  <c r="AG65" t="inlineStr">
        <is>
          <t>Blindside Flanker</t>
        </is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  <c r="AG66" t="inlineStr">
        <is>
          <t>Blindside Flanker</t>
        </is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Prop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Prop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  <c r="AG69" t="inlineStr">
        <is>
          <t>No. 8</t>
        </is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  <c r="AG70" t="inlineStr">
        <is>
          <t>Lock</t>
        </is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  <c r="AG71" t="inlineStr">
        <is>
          <t>Lock</t>
        </is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  <c r="AG72" t="inlineStr">
        <is>
          <t>Prop</t>
        </is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  <c r="AG73" t="inlineStr">
        <is>
          <t>Prop</t>
        </is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Blindside Flanker</t>
        </is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Prop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  <c r="AG76" t="inlineStr">
        <is>
          <t>Prop</t>
        </is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  <c r="AG77" t="inlineStr">
        <is>
          <t>Prop</t>
        </is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  <c r="AG78" t="inlineStr">
        <is>
          <t>Prop</t>
        </is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Hooker</t>
        </is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  <c r="AG80" t="inlineStr">
        <is>
          <t>Prop</t>
        </is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  <c r="AG81" t="inlineStr">
        <is>
          <t>Hooker</t>
        </is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  <c r="AG82" t="inlineStr">
        <is>
          <t>Lock</t>
        </is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Prop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  <c r="AG84" t="inlineStr">
        <is>
          <t>Lock</t>
        </is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Prop</t>
        </is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  <c r="AG86" t="inlineStr">
        <is>
          <t>Blindside Flanker</t>
        </is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  <c r="AG87" t="inlineStr">
        <is>
          <t>Lock</t>
        </is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  <c r="AG88" t="inlineStr">
        <is>
          <t>Hooker</t>
        </is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  <c r="AG89" t="inlineStr">
        <is>
          <t>Outside Half</t>
        </is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Prop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inlineStr">
        <is>
          <t>Lock</t>
        </is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  <c r="AG92" t="inlineStr">
        <is>
          <t>Lock</t>
        </is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  <c r="AG93" t="inlineStr">
        <is>
          <t>Prop</t>
        </is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  <c r="AG94" t="inlineStr">
        <is>
          <t>Blindside Flanker</t>
        </is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Center</t>
        </is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  <c r="AG96" t="inlineStr">
        <is>
          <t>Lock</t>
        </is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Prop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  <c r="AG98" t="inlineStr">
        <is>
          <t>Lock</t>
        </is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  <c r="AG99" t="inlineStr">
        <is>
          <t>Lock</t>
        </is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Prop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  <c r="AG101" t="inlineStr">
        <is>
          <t>Lock</t>
        </is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  <c r="AG102" t="inlineStr">
        <is>
          <t>Lock</t>
        </is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Lock</t>
        </is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Prop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  <c r="AG105" t="inlineStr">
        <is>
          <t>Scrum Half</t>
        </is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Lock</t>
        </is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  <c r="AG107" t="inlineStr">
        <is>
          <t>Scrum Half</t>
        </is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Prop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Lock</t>
        </is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  <c r="AG110" t="inlineStr">
        <is>
          <t>Openside Flanker</t>
        </is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  <c r="AG111" t="inlineStr">
        <is>
          <t>Openside Flanker</t>
        </is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Lock</t>
        </is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Prop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  <c r="AG114" t="inlineStr">
        <is>
          <t>Prop</t>
        </is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  <c r="AG115" t="inlineStr">
        <is>
          <t>Lock</t>
        </is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  <c r="AG116" t="inlineStr">
        <is>
          <t>Scrum Half</t>
        </is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Hooker</t>
        </is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  <c r="AG118" t="inlineStr">
        <is>
          <t>Prop</t>
        </is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  <c r="AG119" t="inlineStr">
        <is>
          <t>Lock</t>
        </is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  <c r="AG120" t="inlineStr">
        <is>
          <t>Hooker</t>
        </is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inlineStr">
        <is>
          <t>Prop</t>
        </is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  <c r="AG122" t="inlineStr">
        <is>
          <t>Prop</t>
        </is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  <c r="AG123" t="inlineStr">
        <is>
          <t>Scrum Half</t>
        </is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  <c r="AG124" t="inlineStr">
        <is>
          <t>Prop</t>
        </is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  <c r="AG125" t="inlineStr">
        <is>
          <t>Lock</t>
        </is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  <c r="AG126" t="inlineStr">
        <is>
          <t>Prop</t>
        </is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Prop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  <c r="AG128" t="inlineStr">
        <is>
          <t>Openside Flanker</t>
        </is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inlineStr">
        <is>
          <t>Prop</t>
        </is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No. 8</t>
        </is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Prop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  <c r="AG132" t="inlineStr">
        <is>
          <t>Openside Flanker</t>
        </is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Prop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Hooker</t>
        </is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Prop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  <c r="AG136" t="inlineStr">
        <is>
          <t>Lock</t>
        </is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Prop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  <c r="AG138" t="inlineStr">
        <is>
          <t>Prop</t>
        </is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Prop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Prop</t>
        </is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  <c r="AG141" t="inlineStr">
        <is>
          <t>Prop</t>
        </is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Prop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Prop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  <c r="AG144" t="inlineStr">
        <is>
          <t>Blindside Flanker</t>
        </is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  <c r="AG145" t="inlineStr">
        <is>
          <t>Lock</t>
        </is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  <c r="AG146" t="inlineStr">
        <is>
          <t>Prop</t>
        </is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  <c r="AG147" t="inlineStr">
        <is>
          <t>Lock</t>
        </is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  <c r="AG148" t="inlineStr">
        <is>
          <t>Left Wing</t>
        </is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inlineStr">
        <is>
          <t>Lock</t>
        </is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  <c r="AG150" t="inlineStr">
        <is>
          <t>Outside Half</t>
        </is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Prop</t>
        </is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Prop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Blindside Flanker</t>
        </is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Center</t>
        </is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inlineStr">
        <is>
          <t>Prop</t>
        </is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  <c r="AG156" t="inlineStr">
        <is>
          <t>Prop</t>
        </is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Prop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  <c r="AG158" t="inlineStr">
        <is>
          <t>Blindside Flanker</t>
        </is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Full Back</t>
        </is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Lock</t>
        </is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  <c r="AG161" t="inlineStr">
        <is>
          <t>Center</t>
        </is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Prop</t>
        </is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  <c r="AG163" t="inlineStr">
        <is>
          <t>Lock</t>
        </is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Prop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Prop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  <c r="AG166" t="inlineStr">
        <is>
          <t>Lock</t>
        </is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inlineStr">
        <is>
          <t>Center</t>
        </is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Prop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  <c r="AG169" t="inlineStr">
        <is>
          <t>Center</t>
        </is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  <c r="AG170" t="inlineStr">
        <is>
          <t>Openside Flanker</t>
        </is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  <c r="AG171" t="inlineStr">
        <is>
          <t>Hooker</t>
        </is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Center</t>
        </is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Lock</t>
        </is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  <c r="AG174" t="inlineStr">
        <is>
          <t>Left Wing</t>
        </is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  <c r="AG175" t="inlineStr">
        <is>
          <t>Full Back</t>
        </is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  <c r="AG176" t="inlineStr">
        <is>
          <t>Prop</t>
        </is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  <c r="AG177" t="inlineStr">
        <is>
          <t>Blindside Flanker</t>
        </is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Prop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Prop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Prop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Prop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Prop</t>
        </is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  <c r="AG183" t="inlineStr">
        <is>
          <t>Lock</t>
        </is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  <c r="AG184" t="inlineStr">
        <is>
          <t>Scrum Half</t>
        </is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  <c r="AG185" t="inlineStr">
        <is>
          <t>Lock</t>
        </is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  <c r="AG186" t="inlineStr">
        <is>
          <t>Lock</t>
        </is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inlineStr">
        <is>
          <t>Full Back</t>
        </is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  <c r="AG188" t="inlineStr">
        <is>
          <t>Openside Flanker</t>
        </is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  <c r="AG189" t="inlineStr">
        <is>
          <t>Blindside Flanker</t>
        </is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  <c r="AG190" t="inlineStr">
        <is>
          <t>No. 8</t>
        </is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inlineStr">
        <is>
          <t>Prop</t>
        </is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inlineStr">
        <is>
          <t>Hooker</t>
        </is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  <c r="AG193" t="inlineStr">
        <is>
          <t>Prop</t>
        </is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Prop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inlineStr">
        <is>
          <t>Prop</t>
        </is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Prop</t>
        </is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Prop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  <c r="AG198" t="inlineStr">
        <is>
          <t>Blindside Flanker</t>
        </is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Prop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  <c r="AG200" t="inlineStr">
        <is>
          <t>Prop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183"/>
  <sheetViews>
    <sheetView tabSelected="1" workbookViewId="0">
      <selection activeCell="J6" sqref="J6"/>
    </sheetView>
  </sheetViews>
  <sheetFormatPr baseColWidth="8" defaultRowHeight="14.4"/>
  <cols>
    <col width="8.88671875" customWidth="1" style="12" min="1" max="23"/>
  </cols>
  <sheetData>
    <row r="1">
      <c r="A1" t="inlineStr">
        <is>
          <t>Name</t>
        </is>
      </c>
      <c r="B1" t="inlineStr">
        <is>
          <t>Team</t>
        </is>
      </c>
      <c r="C1" t="inlineStr">
        <is>
          <t>Position</t>
        </is>
      </c>
      <c r="D1" t="inlineStr">
        <is>
          <t>Matches Played</t>
        </is>
      </c>
      <c r="E1" t="inlineStr">
        <is>
          <t>Matches Selected</t>
        </is>
      </c>
      <c r="F1" t="inlineStr">
        <is>
          <t>Matches Started</t>
        </is>
      </c>
      <c r="G1" t="inlineStr">
        <is>
          <t>Matches as a Sub</t>
        </is>
      </c>
      <c r="H1" t="inlineStr">
        <is>
          <t>Captain</t>
        </is>
      </c>
      <c r="I1" t="inlineStr">
        <is>
          <t>Minutes Played</t>
        </is>
      </c>
      <c r="J1" t="inlineStr">
        <is>
          <t>Came On</t>
        </is>
      </c>
      <c r="K1" t="inlineStr">
        <is>
          <t>Minutes as a Sub</t>
        </is>
      </c>
      <c r="L1" t="inlineStr">
        <is>
          <t>Temporary Sub</t>
        </is>
      </c>
      <c r="M1" t="inlineStr">
        <is>
          <t>Came Off</t>
        </is>
      </c>
      <c r="N1" t="inlineStr">
        <is>
          <t>Tries</t>
        </is>
      </c>
      <c r="O1" t="inlineStr">
        <is>
          <t>Drop Goals</t>
        </is>
      </c>
      <c r="P1" t="inlineStr">
        <is>
          <t>Conversion Attempts</t>
        </is>
      </c>
      <c r="Q1" t="inlineStr">
        <is>
          <t>Conversion Scored</t>
        </is>
      </c>
      <c r="R1" t="inlineStr">
        <is>
          <t>Penalties Attempts</t>
        </is>
      </c>
      <c r="S1" t="inlineStr">
        <is>
          <t>Penalties Scored</t>
        </is>
      </c>
      <c r="T1" t="inlineStr">
        <is>
          <t>Points</t>
        </is>
      </c>
      <c r="U1" t="inlineStr">
        <is>
          <t>Sin Bin</t>
        </is>
      </c>
      <c r="V1" t="inlineStr">
        <is>
          <t>Rescinded</t>
        </is>
      </c>
      <c r="W1" t="inlineStr">
        <is>
          <t>Red Card</t>
        </is>
      </c>
    </row>
    <row r="2">
      <c r="A2" t="inlineStr">
        <is>
          <t>Zac Mercer</t>
        </is>
      </c>
      <c r="B2" t="inlineStr">
        <is>
          <t>England</t>
        </is>
      </c>
      <c r="C2" t="inlineStr">
        <is>
          <t>No. 8</t>
        </is>
      </c>
      <c r="D2" t="n">
        <v>12</v>
      </c>
      <c r="E2" t="n">
        <v>14</v>
      </c>
      <c r="F2" t="n">
        <v>11</v>
      </c>
      <c r="G2" t="n">
        <v>3</v>
      </c>
      <c r="H2" t="n">
        <v>0</v>
      </c>
      <c r="I2" t="n">
        <v>815</v>
      </c>
      <c r="J2" t="n">
        <v>1</v>
      </c>
      <c r="K2" t="n">
        <v>18</v>
      </c>
      <c r="L2" t="n">
        <v>0</v>
      </c>
      <c r="M2" t="n">
        <v>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</v>
      </c>
      <c r="U2" t="n">
        <v>0</v>
      </c>
      <c r="V2" t="n">
        <v>0</v>
      </c>
      <c r="W2" t="n">
        <v>0</v>
      </c>
    </row>
    <row r="3">
      <c r="A3" t="inlineStr">
        <is>
          <t>Zac Mercer</t>
        </is>
      </c>
      <c r="B3" t="inlineStr">
        <is>
          <t>England</t>
        </is>
      </c>
      <c r="C3" t="inlineStr">
        <is>
          <t>No. 8</t>
        </is>
      </c>
      <c r="D3" t="n">
        <v>96</v>
      </c>
      <c r="E3" t="n">
        <v>97</v>
      </c>
      <c r="F3" t="n">
        <v>77</v>
      </c>
      <c r="G3" t="n">
        <v>20</v>
      </c>
      <c r="H3" t="n">
        <v>0</v>
      </c>
      <c r="I3" t="n">
        <v>6466</v>
      </c>
      <c r="J3" t="n">
        <v>19</v>
      </c>
      <c r="K3" t="n">
        <v>554</v>
      </c>
      <c r="L3" t="n">
        <v>1</v>
      </c>
      <c r="M3" t="n">
        <v>13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135</v>
      </c>
      <c r="U3" t="n">
        <v>1</v>
      </c>
      <c r="V3" t="n">
        <v>0</v>
      </c>
      <c r="W3" t="n">
        <v>0</v>
      </c>
    </row>
    <row r="4">
      <c r="A4" t="inlineStr">
        <is>
          <t>Zac Mercer</t>
        </is>
      </c>
      <c r="B4" t="inlineStr">
        <is>
          <t>England</t>
        </is>
      </c>
      <c r="C4" t="inlineStr">
        <is>
          <t>No. 8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80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</row>
    <row r="5">
      <c r="A5" t="inlineStr">
        <is>
          <t>Zac Mercer</t>
        </is>
      </c>
      <c r="B5" t="inlineStr">
        <is>
          <t>England</t>
        </is>
      </c>
      <c r="C5" t="inlineStr">
        <is>
          <t>No. 8</t>
        </is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n">
        <v>77</v>
      </c>
      <c r="J5" t="n">
        <v>1</v>
      </c>
      <c r="K5" t="n">
        <v>39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Zac Mercer</t>
        </is>
      </c>
      <c r="B6" t="inlineStr">
        <is>
          <t>England</t>
        </is>
      </c>
      <c r="C6" t="inlineStr">
        <is>
          <t>No. 8</t>
        </is>
      </c>
      <c r="D6" t="n">
        <v>111</v>
      </c>
      <c r="E6" t="n">
        <v>35</v>
      </c>
      <c r="F6" t="n">
        <v>90</v>
      </c>
      <c r="G6" t="n">
        <v>24</v>
      </c>
      <c r="H6" t="n">
        <v>0</v>
      </c>
      <c r="I6" t="n">
        <v>7438</v>
      </c>
      <c r="J6" t="n">
        <v>21</v>
      </c>
      <c r="K6" t="n">
        <v>611</v>
      </c>
      <c r="L6" t="n">
        <v>1</v>
      </c>
      <c r="M6" t="n">
        <v>17</v>
      </c>
      <c r="N6" t="n">
        <v>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175</v>
      </c>
      <c r="U6" t="n">
        <v>1</v>
      </c>
      <c r="V6" t="n">
        <v>0</v>
      </c>
      <c r="W6" t="n">
        <v>0</v>
      </c>
    </row>
    <row r="7">
      <c r="A7" t="inlineStr">
        <is>
          <t>Billy Vunipola</t>
        </is>
      </c>
      <c r="B7" t="inlineStr">
        <is>
          <t>England</t>
        </is>
      </c>
      <c r="C7" t="inlineStr">
        <is>
          <t>No. 8</t>
        </is>
      </c>
      <c r="D7" t="n">
        <v>39</v>
      </c>
      <c r="E7" t="n">
        <v>39</v>
      </c>
      <c r="F7" t="n">
        <v>33</v>
      </c>
      <c r="G7" t="n">
        <v>6</v>
      </c>
      <c r="H7" t="n">
        <v>0</v>
      </c>
      <c r="I7" t="n">
        <v>2619</v>
      </c>
      <c r="J7" t="n">
        <v>6</v>
      </c>
      <c r="K7" t="n">
        <v>164</v>
      </c>
      <c r="L7" t="n">
        <v>0</v>
      </c>
      <c r="M7" t="n">
        <v>7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</v>
      </c>
      <c r="U7" t="n">
        <v>2</v>
      </c>
      <c r="V7" t="n">
        <v>0</v>
      </c>
      <c r="W7" t="n">
        <v>0</v>
      </c>
    </row>
    <row r="8">
      <c r="A8" t="inlineStr">
        <is>
          <t>Billy Vunipola</t>
        </is>
      </c>
      <c r="B8" t="inlineStr">
        <is>
          <t>England</t>
        </is>
      </c>
      <c r="C8" t="inlineStr">
        <is>
          <t>No. 8</t>
        </is>
      </c>
      <c r="D8" t="n">
        <v>58</v>
      </c>
      <c r="E8" t="n">
        <v>58</v>
      </c>
      <c r="F8" t="n">
        <v>53</v>
      </c>
      <c r="G8" t="n">
        <v>5</v>
      </c>
      <c r="H8" t="n">
        <v>0</v>
      </c>
      <c r="I8" t="n">
        <v>3867</v>
      </c>
      <c r="J8" t="n">
        <v>5</v>
      </c>
      <c r="K8" t="n">
        <v>117</v>
      </c>
      <c r="L8" t="n">
        <v>0</v>
      </c>
      <c r="M8" t="n">
        <v>22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</v>
      </c>
      <c r="U8" t="n">
        <v>2</v>
      </c>
      <c r="V8" t="n">
        <v>0</v>
      </c>
      <c r="W8" t="n">
        <v>0</v>
      </c>
    </row>
    <row r="9">
      <c r="A9" t="inlineStr">
        <is>
          <t>Billy Vunipola</t>
        </is>
      </c>
      <c r="B9" t="inlineStr">
        <is>
          <t>England</t>
        </is>
      </c>
      <c r="C9" t="inlineStr">
        <is>
          <t>No. 8</t>
        </is>
      </c>
      <c r="D9" t="n">
        <v>117</v>
      </c>
      <c r="E9" t="n">
        <v>117</v>
      </c>
      <c r="F9" t="n">
        <v>110</v>
      </c>
      <c r="G9" t="n">
        <v>7</v>
      </c>
      <c r="H9" t="n">
        <v>0</v>
      </c>
      <c r="I9" t="n">
        <v>8299</v>
      </c>
      <c r="J9" t="n">
        <v>7</v>
      </c>
      <c r="K9" t="n">
        <v>180</v>
      </c>
      <c r="L9" t="n">
        <v>0</v>
      </c>
      <c r="M9" t="n">
        <v>30</v>
      </c>
      <c r="N9" t="n">
        <v>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135</v>
      </c>
      <c r="U9" t="n">
        <v>3</v>
      </c>
      <c r="V9" t="n">
        <v>0</v>
      </c>
      <c r="W9" t="n">
        <v>0</v>
      </c>
    </row>
    <row r="10">
      <c r="A10" t="inlineStr">
        <is>
          <t>Billy Vunipola</t>
        </is>
      </c>
      <c r="B10" t="inlineStr">
        <is>
          <t>England</t>
        </is>
      </c>
      <c r="C10" t="inlineStr">
        <is>
          <t>No. 8</t>
        </is>
      </c>
      <c r="D10" t="n">
        <v>214</v>
      </c>
      <c r="E10" t="n">
        <v>39</v>
      </c>
      <c r="F10" t="n">
        <v>196</v>
      </c>
      <c r="G10" t="n">
        <v>18</v>
      </c>
      <c r="H10" t="n">
        <v>0</v>
      </c>
      <c r="I10" t="n">
        <v>14785</v>
      </c>
      <c r="J10" t="n">
        <v>18</v>
      </c>
      <c r="K10" t="n">
        <v>461</v>
      </c>
      <c r="L10" t="n">
        <v>0</v>
      </c>
      <c r="M10" t="n">
        <v>59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</v>
      </c>
      <c r="U10" t="n">
        <v>7</v>
      </c>
      <c r="V10" t="n">
        <v>0</v>
      </c>
      <c r="W10" t="n">
        <v>0</v>
      </c>
    </row>
    <row r="11">
      <c r="A11" t="inlineStr">
        <is>
          <t>Nathan Hughes</t>
        </is>
      </c>
      <c r="B11" t="inlineStr">
        <is>
          <t>England</t>
        </is>
      </c>
      <c r="C11" t="inlineStr">
        <is>
          <t>No. 8</t>
        </is>
      </c>
      <c r="D11" t="n">
        <v>125</v>
      </c>
      <c r="E11" t="n">
        <v>125</v>
      </c>
      <c r="F11" t="n">
        <v>104</v>
      </c>
      <c r="G11" t="n">
        <v>21</v>
      </c>
      <c r="H11" t="n">
        <v>0</v>
      </c>
      <c r="I11" t="n">
        <v>7906</v>
      </c>
      <c r="J11" t="n">
        <v>21</v>
      </c>
      <c r="K11" t="n">
        <v>582</v>
      </c>
      <c r="L11" t="n">
        <v>0</v>
      </c>
      <c r="M11" t="n">
        <v>50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7</v>
      </c>
      <c r="V11" t="n">
        <v>0</v>
      </c>
      <c r="W11" t="n">
        <v>1</v>
      </c>
    </row>
    <row r="12">
      <c r="A12" t="inlineStr">
        <is>
          <t>Nathan Hughes</t>
        </is>
      </c>
      <c r="B12" t="inlineStr">
        <is>
          <t>England</t>
        </is>
      </c>
      <c r="C12" t="inlineStr">
        <is>
          <t>No. 8</t>
        </is>
      </c>
      <c r="D12" t="n">
        <v>19</v>
      </c>
      <c r="E12" t="n">
        <v>21</v>
      </c>
      <c r="F12" t="n">
        <v>11</v>
      </c>
      <c r="G12" t="n">
        <v>10</v>
      </c>
      <c r="H12" t="n">
        <v>0</v>
      </c>
      <c r="I12" t="n">
        <v>845</v>
      </c>
      <c r="J12" t="n">
        <v>8</v>
      </c>
      <c r="K12" t="n">
        <v>160</v>
      </c>
      <c r="L12" t="n">
        <v>1</v>
      </c>
      <c r="M12" t="n">
        <v>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1</v>
      </c>
      <c r="V12" t="n">
        <v>0</v>
      </c>
      <c r="W12" t="n">
        <v>0</v>
      </c>
    </row>
    <row r="13">
      <c r="A13" t="inlineStr">
        <is>
          <t>Nathan Hughes</t>
        </is>
      </c>
      <c r="B13" t="inlineStr">
        <is>
          <t>England</t>
        </is>
      </c>
      <c r="C13" t="inlineStr">
        <is>
          <t>No. 8</t>
        </is>
      </c>
      <c r="D13" t="n">
        <v>41</v>
      </c>
      <c r="E13" t="n">
        <v>40</v>
      </c>
      <c r="F13" t="n">
        <v>39</v>
      </c>
      <c r="G13" t="n">
        <v>1</v>
      </c>
      <c r="H13" t="n">
        <v>0</v>
      </c>
      <c r="I13" t="n">
        <v>2630</v>
      </c>
      <c r="J13" t="n">
        <v>2</v>
      </c>
      <c r="K13" t="n">
        <v>56</v>
      </c>
      <c r="L13" t="n">
        <v>0</v>
      </c>
      <c r="M13" t="n">
        <v>24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</v>
      </c>
      <c r="U13" t="n">
        <v>1</v>
      </c>
      <c r="V13" t="n">
        <v>0</v>
      </c>
      <c r="W13" t="n">
        <v>0</v>
      </c>
    </row>
    <row r="14">
      <c r="A14" t="inlineStr">
        <is>
          <t>Nathan Hughes</t>
        </is>
      </c>
      <c r="B14" t="inlineStr">
        <is>
          <t>England</t>
        </is>
      </c>
      <c r="C14" t="inlineStr">
        <is>
          <t>No. 8</t>
        </is>
      </c>
      <c r="D14" t="n">
        <v>185</v>
      </c>
      <c r="E14" t="n">
        <v>38</v>
      </c>
      <c r="F14" t="n">
        <v>154</v>
      </c>
      <c r="G14" t="n">
        <v>32</v>
      </c>
      <c r="H14" t="n">
        <v>0</v>
      </c>
      <c r="I14" t="n">
        <v>11381</v>
      </c>
      <c r="J14" t="n">
        <v>31</v>
      </c>
      <c r="K14" t="n">
        <v>798</v>
      </c>
      <c r="L14" t="n">
        <v>1</v>
      </c>
      <c r="M14" t="n">
        <v>83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190</v>
      </c>
      <c r="U14" t="n">
        <v>9</v>
      </c>
      <c r="V14" t="n">
        <v>0</v>
      </c>
      <c r="W14" t="n">
        <v>1</v>
      </c>
    </row>
    <row r="15">
      <c r="A15" t="inlineStr">
        <is>
          <t>Sam Underhill</t>
        </is>
      </c>
      <c r="B15" t="inlineStr">
        <is>
          <t>England</t>
        </is>
      </c>
      <c r="C15" t="inlineStr">
        <is>
          <t>Openside Flanker</t>
        </is>
      </c>
      <c r="D15" t="n">
        <v>2</v>
      </c>
      <c r="E15" t="n">
        <v>2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Sam Underhill</t>
        </is>
      </c>
      <c r="B16" t="inlineStr">
        <is>
          <t>England</t>
        </is>
      </c>
      <c r="C16" t="inlineStr">
        <is>
          <t>Openside Flanker</t>
        </is>
      </c>
      <c r="D16" t="n">
        <v>6</v>
      </c>
      <c r="E16" t="n">
        <v>6</v>
      </c>
      <c r="F16" t="n">
        <v>3</v>
      </c>
      <c r="G16" t="n">
        <v>3</v>
      </c>
      <c r="H16" t="n">
        <v>0</v>
      </c>
      <c r="I16" t="n">
        <v>283</v>
      </c>
      <c r="J16" t="n">
        <v>3</v>
      </c>
      <c r="K16" t="n">
        <v>118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Sam Underhill</t>
        </is>
      </c>
      <c r="B17" t="inlineStr">
        <is>
          <t>England</t>
        </is>
      </c>
      <c r="C17" t="inlineStr">
        <is>
          <t>Openside Flanker</t>
        </is>
      </c>
      <c r="D17" t="n">
        <v>38</v>
      </c>
      <c r="E17" t="n">
        <v>39</v>
      </c>
      <c r="F17" t="n">
        <v>26</v>
      </c>
      <c r="G17" t="n">
        <v>13</v>
      </c>
      <c r="H17" t="n">
        <v>0</v>
      </c>
      <c r="I17" t="n">
        <v>2006</v>
      </c>
      <c r="J17" t="n">
        <v>12</v>
      </c>
      <c r="K17" t="n">
        <v>272</v>
      </c>
      <c r="L17" t="n">
        <v>0</v>
      </c>
      <c r="M17" t="n">
        <v>15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0</v>
      </c>
    </row>
    <row r="18">
      <c r="A18" t="inlineStr">
        <is>
          <t>Sam Underhill</t>
        </is>
      </c>
      <c r="B18" t="inlineStr">
        <is>
          <t>England</t>
        </is>
      </c>
      <c r="C18" t="inlineStr">
        <is>
          <t>Openside Flanker</t>
        </is>
      </c>
      <c r="D18" t="n">
        <v>48</v>
      </c>
      <c r="E18" t="n">
        <v>48</v>
      </c>
      <c r="F18" t="n">
        <v>42</v>
      </c>
      <c r="G18" t="n">
        <v>6</v>
      </c>
      <c r="H18" t="n">
        <v>0</v>
      </c>
      <c r="I18" t="n">
        <v>3025</v>
      </c>
      <c r="J18" t="n">
        <v>6</v>
      </c>
      <c r="K18" t="n">
        <v>144</v>
      </c>
      <c r="L18" t="n">
        <v>0</v>
      </c>
      <c r="M18" t="n">
        <v>18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</v>
      </c>
      <c r="U18" t="n">
        <v>1</v>
      </c>
      <c r="V18" t="n">
        <v>0</v>
      </c>
      <c r="W18" t="n">
        <v>0</v>
      </c>
    </row>
    <row r="19">
      <c r="A19" t="inlineStr">
        <is>
          <t>Sam Underhill</t>
        </is>
      </c>
      <c r="B19" t="inlineStr">
        <is>
          <t>England</t>
        </is>
      </c>
      <c r="C19" t="inlineStr">
        <is>
          <t>Openside Flanker</t>
        </is>
      </c>
      <c r="D19" t="n">
        <v>115</v>
      </c>
      <c r="E19" t="n">
        <v>7</v>
      </c>
      <c r="F19" t="n">
        <v>88</v>
      </c>
      <c r="G19" t="n">
        <v>28</v>
      </c>
      <c r="H19" t="n">
        <v>0</v>
      </c>
      <c r="I19" t="n">
        <v>6532</v>
      </c>
      <c r="J19" t="n">
        <v>27</v>
      </c>
      <c r="K19" t="n">
        <v>667</v>
      </c>
      <c r="L19" t="n">
        <v>0</v>
      </c>
      <c r="M19" t="n">
        <v>47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</v>
      </c>
      <c r="U19" t="n">
        <v>2</v>
      </c>
      <c r="V19" t="n">
        <v>0</v>
      </c>
      <c r="W19" t="n">
        <v>0</v>
      </c>
    </row>
    <row r="20">
      <c r="A20" t="inlineStr">
        <is>
          <t>Jack Willis</t>
        </is>
      </c>
      <c r="B20" t="inlineStr">
        <is>
          <t>England</t>
        </is>
      </c>
      <c r="C20" t="inlineStr">
        <is>
          <t>Openside Flanker</t>
        </is>
      </c>
      <c r="D20" t="n">
        <v>6</v>
      </c>
      <c r="E20" t="n">
        <v>6</v>
      </c>
      <c r="F20" t="n">
        <v>4</v>
      </c>
      <c r="G20" t="n">
        <v>2</v>
      </c>
      <c r="H20" t="n">
        <v>0</v>
      </c>
      <c r="I20" t="n">
        <v>350</v>
      </c>
      <c r="J20" t="n">
        <v>2</v>
      </c>
      <c r="K20" t="n">
        <v>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Jack Willis</t>
        </is>
      </c>
      <c r="B21" t="inlineStr">
        <is>
          <t>England</t>
        </is>
      </c>
      <c r="C21" t="inlineStr">
        <is>
          <t>Openside Flanker</t>
        </is>
      </c>
      <c r="D21" t="n">
        <v>3</v>
      </c>
      <c r="E21" t="n">
        <v>3</v>
      </c>
      <c r="F21" t="n">
        <v>1</v>
      </c>
      <c r="G21" t="n">
        <v>2</v>
      </c>
      <c r="H21" t="n">
        <v>0</v>
      </c>
      <c r="I21" t="n">
        <v>141</v>
      </c>
      <c r="J21" t="n">
        <v>2</v>
      </c>
      <c r="K21" t="n">
        <v>61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Jack Willis</t>
        </is>
      </c>
      <c r="B22" t="inlineStr">
        <is>
          <t>England</t>
        </is>
      </c>
      <c r="C22" t="inlineStr">
        <is>
          <t>Openside Flanker</t>
        </is>
      </c>
      <c r="D22" t="n">
        <v>5</v>
      </c>
      <c r="E22" t="n">
        <v>4</v>
      </c>
      <c r="F22" t="n">
        <v>4</v>
      </c>
      <c r="G22" t="n">
        <v>0</v>
      </c>
      <c r="H22" t="n">
        <v>0</v>
      </c>
      <c r="I22" t="n">
        <v>301</v>
      </c>
      <c r="J22" t="n">
        <v>1</v>
      </c>
      <c r="K22" t="n">
        <v>20</v>
      </c>
      <c r="L22" t="n">
        <v>0</v>
      </c>
      <c r="M22" t="n">
        <v>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</v>
      </c>
      <c r="U22" t="n">
        <v>0</v>
      </c>
      <c r="V22" t="n">
        <v>0</v>
      </c>
      <c r="W22" t="n">
        <v>0</v>
      </c>
    </row>
    <row r="23">
      <c r="A23" t="inlineStr">
        <is>
          <t>Jack Willis</t>
        </is>
      </c>
      <c r="B23" t="inlineStr">
        <is>
          <t>England</t>
        </is>
      </c>
      <c r="C23" t="inlineStr">
        <is>
          <t>Openside Flanker</t>
        </is>
      </c>
      <c r="D23" t="n">
        <v>68</v>
      </c>
      <c r="E23" t="n">
        <v>67</v>
      </c>
      <c r="F23" t="n">
        <v>44</v>
      </c>
      <c r="G23" t="n">
        <v>23</v>
      </c>
      <c r="H23" t="n">
        <v>0</v>
      </c>
      <c r="I23" t="n">
        <v>3670</v>
      </c>
      <c r="J23" t="n">
        <v>24</v>
      </c>
      <c r="K23" t="n">
        <v>527</v>
      </c>
      <c r="L23" t="n">
        <v>1</v>
      </c>
      <c r="M23" t="n">
        <v>17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90</v>
      </c>
      <c r="U23" t="n">
        <v>2</v>
      </c>
      <c r="V23" t="n">
        <v>0</v>
      </c>
      <c r="W23" t="n">
        <v>0</v>
      </c>
    </row>
    <row r="24">
      <c r="A24" t="inlineStr">
        <is>
          <t>Jack Willis</t>
        </is>
      </c>
      <c r="B24" t="inlineStr">
        <is>
          <t>England</t>
        </is>
      </c>
      <c r="C24" t="inlineStr">
        <is>
          <t>Openside Flanker</t>
        </is>
      </c>
      <c r="D24" t="n">
        <v>3</v>
      </c>
      <c r="E24" t="n">
        <v>3</v>
      </c>
      <c r="F24" t="n">
        <v>1</v>
      </c>
      <c r="G24" t="n">
        <v>2</v>
      </c>
      <c r="H24" t="n">
        <v>0</v>
      </c>
      <c r="I24" t="n">
        <v>72</v>
      </c>
      <c r="J24" t="n">
        <v>2</v>
      </c>
      <c r="K24" t="n">
        <v>42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  <c r="U24" t="n">
        <v>0</v>
      </c>
      <c r="V24" t="n">
        <v>0</v>
      </c>
      <c r="W24" t="n">
        <v>0</v>
      </c>
    </row>
    <row r="25">
      <c r="A25" t="inlineStr">
        <is>
          <t>Jack Willis</t>
        </is>
      </c>
      <c r="B25" t="inlineStr">
        <is>
          <t>England</t>
        </is>
      </c>
      <c r="C25" t="inlineStr">
        <is>
          <t>Openside Flanker</t>
        </is>
      </c>
      <c r="D25" t="n">
        <v>85</v>
      </c>
      <c r="E25" t="n">
        <v>24</v>
      </c>
      <c r="F25" t="n">
        <v>54</v>
      </c>
      <c r="G25" t="n">
        <v>29</v>
      </c>
      <c r="H25" t="n">
        <v>0</v>
      </c>
      <c r="I25" t="n">
        <v>4534</v>
      </c>
      <c r="J25" t="n">
        <v>31</v>
      </c>
      <c r="K25" t="n">
        <v>680</v>
      </c>
      <c r="L25" t="n">
        <v>1</v>
      </c>
      <c r="M25" t="n">
        <v>20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120</v>
      </c>
      <c r="U25" t="n">
        <v>2</v>
      </c>
      <c r="V25" t="n">
        <v>0</v>
      </c>
      <c r="W25" t="n">
        <v>0</v>
      </c>
    </row>
    <row r="26">
      <c r="A26" t="inlineStr">
        <is>
          <t>Benjamin Earl</t>
        </is>
      </c>
      <c r="B26" t="inlineStr">
        <is>
          <t>England</t>
        </is>
      </c>
      <c r="C26" t="inlineStr">
        <is>
          <t>Openside Flanker</t>
        </is>
      </c>
      <c r="D26" t="n">
        <v>9</v>
      </c>
      <c r="E26" t="n">
        <v>7</v>
      </c>
      <c r="F26" t="n">
        <v>7</v>
      </c>
      <c r="G26" t="n">
        <v>0</v>
      </c>
      <c r="H26" t="n">
        <v>0</v>
      </c>
      <c r="I26" t="n">
        <v>519</v>
      </c>
      <c r="J26" t="n">
        <v>2</v>
      </c>
      <c r="K26" t="n">
        <v>23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</row>
    <row r="27">
      <c r="A27" t="inlineStr">
        <is>
          <t>Benjamin Earl</t>
        </is>
      </c>
      <c r="B27" t="inlineStr">
        <is>
          <t>England</t>
        </is>
      </c>
      <c r="C27" t="inlineStr">
        <is>
          <t>Openside Flanker</t>
        </is>
      </c>
      <c r="D27" t="n">
        <v>56</v>
      </c>
      <c r="E27" t="n">
        <v>59</v>
      </c>
      <c r="F27" t="n">
        <v>32</v>
      </c>
      <c r="G27" t="n">
        <v>27</v>
      </c>
      <c r="H27" t="n">
        <v>0</v>
      </c>
      <c r="I27" t="n">
        <v>3041</v>
      </c>
      <c r="J27" t="n">
        <v>24</v>
      </c>
      <c r="K27" t="n">
        <v>581</v>
      </c>
      <c r="L27" t="n">
        <v>0</v>
      </c>
      <c r="M27" t="n">
        <v>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55</v>
      </c>
      <c r="U27" t="n">
        <v>3</v>
      </c>
      <c r="V27" t="n">
        <v>0</v>
      </c>
      <c r="W27" t="n">
        <v>0</v>
      </c>
    </row>
    <row r="28">
      <c r="A28" t="inlineStr">
        <is>
          <t>Benjamin Earl</t>
        </is>
      </c>
      <c r="B28" t="inlineStr">
        <is>
          <t>England</t>
        </is>
      </c>
      <c r="C28" t="inlineStr">
        <is>
          <t>Openside Flanker</t>
        </is>
      </c>
      <c r="D28" t="n">
        <v>9</v>
      </c>
      <c r="E28" t="n">
        <v>9</v>
      </c>
      <c r="F28" t="n">
        <v>9</v>
      </c>
      <c r="G28" t="n">
        <v>0</v>
      </c>
      <c r="H28" t="n">
        <v>0</v>
      </c>
      <c r="I28" t="n">
        <v>685</v>
      </c>
      <c r="J28" t="n">
        <v>0</v>
      </c>
      <c r="K28" t="n">
        <v>0</v>
      </c>
      <c r="L28" t="n">
        <v>0</v>
      </c>
      <c r="M28" t="n">
        <v>1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</v>
      </c>
      <c r="U28" t="n">
        <v>2</v>
      </c>
      <c r="V28" t="n">
        <v>0</v>
      </c>
      <c r="W28" t="n">
        <v>0</v>
      </c>
    </row>
    <row r="29">
      <c r="A29" t="inlineStr">
        <is>
          <t>Benjamin Earl</t>
        </is>
      </c>
      <c r="B29" t="inlineStr">
        <is>
          <t>England</t>
        </is>
      </c>
      <c r="C29" t="inlineStr">
        <is>
          <t>Openside Flanker</t>
        </is>
      </c>
      <c r="D29" t="n">
        <v>13</v>
      </c>
      <c r="E29" t="n">
        <v>13</v>
      </c>
      <c r="F29" t="n">
        <v>0</v>
      </c>
      <c r="G29" t="n">
        <v>13</v>
      </c>
      <c r="H29" t="n">
        <v>0</v>
      </c>
      <c r="I29" t="n">
        <v>260</v>
      </c>
      <c r="J29" t="n">
        <v>13</v>
      </c>
      <c r="K29" t="n">
        <v>260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Benjamin Earl</t>
        </is>
      </c>
      <c r="B30" t="inlineStr">
        <is>
          <t>England</t>
        </is>
      </c>
      <c r="C30" t="inlineStr">
        <is>
          <t>Openside Flanker</t>
        </is>
      </c>
      <c r="D30" t="n">
        <v>17</v>
      </c>
      <c r="E30" t="n">
        <v>17</v>
      </c>
      <c r="F30" t="n">
        <v>13</v>
      </c>
      <c r="G30" t="n">
        <v>4</v>
      </c>
      <c r="H30" t="n">
        <v>0</v>
      </c>
      <c r="I30" t="n">
        <v>1129</v>
      </c>
      <c r="J30" t="n">
        <v>4</v>
      </c>
      <c r="K30" t="n">
        <v>137</v>
      </c>
      <c r="L30" t="n">
        <v>0</v>
      </c>
      <c r="M30" t="n">
        <v>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</v>
      </c>
      <c r="U30" t="n">
        <v>1</v>
      </c>
      <c r="V30" t="n">
        <v>0</v>
      </c>
      <c r="W30" t="n">
        <v>0</v>
      </c>
    </row>
    <row r="31">
      <c r="A31" t="inlineStr">
        <is>
          <t>Benjamin Earl</t>
        </is>
      </c>
      <c r="B31" t="inlineStr">
        <is>
          <t>England</t>
        </is>
      </c>
      <c r="C31" t="inlineStr">
        <is>
          <t>Openside Flanker</t>
        </is>
      </c>
      <c r="D31" t="n">
        <v>104</v>
      </c>
      <c r="E31" t="n">
        <v>23</v>
      </c>
      <c r="F31" t="n">
        <v>61</v>
      </c>
      <c r="G31" t="n">
        <v>44</v>
      </c>
      <c r="H31" t="n">
        <v>0</v>
      </c>
      <c r="I31" t="n">
        <v>5634</v>
      </c>
      <c r="J31" t="n">
        <v>43</v>
      </c>
      <c r="K31" t="n">
        <v>1001</v>
      </c>
      <c r="L31" t="n">
        <v>1</v>
      </c>
      <c r="M31" t="n">
        <v>10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</v>
      </c>
      <c r="U31" t="n">
        <v>6</v>
      </c>
      <c r="V31" t="n">
        <v>0</v>
      </c>
      <c r="W31" t="n">
        <v>0</v>
      </c>
    </row>
    <row r="32">
      <c r="A32" t="inlineStr">
        <is>
          <t>Tom Wood</t>
        </is>
      </c>
      <c r="B32" t="inlineStr">
        <is>
          <t>England</t>
        </is>
      </c>
      <c r="C32" t="inlineStr">
        <is>
          <t>Openside Flanker</t>
        </is>
      </c>
      <c r="D32" t="n">
        <v>64</v>
      </c>
      <c r="E32" t="n">
        <v>64</v>
      </c>
      <c r="F32" t="n">
        <v>57</v>
      </c>
      <c r="G32" t="n">
        <v>7</v>
      </c>
      <c r="H32" t="n">
        <v>0</v>
      </c>
      <c r="I32" t="n">
        <v>4333</v>
      </c>
      <c r="J32" t="n">
        <v>7</v>
      </c>
      <c r="K32" t="n">
        <v>182</v>
      </c>
      <c r="L32" t="n">
        <v>1</v>
      </c>
      <c r="M32" t="n">
        <v>19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  <c r="U32" t="n">
        <v>10</v>
      </c>
      <c r="V32" t="n">
        <v>0</v>
      </c>
      <c r="W32" t="n">
        <v>1</v>
      </c>
    </row>
    <row r="33">
      <c r="A33" t="inlineStr">
        <is>
          <t>Tom Wood</t>
        </is>
      </c>
      <c r="B33" t="inlineStr">
        <is>
          <t>England</t>
        </is>
      </c>
      <c r="C33" t="inlineStr">
        <is>
          <t>Openside Flanker</t>
        </is>
      </c>
      <c r="D33" t="n">
        <v>219</v>
      </c>
      <c r="E33" t="n">
        <v>221</v>
      </c>
      <c r="F33" t="n">
        <v>187</v>
      </c>
      <c r="G33" t="n">
        <v>34</v>
      </c>
      <c r="H33" t="n">
        <v>0</v>
      </c>
      <c r="I33" t="n">
        <v>14896</v>
      </c>
      <c r="J33" t="n">
        <v>32</v>
      </c>
      <c r="K33" t="n">
        <v>767</v>
      </c>
      <c r="L33" t="n">
        <v>0</v>
      </c>
      <c r="M33" t="n">
        <v>39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100</v>
      </c>
      <c r="U33" t="n">
        <v>6</v>
      </c>
      <c r="V33" t="n">
        <v>0</v>
      </c>
      <c r="W33" t="n">
        <v>2</v>
      </c>
    </row>
    <row r="34">
      <c r="A34" t="inlineStr">
        <is>
          <t>Tom Wood</t>
        </is>
      </c>
      <c r="B34" t="inlineStr">
        <is>
          <t>England</t>
        </is>
      </c>
      <c r="C34" t="inlineStr">
        <is>
          <t>Openside Flanker</t>
        </is>
      </c>
      <c r="D34" t="n">
        <v>48</v>
      </c>
      <c r="E34" t="n">
        <v>50</v>
      </c>
      <c r="F34" t="n">
        <v>37</v>
      </c>
      <c r="G34" t="n">
        <v>13</v>
      </c>
      <c r="H34" t="n">
        <v>0</v>
      </c>
      <c r="I34" t="n">
        <v>2969</v>
      </c>
      <c r="J34" t="n">
        <v>11</v>
      </c>
      <c r="K34" t="n">
        <v>184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Tom Wood</t>
        </is>
      </c>
      <c r="B35" t="inlineStr">
        <is>
          <t>England</t>
        </is>
      </c>
      <c r="C35" t="inlineStr">
        <is>
          <t>Openside Flanker</t>
        </is>
      </c>
      <c r="D35" t="n">
        <v>331</v>
      </c>
      <c r="E35" t="n">
        <v>25</v>
      </c>
      <c r="F35" t="n">
        <v>281</v>
      </c>
      <c r="G35" t="n">
        <v>54</v>
      </c>
      <c r="H35" t="n">
        <v>0</v>
      </c>
      <c r="I35" t="n">
        <v>22198</v>
      </c>
      <c r="J35" t="n">
        <v>50</v>
      </c>
      <c r="K35" t="n">
        <v>1133</v>
      </c>
      <c r="L35" t="n">
        <v>1</v>
      </c>
      <c r="M35" t="n">
        <v>68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</v>
      </c>
      <c r="U35" t="n">
        <v>16</v>
      </c>
      <c r="V35" t="n">
        <v>0</v>
      </c>
      <c r="W35" t="n">
        <v>3</v>
      </c>
    </row>
    <row r="36">
      <c r="A36" t="inlineStr">
        <is>
          <t>Brad Shields</t>
        </is>
      </c>
      <c r="B36" t="inlineStr">
        <is>
          <t>England</t>
        </is>
      </c>
      <c r="C36" t="inlineStr">
        <is>
          <t>Openside Flanker</t>
        </is>
      </c>
      <c r="D36" t="n">
        <v>102</v>
      </c>
      <c r="E36" t="n">
        <v>103</v>
      </c>
      <c r="F36" t="n">
        <v>82</v>
      </c>
      <c r="G36" t="n">
        <v>21</v>
      </c>
      <c r="H36" t="n">
        <v>0</v>
      </c>
      <c r="I36" t="n">
        <v>6400</v>
      </c>
      <c r="J36" t="n">
        <v>20</v>
      </c>
      <c r="K36" t="n">
        <v>532</v>
      </c>
      <c r="L36" t="n">
        <v>2</v>
      </c>
      <c r="M36" t="n">
        <v>36</v>
      </c>
      <c r="N36" t="n">
        <v>10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50</v>
      </c>
      <c r="U36" t="n">
        <v>0</v>
      </c>
      <c r="V36" t="n">
        <v>0</v>
      </c>
      <c r="W36" t="n">
        <v>0</v>
      </c>
    </row>
    <row r="37">
      <c r="A37" t="inlineStr">
        <is>
          <t>Brad Shields</t>
        </is>
      </c>
      <c r="B37" t="inlineStr">
        <is>
          <t>England</t>
        </is>
      </c>
      <c r="C37" t="inlineStr">
        <is>
          <t>Openside Flanker</t>
        </is>
      </c>
      <c r="D37" t="n">
        <v>13</v>
      </c>
      <c r="E37" t="n">
        <v>12</v>
      </c>
      <c r="F37" t="n">
        <v>12</v>
      </c>
      <c r="G37" t="n">
        <v>0</v>
      </c>
      <c r="H37" t="n">
        <v>0</v>
      </c>
      <c r="I37" t="n">
        <v>781</v>
      </c>
      <c r="J37" t="n">
        <v>1</v>
      </c>
      <c r="K37" t="n">
        <v>5</v>
      </c>
      <c r="L37" t="n">
        <v>0</v>
      </c>
      <c r="M37" t="n">
        <v>5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1</v>
      </c>
      <c r="V37" t="n">
        <v>0</v>
      </c>
      <c r="W37" t="n">
        <v>0</v>
      </c>
    </row>
    <row r="38">
      <c r="A38" t="inlineStr">
        <is>
          <t>Brad Shields</t>
        </is>
      </c>
      <c r="B38" t="inlineStr">
        <is>
          <t>England</t>
        </is>
      </c>
      <c r="C38" t="inlineStr">
        <is>
          <t>Openside Flanker</t>
        </is>
      </c>
      <c r="D38" t="n">
        <v>8</v>
      </c>
      <c r="E38" t="n">
        <v>8</v>
      </c>
      <c r="F38" t="n">
        <v>5</v>
      </c>
      <c r="G38" t="n">
        <v>3</v>
      </c>
      <c r="H38" t="n">
        <v>0</v>
      </c>
      <c r="I38" t="n">
        <v>420</v>
      </c>
      <c r="J38" t="n">
        <v>3</v>
      </c>
      <c r="K38" t="n">
        <v>68</v>
      </c>
      <c r="L38" t="n">
        <v>0</v>
      </c>
      <c r="M38" t="n">
        <v>3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  <c r="U38" t="n">
        <v>0</v>
      </c>
      <c r="V38" t="n">
        <v>0</v>
      </c>
      <c r="W38" t="n">
        <v>0</v>
      </c>
    </row>
    <row r="39">
      <c r="A39" t="inlineStr">
        <is>
          <t>Brad Shields</t>
        </is>
      </c>
      <c r="B39" t="inlineStr">
        <is>
          <t>England</t>
        </is>
      </c>
      <c r="C39" t="inlineStr">
        <is>
          <t>Openside Flanker</t>
        </is>
      </c>
      <c r="D39" t="n">
        <v>47</v>
      </c>
      <c r="E39" t="n">
        <v>47</v>
      </c>
      <c r="F39" t="n">
        <v>44</v>
      </c>
      <c r="G39" t="n">
        <v>3</v>
      </c>
      <c r="H39" t="n">
        <v>0</v>
      </c>
      <c r="I39" t="n">
        <v>3151</v>
      </c>
      <c r="J39" t="n">
        <v>3</v>
      </c>
      <c r="K39" t="n">
        <v>86</v>
      </c>
      <c r="L39" t="n">
        <v>0</v>
      </c>
      <c r="M39" t="n">
        <v>23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</v>
      </c>
      <c r="U39" t="n">
        <v>0</v>
      </c>
      <c r="V39" t="n">
        <v>0</v>
      </c>
      <c r="W39" t="n">
        <v>0</v>
      </c>
    </row>
    <row r="40">
      <c r="A40" t="inlineStr">
        <is>
          <t>Brad Shields</t>
        </is>
      </c>
      <c r="B40" t="inlineStr">
        <is>
          <t>England</t>
        </is>
      </c>
      <c r="C40" t="inlineStr">
        <is>
          <t>Openside Flanker</t>
        </is>
      </c>
      <c r="D40" t="n">
        <v>170</v>
      </c>
      <c r="E40" t="n">
        <v>18</v>
      </c>
      <c r="F40" t="n">
        <v>143</v>
      </c>
      <c r="G40" t="n">
        <v>27</v>
      </c>
      <c r="H40" t="n">
        <v>0</v>
      </c>
      <c r="I40" t="n">
        <v>10752</v>
      </c>
      <c r="J40" t="n">
        <v>27</v>
      </c>
      <c r="K40" t="n">
        <v>691</v>
      </c>
      <c r="L40" t="n">
        <v>2</v>
      </c>
      <c r="M40" t="n">
        <v>67</v>
      </c>
      <c r="N40" t="n">
        <v>18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90</v>
      </c>
      <c r="U40" t="n">
        <v>1</v>
      </c>
      <c r="V40" t="n">
        <v>0</v>
      </c>
      <c r="W40" t="n">
        <v>0</v>
      </c>
    </row>
    <row r="41">
      <c r="A41" t="inlineStr">
        <is>
          <t>Sam Simmonds</t>
        </is>
      </c>
      <c r="B41" t="inlineStr">
        <is>
          <t>England</t>
        </is>
      </c>
      <c r="C41" t="inlineStr">
        <is>
          <t>Openside Flanker</t>
        </is>
      </c>
      <c r="D41" t="n">
        <v>94</v>
      </c>
      <c r="E41" t="n">
        <v>97</v>
      </c>
      <c r="F41" t="n">
        <v>76</v>
      </c>
      <c r="G41" t="n">
        <v>21</v>
      </c>
      <c r="H41" t="n">
        <v>0</v>
      </c>
      <c r="I41" t="n">
        <v>5963</v>
      </c>
      <c r="J41" t="n">
        <v>18</v>
      </c>
      <c r="K41" t="n">
        <v>369</v>
      </c>
      <c r="L41" t="n">
        <v>0</v>
      </c>
      <c r="M41" t="n">
        <v>23</v>
      </c>
      <c r="N41" t="n">
        <v>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310</v>
      </c>
      <c r="U41" t="n">
        <v>1</v>
      </c>
      <c r="V41" t="n">
        <v>0</v>
      </c>
      <c r="W41" t="n">
        <v>0</v>
      </c>
    </row>
    <row r="42">
      <c r="A42" t="inlineStr">
        <is>
          <t>Sam Simmonds</t>
        </is>
      </c>
      <c r="B42" t="inlineStr">
        <is>
          <t>England</t>
        </is>
      </c>
      <c r="C42" t="inlineStr">
        <is>
          <t>Openside Flanker</t>
        </is>
      </c>
      <c r="D42" t="n">
        <v>11</v>
      </c>
      <c r="E42" t="n">
        <v>11</v>
      </c>
      <c r="F42" t="n">
        <v>10</v>
      </c>
      <c r="G42" t="n">
        <v>1</v>
      </c>
      <c r="H42" t="n">
        <v>0</v>
      </c>
      <c r="I42" t="n">
        <v>785</v>
      </c>
      <c r="J42" t="n">
        <v>1</v>
      </c>
      <c r="K42" t="n">
        <v>24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1</v>
      </c>
      <c r="V42" t="n">
        <v>0</v>
      </c>
      <c r="W42" t="n">
        <v>0</v>
      </c>
    </row>
    <row r="43">
      <c r="A43" t="inlineStr">
        <is>
          <t>Sam Simmonds</t>
        </is>
      </c>
      <c r="B43" t="inlineStr">
        <is>
          <t>England</t>
        </is>
      </c>
      <c r="C43" t="inlineStr">
        <is>
          <t>Openside Flanker</t>
        </is>
      </c>
      <c r="D43" t="n">
        <v>28</v>
      </c>
      <c r="E43" t="n">
        <v>29</v>
      </c>
      <c r="F43" t="n">
        <v>18</v>
      </c>
      <c r="G43" t="n">
        <v>11</v>
      </c>
      <c r="H43" t="n">
        <v>0</v>
      </c>
      <c r="I43" t="n">
        <v>1683</v>
      </c>
      <c r="J43" t="n">
        <v>10</v>
      </c>
      <c r="K43" t="n">
        <v>279</v>
      </c>
      <c r="L43" t="n">
        <v>1</v>
      </c>
      <c r="M43" t="n">
        <v>2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</v>
      </c>
      <c r="U43" t="n">
        <v>2</v>
      </c>
      <c r="V43" t="n">
        <v>0</v>
      </c>
      <c r="W43" t="n">
        <v>0</v>
      </c>
    </row>
    <row r="44">
      <c r="A44" t="inlineStr">
        <is>
          <t>Sam Simmonds</t>
        </is>
      </c>
      <c r="B44" t="inlineStr">
        <is>
          <t>England</t>
        </is>
      </c>
      <c r="C44" t="inlineStr">
        <is>
          <t>Openside Flanker</t>
        </is>
      </c>
      <c r="D44" t="n">
        <v>7</v>
      </c>
      <c r="E44" t="n">
        <v>8</v>
      </c>
      <c r="F44" t="n">
        <v>4</v>
      </c>
      <c r="G44" t="n">
        <v>4</v>
      </c>
      <c r="H44" t="n">
        <v>0</v>
      </c>
      <c r="I44" t="n">
        <v>352</v>
      </c>
      <c r="J44" t="n">
        <v>3</v>
      </c>
      <c r="K44" t="n">
        <v>85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  <c r="U44" t="n">
        <v>0</v>
      </c>
      <c r="V44" t="n">
        <v>0</v>
      </c>
      <c r="W44" t="n">
        <v>0</v>
      </c>
    </row>
    <row r="45">
      <c r="A45" t="inlineStr">
        <is>
          <t>Sam Simmonds</t>
        </is>
      </c>
      <c r="B45" t="inlineStr">
        <is>
          <t>England</t>
        </is>
      </c>
      <c r="C45" t="inlineStr">
        <is>
          <t>Openside Flanker</t>
        </is>
      </c>
      <c r="D45" t="n">
        <v>140</v>
      </c>
      <c r="E45" t="n">
        <v>71</v>
      </c>
      <c r="F45" t="n">
        <v>108</v>
      </c>
      <c r="G45" t="n">
        <v>37</v>
      </c>
      <c r="H45" t="n">
        <v>0</v>
      </c>
      <c r="I45" t="n">
        <v>8783</v>
      </c>
      <c r="J45" t="n">
        <v>32</v>
      </c>
      <c r="K45" t="n">
        <v>757</v>
      </c>
      <c r="L45" t="n">
        <v>1</v>
      </c>
      <c r="M45" t="n">
        <v>28</v>
      </c>
      <c r="N45" t="n">
        <v>71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</v>
      </c>
      <c r="U45" t="n">
        <v>4</v>
      </c>
      <c r="V45" t="n">
        <v>0</v>
      </c>
      <c r="W45" t="n">
        <v>0</v>
      </c>
    </row>
    <row r="46">
      <c r="A46" t="inlineStr">
        <is>
          <t>Tom Curry</t>
        </is>
      </c>
      <c r="B46" t="inlineStr">
        <is>
          <t>England</t>
        </is>
      </c>
      <c r="C46" t="inlineStr">
        <is>
          <t>Openside Flanker</t>
        </is>
      </c>
      <c r="D46" t="n">
        <v>5</v>
      </c>
      <c r="E46" t="n">
        <v>5</v>
      </c>
      <c r="F46" t="n">
        <v>3</v>
      </c>
      <c r="G46" t="n">
        <v>2</v>
      </c>
      <c r="H46" t="n">
        <v>0</v>
      </c>
      <c r="I46" t="n">
        <v>303</v>
      </c>
      <c r="J46" t="n">
        <v>2</v>
      </c>
      <c r="K46" t="n">
        <v>78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</row>
    <row r="47">
      <c r="A47" t="inlineStr">
        <is>
          <t>Tom Curry</t>
        </is>
      </c>
      <c r="B47" t="inlineStr">
        <is>
          <t>England</t>
        </is>
      </c>
      <c r="C47" t="inlineStr">
        <is>
          <t>Openside Flanker</t>
        </is>
      </c>
      <c r="D47" t="n">
        <v>68</v>
      </c>
      <c r="E47" t="n">
        <v>70</v>
      </c>
      <c r="F47" t="n">
        <v>49</v>
      </c>
      <c r="G47" t="n">
        <v>21</v>
      </c>
      <c r="H47" t="n">
        <v>0</v>
      </c>
      <c r="I47" t="n">
        <v>3967</v>
      </c>
      <c r="J47" t="n">
        <v>19</v>
      </c>
      <c r="K47" t="n">
        <v>479</v>
      </c>
      <c r="L47" t="n">
        <v>2</v>
      </c>
      <c r="M47" t="n">
        <v>18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</v>
      </c>
      <c r="U47" t="n">
        <v>3</v>
      </c>
      <c r="V47" t="n">
        <v>0</v>
      </c>
      <c r="W47" t="n">
        <v>0</v>
      </c>
    </row>
    <row r="48">
      <c r="A48" t="inlineStr">
        <is>
          <t>Tom Curry</t>
        </is>
      </c>
      <c r="B48" t="inlineStr">
        <is>
          <t>England</t>
        </is>
      </c>
      <c r="C48" t="inlineStr">
        <is>
          <t>Openside Flanker</t>
        </is>
      </c>
      <c r="D48" t="n">
        <v>3</v>
      </c>
      <c r="E48" t="n">
        <v>3</v>
      </c>
      <c r="F48" t="n">
        <v>3</v>
      </c>
      <c r="G48" t="n">
        <v>0</v>
      </c>
      <c r="H48" t="n">
        <v>0</v>
      </c>
      <c r="I48" t="n">
        <v>212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</row>
    <row r="49">
      <c r="A49" t="inlineStr">
        <is>
          <t>Tom Curry</t>
        </is>
      </c>
      <c r="B49" t="inlineStr">
        <is>
          <t>England</t>
        </is>
      </c>
      <c r="C49" t="inlineStr">
        <is>
          <t>Openside Flanker</t>
        </is>
      </c>
      <c r="D49" t="n">
        <v>108</v>
      </c>
      <c r="E49" t="n">
        <v>9</v>
      </c>
      <c r="F49" t="n">
        <v>85</v>
      </c>
      <c r="G49" t="n">
        <v>24</v>
      </c>
      <c r="H49" t="n">
        <v>0</v>
      </c>
      <c r="I49" t="n">
        <v>6734</v>
      </c>
      <c r="J49" t="n">
        <v>23</v>
      </c>
      <c r="K49" t="n">
        <v>588</v>
      </c>
      <c r="L49" t="n">
        <v>2</v>
      </c>
      <c r="M49" t="n">
        <v>27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45</v>
      </c>
      <c r="U49" t="n">
        <v>4</v>
      </c>
      <c r="V49" t="n">
        <v>0</v>
      </c>
      <c r="W49" t="n">
        <v>0</v>
      </c>
    </row>
    <row r="50">
      <c r="A50" t="inlineStr">
        <is>
          <t>Matt Kvesic</t>
        </is>
      </c>
      <c r="B50" t="inlineStr">
        <is>
          <t>England</t>
        </is>
      </c>
      <c r="C50" t="inlineStr">
        <is>
          <t>Openside Flanker</t>
        </is>
      </c>
      <c r="D50" t="n">
        <v>79</v>
      </c>
      <c r="E50" t="n">
        <v>82</v>
      </c>
      <c r="F50" t="n">
        <v>59</v>
      </c>
      <c r="G50" t="n">
        <v>23</v>
      </c>
      <c r="H50" t="n">
        <v>0</v>
      </c>
      <c r="I50" t="n">
        <v>4745</v>
      </c>
      <c r="J50" t="n">
        <v>20</v>
      </c>
      <c r="K50" t="n">
        <v>422</v>
      </c>
      <c r="L50" t="n">
        <v>0</v>
      </c>
      <c r="M50" t="n">
        <v>18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50</v>
      </c>
      <c r="U50" t="n">
        <v>2</v>
      </c>
      <c r="V50" t="n">
        <v>0</v>
      </c>
      <c r="W50" t="n">
        <v>0</v>
      </c>
    </row>
    <row r="51">
      <c r="A51" t="inlineStr">
        <is>
          <t>Matt Kvesic</t>
        </is>
      </c>
      <c r="B51" t="inlineStr">
        <is>
          <t>England</t>
        </is>
      </c>
      <c r="C51" t="inlineStr">
        <is>
          <t>Openside Flanker</t>
        </is>
      </c>
      <c r="D51" t="n">
        <v>4</v>
      </c>
      <c r="E51" t="n">
        <v>4</v>
      </c>
      <c r="F51" t="n">
        <v>3</v>
      </c>
      <c r="G51" t="n">
        <v>1</v>
      </c>
      <c r="H51" t="n">
        <v>0</v>
      </c>
      <c r="I51" t="n">
        <v>252</v>
      </c>
      <c r="J51" t="n">
        <v>1</v>
      </c>
      <c r="K51" t="n">
        <v>51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Matt Kvesic</t>
        </is>
      </c>
      <c r="B52" t="inlineStr">
        <is>
          <t>England</t>
        </is>
      </c>
      <c r="C52" t="inlineStr">
        <is>
          <t>Openside Flanker</t>
        </is>
      </c>
      <c r="D52" t="n">
        <v>9</v>
      </c>
      <c r="E52" t="n">
        <v>9</v>
      </c>
      <c r="F52" t="n">
        <v>9</v>
      </c>
      <c r="G52" t="n">
        <v>0</v>
      </c>
      <c r="H52" t="n">
        <v>0</v>
      </c>
      <c r="I52" t="n">
        <v>700</v>
      </c>
      <c r="J52" t="n">
        <v>0</v>
      </c>
      <c r="K52" t="n">
        <v>0</v>
      </c>
      <c r="L52" t="n">
        <v>0</v>
      </c>
      <c r="M52" t="n">
        <v>2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2</v>
      </c>
      <c r="V52" t="n">
        <v>0</v>
      </c>
      <c r="W52" t="n">
        <v>0</v>
      </c>
    </row>
    <row r="53">
      <c r="A53" t="inlineStr">
        <is>
          <t>Matt Kvesic</t>
        </is>
      </c>
      <c r="B53" t="inlineStr">
        <is>
          <t>England</t>
        </is>
      </c>
      <c r="C53" t="inlineStr">
        <is>
          <t>Openside Flanker</t>
        </is>
      </c>
      <c r="D53" t="n">
        <v>4</v>
      </c>
      <c r="E53" t="n">
        <v>4</v>
      </c>
      <c r="F53" t="n">
        <v>2</v>
      </c>
      <c r="G53" t="n">
        <v>2</v>
      </c>
      <c r="H53" t="n">
        <v>0</v>
      </c>
      <c r="I53" t="n">
        <v>201</v>
      </c>
      <c r="J53" t="n">
        <v>2</v>
      </c>
      <c r="K53" t="n">
        <v>41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Matt Kvesic</t>
        </is>
      </c>
      <c r="B54" t="inlineStr">
        <is>
          <t>England</t>
        </is>
      </c>
      <c r="C54" t="inlineStr">
        <is>
          <t>Openside Flanker</t>
        </is>
      </c>
      <c r="D54" t="n">
        <v>98</v>
      </c>
      <c r="E54" t="n">
        <v>98</v>
      </c>
      <c r="F54" t="n">
        <v>81</v>
      </c>
      <c r="G54" t="n">
        <v>17</v>
      </c>
      <c r="H54" t="n">
        <v>0</v>
      </c>
      <c r="I54" t="n">
        <v>6636</v>
      </c>
      <c r="J54" t="n">
        <v>17</v>
      </c>
      <c r="K54" t="n">
        <v>539</v>
      </c>
      <c r="L54" t="n">
        <v>0</v>
      </c>
      <c r="M54" t="n">
        <v>21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50</v>
      </c>
      <c r="U54" t="n">
        <v>5</v>
      </c>
      <c r="V54" t="n">
        <v>0</v>
      </c>
      <c r="W54" t="n">
        <v>1</v>
      </c>
    </row>
    <row r="55">
      <c r="A55" t="inlineStr">
        <is>
          <t>Matt Kvesic</t>
        </is>
      </c>
      <c r="B55" t="inlineStr">
        <is>
          <t>England</t>
        </is>
      </c>
      <c r="C55" t="inlineStr">
        <is>
          <t>Openside Flanker</t>
        </is>
      </c>
      <c r="D55" t="n">
        <v>58</v>
      </c>
      <c r="E55" t="n">
        <v>57</v>
      </c>
      <c r="F55" t="n">
        <v>42</v>
      </c>
      <c r="G55" t="n">
        <v>15</v>
      </c>
      <c r="H55" t="n">
        <v>0</v>
      </c>
      <c r="I55" t="n">
        <v>3524</v>
      </c>
      <c r="J55" t="n">
        <v>16</v>
      </c>
      <c r="K55" t="n">
        <v>313</v>
      </c>
      <c r="L55" t="n">
        <v>0</v>
      </c>
      <c r="M55" t="n">
        <v>8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65</v>
      </c>
      <c r="U55" t="n">
        <v>0</v>
      </c>
      <c r="V55" t="n">
        <v>0</v>
      </c>
      <c r="W55" t="n">
        <v>0</v>
      </c>
    </row>
    <row r="56">
      <c r="A56" t="inlineStr">
        <is>
          <t>Matt Kvesic</t>
        </is>
      </c>
      <c r="B56" t="inlineStr">
        <is>
          <t>England</t>
        </is>
      </c>
      <c r="C56" t="inlineStr">
        <is>
          <t>Openside Flanker</t>
        </is>
      </c>
      <c r="D56" t="n">
        <v>252</v>
      </c>
      <c r="E56" t="n">
        <v>36</v>
      </c>
      <c r="F56" t="n">
        <v>196</v>
      </c>
      <c r="G56" t="n">
        <v>58</v>
      </c>
      <c r="H56" t="n">
        <v>0</v>
      </c>
      <c r="I56" t="n">
        <v>16058</v>
      </c>
      <c r="J56" t="n">
        <v>56</v>
      </c>
      <c r="K56" t="n">
        <v>1366</v>
      </c>
      <c r="L56" t="n">
        <v>0</v>
      </c>
      <c r="M56" t="n">
        <v>50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180</v>
      </c>
      <c r="U56" t="n">
        <v>9</v>
      </c>
      <c r="V56" t="n">
        <v>0</v>
      </c>
      <c r="W56" t="n">
        <v>1</v>
      </c>
    </row>
    <row r="57">
      <c r="A57" t="inlineStr">
        <is>
          <t>Jack Clifford</t>
        </is>
      </c>
      <c r="B57" t="inlineStr">
        <is>
          <t>England</t>
        </is>
      </c>
      <c r="C57" t="inlineStr">
        <is>
          <t>Blindside Flanker</t>
        </is>
      </c>
      <c r="D57" t="n">
        <v>11</v>
      </c>
      <c r="E57" t="n">
        <v>11</v>
      </c>
      <c r="F57" t="n">
        <v>9</v>
      </c>
      <c r="G57" t="n">
        <v>2</v>
      </c>
      <c r="H57" t="n">
        <v>0</v>
      </c>
      <c r="I57" t="n">
        <v>653</v>
      </c>
      <c r="J57" t="n">
        <v>2</v>
      </c>
      <c r="K57" t="n">
        <v>45</v>
      </c>
      <c r="L57" t="n">
        <v>0</v>
      </c>
      <c r="M57" t="n">
        <v>7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35</v>
      </c>
      <c r="U57" t="n">
        <v>0</v>
      </c>
      <c r="V57" t="n">
        <v>0</v>
      </c>
      <c r="W57" t="n">
        <v>0</v>
      </c>
    </row>
    <row r="58">
      <c r="A58" t="inlineStr">
        <is>
          <t>Jack Clifford</t>
        </is>
      </c>
      <c r="B58" t="inlineStr">
        <is>
          <t>England</t>
        </is>
      </c>
      <c r="C58" t="inlineStr">
        <is>
          <t>Blindside Flanker</t>
        </is>
      </c>
      <c r="D58" t="n">
        <v>10</v>
      </c>
      <c r="E58" t="n">
        <v>10</v>
      </c>
      <c r="F58" t="n">
        <v>9</v>
      </c>
      <c r="G58" t="n">
        <v>1</v>
      </c>
      <c r="H58" t="n">
        <v>0</v>
      </c>
      <c r="I58" t="n">
        <v>721</v>
      </c>
      <c r="J58" t="n">
        <v>1</v>
      </c>
      <c r="K58" t="n">
        <v>6</v>
      </c>
      <c r="L58" t="n">
        <v>0</v>
      </c>
      <c r="M58" t="n">
        <v>1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25</v>
      </c>
      <c r="U58" t="n">
        <v>1</v>
      </c>
      <c r="V58" t="n">
        <v>0</v>
      </c>
      <c r="W58" t="n">
        <v>0</v>
      </c>
    </row>
    <row r="59">
      <c r="A59" t="inlineStr">
        <is>
          <t>Jack Clifford</t>
        </is>
      </c>
      <c r="B59" t="inlineStr">
        <is>
          <t>England</t>
        </is>
      </c>
      <c r="C59" t="inlineStr">
        <is>
          <t>Blindside Flanker</t>
        </is>
      </c>
      <c r="D59" t="n">
        <v>17</v>
      </c>
      <c r="E59" t="n">
        <v>17</v>
      </c>
      <c r="F59" t="n">
        <v>13</v>
      </c>
      <c r="G59" t="n">
        <v>4</v>
      </c>
      <c r="H59" t="n">
        <v>0</v>
      </c>
      <c r="I59" t="n">
        <v>1081</v>
      </c>
      <c r="J59" t="n">
        <v>4</v>
      </c>
      <c r="K59" t="n">
        <v>64</v>
      </c>
      <c r="L59" t="n">
        <v>0</v>
      </c>
      <c r="M59" t="n">
        <v>2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40</v>
      </c>
      <c r="U59" t="n">
        <v>1</v>
      </c>
      <c r="V59" t="n">
        <v>0</v>
      </c>
      <c r="W59" t="n">
        <v>0</v>
      </c>
    </row>
    <row r="60">
      <c r="A60" t="inlineStr">
        <is>
          <t>Jack Clifford</t>
        </is>
      </c>
      <c r="B60" t="inlineStr">
        <is>
          <t>England</t>
        </is>
      </c>
      <c r="C60" t="inlineStr">
        <is>
          <t>Blindside Flanker</t>
        </is>
      </c>
      <c r="D60" t="n">
        <v>100</v>
      </c>
      <c r="E60" t="n">
        <v>102</v>
      </c>
      <c r="F60" t="n">
        <v>79</v>
      </c>
      <c r="G60" t="n">
        <v>23</v>
      </c>
      <c r="H60" t="n">
        <v>0</v>
      </c>
      <c r="I60" t="n">
        <v>5972</v>
      </c>
      <c r="J60" t="n">
        <v>21</v>
      </c>
      <c r="K60" t="n">
        <v>460</v>
      </c>
      <c r="L60" t="n">
        <v>0</v>
      </c>
      <c r="M60" t="n">
        <v>28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110</v>
      </c>
      <c r="U60" t="n">
        <v>6</v>
      </c>
      <c r="V60" t="n">
        <v>0</v>
      </c>
      <c r="W60" t="n">
        <v>0</v>
      </c>
    </row>
    <row r="61">
      <c r="A61" t="inlineStr">
        <is>
          <t>Jack Clifford</t>
        </is>
      </c>
      <c r="B61" t="inlineStr">
        <is>
          <t>England</t>
        </is>
      </c>
      <c r="C61" t="inlineStr">
        <is>
          <t>Blindside Flanker</t>
        </is>
      </c>
      <c r="D61" t="n">
        <v>10</v>
      </c>
      <c r="E61" t="n">
        <v>10</v>
      </c>
      <c r="F61" t="n">
        <v>2</v>
      </c>
      <c r="G61" t="n">
        <v>8</v>
      </c>
      <c r="H61" t="n">
        <v>0</v>
      </c>
      <c r="I61" t="n">
        <v>226</v>
      </c>
      <c r="J61" t="n">
        <v>8</v>
      </c>
      <c r="K61" t="n">
        <v>98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0</v>
      </c>
      <c r="V61" t="n">
        <v>0</v>
      </c>
      <c r="W61" t="n">
        <v>0</v>
      </c>
    </row>
    <row r="62">
      <c r="A62" t="inlineStr">
        <is>
          <t>Jack Clifford</t>
        </is>
      </c>
      <c r="B62" t="inlineStr">
        <is>
          <t>England</t>
        </is>
      </c>
      <c r="C62" t="inlineStr">
        <is>
          <t>Blindside Flanker</t>
        </is>
      </c>
      <c r="D62" t="n">
        <v>148</v>
      </c>
      <c r="E62" t="n">
        <v>43</v>
      </c>
      <c r="F62" t="n">
        <v>112</v>
      </c>
      <c r="G62" t="n">
        <v>38</v>
      </c>
      <c r="H62" t="n">
        <v>0</v>
      </c>
      <c r="I62" t="n">
        <v>8653</v>
      </c>
      <c r="J62" t="n">
        <v>36</v>
      </c>
      <c r="K62" t="n">
        <v>673</v>
      </c>
      <c r="L62" t="n">
        <v>0</v>
      </c>
      <c r="M62" t="n">
        <v>39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215</v>
      </c>
      <c r="U62" t="n">
        <v>8</v>
      </c>
      <c r="V62" t="n">
        <v>0</v>
      </c>
      <c r="W62" t="n">
        <v>0</v>
      </c>
    </row>
    <row r="63">
      <c r="A63" t="inlineStr">
        <is>
          <t>Mark Wilson</t>
        </is>
      </c>
      <c r="B63" t="inlineStr">
        <is>
          <t>England</t>
        </is>
      </c>
      <c r="C63" t="inlineStr">
        <is>
          <t>Blindside Flanker</t>
        </is>
      </c>
      <c r="D63" t="n">
        <v>36</v>
      </c>
      <c r="E63" t="n">
        <v>37</v>
      </c>
      <c r="F63" t="n">
        <v>31</v>
      </c>
      <c r="G63" t="n">
        <v>6</v>
      </c>
      <c r="H63" t="n">
        <v>0</v>
      </c>
      <c r="I63" t="n">
        <v>2572</v>
      </c>
      <c r="J63" t="n">
        <v>5</v>
      </c>
      <c r="K63" t="n">
        <v>147</v>
      </c>
      <c r="L63" t="n">
        <v>0</v>
      </c>
      <c r="M63" t="n">
        <v>3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n">
        <v>1</v>
      </c>
      <c r="V63" t="n">
        <v>0</v>
      </c>
      <c r="W63" t="n">
        <v>0</v>
      </c>
    </row>
    <row r="64">
      <c r="A64" t="inlineStr">
        <is>
          <t>Mark Wilson</t>
        </is>
      </c>
      <c r="B64" t="inlineStr">
        <is>
          <t>England</t>
        </is>
      </c>
      <c r="C64" t="inlineStr">
        <is>
          <t>Blindside Flanker</t>
        </is>
      </c>
      <c r="D64" t="n">
        <v>22</v>
      </c>
      <c r="E64" t="n">
        <v>22</v>
      </c>
      <c r="F64" t="n">
        <v>17</v>
      </c>
      <c r="G64" t="n">
        <v>5</v>
      </c>
      <c r="H64" t="n">
        <v>0</v>
      </c>
      <c r="I64" t="n">
        <v>1380</v>
      </c>
      <c r="J64" t="n">
        <v>5</v>
      </c>
      <c r="K64" t="n">
        <v>114</v>
      </c>
      <c r="L64" t="n">
        <v>0</v>
      </c>
      <c r="M64" t="n">
        <v>5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30</v>
      </c>
      <c r="U64" t="n">
        <v>0</v>
      </c>
      <c r="V64" t="n">
        <v>0</v>
      </c>
      <c r="W64" t="n">
        <v>0</v>
      </c>
    </row>
    <row r="65">
      <c r="A65" t="inlineStr">
        <is>
          <t>Mark Wilson</t>
        </is>
      </c>
      <c r="B65" t="inlineStr">
        <is>
          <t>England</t>
        </is>
      </c>
      <c r="C65" t="inlineStr">
        <is>
          <t>Blindside Flanker</t>
        </is>
      </c>
      <c r="D65" t="n">
        <v>229</v>
      </c>
      <c r="E65" t="n">
        <v>230</v>
      </c>
      <c r="F65" t="n">
        <v>191</v>
      </c>
      <c r="G65" t="n">
        <v>39</v>
      </c>
      <c r="H65" t="n">
        <v>0</v>
      </c>
      <c r="I65" t="n">
        <v>15489</v>
      </c>
      <c r="J65" t="n">
        <v>38</v>
      </c>
      <c r="K65" t="n">
        <v>801</v>
      </c>
      <c r="L65" t="n">
        <v>1</v>
      </c>
      <c r="M65" t="n">
        <v>30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220</v>
      </c>
      <c r="U65" t="n">
        <v>5</v>
      </c>
      <c r="V65" t="n">
        <v>0</v>
      </c>
      <c r="W65" t="n">
        <v>0</v>
      </c>
    </row>
    <row r="66">
      <c r="A66" t="inlineStr">
        <is>
          <t>Mark Wilson</t>
        </is>
      </c>
      <c r="B66" t="inlineStr">
        <is>
          <t>England</t>
        </is>
      </c>
      <c r="C66" t="inlineStr">
        <is>
          <t>Blindside Flanker</t>
        </is>
      </c>
      <c r="D66" t="n">
        <v>21</v>
      </c>
      <c r="E66" t="n">
        <v>21</v>
      </c>
      <c r="F66" t="n">
        <v>14</v>
      </c>
      <c r="G66" t="n">
        <v>7</v>
      </c>
      <c r="H66" t="n">
        <v>0</v>
      </c>
      <c r="I66" t="n">
        <v>1171</v>
      </c>
      <c r="J66" t="n">
        <v>7</v>
      </c>
      <c r="K66" t="n">
        <v>161</v>
      </c>
      <c r="L66" t="n">
        <v>0</v>
      </c>
      <c r="M66" t="n">
        <v>6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</row>
    <row r="67">
      <c r="A67" t="inlineStr">
        <is>
          <t>Mark Wilson</t>
        </is>
      </c>
      <c r="B67" t="inlineStr">
        <is>
          <t>England</t>
        </is>
      </c>
      <c r="C67" t="inlineStr">
        <is>
          <t>Blindside Flanker</t>
        </is>
      </c>
      <c r="D67" t="n">
        <v>3</v>
      </c>
      <c r="E67" t="n">
        <v>3</v>
      </c>
      <c r="F67" t="n">
        <v>1</v>
      </c>
      <c r="G67" t="n">
        <v>2</v>
      </c>
      <c r="H67" t="n">
        <v>0</v>
      </c>
      <c r="I67" t="n">
        <v>146</v>
      </c>
      <c r="J67" t="n">
        <v>2</v>
      </c>
      <c r="K67" t="n">
        <v>66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Mark Wilson</t>
        </is>
      </c>
      <c r="B68" t="inlineStr">
        <is>
          <t>England</t>
        </is>
      </c>
      <c r="C68" t="inlineStr">
        <is>
          <t>Blindside Flanker</t>
        </is>
      </c>
      <c r="D68" t="n">
        <v>311</v>
      </c>
      <c r="E68" t="n">
        <v>55</v>
      </c>
      <c r="F68" t="n">
        <v>254</v>
      </c>
      <c r="G68" t="n">
        <v>59</v>
      </c>
      <c r="H68" t="n">
        <v>0</v>
      </c>
      <c r="I68" t="n">
        <v>20758</v>
      </c>
      <c r="J68" t="n">
        <v>57</v>
      </c>
      <c r="K68" t="n">
        <v>1289</v>
      </c>
      <c r="L68" t="n">
        <v>1</v>
      </c>
      <c r="M68" t="n">
        <v>44</v>
      </c>
      <c r="N68" t="n">
        <v>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275</v>
      </c>
      <c r="U68" t="n">
        <v>6</v>
      </c>
      <c r="V68" t="n">
        <v>0</v>
      </c>
      <c r="W68" t="n">
        <v>0</v>
      </c>
    </row>
    <row r="69">
      <c r="A69" t="inlineStr">
        <is>
          <t>Maro Itoje</t>
        </is>
      </c>
      <c r="B69" t="inlineStr">
        <is>
          <t>England</t>
        </is>
      </c>
      <c r="C69" t="inlineStr">
        <is>
          <t>Blindside Flanker</t>
        </is>
      </c>
      <c r="D69" t="n">
        <v>126</v>
      </c>
      <c r="E69" t="n">
        <v>128</v>
      </c>
      <c r="F69" t="n">
        <v>110</v>
      </c>
      <c r="G69" t="n">
        <v>18</v>
      </c>
      <c r="H69" t="n">
        <v>0</v>
      </c>
      <c r="I69" t="n">
        <v>8826</v>
      </c>
      <c r="J69" t="n">
        <v>16</v>
      </c>
      <c r="K69" t="n">
        <v>448</v>
      </c>
      <c r="L69" t="n">
        <v>0</v>
      </c>
      <c r="M69" t="n">
        <v>27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90</v>
      </c>
      <c r="U69" t="n">
        <v>8</v>
      </c>
      <c r="V69" t="n">
        <v>0</v>
      </c>
      <c r="W69" t="n">
        <v>0</v>
      </c>
    </row>
    <row r="70">
      <c r="A70" t="inlineStr">
        <is>
          <t>Maro Itoje</t>
        </is>
      </c>
      <c r="B70" t="inlineStr">
        <is>
          <t>England</t>
        </is>
      </c>
      <c r="C70" t="inlineStr">
        <is>
          <t>Blindside Flanker</t>
        </is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n">
        <v>455</v>
      </c>
      <c r="J70" t="n">
        <v>0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</v>
      </c>
      <c r="U70" t="n">
        <v>2</v>
      </c>
      <c r="V70" t="n">
        <v>0</v>
      </c>
      <c r="W70" t="n">
        <v>0</v>
      </c>
    </row>
    <row r="71">
      <c r="A71" t="inlineStr">
        <is>
          <t>Maro Itoje</t>
        </is>
      </c>
      <c r="B71" t="inlineStr">
        <is>
          <t>England</t>
        </is>
      </c>
      <c r="C71" t="inlineStr">
        <is>
          <t>Blindside Flanker</t>
        </is>
      </c>
      <c r="D71" t="n">
        <v>5</v>
      </c>
      <c r="E71" t="n">
        <v>5</v>
      </c>
      <c r="F71" t="n">
        <v>5</v>
      </c>
      <c r="G71" t="n">
        <v>0</v>
      </c>
      <c r="H71" t="n">
        <v>0</v>
      </c>
      <c r="I71" t="n">
        <v>378</v>
      </c>
      <c r="J71" t="n">
        <v>0</v>
      </c>
      <c r="K71" t="n">
        <v>0</v>
      </c>
      <c r="L71" t="n">
        <v>0</v>
      </c>
      <c r="M71" t="n">
        <v>2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25</v>
      </c>
      <c r="U71" t="n">
        <v>0</v>
      </c>
      <c r="V71" t="n">
        <v>0</v>
      </c>
      <c r="W71" t="n">
        <v>0</v>
      </c>
    </row>
    <row r="72">
      <c r="A72" t="inlineStr">
        <is>
          <t>Maro Itoje</t>
        </is>
      </c>
      <c r="B72" t="inlineStr">
        <is>
          <t>England</t>
        </is>
      </c>
      <c r="C72" t="inlineStr">
        <is>
          <t>Blindside Flanker</t>
        </is>
      </c>
      <c r="D72" t="n">
        <v>3</v>
      </c>
      <c r="E72" t="n">
        <v>3</v>
      </c>
      <c r="F72" t="n">
        <v>2</v>
      </c>
      <c r="G72" t="n">
        <v>1</v>
      </c>
      <c r="H72" t="n">
        <v>0</v>
      </c>
      <c r="I72" t="n">
        <v>179</v>
      </c>
      <c r="J72" t="n">
        <v>1</v>
      </c>
      <c r="K72" t="n">
        <v>19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  <c r="U72" t="n">
        <v>0</v>
      </c>
      <c r="V72" t="n">
        <v>0</v>
      </c>
      <c r="W72" t="n">
        <v>0</v>
      </c>
    </row>
    <row r="73">
      <c r="A73" t="inlineStr">
        <is>
          <t>Maro Itoje</t>
        </is>
      </c>
      <c r="B73" t="inlineStr">
        <is>
          <t>England</t>
        </is>
      </c>
      <c r="C73" t="inlineStr">
        <is>
          <t>Blindside Flanker</t>
        </is>
      </c>
      <c r="D73" t="n">
        <v>3</v>
      </c>
      <c r="E73" t="n">
        <v>3</v>
      </c>
      <c r="F73" t="n">
        <v>2</v>
      </c>
      <c r="G73" t="n">
        <v>1</v>
      </c>
      <c r="H73" t="n">
        <v>0</v>
      </c>
      <c r="I73" t="n">
        <v>193</v>
      </c>
      <c r="J73" t="n">
        <v>1</v>
      </c>
      <c r="K73" t="n">
        <v>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Maro Itoje</t>
        </is>
      </c>
      <c r="B74" t="inlineStr">
        <is>
          <t>England</t>
        </is>
      </c>
      <c r="C74" t="inlineStr">
        <is>
          <t>Blindside Flanker</t>
        </is>
      </c>
      <c r="D74" t="n">
        <v>190</v>
      </c>
      <c r="E74" t="n">
        <v>29</v>
      </c>
      <c r="F74" t="n">
        <v>170</v>
      </c>
      <c r="G74" t="n">
        <v>22</v>
      </c>
      <c r="H74" t="n">
        <v>0</v>
      </c>
      <c r="I74" t="n">
        <v>13694</v>
      </c>
      <c r="J74" t="n">
        <v>20</v>
      </c>
      <c r="K74" t="n">
        <v>590</v>
      </c>
      <c r="L74" t="n">
        <v>0</v>
      </c>
      <c r="M74" t="n">
        <v>31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145</v>
      </c>
      <c r="U74" t="n">
        <v>11</v>
      </c>
      <c r="V74" t="n">
        <v>0</v>
      </c>
      <c r="W74" t="n">
        <v>0</v>
      </c>
    </row>
    <row r="75">
      <c r="A75" t="inlineStr">
        <is>
          <t>Chris Robshaw</t>
        </is>
      </c>
      <c r="B75" t="inlineStr">
        <is>
          <t>England</t>
        </is>
      </c>
      <c r="C75" t="inlineStr">
        <is>
          <t>Blindside Flanker</t>
        </is>
      </c>
      <c r="D75" t="n">
        <v>302</v>
      </c>
      <c r="E75" t="n">
        <v>303</v>
      </c>
      <c r="F75" t="n">
        <v>292</v>
      </c>
      <c r="G75" t="n">
        <v>11</v>
      </c>
      <c r="H75" t="n">
        <v>0</v>
      </c>
      <c r="I75" t="n">
        <v>22635</v>
      </c>
      <c r="J75" t="n">
        <v>10</v>
      </c>
      <c r="K75" t="n">
        <v>290</v>
      </c>
      <c r="L75" t="n">
        <v>0</v>
      </c>
      <c r="M75" t="n">
        <v>45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130</v>
      </c>
      <c r="U75" t="n">
        <v>3</v>
      </c>
      <c r="V75" t="n">
        <v>0</v>
      </c>
      <c r="W75" t="n">
        <v>0</v>
      </c>
    </row>
    <row r="76">
      <c r="A76" t="inlineStr">
        <is>
          <t>Chris Robshaw</t>
        </is>
      </c>
      <c r="B76" t="inlineStr">
        <is>
          <t>England</t>
        </is>
      </c>
      <c r="C76" t="inlineStr">
        <is>
          <t>Blindside Flanker</t>
        </is>
      </c>
      <c r="D76" t="n">
        <v>3</v>
      </c>
      <c r="E76" t="n">
        <v>3</v>
      </c>
      <c r="F76" t="n">
        <v>1</v>
      </c>
      <c r="G76" t="n">
        <v>2</v>
      </c>
      <c r="H76" t="n">
        <v>0</v>
      </c>
      <c r="I76" t="n">
        <v>121</v>
      </c>
      <c r="J76" t="n">
        <v>2</v>
      </c>
      <c r="K76" t="n">
        <v>68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Chris Robshaw</t>
        </is>
      </c>
      <c r="B77" t="inlineStr">
        <is>
          <t>England</t>
        </is>
      </c>
      <c r="C77" t="inlineStr">
        <is>
          <t>Blindside Flanker</t>
        </is>
      </c>
      <c r="D77" t="n">
        <v>65</v>
      </c>
      <c r="E77" t="n">
        <v>65</v>
      </c>
      <c r="F77" t="n">
        <v>65</v>
      </c>
      <c r="G77" t="n">
        <v>0</v>
      </c>
      <c r="H77" t="n">
        <v>0</v>
      </c>
      <c r="I77" t="n">
        <v>5070</v>
      </c>
      <c r="J77" t="n">
        <v>0</v>
      </c>
      <c r="K77" t="n">
        <v>0</v>
      </c>
      <c r="L77" t="n">
        <v>0</v>
      </c>
      <c r="M77" t="n">
        <v>9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5</v>
      </c>
      <c r="U77" t="n">
        <v>0</v>
      </c>
      <c r="V77" t="n">
        <v>0</v>
      </c>
      <c r="W77" t="n">
        <v>0</v>
      </c>
    </row>
    <row r="78">
      <c r="A78" t="inlineStr">
        <is>
          <t>Chris Robshaw</t>
        </is>
      </c>
      <c r="B78" t="inlineStr">
        <is>
          <t>England</t>
        </is>
      </c>
      <c r="C78" t="inlineStr">
        <is>
          <t>Blindside Flanker</t>
        </is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57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Chris Robshaw</t>
        </is>
      </c>
      <c r="B79" t="inlineStr">
        <is>
          <t>England</t>
        </is>
      </c>
      <c r="C79" t="inlineStr">
        <is>
          <t>Blindside Flanker</t>
        </is>
      </c>
      <c r="D79" t="n">
        <v>371</v>
      </c>
      <c r="E79" t="n">
        <v>27</v>
      </c>
      <c r="F79" t="n">
        <v>359</v>
      </c>
      <c r="G79" t="n">
        <v>13</v>
      </c>
      <c r="H79" t="n">
        <v>0</v>
      </c>
      <c r="I79" t="n">
        <v>27883</v>
      </c>
      <c r="J79" t="n">
        <v>12</v>
      </c>
      <c r="K79" t="n">
        <v>358</v>
      </c>
      <c r="L79" t="n">
        <v>0</v>
      </c>
      <c r="M79" t="n">
        <v>56</v>
      </c>
      <c r="N79" t="n">
        <v>27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135</v>
      </c>
      <c r="U79" t="n">
        <v>3</v>
      </c>
      <c r="V79" t="n">
        <v>0</v>
      </c>
      <c r="W79" t="n">
        <v>0</v>
      </c>
    </row>
    <row r="80">
      <c r="A80" t="inlineStr">
        <is>
          <t>James Haskell</t>
        </is>
      </c>
      <c r="B80" t="inlineStr">
        <is>
          <t>England</t>
        </is>
      </c>
      <c r="C80" t="inlineStr">
        <is>
          <t>Blindside Flanker</t>
        </is>
      </c>
      <c r="D80" t="n">
        <v>197</v>
      </c>
      <c r="E80" t="n">
        <v>217</v>
      </c>
      <c r="F80" t="n">
        <v>152</v>
      </c>
      <c r="G80" t="n">
        <v>65</v>
      </c>
      <c r="H80" t="n">
        <v>0</v>
      </c>
      <c r="I80" t="n">
        <v>12505</v>
      </c>
      <c r="J80" t="n">
        <v>45</v>
      </c>
      <c r="K80" t="n">
        <v>1118</v>
      </c>
      <c r="L80" t="n">
        <v>3</v>
      </c>
      <c r="M80" t="n">
        <v>37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100</v>
      </c>
      <c r="U80" t="n">
        <v>8</v>
      </c>
      <c r="V80" t="n">
        <v>0</v>
      </c>
      <c r="W80" t="n">
        <v>1</v>
      </c>
    </row>
    <row r="81">
      <c r="A81" t="inlineStr">
        <is>
          <t>James Haskell</t>
        </is>
      </c>
      <c r="B81" t="inlineStr">
        <is>
          <t>England</t>
        </is>
      </c>
      <c r="C81" t="inlineStr">
        <is>
          <t>Blindside Flanker</t>
        </is>
      </c>
      <c r="D81" t="n">
        <v>76</v>
      </c>
      <c r="E81" t="n">
        <v>78</v>
      </c>
      <c r="F81" t="n">
        <v>54</v>
      </c>
      <c r="G81" t="n">
        <v>24</v>
      </c>
      <c r="H81" t="n">
        <v>0</v>
      </c>
      <c r="I81" t="n">
        <v>4369</v>
      </c>
      <c r="J81" t="n">
        <v>22</v>
      </c>
      <c r="K81" t="n">
        <v>472</v>
      </c>
      <c r="L81" t="n">
        <v>0</v>
      </c>
      <c r="M81" t="n">
        <v>22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20</v>
      </c>
      <c r="U81" t="n">
        <v>5</v>
      </c>
      <c r="V81" t="n">
        <v>0</v>
      </c>
      <c r="W81" t="n">
        <v>0</v>
      </c>
    </row>
    <row r="82">
      <c r="A82" t="inlineStr">
        <is>
          <t>James Haskell</t>
        </is>
      </c>
      <c r="B82" t="inlineStr">
        <is>
          <t>England</t>
        </is>
      </c>
      <c r="C82" t="inlineStr">
        <is>
          <t>Blindside Flanker</t>
        </is>
      </c>
      <c r="D82" t="n">
        <v>29</v>
      </c>
      <c r="E82" t="n">
        <v>30</v>
      </c>
      <c r="F82" t="n">
        <v>25</v>
      </c>
      <c r="G82" t="n">
        <v>5</v>
      </c>
      <c r="H82" t="n">
        <v>0</v>
      </c>
      <c r="I82" t="n">
        <v>1974</v>
      </c>
      <c r="J82" t="n">
        <v>4</v>
      </c>
      <c r="K82" t="n">
        <v>94</v>
      </c>
      <c r="L82" t="n">
        <v>0</v>
      </c>
      <c r="M82" t="n">
        <v>6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15</v>
      </c>
      <c r="U82" t="n">
        <v>1</v>
      </c>
      <c r="V82" t="n">
        <v>0</v>
      </c>
      <c r="W82" t="n">
        <v>0</v>
      </c>
    </row>
    <row r="83">
      <c r="A83" t="inlineStr">
        <is>
          <t>James Haskell</t>
        </is>
      </c>
      <c r="B83" t="inlineStr">
        <is>
          <t>England</t>
        </is>
      </c>
      <c r="C83" t="inlineStr">
        <is>
          <t>Blindside Flanker</t>
        </is>
      </c>
      <c r="D83" t="n">
        <v>12</v>
      </c>
      <c r="E83" t="n">
        <v>12</v>
      </c>
      <c r="F83" t="n">
        <v>7</v>
      </c>
      <c r="G83" t="n">
        <v>5</v>
      </c>
      <c r="H83" t="n">
        <v>0</v>
      </c>
      <c r="I83" t="n">
        <v>641</v>
      </c>
      <c r="J83" t="n">
        <v>5</v>
      </c>
      <c r="K83" t="n">
        <v>147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0</v>
      </c>
      <c r="W83" t="n">
        <v>0</v>
      </c>
    </row>
    <row r="84">
      <c r="A84" t="inlineStr">
        <is>
          <t>James Haskell</t>
        </is>
      </c>
      <c r="B84" t="inlineStr">
        <is>
          <t>England</t>
        </is>
      </c>
      <c r="C84" t="inlineStr">
        <is>
          <t>Blindside Flanker</t>
        </is>
      </c>
      <c r="D84" t="n">
        <v>4</v>
      </c>
      <c r="E84" t="n">
        <v>4</v>
      </c>
      <c r="F84" t="n">
        <v>4</v>
      </c>
      <c r="G84" t="n">
        <v>0</v>
      </c>
      <c r="H84" t="n">
        <v>0</v>
      </c>
      <c r="I84" t="n">
        <v>283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James Haskell</t>
        </is>
      </c>
      <c r="B85" t="inlineStr">
        <is>
          <t>England</t>
        </is>
      </c>
      <c r="C85" t="inlineStr">
        <is>
          <t>Blindside Flanker</t>
        </is>
      </c>
      <c r="D85" t="n">
        <v>5</v>
      </c>
      <c r="E85" t="n">
        <v>5</v>
      </c>
      <c r="F85" t="n">
        <v>4</v>
      </c>
      <c r="G85" t="n">
        <v>1</v>
      </c>
      <c r="H85" t="n">
        <v>0</v>
      </c>
      <c r="I85" t="n">
        <v>228</v>
      </c>
      <c r="J85" t="n">
        <v>1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James Haskell</t>
        </is>
      </c>
      <c r="B86" t="inlineStr">
        <is>
          <t>England</t>
        </is>
      </c>
      <c r="C86" t="inlineStr">
        <is>
          <t>Blindside Flanker</t>
        </is>
      </c>
      <c r="D86" t="n">
        <v>323</v>
      </c>
      <c r="E86" t="n">
        <v>27</v>
      </c>
      <c r="F86" t="n">
        <v>246</v>
      </c>
      <c r="G86" t="n">
        <v>100</v>
      </c>
      <c r="H86" t="n">
        <v>0</v>
      </c>
      <c r="I86" t="n">
        <v>20000</v>
      </c>
      <c r="J86" t="n">
        <v>77</v>
      </c>
      <c r="K86" t="n">
        <v>1846</v>
      </c>
      <c r="L86" t="n">
        <v>3</v>
      </c>
      <c r="M86" t="n">
        <v>73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135</v>
      </c>
      <c r="U86" t="n">
        <v>16</v>
      </c>
      <c r="V86" t="n">
        <v>0</v>
      </c>
      <c r="W86" t="n">
        <v>1</v>
      </c>
    </row>
    <row r="87">
      <c r="A87" t="inlineStr">
        <is>
          <t>Lewis Ludlam</t>
        </is>
      </c>
      <c r="B87" t="inlineStr">
        <is>
          <t>England</t>
        </is>
      </c>
      <c r="C87" t="inlineStr">
        <is>
          <t>Blindside Flanker</t>
        </is>
      </c>
      <c r="D87" t="n">
        <v>6</v>
      </c>
      <c r="E87" t="n">
        <v>6</v>
      </c>
      <c r="F87" t="n">
        <v>5</v>
      </c>
      <c r="G87" t="n">
        <v>1</v>
      </c>
      <c r="H87" t="n">
        <v>0</v>
      </c>
      <c r="I87" t="n">
        <v>366</v>
      </c>
      <c r="J87" t="n">
        <v>1</v>
      </c>
      <c r="K87" t="n">
        <v>19</v>
      </c>
      <c r="L87" t="n">
        <v>0</v>
      </c>
      <c r="M87" t="n">
        <v>1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15</v>
      </c>
      <c r="U87" t="n">
        <v>0</v>
      </c>
      <c r="V87" t="n">
        <v>0</v>
      </c>
      <c r="W87" t="n">
        <v>0</v>
      </c>
    </row>
    <row r="88">
      <c r="A88" t="inlineStr">
        <is>
          <t>Lewis Ludlam</t>
        </is>
      </c>
      <c r="B88" t="inlineStr">
        <is>
          <t>England</t>
        </is>
      </c>
      <c r="C88" t="inlineStr">
        <is>
          <t>Blindside Flanker</t>
        </is>
      </c>
      <c r="D88" t="n">
        <v>4</v>
      </c>
      <c r="E88" t="n">
        <v>4</v>
      </c>
      <c r="F88" t="n">
        <v>4</v>
      </c>
      <c r="G88" t="n">
        <v>0</v>
      </c>
      <c r="H88" t="n">
        <v>0</v>
      </c>
      <c r="I88" t="n">
        <v>294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Lewis Ludlam</t>
        </is>
      </c>
      <c r="B89" t="inlineStr">
        <is>
          <t>England</t>
        </is>
      </c>
      <c r="C89" t="inlineStr">
        <is>
          <t>Blindside Flanker</t>
        </is>
      </c>
      <c r="D89" t="n">
        <v>71</v>
      </c>
      <c r="E89" t="n">
        <v>72</v>
      </c>
      <c r="F89" t="n">
        <v>56</v>
      </c>
      <c r="G89" t="n">
        <v>16</v>
      </c>
      <c r="H89" t="n">
        <v>0</v>
      </c>
      <c r="I89" t="n">
        <v>4378</v>
      </c>
      <c r="J89" t="n">
        <v>15</v>
      </c>
      <c r="K89" t="n">
        <v>272</v>
      </c>
      <c r="L89" t="n">
        <v>0</v>
      </c>
      <c r="M89" t="n">
        <v>18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</v>
      </c>
      <c r="U89" t="n">
        <v>0</v>
      </c>
      <c r="V89" t="n">
        <v>0</v>
      </c>
      <c r="W89" t="n">
        <v>0</v>
      </c>
    </row>
    <row r="90">
      <c r="A90" t="inlineStr">
        <is>
          <t>Lewis Ludlam</t>
        </is>
      </c>
      <c r="B90" t="inlineStr">
        <is>
          <t>England</t>
        </is>
      </c>
      <c r="C90" t="inlineStr">
        <is>
          <t>Blindside Flanker</t>
        </is>
      </c>
      <c r="D90" t="n">
        <v>4</v>
      </c>
      <c r="E90" t="n">
        <v>4</v>
      </c>
      <c r="F90" t="n">
        <v>4</v>
      </c>
      <c r="G90" t="n">
        <v>0</v>
      </c>
      <c r="H90" t="n">
        <v>0</v>
      </c>
      <c r="I90" t="n">
        <v>251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Lewis Ludlam</t>
        </is>
      </c>
      <c r="B91" t="inlineStr">
        <is>
          <t>England</t>
        </is>
      </c>
      <c r="C91" t="inlineStr">
        <is>
          <t>Blindside Flanker</t>
        </is>
      </c>
      <c r="D91" t="n">
        <v>93</v>
      </c>
      <c r="E91" t="n">
        <v>12</v>
      </c>
      <c r="F91" t="n">
        <v>73</v>
      </c>
      <c r="G91" t="n">
        <v>21</v>
      </c>
      <c r="H91" t="n">
        <v>0</v>
      </c>
      <c r="I91" t="n">
        <v>5665</v>
      </c>
      <c r="J91" t="n">
        <v>20</v>
      </c>
      <c r="K91" t="n">
        <v>394</v>
      </c>
      <c r="L91" t="n">
        <v>0</v>
      </c>
      <c r="M91" t="n">
        <v>24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60</v>
      </c>
      <c r="U91" t="n">
        <v>0</v>
      </c>
      <c r="V91" t="n">
        <v>0</v>
      </c>
      <c r="W91" t="n">
        <v>0</v>
      </c>
    </row>
    <row r="92">
      <c r="A92" t="inlineStr">
        <is>
          <t>Donovan Armand</t>
        </is>
      </c>
      <c r="B92" t="inlineStr">
        <is>
          <t>England</t>
        </is>
      </c>
      <c r="C92" t="inlineStr">
        <is>
          <t>Blindside Flanker</t>
        </is>
      </c>
      <c r="D92" t="n">
        <v>14</v>
      </c>
      <c r="E92" t="n">
        <v>19</v>
      </c>
      <c r="F92" t="n">
        <v>3</v>
      </c>
      <c r="G92" t="n">
        <v>16</v>
      </c>
      <c r="H92" t="n">
        <v>0</v>
      </c>
      <c r="I92" t="n">
        <v>280</v>
      </c>
      <c r="J92" t="n">
        <v>11</v>
      </c>
      <c r="K92" t="n">
        <v>99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Donovan Armand</t>
        </is>
      </c>
      <c r="B93" t="inlineStr">
        <is>
          <t>England</t>
        </is>
      </c>
      <c r="C93" t="inlineStr">
        <is>
          <t>Blindside Flanker</t>
        </is>
      </c>
      <c r="D93" t="n">
        <v>172</v>
      </c>
      <c r="E93" t="n">
        <v>174</v>
      </c>
      <c r="F93" t="n">
        <v>135</v>
      </c>
      <c r="G93" t="n">
        <v>39</v>
      </c>
      <c r="H93" t="n">
        <v>0</v>
      </c>
      <c r="I93" t="n">
        <v>11077</v>
      </c>
      <c r="J93" t="n">
        <v>37</v>
      </c>
      <c r="K93" t="n">
        <v>719</v>
      </c>
      <c r="L93" t="n">
        <v>3</v>
      </c>
      <c r="M93" t="n">
        <v>19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170</v>
      </c>
      <c r="U93" t="n">
        <v>0</v>
      </c>
      <c r="V93" t="n">
        <v>0</v>
      </c>
      <c r="W93" t="n">
        <v>0</v>
      </c>
    </row>
    <row r="94">
      <c r="A94" t="inlineStr">
        <is>
          <t>Donovan Armand</t>
        </is>
      </c>
      <c r="B94" t="inlineStr">
        <is>
          <t>England</t>
        </is>
      </c>
      <c r="C94" t="inlineStr">
        <is>
          <t>Blindside Flanker</t>
        </is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14</v>
      </c>
      <c r="J94" t="n">
        <v>1</v>
      </c>
      <c r="K94" t="n">
        <v>14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Donovan Armand</t>
        </is>
      </c>
      <c r="B95" t="inlineStr">
        <is>
          <t>England</t>
        </is>
      </c>
      <c r="C95" t="inlineStr">
        <is>
          <t>Blindside Flanker</t>
        </is>
      </c>
      <c r="D95" t="n">
        <v>187</v>
      </c>
      <c r="E95" t="n">
        <v>34</v>
      </c>
      <c r="F95" t="n">
        <v>138</v>
      </c>
      <c r="G95" t="n">
        <v>56</v>
      </c>
      <c r="H95" t="n">
        <v>0</v>
      </c>
      <c r="I95" t="n">
        <v>11371</v>
      </c>
      <c r="J95" t="n">
        <v>49</v>
      </c>
      <c r="K95" t="n">
        <v>832</v>
      </c>
      <c r="L95" t="n">
        <v>3</v>
      </c>
      <c r="M95" t="n">
        <v>23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170</v>
      </c>
      <c r="U95" t="n">
        <v>0</v>
      </c>
      <c r="V95" t="n">
        <v>0</v>
      </c>
      <c r="W95" t="n">
        <v>0</v>
      </c>
    </row>
    <row r="96">
      <c r="A96" t="inlineStr">
        <is>
          <t>Courtney Lawes</t>
        </is>
      </c>
      <c r="B96" t="inlineStr">
        <is>
          <t>England</t>
        </is>
      </c>
      <c r="C96" t="inlineStr">
        <is>
          <t>Lock</t>
        </is>
      </c>
      <c r="D96" t="n">
        <v>239</v>
      </c>
      <c r="E96" t="n">
        <v>240</v>
      </c>
      <c r="F96" t="n">
        <v>210</v>
      </c>
      <c r="G96" t="n">
        <v>30</v>
      </c>
      <c r="H96" t="n">
        <v>0</v>
      </c>
      <c r="I96" t="n">
        <v>16068</v>
      </c>
      <c r="J96" t="n">
        <v>29</v>
      </c>
      <c r="K96" t="n">
        <v>697</v>
      </c>
      <c r="L96" t="n">
        <v>1</v>
      </c>
      <c r="M96" t="n">
        <v>65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35</v>
      </c>
      <c r="U96" t="n">
        <v>11</v>
      </c>
      <c r="V96" t="n">
        <v>0</v>
      </c>
      <c r="W96" t="n">
        <v>0</v>
      </c>
    </row>
    <row r="97">
      <c r="A97" t="inlineStr">
        <is>
          <t>Courtney Lawes</t>
        </is>
      </c>
      <c r="B97" t="inlineStr">
        <is>
          <t>England</t>
        </is>
      </c>
      <c r="C97" t="inlineStr">
        <is>
          <t>Lock</t>
        </is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80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Courtney Lawes</t>
        </is>
      </c>
      <c r="B98" t="inlineStr">
        <is>
          <t>England</t>
        </is>
      </c>
      <c r="C98" t="inlineStr">
        <is>
          <t>Lock</t>
        </is>
      </c>
      <c r="D98" t="n">
        <v>4</v>
      </c>
      <c r="E98" t="n">
        <v>4</v>
      </c>
      <c r="F98" t="n">
        <v>4</v>
      </c>
      <c r="G98" t="n">
        <v>0</v>
      </c>
      <c r="H98" t="n">
        <v>0</v>
      </c>
      <c r="I98" t="n">
        <v>228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Courtney Lawes</t>
        </is>
      </c>
      <c r="B99" t="inlineStr">
        <is>
          <t>England</t>
        </is>
      </c>
      <c r="C99" t="inlineStr">
        <is>
          <t>Lock</t>
        </is>
      </c>
      <c r="D99" t="n">
        <v>2</v>
      </c>
      <c r="E99" t="n">
        <v>2</v>
      </c>
      <c r="F99" t="n">
        <v>0</v>
      </c>
      <c r="G99" t="n">
        <v>2</v>
      </c>
      <c r="H99" t="n">
        <v>0</v>
      </c>
      <c r="I99" t="n">
        <v>53</v>
      </c>
      <c r="J99" t="n">
        <v>2</v>
      </c>
      <c r="K99" t="n">
        <v>53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Courtney Lawes</t>
        </is>
      </c>
      <c r="B100" t="inlineStr">
        <is>
          <t>England</t>
        </is>
      </c>
      <c r="C100" t="inlineStr">
        <is>
          <t>Lock</t>
        </is>
      </c>
      <c r="D100" t="n">
        <v>331</v>
      </c>
      <c r="E100" t="n">
        <v>8</v>
      </c>
      <c r="F100" t="n">
        <v>273</v>
      </c>
      <c r="G100" t="n">
        <v>60</v>
      </c>
      <c r="H100" t="n">
        <v>0</v>
      </c>
      <c r="I100" t="n">
        <v>21237</v>
      </c>
      <c r="J100" t="n">
        <v>58</v>
      </c>
      <c r="K100" t="n">
        <v>1466</v>
      </c>
      <c r="L100" t="n">
        <v>2</v>
      </c>
      <c r="M100" t="n">
        <v>93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</v>
      </c>
      <c r="U100" t="n">
        <v>12</v>
      </c>
      <c r="V100" t="n">
        <v>0</v>
      </c>
      <c r="W100" t="n">
        <v>0</v>
      </c>
    </row>
    <row r="101">
      <c r="A101" t="inlineStr">
        <is>
          <t>Jonny Hill</t>
        </is>
      </c>
      <c r="B101" t="inlineStr">
        <is>
          <t>England</t>
        </is>
      </c>
      <c r="C101" t="inlineStr">
        <is>
          <t>Lock</t>
        </is>
      </c>
      <c r="D101" t="n">
        <v>9</v>
      </c>
      <c r="E101" t="n">
        <v>9</v>
      </c>
      <c r="F101" t="n">
        <v>8</v>
      </c>
      <c r="G101" t="n">
        <v>1</v>
      </c>
      <c r="H101" t="n">
        <v>0</v>
      </c>
      <c r="I101" t="n">
        <v>636</v>
      </c>
      <c r="J101" t="n">
        <v>1</v>
      </c>
      <c r="K101" t="n">
        <v>20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</row>
    <row r="102">
      <c r="A102" t="inlineStr">
        <is>
          <t>Jonny Hill</t>
        </is>
      </c>
      <c r="B102" t="inlineStr">
        <is>
          <t>England</t>
        </is>
      </c>
      <c r="C102" t="inlineStr">
        <is>
          <t>Lock</t>
        </is>
      </c>
      <c r="D102" t="n">
        <v>2</v>
      </c>
      <c r="E102" t="n">
        <v>2</v>
      </c>
      <c r="F102" t="n">
        <v>0</v>
      </c>
      <c r="G102" t="n">
        <v>2</v>
      </c>
      <c r="H102" t="n">
        <v>0</v>
      </c>
      <c r="I102" t="n">
        <v>72</v>
      </c>
      <c r="J102" t="n">
        <v>2</v>
      </c>
      <c r="K102" t="n">
        <v>72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Jonny Hill</t>
        </is>
      </c>
      <c r="B103" t="inlineStr">
        <is>
          <t>England</t>
        </is>
      </c>
      <c r="C103" t="inlineStr">
        <is>
          <t>Lock</t>
        </is>
      </c>
      <c r="D103" t="n">
        <v>2</v>
      </c>
      <c r="E103" t="n">
        <v>2</v>
      </c>
      <c r="F103" t="n">
        <v>1</v>
      </c>
      <c r="G103" t="n">
        <v>1</v>
      </c>
      <c r="H103" t="n">
        <v>0</v>
      </c>
      <c r="I103" t="n">
        <v>95</v>
      </c>
      <c r="J103" t="n">
        <v>1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Jonny Hill</t>
        </is>
      </c>
      <c r="B104" t="inlineStr">
        <is>
          <t>England</t>
        </is>
      </c>
      <c r="C104" t="inlineStr">
        <is>
          <t>Lock</t>
        </is>
      </c>
      <c r="D104" t="n">
        <v>97</v>
      </c>
      <c r="E104" t="n">
        <v>96</v>
      </c>
      <c r="F104" t="n">
        <v>83</v>
      </c>
      <c r="G104" t="n">
        <v>13</v>
      </c>
      <c r="H104" t="n">
        <v>0</v>
      </c>
      <c r="I104" t="n">
        <v>6263</v>
      </c>
      <c r="J104" t="n">
        <v>14</v>
      </c>
      <c r="K104" t="n">
        <v>282</v>
      </c>
      <c r="L104" t="n">
        <v>0</v>
      </c>
      <c r="M104" t="n">
        <v>29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135</v>
      </c>
      <c r="U104" t="n">
        <v>4</v>
      </c>
      <c r="V104" t="n">
        <v>0</v>
      </c>
      <c r="W104" t="n">
        <v>1</v>
      </c>
    </row>
    <row r="105">
      <c r="A105" t="inlineStr">
        <is>
          <t>Jonny Hill</t>
        </is>
      </c>
      <c r="B105" t="inlineStr">
        <is>
          <t>England</t>
        </is>
      </c>
      <c r="C105" t="inlineStr">
        <is>
          <t>Lock</t>
        </is>
      </c>
      <c r="D105" t="n">
        <v>9</v>
      </c>
      <c r="E105" t="n">
        <v>10</v>
      </c>
      <c r="F105" t="n">
        <v>4</v>
      </c>
      <c r="G105" t="n">
        <v>6</v>
      </c>
      <c r="H105" t="n">
        <v>0</v>
      </c>
      <c r="I105" t="n">
        <v>347</v>
      </c>
      <c r="J105" t="n">
        <v>5</v>
      </c>
      <c r="K105" t="n">
        <v>93</v>
      </c>
      <c r="L105" t="n">
        <v>0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</v>
      </c>
      <c r="U105" t="n">
        <v>1</v>
      </c>
      <c r="V105" t="n">
        <v>0</v>
      </c>
      <c r="W105" t="n">
        <v>0</v>
      </c>
    </row>
    <row r="106">
      <c r="A106" t="inlineStr">
        <is>
          <t>Jonny Hill</t>
        </is>
      </c>
      <c r="B106" t="inlineStr">
        <is>
          <t>England</t>
        </is>
      </c>
      <c r="C106" t="inlineStr">
        <is>
          <t>Lock</t>
        </is>
      </c>
      <c r="D106" t="n">
        <v>119</v>
      </c>
      <c r="E106" t="n">
        <v>28</v>
      </c>
      <c r="F106" t="n">
        <v>96</v>
      </c>
      <c r="G106" t="n">
        <v>23</v>
      </c>
      <c r="H106" t="n">
        <v>0</v>
      </c>
      <c r="I106" t="n">
        <v>7413</v>
      </c>
      <c r="J106" t="n">
        <v>23</v>
      </c>
      <c r="K106" t="n">
        <v>482</v>
      </c>
      <c r="L106" t="n">
        <v>1</v>
      </c>
      <c r="M106" t="n">
        <v>33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140</v>
      </c>
      <c r="U106" t="n">
        <v>7</v>
      </c>
      <c r="V106" t="n">
        <v>0</v>
      </c>
      <c r="W106" t="n">
        <v>1</v>
      </c>
    </row>
    <row r="107">
      <c r="A107" t="inlineStr">
        <is>
          <t>Joe Launchberry</t>
        </is>
      </c>
      <c r="B107" t="inlineStr">
        <is>
          <t>England</t>
        </is>
      </c>
      <c r="C107" t="inlineStr">
        <is>
          <t>Lock</t>
        </is>
      </c>
      <c r="D107" t="n">
        <v>22</v>
      </c>
      <c r="E107" t="n">
        <v>22</v>
      </c>
      <c r="F107" t="n">
        <v>22</v>
      </c>
      <c r="G107" t="n">
        <v>0</v>
      </c>
      <c r="H107" t="n">
        <v>0</v>
      </c>
      <c r="I107" t="n">
        <v>1706</v>
      </c>
      <c r="J107" t="n">
        <v>0</v>
      </c>
      <c r="K107" t="n">
        <v>0</v>
      </c>
      <c r="L107" t="n">
        <v>0</v>
      </c>
      <c r="M107" t="n">
        <v>3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35</v>
      </c>
      <c r="U107" t="n">
        <v>1</v>
      </c>
      <c r="V107" t="n">
        <v>0</v>
      </c>
      <c r="W107" t="n">
        <v>0</v>
      </c>
    </row>
    <row r="108">
      <c r="A108" t="inlineStr">
        <is>
          <t>Joe Launchberry</t>
        </is>
      </c>
      <c r="B108" t="inlineStr">
        <is>
          <t>England</t>
        </is>
      </c>
      <c r="C108" t="inlineStr">
        <is>
          <t>Lock</t>
        </is>
      </c>
      <c r="D108" t="n">
        <v>6</v>
      </c>
      <c r="E108" t="n">
        <v>6</v>
      </c>
      <c r="F108" t="n">
        <v>6</v>
      </c>
      <c r="G108" t="n">
        <v>0</v>
      </c>
      <c r="H108" t="n">
        <v>0</v>
      </c>
      <c r="I108" t="n">
        <v>480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</v>
      </c>
      <c r="U108" t="n">
        <v>0</v>
      </c>
      <c r="V108" t="n">
        <v>0</v>
      </c>
      <c r="W108" t="n">
        <v>0</v>
      </c>
    </row>
    <row r="109">
      <c r="A109" t="inlineStr">
        <is>
          <t>Joe Launchberry</t>
        </is>
      </c>
      <c r="B109" t="inlineStr">
        <is>
          <t>England</t>
        </is>
      </c>
      <c r="C109" t="inlineStr">
        <is>
          <t>Lock</t>
        </is>
      </c>
      <c r="D109" t="n">
        <v>161</v>
      </c>
      <c r="E109" t="n">
        <v>162</v>
      </c>
      <c r="F109" t="n">
        <v>145</v>
      </c>
      <c r="G109" t="n">
        <v>17</v>
      </c>
      <c r="H109" t="n">
        <v>0</v>
      </c>
      <c r="I109" t="n">
        <v>11337</v>
      </c>
      <c r="J109" t="n">
        <v>16</v>
      </c>
      <c r="K109" t="n">
        <v>416</v>
      </c>
      <c r="L109" t="n">
        <v>0</v>
      </c>
      <c r="M109" t="n">
        <v>32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40</v>
      </c>
      <c r="U109" t="n">
        <v>1</v>
      </c>
      <c r="V109" t="n">
        <v>0</v>
      </c>
      <c r="W109" t="n">
        <v>0</v>
      </c>
    </row>
    <row r="110">
      <c r="A110" t="inlineStr">
        <is>
          <t>Joe Launchberry</t>
        </is>
      </c>
      <c r="B110" t="inlineStr">
        <is>
          <t>England</t>
        </is>
      </c>
      <c r="C110" t="inlineStr">
        <is>
          <t>Lock</t>
        </is>
      </c>
      <c r="D110" t="n">
        <v>3</v>
      </c>
      <c r="E110" t="n">
        <v>3</v>
      </c>
      <c r="F110" t="n">
        <v>2</v>
      </c>
      <c r="G110" t="n">
        <v>1</v>
      </c>
      <c r="H110" t="n">
        <v>0</v>
      </c>
      <c r="I110" t="n">
        <v>188</v>
      </c>
      <c r="J110" t="n">
        <v>1</v>
      </c>
      <c r="K110" t="n">
        <v>33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Joe Launchberry</t>
        </is>
      </c>
      <c r="B111" t="inlineStr">
        <is>
          <t>England</t>
        </is>
      </c>
      <c r="C111" t="inlineStr">
        <is>
          <t>Lock</t>
        </is>
      </c>
      <c r="D111" t="n">
        <v>67</v>
      </c>
      <c r="E111" t="n">
        <v>69</v>
      </c>
      <c r="F111" t="n">
        <v>51</v>
      </c>
      <c r="G111" t="n">
        <v>18</v>
      </c>
      <c r="H111" t="n">
        <v>0</v>
      </c>
      <c r="I111" t="n">
        <v>3845</v>
      </c>
      <c r="J111" t="n">
        <v>16</v>
      </c>
      <c r="K111" t="n">
        <v>372</v>
      </c>
      <c r="L111" t="n">
        <v>1</v>
      </c>
      <c r="M111" t="n">
        <v>30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25</v>
      </c>
      <c r="U111" t="n">
        <v>0</v>
      </c>
      <c r="V111" t="n">
        <v>0</v>
      </c>
      <c r="W111" t="n">
        <v>0</v>
      </c>
    </row>
    <row r="112">
      <c r="A112" t="inlineStr">
        <is>
          <t>Joe Launchberry</t>
        </is>
      </c>
      <c r="B112" t="inlineStr">
        <is>
          <t>England</t>
        </is>
      </c>
      <c r="C112" t="inlineStr">
        <is>
          <t>Lock</t>
        </is>
      </c>
      <c r="D112" t="n">
        <v>259</v>
      </c>
      <c r="E112" t="n">
        <v>21</v>
      </c>
      <c r="F112" t="n">
        <v>226</v>
      </c>
      <c r="G112" t="n">
        <v>36</v>
      </c>
      <c r="H112" t="n">
        <v>0</v>
      </c>
      <c r="I112" t="n">
        <v>17556</v>
      </c>
      <c r="J112" t="n">
        <v>33</v>
      </c>
      <c r="K112" t="n">
        <v>821</v>
      </c>
      <c r="L112" t="n">
        <v>1</v>
      </c>
      <c r="M112" t="n">
        <v>66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105</v>
      </c>
      <c r="U112" t="n">
        <v>2</v>
      </c>
      <c r="V112" t="n">
        <v>0</v>
      </c>
      <c r="W112" t="n">
        <v>0</v>
      </c>
    </row>
    <row r="113">
      <c r="A113" t="inlineStr">
        <is>
          <t>Ted Hill</t>
        </is>
      </c>
      <c r="B113" t="inlineStr">
        <is>
          <t>England</t>
        </is>
      </c>
      <c r="C113" t="inlineStr">
        <is>
          <t>Lock</t>
        </is>
      </c>
      <c r="D113" t="n">
        <v>13</v>
      </c>
      <c r="E113" t="n">
        <v>13</v>
      </c>
      <c r="F113" t="n">
        <v>8</v>
      </c>
      <c r="G113" t="n">
        <v>5</v>
      </c>
      <c r="H113" t="n">
        <v>0</v>
      </c>
      <c r="I113" t="n">
        <v>707</v>
      </c>
      <c r="J113" t="n">
        <v>5</v>
      </c>
      <c r="K113" t="n">
        <v>78</v>
      </c>
      <c r="L113" t="n">
        <v>0</v>
      </c>
      <c r="M113" t="n">
        <v>1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15</v>
      </c>
      <c r="U113" t="n">
        <v>1</v>
      </c>
      <c r="V113" t="n">
        <v>0</v>
      </c>
      <c r="W113" t="n">
        <v>0</v>
      </c>
    </row>
    <row r="114">
      <c r="A114" t="inlineStr">
        <is>
          <t>Ted Hill</t>
        </is>
      </c>
      <c r="B114" t="inlineStr">
        <is>
          <t>England</t>
        </is>
      </c>
      <c r="C114" t="inlineStr">
        <is>
          <t>Lock</t>
        </is>
      </c>
      <c r="D114" t="n">
        <v>4</v>
      </c>
      <c r="E114" t="n">
        <v>4</v>
      </c>
      <c r="F114" t="n">
        <v>4</v>
      </c>
      <c r="G114" t="n">
        <v>0</v>
      </c>
      <c r="H114" t="n">
        <v>0</v>
      </c>
      <c r="I114" t="n">
        <v>311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Ted Hill</t>
        </is>
      </c>
      <c r="B115" t="inlineStr">
        <is>
          <t>England</t>
        </is>
      </c>
      <c r="C115" t="inlineStr">
        <is>
          <t>Lock</t>
        </is>
      </c>
      <c r="D115" t="n">
        <v>58</v>
      </c>
      <c r="E115" t="n">
        <v>61</v>
      </c>
      <c r="F115" t="n">
        <v>49</v>
      </c>
      <c r="G115" t="n">
        <v>12</v>
      </c>
      <c r="H115" t="n">
        <v>0</v>
      </c>
      <c r="I115" t="n">
        <v>4086</v>
      </c>
      <c r="J115" t="n">
        <v>9</v>
      </c>
      <c r="K115" t="n">
        <v>256</v>
      </c>
      <c r="L115" t="n">
        <v>0</v>
      </c>
      <c r="M115" t="n">
        <v>5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55</v>
      </c>
      <c r="U115" t="n">
        <v>0</v>
      </c>
      <c r="V115" t="n">
        <v>0</v>
      </c>
      <c r="W115" t="n">
        <v>0</v>
      </c>
    </row>
    <row r="116">
      <c r="A116" t="inlineStr">
        <is>
          <t>Ted Hill</t>
        </is>
      </c>
      <c r="B116" t="inlineStr">
        <is>
          <t>England</t>
        </is>
      </c>
      <c r="C116" t="inlineStr">
        <is>
          <t>Lock</t>
        </is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6</v>
      </c>
      <c r="J116" t="n">
        <v>1</v>
      </c>
      <c r="K116" t="n">
        <v>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Ted Hill</t>
        </is>
      </c>
      <c r="B117" t="inlineStr">
        <is>
          <t>England</t>
        </is>
      </c>
      <c r="C117" t="inlineStr">
        <is>
          <t>Lock</t>
        </is>
      </c>
      <c r="D117" t="n">
        <v>76</v>
      </c>
      <c r="E117" t="n">
        <v>14</v>
      </c>
      <c r="F117" t="n">
        <v>61</v>
      </c>
      <c r="G117" t="n">
        <v>18</v>
      </c>
      <c r="H117" t="n">
        <v>0</v>
      </c>
      <c r="I117" t="n">
        <v>5110</v>
      </c>
      <c r="J117" t="n">
        <v>15</v>
      </c>
      <c r="K117" t="n">
        <v>340</v>
      </c>
      <c r="L117" t="n">
        <v>0</v>
      </c>
      <c r="M117" t="n">
        <v>8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70</v>
      </c>
      <c r="U117" t="n">
        <v>1</v>
      </c>
      <c r="V117" t="n">
        <v>0</v>
      </c>
      <c r="W117" t="n">
        <v>0</v>
      </c>
    </row>
    <row r="118">
      <c r="A118" t="inlineStr">
        <is>
          <t>Nicholas Isiekwe</t>
        </is>
      </c>
      <c r="B118" t="inlineStr">
        <is>
          <t>England</t>
        </is>
      </c>
      <c r="C118" t="inlineStr">
        <is>
          <t>Lock</t>
        </is>
      </c>
      <c r="D118" t="n">
        <v>6</v>
      </c>
      <c r="E118" t="n">
        <v>5</v>
      </c>
      <c r="F118" t="n">
        <v>5</v>
      </c>
      <c r="G118" t="n">
        <v>0</v>
      </c>
      <c r="H118" t="n">
        <v>0</v>
      </c>
      <c r="I118" t="n">
        <v>384</v>
      </c>
      <c r="J118" t="n">
        <v>1</v>
      </c>
      <c r="K118" t="n">
        <v>4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5</v>
      </c>
      <c r="U118" t="n">
        <v>0</v>
      </c>
      <c r="V118" t="n">
        <v>0</v>
      </c>
      <c r="W118" t="n">
        <v>0</v>
      </c>
    </row>
    <row r="119">
      <c r="A119" t="inlineStr">
        <is>
          <t>Nicholas Isiekwe</t>
        </is>
      </c>
      <c r="B119" t="inlineStr">
        <is>
          <t>England</t>
        </is>
      </c>
      <c r="C119" t="inlineStr">
        <is>
          <t>Lock</t>
        </is>
      </c>
      <c r="D119" t="n">
        <v>86</v>
      </c>
      <c r="E119" t="n">
        <v>86</v>
      </c>
      <c r="F119" t="n">
        <v>65</v>
      </c>
      <c r="G119" t="n">
        <v>21</v>
      </c>
      <c r="H119" t="n">
        <v>0</v>
      </c>
      <c r="I119" t="n">
        <v>5501</v>
      </c>
      <c r="J119" t="n">
        <v>21</v>
      </c>
      <c r="K119" t="n">
        <v>599</v>
      </c>
      <c r="L119" t="n">
        <v>0</v>
      </c>
      <c r="M119" t="n">
        <v>19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10</v>
      </c>
      <c r="U119" t="n">
        <v>1</v>
      </c>
      <c r="V119" t="n">
        <v>0</v>
      </c>
      <c r="W119" t="n">
        <v>0</v>
      </c>
    </row>
    <row r="120">
      <c r="A120" t="inlineStr">
        <is>
          <t>Nicholas Isiekwe</t>
        </is>
      </c>
      <c r="B120" t="inlineStr">
        <is>
          <t>England</t>
        </is>
      </c>
      <c r="C120" t="inlineStr">
        <is>
          <t>Lock</t>
        </is>
      </c>
      <c r="D120" t="n">
        <v>4</v>
      </c>
      <c r="E120" t="n">
        <v>4</v>
      </c>
      <c r="F120" t="n">
        <v>4</v>
      </c>
      <c r="G120" t="n">
        <v>0</v>
      </c>
      <c r="H120" t="n">
        <v>0</v>
      </c>
      <c r="I120" t="n">
        <v>299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Nicholas Isiekwe</t>
        </is>
      </c>
      <c r="B121" t="inlineStr">
        <is>
          <t>England</t>
        </is>
      </c>
      <c r="C121" t="inlineStr">
        <is>
          <t>Lock</t>
        </is>
      </c>
      <c r="D121" t="n">
        <v>2</v>
      </c>
      <c r="E121" t="n">
        <v>3</v>
      </c>
      <c r="F121" t="n">
        <v>1</v>
      </c>
      <c r="G121" t="n">
        <v>2</v>
      </c>
      <c r="H121" t="n">
        <v>0</v>
      </c>
      <c r="I121" t="n">
        <v>52</v>
      </c>
      <c r="J121" t="n">
        <v>1</v>
      </c>
      <c r="K121" t="n">
        <v>17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Nicholas Isiekwe</t>
        </is>
      </c>
      <c r="B122" t="inlineStr">
        <is>
          <t>England</t>
        </is>
      </c>
      <c r="C122" t="inlineStr">
        <is>
          <t>Lock</t>
        </is>
      </c>
      <c r="D122" t="n">
        <v>21</v>
      </c>
      <c r="E122" t="n">
        <v>21</v>
      </c>
      <c r="F122" t="n">
        <v>17</v>
      </c>
      <c r="G122" t="n">
        <v>4</v>
      </c>
      <c r="H122" t="n">
        <v>0</v>
      </c>
      <c r="I122" t="n">
        <v>1434</v>
      </c>
      <c r="J122" t="n">
        <v>4</v>
      </c>
      <c r="K122" t="n">
        <v>163</v>
      </c>
      <c r="L122" t="n">
        <v>0</v>
      </c>
      <c r="M122" t="n">
        <v>6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15</v>
      </c>
      <c r="U122" t="n">
        <v>1</v>
      </c>
      <c r="V122" t="n">
        <v>0</v>
      </c>
      <c r="W122" t="n">
        <v>0</v>
      </c>
    </row>
    <row r="123">
      <c r="A123" t="inlineStr">
        <is>
          <t>Nicholas Isiekwe</t>
        </is>
      </c>
      <c r="B123" t="inlineStr">
        <is>
          <t>England</t>
        </is>
      </c>
      <c r="C123" t="inlineStr">
        <is>
          <t>Lock</t>
        </is>
      </c>
      <c r="D123" t="n">
        <v>119</v>
      </c>
      <c r="E123" t="n">
        <v>6</v>
      </c>
      <c r="F123" t="n">
        <v>92</v>
      </c>
      <c r="G123" t="n">
        <v>27</v>
      </c>
      <c r="H123" t="n">
        <v>0</v>
      </c>
      <c r="I123" t="n">
        <v>7670</v>
      </c>
      <c r="J123" t="n">
        <v>27</v>
      </c>
      <c r="K123" t="n">
        <v>783</v>
      </c>
      <c r="L123" t="n">
        <v>0</v>
      </c>
      <c r="M123" t="n">
        <v>29</v>
      </c>
      <c r="N123" t="n">
        <v>6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30</v>
      </c>
      <c r="U123" t="n">
        <v>2</v>
      </c>
      <c r="V123" t="n">
        <v>0</v>
      </c>
      <c r="W123" t="n">
        <v>0</v>
      </c>
    </row>
    <row r="124">
      <c r="A124" t="inlineStr">
        <is>
          <t>Charlie Ewels</t>
        </is>
      </c>
      <c r="B124" t="inlineStr">
        <is>
          <t>England</t>
        </is>
      </c>
      <c r="C124" t="inlineStr">
        <is>
          <t>Lock</t>
        </is>
      </c>
      <c r="D124" t="n">
        <v>13</v>
      </c>
      <c r="E124" t="n">
        <v>13</v>
      </c>
      <c r="F124" t="n">
        <v>13</v>
      </c>
      <c r="G124" t="n">
        <v>0</v>
      </c>
      <c r="H124" t="n">
        <v>0</v>
      </c>
      <c r="I124" t="n">
        <v>930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Charlie Ewels</t>
        </is>
      </c>
      <c r="B125" t="inlineStr">
        <is>
          <t>England</t>
        </is>
      </c>
      <c r="C125" t="inlineStr">
        <is>
          <t>Lock</t>
        </is>
      </c>
      <c r="D125" t="n">
        <v>116</v>
      </c>
      <c r="E125" t="n">
        <v>116</v>
      </c>
      <c r="F125" t="n">
        <v>92</v>
      </c>
      <c r="G125" t="n">
        <v>24</v>
      </c>
      <c r="H125" t="n">
        <v>0</v>
      </c>
      <c r="I125" t="n">
        <v>7355</v>
      </c>
      <c r="J125" t="n">
        <v>24</v>
      </c>
      <c r="K125" t="n">
        <v>607</v>
      </c>
      <c r="L125" t="n">
        <v>1</v>
      </c>
      <c r="M125" t="n">
        <v>23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3</v>
      </c>
      <c r="V125" t="n">
        <v>0</v>
      </c>
      <c r="W125" t="n">
        <v>0</v>
      </c>
    </row>
    <row r="126">
      <c r="A126" t="inlineStr">
        <is>
          <t>Charlie Ewels</t>
        </is>
      </c>
      <c r="B126" t="inlineStr">
        <is>
          <t>England</t>
        </is>
      </c>
      <c r="C126" t="inlineStr">
        <is>
          <t>Lock</t>
        </is>
      </c>
      <c r="D126" t="n">
        <v>147</v>
      </c>
      <c r="E126" t="n">
        <v>5</v>
      </c>
      <c r="F126" t="n">
        <v>113</v>
      </c>
      <c r="G126" t="n">
        <v>35</v>
      </c>
      <c r="H126" t="n">
        <v>0</v>
      </c>
      <c r="I126" t="n">
        <v>9010</v>
      </c>
      <c r="J126" t="n">
        <v>34</v>
      </c>
      <c r="K126" t="n">
        <v>789</v>
      </c>
      <c r="L126" t="n">
        <v>1</v>
      </c>
      <c r="M126" t="n">
        <v>34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25</v>
      </c>
      <c r="U126" t="n">
        <v>3</v>
      </c>
      <c r="V126" t="n">
        <v>0</v>
      </c>
      <c r="W126" t="n">
        <v>0</v>
      </c>
    </row>
    <row r="127">
      <c r="A127" t="inlineStr">
        <is>
          <t>George Martin</t>
        </is>
      </c>
      <c r="B127" t="inlineStr">
        <is>
          <t>England</t>
        </is>
      </c>
      <c r="C127" t="inlineStr">
        <is>
          <t>Lock</t>
        </is>
      </c>
      <c r="D127" t="n">
        <v>11</v>
      </c>
      <c r="E127" t="n">
        <v>11</v>
      </c>
      <c r="F127" t="n">
        <v>7</v>
      </c>
      <c r="G127" t="n">
        <v>4</v>
      </c>
      <c r="H127" t="n">
        <v>0</v>
      </c>
      <c r="I127" t="n">
        <v>614</v>
      </c>
      <c r="J127" t="n">
        <v>4</v>
      </c>
      <c r="K127" t="n">
        <v>134</v>
      </c>
      <c r="L127" t="n">
        <v>0</v>
      </c>
      <c r="M127" t="n">
        <v>3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1</v>
      </c>
      <c r="V127" t="n">
        <v>0</v>
      </c>
      <c r="W127" t="n">
        <v>0</v>
      </c>
    </row>
    <row r="128">
      <c r="A128" t="inlineStr">
        <is>
          <t>George Martin</t>
        </is>
      </c>
      <c r="B128" t="inlineStr">
        <is>
          <t>England</t>
        </is>
      </c>
      <c r="C128" t="inlineStr">
        <is>
          <t>Lock</t>
        </is>
      </c>
      <c r="D128" t="n">
        <v>4</v>
      </c>
      <c r="E128" t="n">
        <v>4</v>
      </c>
      <c r="F128" t="n">
        <v>3</v>
      </c>
      <c r="G128" t="n">
        <v>1</v>
      </c>
      <c r="H128" t="n">
        <v>0</v>
      </c>
      <c r="I128" t="n">
        <v>224</v>
      </c>
      <c r="J128" t="n">
        <v>1</v>
      </c>
      <c r="K128" t="n">
        <v>26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inlineStr">
        <is>
          <t>George Martin</t>
        </is>
      </c>
      <c r="B129" t="inlineStr">
        <is>
          <t>England</t>
        </is>
      </c>
      <c r="C129" t="inlineStr">
        <is>
          <t>Lock</t>
        </is>
      </c>
      <c r="D129" t="n">
        <v>1</v>
      </c>
      <c r="E129" t="n">
        <v>2</v>
      </c>
      <c r="F129" t="n">
        <v>0</v>
      </c>
      <c r="G129" t="n">
        <v>2</v>
      </c>
      <c r="H129" t="n">
        <v>0</v>
      </c>
      <c r="I129" t="n">
        <v>17</v>
      </c>
      <c r="J129" t="n">
        <v>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George Martin</t>
        </is>
      </c>
      <c r="B130" t="inlineStr">
        <is>
          <t>England</t>
        </is>
      </c>
      <c r="C130" t="inlineStr">
        <is>
          <t>Lock</t>
        </is>
      </c>
      <c r="D130" t="n">
        <v>16</v>
      </c>
      <c r="E130" t="n">
        <v>1</v>
      </c>
      <c r="F130" t="n">
        <v>10</v>
      </c>
      <c r="G130" t="n">
        <v>7</v>
      </c>
      <c r="H130" t="n">
        <v>0</v>
      </c>
      <c r="I130" t="n">
        <v>855</v>
      </c>
      <c r="J130" t="n">
        <v>6</v>
      </c>
      <c r="K130" t="n">
        <v>177</v>
      </c>
      <c r="L130" t="n">
        <v>0</v>
      </c>
      <c r="M130" t="n">
        <v>5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</v>
      </c>
      <c r="U130" t="n">
        <v>1</v>
      </c>
      <c r="V130" t="n">
        <v>0</v>
      </c>
      <c r="W130" t="n">
        <v>1</v>
      </c>
    </row>
    <row r="131">
      <c r="A131" t="inlineStr">
        <is>
          <t>George Kruis</t>
        </is>
      </c>
      <c r="B131" t="inlineStr">
        <is>
          <t>England</t>
        </is>
      </c>
      <c r="C131" t="inlineStr">
        <is>
          <t>Lock</t>
        </is>
      </c>
      <c r="D131" t="n">
        <v>9</v>
      </c>
      <c r="E131" t="n">
        <v>9</v>
      </c>
      <c r="F131" t="n">
        <v>9</v>
      </c>
      <c r="G131" t="n">
        <v>0</v>
      </c>
      <c r="H131" t="n">
        <v>0</v>
      </c>
      <c r="I131" t="n">
        <v>648</v>
      </c>
      <c r="J131" t="n">
        <v>0</v>
      </c>
      <c r="K131" t="n">
        <v>0</v>
      </c>
      <c r="L131" t="n">
        <v>0</v>
      </c>
      <c r="M131" t="n">
        <v>2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15</v>
      </c>
      <c r="U131" t="n">
        <v>1</v>
      </c>
      <c r="V131" t="n">
        <v>0</v>
      </c>
      <c r="W131" t="n">
        <v>0</v>
      </c>
    </row>
    <row r="132">
      <c r="A132" t="inlineStr">
        <is>
          <t>George Kruis</t>
        </is>
      </c>
      <c r="B132" t="inlineStr">
        <is>
          <t>England</t>
        </is>
      </c>
      <c r="C132" t="inlineStr">
        <is>
          <t>Lock</t>
        </is>
      </c>
      <c r="D132" t="n">
        <v>184</v>
      </c>
      <c r="E132" t="n">
        <v>186</v>
      </c>
      <c r="F132" t="n">
        <v>138</v>
      </c>
      <c r="G132" t="n">
        <v>48</v>
      </c>
      <c r="H132" t="n">
        <v>0</v>
      </c>
      <c r="I132" t="n">
        <v>11549</v>
      </c>
      <c r="J132" t="n">
        <v>46</v>
      </c>
      <c r="K132" t="n">
        <v>1121</v>
      </c>
      <c r="L132" t="n">
        <v>3</v>
      </c>
      <c r="M132" t="n">
        <v>27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45</v>
      </c>
      <c r="U132" t="n">
        <v>4</v>
      </c>
      <c r="V132" t="n">
        <v>0</v>
      </c>
      <c r="W132" t="n">
        <v>0</v>
      </c>
    </row>
    <row r="133">
      <c r="A133" t="inlineStr">
        <is>
          <t>George Kruis</t>
        </is>
      </c>
      <c r="B133" t="inlineStr">
        <is>
          <t>England</t>
        </is>
      </c>
      <c r="C133" t="inlineStr">
        <is>
          <t>Lock</t>
        </is>
      </c>
      <c r="D133" t="n">
        <v>2</v>
      </c>
      <c r="E133" t="n">
        <v>2</v>
      </c>
      <c r="F133" t="n">
        <v>0</v>
      </c>
      <c r="G133" t="n">
        <v>2</v>
      </c>
      <c r="H133" t="n">
        <v>0</v>
      </c>
      <c r="I133" t="n">
        <v>19</v>
      </c>
      <c r="J133" t="n">
        <v>2</v>
      </c>
      <c r="K133" t="n">
        <v>19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George Kruis</t>
        </is>
      </c>
      <c r="B134" t="inlineStr">
        <is>
          <t>England</t>
        </is>
      </c>
      <c r="C134" t="inlineStr">
        <is>
          <t>Lock</t>
        </is>
      </c>
      <c r="D134" t="n">
        <v>6</v>
      </c>
      <c r="E134" t="n">
        <v>6</v>
      </c>
      <c r="F134" t="n">
        <v>5</v>
      </c>
      <c r="G134" t="n">
        <v>1</v>
      </c>
      <c r="H134" t="n">
        <v>0</v>
      </c>
      <c r="I134" t="n">
        <v>381</v>
      </c>
      <c r="J134" t="n">
        <v>1</v>
      </c>
      <c r="K134" t="n">
        <v>18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George Kruis</t>
        </is>
      </c>
      <c r="B135" t="inlineStr">
        <is>
          <t>England</t>
        </is>
      </c>
      <c r="C135" t="inlineStr">
        <is>
          <t>Lock</t>
        </is>
      </c>
      <c r="D135" t="n">
        <v>4</v>
      </c>
      <c r="E135" t="n">
        <v>4</v>
      </c>
      <c r="F135" t="n">
        <v>2</v>
      </c>
      <c r="G135" t="n">
        <v>2</v>
      </c>
      <c r="H135" t="n">
        <v>0</v>
      </c>
      <c r="I135" t="n">
        <v>176</v>
      </c>
      <c r="J135" t="n">
        <v>2</v>
      </c>
      <c r="K135" t="n">
        <v>56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George Kruis</t>
        </is>
      </c>
      <c r="B136" t="inlineStr">
        <is>
          <t>England</t>
        </is>
      </c>
      <c r="C136" t="inlineStr">
        <is>
          <t>Lock</t>
        </is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George Kruis</t>
        </is>
      </c>
      <c r="B137" t="inlineStr">
        <is>
          <t>England</t>
        </is>
      </c>
      <c r="C137" t="inlineStr">
        <is>
          <t>Lock</t>
        </is>
      </c>
      <c r="D137" t="n">
        <v>247</v>
      </c>
      <c r="E137" t="n">
        <v>15</v>
      </c>
      <c r="F137" t="n">
        <v>183</v>
      </c>
      <c r="G137" t="n">
        <v>68</v>
      </c>
      <c r="H137" t="n">
        <v>0</v>
      </c>
      <c r="I137" t="n">
        <v>15118</v>
      </c>
      <c r="J137" t="n">
        <v>64</v>
      </c>
      <c r="K137" t="n">
        <v>1526</v>
      </c>
      <c r="L137" t="n">
        <v>3</v>
      </c>
      <c r="M137" t="n">
        <v>49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75</v>
      </c>
      <c r="U137" t="n">
        <v>6</v>
      </c>
      <c r="V137" t="n">
        <v>0</v>
      </c>
      <c r="W137" t="n">
        <v>0</v>
      </c>
    </row>
    <row r="138">
      <c r="A138" t="inlineStr">
        <is>
          <t>Tom Dunn</t>
        </is>
      </c>
      <c r="B138" t="inlineStr">
        <is>
          <t>England</t>
        </is>
      </c>
      <c r="C138" t="inlineStr">
        <is>
          <t>Hooker</t>
        </is>
      </c>
      <c r="D138" t="n">
        <v>152</v>
      </c>
      <c r="E138" t="n">
        <v>152</v>
      </c>
      <c r="F138" t="n">
        <v>87</v>
      </c>
      <c r="G138" t="n">
        <v>65</v>
      </c>
      <c r="H138" t="n">
        <v>0</v>
      </c>
      <c r="I138" t="n">
        <v>6854</v>
      </c>
      <c r="J138" t="n">
        <v>65</v>
      </c>
      <c r="K138" t="n">
        <v>1379</v>
      </c>
      <c r="L138" t="n">
        <v>2</v>
      </c>
      <c r="M138" t="n">
        <v>72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115</v>
      </c>
      <c r="U138" t="n">
        <v>2</v>
      </c>
      <c r="V138" t="n">
        <v>0</v>
      </c>
      <c r="W138" t="n">
        <v>1</v>
      </c>
    </row>
    <row r="139">
      <c r="A139" t="inlineStr">
        <is>
          <t>Tom Dunn</t>
        </is>
      </c>
      <c r="B139" t="inlineStr">
        <is>
          <t>England</t>
        </is>
      </c>
      <c r="C139" t="inlineStr">
        <is>
          <t>Hooker</t>
        </is>
      </c>
      <c r="D139" t="n">
        <v>7</v>
      </c>
      <c r="E139" t="n">
        <v>8</v>
      </c>
      <c r="F139" t="n">
        <v>4</v>
      </c>
      <c r="G139" t="n">
        <v>4</v>
      </c>
      <c r="H139" t="n">
        <v>0</v>
      </c>
      <c r="I139" t="n">
        <v>302</v>
      </c>
      <c r="J139" t="n">
        <v>3</v>
      </c>
      <c r="K139" t="n">
        <v>80</v>
      </c>
      <c r="L139" t="n">
        <v>0</v>
      </c>
      <c r="M139" t="n">
        <v>4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0</v>
      </c>
      <c r="V139" t="n">
        <v>0</v>
      </c>
      <c r="W139" t="n">
        <v>0</v>
      </c>
    </row>
    <row r="140">
      <c r="A140" t="inlineStr">
        <is>
          <t>Tom Dunn</t>
        </is>
      </c>
      <c r="B140" t="inlineStr">
        <is>
          <t>England</t>
        </is>
      </c>
      <c r="C140" t="inlineStr">
        <is>
          <t>Hooker</t>
        </is>
      </c>
      <c r="D140" t="n">
        <v>4</v>
      </c>
      <c r="E140" t="n">
        <v>4</v>
      </c>
      <c r="F140" t="n">
        <v>1</v>
      </c>
      <c r="G140" t="n">
        <v>3</v>
      </c>
      <c r="H140" t="n">
        <v>0</v>
      </c>
      <c r="I140" t="n">
        <v>131</v>
      </c>
      <c r="J140" t="n">
        <v>3</v>
      </c>
      <c r="K140" t="n">
        <v>89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Tom Dunn</t>
        </is>
      </c>
      <c r="B141" t="inlineStr">
        <is>
          <t>England</t>
        </is>
      </c>
      <c r="C141" t="inlineStr">
        <is>
          <t>Hooker</t>
        </is>
      </c>
      <c r="D141" t="n">
        <v>166</v>
      </c>
      <c r="E141" t="n">
        <v>24</v>
      </c>
      <c r="F141" t="n">
        <v>92</v>
      </c>
      <c r="G141" t="n">
        <v>76</v>
      </c>
      <c r="H141" t="n">
        <v>0</v>
      </c>
      <c r="I141" t="n">
        <v>7306</v>
      </c>
      <c r="J141" t="n">
        <v>74</v>
      </c>
      <c r="K141" t="n">
        <v>1567</v>
      </c>
      <c r="L141" t="n">
        <v>3</v>
      </c>
      <c r="M141" t="n">
        <v>77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120</v>
      </c>
      <c r="U141" t="n">
        <v>2</v>
      </c>
      <c r="V141" t="n">
        <v>0</v>
      </c>
      <c r="W141" t="n">
        <v>1</v>
      </c>
    </row>
    <row r="142">
      <c r="A142" t="inlineStr">
        <is>
          <t>Jack Singleton</t>
        </is>
      </c>
      <c r="B142" t="inlineStr">
        <is>
          <t>England</t>
        </is>
      </c>
      <c r="C142" t="inlineStr">
        <is>
          <t>Hooker</t>
        </is>
      </c>
      <c r="D142" t="n">
        <v>68</v>
      </c>
      <c r="E142" t="n">
        <v>69</v>
      </c>
      <c r="F142" t="n">
        <v>50</v>
      </c>
      <c r="G142" t="n">
        <v>19</v>
      </c>
      <c r="H142" t="n">
        <v>0</v>
      </c>
      <c r="I142" t="n">
        <v>3655</v>
      </c>
      <c r="J142" t="n">
        <v>18</v>
      </c>
      <c r="K142" t="n">
        <v>420</v>
      </c>
      <c r="L142" t="n">
        <v>0</v>
      </c>
      <c r="M142" t="n">
        <v>40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30</v>
      </c>
      <c r="U142" t="n">
        <v>0</v>
      </c>
      <c r="V142" t="n">
        <v>0</v>
      </c>
      <c r="W142" t="n">
        <v>0</v>
      </c>
    </row>
    <row r="143">
      <c r="A143" t="inlineStr">
        <is>
          <t>Jack Singleton</t>
        </is>
      </c>
      <c r="B143" t="inlineStr">
        <is>
          <t>England</t>
        </is>
      </c>
      <c r="C143" t="inlineStr">
        <is>
          <t>Hooker</t>
        </is>
      </c>
      <c r="D143" t="n">
        <v>2</v>
      </c>
      <c r="E143" t="n">
        <v>2</v>
      </c>
      <c r="F143" t="n">
        <v>0</v>
      </c>
      <c r="G143" t="n">
        <v>2</v>
      </c>
      <c r="H143" t="n">
        <v>0</v>
      </c>
      <c r="I143" t="n">
        <v>56</v>
      </c>
      <c r="J143" t="n">
        <v>2</v>
      </c>
      <c r="K143" t="n">
        <v>56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Jack Singleton</t>
        </is>
      </c>
      <c r="B144" t="inlineStr">
        <is>
          <t>England</t>
        </is>
      </c>
      <c r="C144" t="inlineStr">
        <is>
          <t>Hooker</t>
        </is>
      </c>
      <c r="D144" t="n">
        <v>3</v>
      </c>
      <c r="E144" t="n">
        <v>4</v>
      </c>
      <c r="F144" t="n">
        <v>2</v>
      </c>
      <c r="G144" t="n">
        <v>2</v>
      </c>
      <c r="H144" t="n">
        <v>0</v>
      </c>
      <c r="I144" t="n">
        <v>199</v>
      </c>
      <c r="J144" t="n">
        <v>1</v>
      </c>
      <c r="K144" t="n">
        <v>39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</row>
    <row r="145">
      <c r="A145" t="inlineStr">
        <is>
          <t>Jack Singleton</t>
        </is>
      </c>
      <c r="B145" t="inlineStr">
        <is>
          <t>England</t>
        </is>
      </c>
      <c r="C145" t="inlineStr">
        <is>
          <t>Hooker</t>
        </is>
      </c>
      <c r="D145" t="n">
        <v>4</v>
      </c>
      <c r="E145" t="n">
        <v>5</v>
      </c>
      <c r="F145" t="n">
        <v>4</v>
      </c>
      <c r="G145" t="n">
        <v>1</v>
      </c>
      <c r="H145" t="n">
        <v>0</v>
      </c>
      <c r="I145" t="n">
        <v>298</v>
      </c>
      <c r="J145" t="n">
        <v>0</v>
      </c>
      <c r="K145" t="n">
        <v>1</v>
      </c>
      <c r="L145" t="n">
        <v>1</v>
      </c>
      <c r="M145" t="n">
        <v>2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25</v>
      </c>
      <c r="U145" t="n">
        <v>0</v>
      </c>
      <c r="V145" t="n">
        <v>0</v>
      </c>
      <c r="W145" t="n">
        <v>0</v>
      </c>
    </row>
    <row r="146">
      <c r="A146" t="inlineStr">
        <is>
          <t>Jack Singleton</t>
        </is>
      </c>
      <c r="B146" t="inlineStr">
        <is>
          <t>England</t>
        </is>
      </c>
      <c r="C146" t="inlineStr">
        <is>
          <t>Hooker</t>
        </is>
      </c>
      <c r="D146" t="n">
        <v>3</v>
      </c>
      <c r="E146" t="n">
        <v>4</v>
      </c>
      <c r="F146" t="n">
        <v>0</v>
      </c>
      <c r="G146" t="n">
        <v>4</v>
      </c>
      <c r="H146" t="n">
        <v>0</v>
      </c>
      <c r="I146" t="n">
        <v>19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Jack Singleton</t>
        </is>
      </c>
      <c r="B147" t="inlineStr">
        <is>
          <t>England</t>
        </is>
      </c>
      <c r="C147" t="inlineStr">
        <is>
          <t>Hooker</t>
        </is>
      </c>
      <c r="D147" t="n">
        <v>14</v>
      </c>
      <c r="E147" t="n">
        <v>15</v>
      </c>
      <c r="F147" t="n">
        <v>7</v>
      </c>
      <c r="G147" t="n">
        <v>8</v>
      </c>
      <c r="H147" t="n">
        <v>0</v>
      </c>
      <c r="I147" t="n">
        <v>545</v>
      </c>
      <c r="J147" t="n">
        <v>7</v>
      </c>
      <c r="K147" t="n">
        <v>137</v>
      </c>
      <c r="L147" t="n">
        <v>0</v>
      </c>
      <c r="M147" t="n">
        <v>5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10</v>
      </c>
      <c r="U147" t="n">
        <v>0</v>
      </c>
      <c r="V147" t="n">
        <v>0</v>
      </c>
      <c r="W147" t="n">
        <v>0</v>
      </c>
    </row>
    <row r="148">
      <c r="A148" t="inlineStr">
        <is>
          <t>Jack Singleton</t>
        </is>
      </c>
      <c r="B148" t="inlineStr">
        <is>
          <t>England</t>
        </is>
      </c>
      <c r="C148" t="inlineStr">
        <is>
          <t>Hooker</t>
        </is>
      </c>
      <c r="D148" t="n">
        <v>11</v>
      </c>
      <c r="E148" t="n">
        <v>11</v>
      </c>
      <c r="F148" t="n">
        <v>10</v>
      </c>
      <c r="G148" t="n">
        <v>1</v>
      </c>
      <c r="H148" t="n">
        <v>0</v>
      </c>
      <c r="I148" t="n">
        <v>644</v>
      </c>
      <c r="J148" t="n">
        <v>1</v>
      </c>
      <c r="K148" t="n">
        <v>27</v>
      </c>
      <c r="L148" t="n">
        <v>0</v>
      </c>
      <c r="M148" t="n">
        <v>9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10</v>
      </c>
      <c r="U148" t="n">
        <v>0</v>
      </c>
      <c r="V148" t="n">
        <v>0</v>
      </c>
      <c r="W148" t="n">
        <v>0</v>
      </c>
    </row>
    <row r="149">
      <c r="A149" t="inlineStr">
        <is>
          <t>Jack Singleton</t>
        </is>
      </c>
      <c r="B149" t="inlineStr">
        <is>
          <t>England</t>
        </is>
      </c>
      <c r="C149" t="inlineStr">
        <is>
          <t>Hooker</t>
        </is>
      </c>
      <c r="D149" t="n">
        <v>105</v>
      </c>
      <c r="E149" t="n">
        <v>16</v>
      </c>
      <c r="F149" t="n">
        <v>73</v>
      </c>
      <c r="G149" t="n">
        <v>37</v>
      </c>
      <c r="H149" t="n">
        <v>0</v>
      </c>
      <c r="I149" t="n">
        <v>5416</v>
      </c>
      <c r="J149" t="n">
        <v>32</v>
      </c>
      <c r="K149" t="n">
        <v>699</v>
      </c>
      <c r="L149" t="n">
        <v>1</v>
      </c>
      <c r="M149" t="n">
        <v>56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80</v>
      </c>
      <c r="U149" t="n">
        <v>0</v>
      </c>
      <c r="V149" t="n">
        <v>0</v>
      </c>
      <c r="W149" t="n">
        <v>0</v>
      </c>
    </row>
    <row r="150">
      <c r="A150" t="inlineStr">
        <is>
          <t>Dylan Hartley</t>
        </is>
      </c>
      <c r="B150" t="inlineStr">
        <is>
          <t>England</t>
        </is>
      </c>
      <c r="C150" t="inlineStr">
        <is>
          <t>Hooker</t>
        </is>
      </c>
      <c r="D150" t="n">
        <v>1</v>
      </c>
      <c r="E150" t="n">
        <v>2</v>
      </c>
      <c r="F150" t="n">
        <v>1</v>
      </c>
      <c r="G150" t="n">
        <v>1</v>
      </c>
      <c r="H150" t="n">
        <v>0</v>
      </c>
      <c r="I150" t="n">
        <v>80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Dylan Hartley</t>
        </is>
      </c>
      <c r="B151" t="inlineStr">
        <is>
          <t>England</t>
        </is>
      </c>
      <c r="C151" t="inlineStr">
        <is>
          <t>Hooker</t>
        </is>
      </c>
      <c r="D151" t="n">
        <v>249</v>
      </c>
      <c r="E151" t="n">
        <v>258</v>
      </c>
      <c r="F151" t="n">
        <v>202</v>
      </c>
      <c r="G151" t="n">
        <v>56</v>
      </c>
      <c r="H151" t="n">
        <v>0</v>
      </c>
      <c r="I151" t="n">
        <v>15098</v>
      </c>
      <c r="J151" t="n">
        <v>47</v>
      </c>
      <c r="K151" t="n">
        <v>981</v>
      </c>
      <c r="L151" t="n">
        <v>2</v>
      </c>
      <c r="M151" t="n">
        <v>130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130</v>
      </c>
      <c r="U151" t="n">
        <v>14</v>
      </c>
      <c r="V151" t="n">
        <v>0</v>
      </c>
      <c r="W151" t="n">
        <v>3</v>
      </c>
    </row>
    <row r="152">
      <c r="A152" t="inlineStr">
        <is>
          <t>Dylan Hartley</t>
        </is>
      </c>
      <c r="B152" t="inlineStr">
        <is>
          <t>England</t>
        </is>
      </c>
      <c r="C152" t="inlineStr">
        <is>
          <t>Hooker</t>
        </is>
      </c>
      <c r="D152" t="n">
        <v>95</v>
      </c>
      <c r="E152" t="n">
        <v>95</v>
      </c>
      <c r="F152" t="n">
        <v>70</v>
      </c>
      <c r="G152" t="n">
        <v>25</v>
      </c>
      <c r="H152" t="n">
        <v>0</v>
      </c>
      <c r="I152" t="n">
        <v>4900</v>
      </c>
      <c r="J152" t="n">
        <v>25</v>
      </c>
      <c r="K152" t="n">
        <v>484</v>
      </c>
      <c r="L152" t="n">
        <v>2</v>
      </c>
      <c r="M152" t="n">
        <v>63</v>
      </c>
      <c r="N152" t="n">
        <v>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20</v>
      </c>
      <c r="U152" t="n">
        <v>3</v>
      </c>
      <c r="V152" t="n">
        <v>0</v>
      </c>
      <c r="W152" t="n">
        <v>0</v>
      </c>
    </row>
    <row r="153">
      <c r="A153" t="inlineStr">
        <is>
          <t>Dylan Hartley</t>
        </is>
      </c>
      <c r="B153" t="inlineStr">
        <is>
          <t>England</t>
        </is>
      </c>
      <c r="C153" t="inlineStr">
        <is>
          <t>Hooker</t>
        </is>
      </c>
      <c r="D153" t="n">
        <v>345</v>
      </c>
      <c r="E153" t="n">
        <v>30</v>
      </c>
      <c r="F153" t="n">
        <v>273</v>
      </c>
      <c r="G153" t="n">
        <v>82</v>
      </c>
      <c r="H153" t="n">
        <v>0</v>
      </c>
      <c r="I153" t="n">
        <v>20078</v>
      </c>
      <c r="J153" t="n">
        <v>72</v>
      </c>
      <c r="K153" t="n">
        <v>1465</v>
      </c>
      <c r="L153" t="n">
        <v>4</v>
      </c>
      <c r="M153" t="n">
        <v>193</v>
      </c>
      <c r="N153" t="n">
        <v>30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150</v>
      </c>
      <c r="U153" t="n">
        <v>17</v>
      </c>
      <c r="V153" t="n">
        <v>0</v>
      </c>
      <c r="W153" t="n">
        <v>3</v>
      </c>
    </row>
    <row r="154">
      <c r="A154" t="inlineStr">
        <is>
          <t>Jamie George</t>
        </is>
      </c>
      <c r="B154" t="inlineStr">
        <is>
          <t>England</t>
        </is>
      </c>
      <c r="C154" t="inlineStr">
        <is>
          <t>Hooker</t>
        </is>
      </c>
      <c r="D154" t="n">
        <v>4</v>
      </c>
      <c r="E154" t="n">
        <v>4</v>
      </c>
      <c r="F154" t="n">
        <v>4</v>
      </c>
      <c r="G154" t="n">
        <v>0</v>
      </c>
      <c r="H154" t="n">
        <v>0</v>
      </c>
      <c r="I154" t="n">
        <v>320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5</v>
      </c>
      <c r="U154" t="n">
        <v>0</v>
      </c>
      <c r="V154" t="n">
        <v>0</v>
      </c>
      <c r="W154" t="n">
        <v>0</v>
      </c>
    </row>
    <row r="155">
      <c r="A155" t="inlineStr">
        <is>
          <t>Jamie George</t>
        </is>
      </c>
      <c r="B155" t="inlineStr">
        <is>
          <t>England</t>
        </is>
      </c>
      <c r="C155" t="inlineStr">
        <is>
          <t>Hooker</t>
        </is>
      </c>
      <c r="D155" t="n">
        <v>10</v>
      </c>
      <c r="E155" t="n">
        <v>10</v>
      </c>
      <c r="F155" t="n">
        <v>9</v>
      </c>
      <c r="G155" t="n">
        <v>1</v>
      </c>
      <c r="H155" t="n">
        <v>0</v>
      </c>
      <c r="I155" t="n">
        <v>610</v>
      </c>
      <c r="J155" t="n">
        <v>1</v>
      </c>
      <c r="K155" t="n">
        <v>20</v>
      </c>
      <c r="L155" t="n">
        <v>0</v>
      </c>
      <c r="M155" t="n">
        <v>9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5</v>
      </c>
      <c r="U155" t="n">
        <v>0</v>
      </c>
      <c r="V155" t="n">
        <v>0</v>
      </c>
      <c r="W155" t="n">
        <v>0</v>
      </c>
    </row>
    <row r="156">
      <c r="A156" t="inlineStr">
        <is>
          <t>Jamie George</t>
        </is>
      </c>
      <c r="B156" t="inlineStr">
        <is>
          <t>England</t>
        </is>
      </c>
      <c r="C156" t="inlineStr">
        <is>
          <t>Hooker</t>
        </is>
      </c>
      <c r="D156" t="n">
        <v>238</v>
      </c>
      <c r="E156" t="n">
        <v>253</v>
      </c>
      <c r="F156" t="n">
        <v>141</v>
      </c>
      <c r="G156" t="n">
        <v>112</v>
      </c>
      <c r="H156" t="n">
        <v>0</v>
      </c>
      <c r="I156" t="n">
        <v>11319</v>
      </c>
      <c r="J156" t="n">
        <v>97</v>
      </c>
      <c r="K156" t="n">
        <v>2103</v>
      </c>
      <c r="L156" t="n">
        <v>2</v>
      </c>
      <c r="M156" t="n">
        <v>107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185</v>
      </c>
      <c r="U156" t="n">
        <v>2</v>
      </c>
      <c r="V156" t="n">
        <v>0</v>
      </c>
      <c r="W156" t="n">
        <v>0</v>
      </c>
    </row>
    <row r="157">
      <c r="A157" t="inlineStr">
        <is>
          <t>Jamie George</t>
        </is>
      </c>
      <c r="B157" t="inlineStr">
        <is>
          <t>England</t>
        </is>
      </c>
      <c r="C157" t="inlineStr">
        <is>
          <t>Hooker</t>
        </is>
      </c>
      <c r="D157" t="n">
        <v>3</v>
      </c>
      <c r="E157" t="n">
        <v>3</v>
      </c>
      <c r="F157" t="n">
        <v>2</v>
      </c>
      <c r="G157" t="n">
        <v>1</v>
      </c>
      <c r="H157" t="n">
        <v>0</v>
      </c>
      <c r="I157" t="n">
        <v>158</v>
      </c>
      <c r="J157" t="n">
        <v>1</v>
      </c>
      <c r="K157" t="n">
        <v>29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Jamie George</t>
        </is>
      </c>
      <c r="B158" t="inlineStr">
        <is>
          <t>England</t>
        </is>
      </c>
      <c r="C158" t="inlineStr">
        <is>
          <t>Hooker</t>
        </is>
      </c>
      <c r="D158" t="n">
        <v>3</v>
      </c>
      <c r="E158" t="n">
        <v>3</v>
      </c>
      <c r="F158" t="n">
        <v>3</v>
      </c>
      <c r="G158" t="n">
        <v>0</v>
      </c>
      <c r="H158" t="n">
        <v>0</v>
      </c>
      <c r="I158" t="n">
        <v>216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Jamie George</t>
        </is>
      </c>
      <c r="B159" t="inlineStr">
        <is>
          <t>England</t>
        </is>
      </c>
      <c r="C159" t="inlineStr">
        <is>
          <t>Hooker</t>
        </is>
      </c>
      <c r="D159" t="n">
        <v>316</v>
      </c>
      <c r="E159" t="n">
        <v>46</v>
      </c>
      <c r="F159" t="n">
        <v>188</v>
      </c>
      <c r="G159" t="n">
        <v>142</v>
      </c>
      <c r="H159" t="n">
        <v>0</v>
      </c>
      <c r="I159" t="n">
        <v>15226</v>
      </c>
      <c r="J159" t="n">
        <v>128</v>
      </c>
      <c r="K159" t="n">
        <v>2850</v>
      </c>
      <c r="L159" t="n">
        <v>3</v>
      </c>
      <c r="M159" t="n">
        <v>145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230</v>
      </c>
      <c r="U159" t="n">
        <v>3</v>
      </c>
      <c r="V159" t="n">
        <v>0</v>
      </c>
      <c r="W159" t="n">
        <v>0</v>
      </c>
    </row>
    <row r="160">
      <c r="A160" t="inlineStr">
        <is>
          <t>Luke Cowan-Dickie</t>
        </is>
      </c>
      <c r="B160" t="inlineStr">
        <is>
          <t>England</t>
        </is>
      </c>
      <c r="C160" t="inlineStr">
        <is>
          <t>Hooker</t>
        </is>
      </c>
      <c r="D160" t="n">
        <v>10</v>
      </c>
      <c r="E160" t="n">
        <v>11</v>
      </c>
      <c r="F160" t="n">
        <v>9</v>
      </c>
      <c r="G160" t="n">
        <v>2</v>
      </c>
      <c r="H160" t="n">
        <v>0</v>
      </c>
      <c r="I160" t="n">
        <v>659</v>
      </c>
      <c r="J160" t="n">
        <v>1</v>
      </c>
      <c r="K160" t="n">
        <v>15</v>
      </c>
      <c r="L160" t="n">
        <v>0</v>
      </c>
      <c r="M160" t="n">
        <v>5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10</v>
      </c>
      <c r="U160" t="n">
        <v>0</v>
      </c>
      <c r="V160" t="n">
        <v>0</v>
      </c>
      <c r="W160" t="n">
        <v>0</v>
      </c>
    </row>
    <row r="161">
      <c r="A161" t="inlineStr">
        <is>
          <t>Luke Cowan-Dickie</t>
        </is>
      </c>
      <c r="B161" t="inlineStr">
        <is>
          <t>England</t>
        </is>
      </c>
      <c r="C161" t="inlineStr">
        <is>
          <t>Hooker</t>
        </is>
      </c>
      <c r="D161" t="n">
        <v>142</v>
      </c>
      <c r="E161" t="n">
        <v>140</v>
      </c>
      <c r="F161" t="n">
        <v>93</v>
      </c>
      <c r="G161" t="n">
        <v>47</v>
      </c>
      <c r="H161" t="n">
        <v>0</v>
      </c>
      <c r="I161" t="n">
        <v>6694</v>
      </c>
      <c r="J161" t="n">
        <v>49</v>
      </c>
      <c r="K161" t="n">
        <v>1226</v>
      </c>
      <c r="L161" t="n">
        <v>1</v>
      </c>
      <c r="M161" t="n">
        <v>91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150</v>
      </c>
      <c r="U161" t="n">
        <v>2</v>
      </c>
      <c r="V161" t="n">
        <v>0</v>
      </c>
      <c r="W161" t="n">
        <v>0</v>
      </c>
    </row>
    <row r="162">
      <c r="A162" t="inlineStr">
        <is>
          <t>Luke Cowan-Dickie</t>
        </is>
      </c>
      <c r="B162" t="inlineStr">
        <is>
          <t>England</t>
        </is>
      </c>
      <c r="C162" t="inlineStr">
        <is>
          <t>Hooker</t>
        </is>
      </c>
      <c r="D162" t="n">
        <v>22</v>
      </c>
      <c r="E162" t="n">
        <v>25</v>
      </c>
      <c r="F162" t="n">
        <v>14</v>
      </c>
      <c r="G162" t="n">
        <v>11</v>
      </c>
      <c r="H162" t="n">
        <v>0</v>
      </c>
      <c r="I162" t="n">
        <v>1205</v>
      </c>
      <c r="J162" t="n">
        <v>8</v>
      </c>
      <c r="K162" t="n">
        <v>187</v>
      </c>
      <c r="L162" t="n">
        <v>0</v>
      </c>
      <c r="M162" t="n">
        <v>7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25</v>
      </c>
      <c r="U162" t="n">
        <v>0</v>
      </c>
      <c r="V162" t="n">
        <v>0</v>
      </c>
      <c r="W162" t="n">
        <v>0</v>
      </c>
    </row>
    <row r="163">
      <c r="A163" t="inlineStr">
        <is>
          <t>Luke Cowan-Dickie</t>
        </is>
      </c>
      <c r="B163" t="inlineStr">
        <is>
          <t>England</t>
        </is>
      </c>
      <c r="C163" t="inlineStr">
        <is>
          <t>Hooker</t>
        </is>
      </c>
      <c r="D163" t="n">
        <v>204</v>
      </c>
      <c r="E163" t="n">
        <v>44</v>
      </c>
      <c r="F163" t="n">
        <v>122</v>
      </c>
      <c r="G163" t="n">
        <v>86</v>
      </c>
      <c r="H163" t="n">
        <v>0</v>
      </c>
      <c r="I163" t="n">
        <v>9338</v>
      </c>
      <c r="J163" t="n">
        <v>82</v>
      </c>
      <c r="K163" t="n">
        <v>1861</v>
      </c>
      <c r="L163" t="n">
        <v>1</v>
      </c>
      <c r="M163" t="n">
        <v>109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220</v>
      </c>
      <c r="U163" t="n">
        <v>2</v>
      </c>
      <c r="V163" t="n">
        <v>0</v>
      </c>
      <c r="W163" t="n">
        <v>0</v>
      </c>
    </row>
    <row r="164">
      <c r="A164" t="inlineStr">
        <is>
          <t>Joe Marler</t>
        </is>
      </c>
      <c r="B164" t="inlineStr">
        <is>
          <t>England</t>
        </is>
      </c>
      <c r="C164" t="inlineStr">
        <is>
          <t>Prop</t>
        </is>
      </c>
      <c r="D164" t="n">
        <v>18</v>
      </c>
      <c r="E164" t="n">
        <v>19</v>
      </c>
      <c r="F164" t="n">
        <v>15</v>
      </c>
      <c r="G164" t="n">
        <v>4</v>
      </c>
      <c r="H164" t="n">
        <v>0</v>
      </c>
      <c r="I164" t="n">
        <v>1156</v>
      </c>
      <c r="J164" t="n">
        <v>3</v>
      </c>
      <c r="K164" t="n">
        <v>77</v>
      </c>
      <c r="L164" t="n">
        <v>0</v>
      </c>
      <c r="M164" t="n">
        <v>5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</v>
      </c>
      <c r="U164" t="n">
        <v>3</v>
      </c>
      <c r="V164" t="n">
        <v>0</v>
      </c>
      <c r="W164" t="n">
        <v>0</v>
      </c>
    </row>
    <row r="165">
      <c r="A165" t="inlineStr">
        <is>
          <t>Joe Marler</t>
        </is>
      </c>
      <c r="B165" t="inlineStr">
        <is>
          <t>England</t>
        </is>
      </c>
      <c r="C165" t="inlineStr">
        <is>
          <t>Prop</t>
        </is>
      </c>
      <c r="D165" t="n">
        <v>7</v>
      </c>
      <c r="E165" t="n">
        <v>7</v>
      </c>
      <c r="F165" t="n">
        <v>5</v>
      </c>
      <c r="G165" t="n">
        <v>2</v>
      </c>
      <c r="H165" t="n">
        <v>0</v>
      </c>
      <c r="I165" t="n">
        <v>420</v>
      </c>
      <c r="J165" t="n">
        <v>2</v>
      </c>
      <c r="K165" t="n">
        <v>60</v>
      </c>
      <c r="L165" t="n">
        <v>0</v>
      </c>
      <c r="M165" t="n">
        <v>2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10</v>
      </c>
      <c r="U165" t="n">
        <v>1</v>
      </c>
      <c r="V165" t="n">
        <v>0</v>
      </c>
      <c r="W165" t="n">
        <v>0</v>
      </c>
    </row>
    <row r="166">
      <c r="A166" t="inlineStr">
        <is>
          <t>Joe Marler</t>
        </is>
      </c>
      <c r="B166" t="inlineStr">
        <is>
          <t>England</t>
        </is>
      </c>
      <c r="C166" t="inlineStr">
        <is>
          <t>Prop</t>
        </is>
      </c>
      <c r="D166" t="n">
        <v>12</v>
      </c>
      <c r="E166" t="n">
        <v>12</v>
      </c>
      <c r="F166" t="n">
        <v>8</v>
      </c>
      <c r="G166" t="n">
        <v>4</v>
      </c>
      <c r="H166" t="n">
        <v>0</v>
      </c>
      <c r="I166" t="n">
        <v>667</v>
      </c>
      <c r="J166" t="n">
        <v>4</v>
      </c>
      <c r="K166" t="n">
        <v>126</v>
      </c>
      <c r="L166" t="n">
        <v>1</v>
      </c>
      <c r="M166" t="n">
        <v>4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35</v>
      </c>
      <c r="U166" t="n">
        <v>2</v>
      </c>
      <c r="V166" t="n">
        <v>0</v>
      </c>
      <c r="W166" t="n">
        <v>0</v>
      </c>
    </row>
    <row r="167">
      <c r="A167" t="inlineStr">
        <is>
          <t>Joe Marler</t>
        </is>
      </c>
      <c r="B167" t="inlineStr">
        <is>
          <t>England</t>
        </is>
      </c>
      <c r="C167" t="inlineStr">
        <is>
          <t>Prop</t>
        </is>
      </c>
      <c r="D167" t="n">
        <v>217</v>
      </c>
      <c r="E167" t="n">
        <v>219</v>
      </c>
      <c r="F167" t="n">
        <v>193</v>
      </c>
      <c r="G167" t="n">
        <v>26</v>
      </c>
      <c r="H167" t="n">
        <v>0</v>
      </c>
      <c r="I167" t="n">
        <v>13869</v>
      </c>
      <c r="J167" t="n">
        <v>24</v>
      </c>
      <c r="K167" t="n">
        <v>728</v>
      </c>
      <c r="L167" t="n">
        <v>1</v>
      </c>
      <c r="M167" t="n">
        <v>127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</v>
      </c>
      <c r="U167" t="n">
        <v>17</v>
      </c>
      <c r="V167" t="n">
        <v>0</v>
      </c>
      <c r="W167" t="n">
        <v>2</v>
      </c>
    </row>
    <row r="168">
      <c r="A168" t="inlineStr">
        <is>
          <t>Joe Marler</t>
        </is>
      </c>
      <c r="B168" t="inlineStr">
        <is>
          <t>England</t>
        </is>
      </c>
      <c r="C168" t="inlineStr">
        <is>
          <t>Prop</t>
        </is>
      </c>
      <c r="D168" t="n">
        <v>5</v>
      </c>
      <c r="E168" t="n">
        <v>5</v>
      </c>
      <c r="F168" t="n">
        <v>4</v>
      </c>
      <c r="G168" t="n">
        <v>1</v>
      </c>
      <c r="H168" t="n">
        <v>0</v>
      </c>
      <c r="I168" t="n">
        <v>292</v>
      </c>
      <c r="J168" t="n">
        <v>1</v>
      </c>
      <c r="K168" t="n">
        <v>27</v>
      </c>
      <c r="L168" t="n">
        <v>0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inlineStr">
        <is>
          <t>Joe Marler</t>
        </is>
      </c>
      <c r="B169" t="inlineStr">
        <is>
          <t>England</t>
        </is>
      </c>
      <c r="C169" t="inlineStr">
        <is>
          <t>Prop</t>
        </is>
      </c>
      <c r="D169" t="n">
        <v>331</v>
      </c>
      <c r="E169" t="n">
        <v>19</v>
      </c>
      <c r="F169" t="n">
        <v>276</v>
      </c>
      <c r="G169" t="n">
        <v>57</v>
      </c>
      <c r="H169" t="n">
        <v>0</v>
      </c>
      <c r="I169" t="n">
        <v>19827</v>
      </c>
      <c r="J169" t="n">
        <v>55</v>
      </c>
      <c r="K169" t="n">
        <v>1418</v>
      </c>
      <c r="L169" t="n">
        <v>2</v>
      </c>
      <c r="M169" t="n">
        <v>186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95</v>
      </c>
      <c r="U169" t="n">
        <v>24</v>
      </c>
      <c r="V169" t="n">
        <v>0</v>
      </c>
      <c r="W169" t="n">
        <v>2</v>
      </c>
    </row>
    <row r="170">
      <c r="A170" t="inlineStr">
        <is>
          <t>Matt Mullan</t>
        </is>
      </c>
      <c r="B170" t="inlineStr">
        <is>
          <t>England</t>
        </is>
      </c>
      <c r="C170" t="inlineStr">
        <is>
          <t>Prop</t>
        </is>
      </c>
      <c r="D170" t="n">
        <v>111</v>
      </c>
      <c r="E170" t="n">
        <v>115</v>
      </c>
      <c r="F170" t="n">
        <v>86</v>
      </c>
      <c r="G170" t="n">
        <v>29</v>
      </c>
      <c r="H170" t="n">
        <v>0</v>
      </c>
      <c r="I170" t="n">
        <v>6775</v>
      </c>
      <c r="J170" t="n">
        <v>25</v>
      </c>
      <c r="K170" t="n">
        <v>611</v>
      </c>
      <c r="L170" t="n">
        <v>0</v>
      </c>
      <c r="M170" t="n">
        <v>37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25</v>
      </c>
      <c r="U170" t="n">
        <v>0</v>
      </c>
      <c r="V170" t="n">
        <v>0</v>
      </c>
      <c r="W170" t="n">
        <v>0</v>
      </c>
    </row>
    <row r="171">
      <c r="A171" t="inlineStr">
        <is>
          <t>Matt Mullan</t>
        </is>
      </c>
      <c r="B171" t="inlineStr">
        <is>
          <t>England</t>
        </is>
      </c>
      <c r="C171" t="inlineStr">
        <is>
          <t>Prop</t>
        </is>
      </c>
      <c r="D171" t="n">
        <v>5</v>
      </c>
      <c r="E171" t="n">
        <v>6</v>
      </c>
      <c r="F171" t="n">
        <v>0</v>
      </c>
      <c r="G171" t="n">
        <v>6</v>
      </c>
      <c r="H171" t="n">
        <v>0</v>
      </c>
      <c r="I171" t="n">
        <v>122</v>
      </c>
      <c r="J171" t="n">
        <v>5</v>
      </c>
      <c r="K171" t="n">
        <v>122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Matt Mullan</t>
        </is>
      </c>
      <c r="B172" t="inlineStr">
        <is>
          <t>England</t>
        </is>
      </c>
      <c r="C172" t="inlineStr">
        <is>
          <t>Prop</t>
        </is>
      </c>
      <c r="D172" t="n">
        <v>15</v>
      </c>
      <c r="E172" t="n">
        <v>17</v>
      </c>
      <c r="F172" t="n">
        <v>1</v>
      </c>
      <c r="G172" t="n">
        <v>16</v>
      </c>
      <c r="H172" t="n">
        <v>0</v>
      </c>
      <c r="I172" t="n">
        <v>291</v>
      </c>
      <c r="J172" t="n">
        <v>14</v>
      </c>
      <c r="K172" t="n">
        <v>226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Matt Mullan</t>
        </is>
      </c>
      <c r="B173" t="inlineStr">
        <is>
          <t>England</t>
        </is>
      </c>
      <c r="C173" t="inlineStr">
        <is>
          <t>Prop</t>
        </is>
      </c>
      <c r="D173" t="n">
        <v>3</v>
      </c>
      <c r="E173" t="n">
        <v>3</v>
      </c>
      <c r="F173" t="n">
        <v>3</v>
      </c>
      <c r="G173" t="n">
        <v>0</v>
      </c>
      <c r="H173" t="n">
        <v>0</v>
      </c>
      <c r="I173" t="n">
        <v>193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Matt Mullan</t>
        </is>
      </c>
      <c r="B174" t="inlineStr">
        <is>
          <t>England</t>
        </is>
      </c>
      <c r="C174" t="inlineStr">
        <is>
          <t>Prop</t>
        </is>
      </c>
      <c r="D174" t="n">
        <v>131</v>
      </c>
      <c r="E174" t="n">
        <v>128</v>
      </c>
      <c r="F174" t="n">
        <v>110</v>
      </c>
      <c r="G174" t="n">
        <v>18</v>
      </c>
      <c r="H174" t="n">
        <v>0</v>
      </c>
      <c r="I174" t="n">
        <v>7582</v>
      </c>
      <c r="J174" t="n">
        <v>21</v>
      </c>
      <c r="K174" t="n">
        <v>504</v>
      </c>
      <c r="L174" t="n">
        <v>3</v>
      </c>
      <c r="M174" t="n">
        <v>100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20</v>
      </c>
      <c r="U174" t="n">
        <v>1</v>
      </c>
      <c r="V174" t="n">
        <v>0</v>
      </c>
      <c r="W174" t="n">
        <v>0</v>
      </c>
    </row>
    <row r="175">
      <c r="A175" t="inlineStr">
        <is>
          <t>Matt Mullan</t>
        </is>
      </c>
      <c r="B175" t="inlineStr">
        <is>
          <t>England</t>
        </is>
      </c>
      <c r="C175" t="inlineStr">
        <is>
          <t>Prop</t>
        </is>
      </c>
      <c r="D175" t="n">
        <v>265</v>
      </c>
      <c r="E175" t="n">
        <v>9</v>
      </c>
      <c r="F175" t="n">
        <v>200</v>
      </c>
      <c r="G175" t="n">
        <v>69</v>
      </c>
      <c r="H175" t="n">
        <v>0</v>
      </c>
      <c r="I175" t="n">
        <v>14963</v>
      </c>
      <c r="J175" t="n">
        <v>65</v>
      </c>
      <c r="K175" t="n">
        <v>1463</v>
      </c>
      <c r="L175" t="n">
        <v>3</v>
      </c>
      <c r="M175" t="n">
        <v>141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45</v>
      </c>
      <c r="U175" t="n">
        <v>1</v>
      </c>
      <c r="V175" t="n">
        <v>0</v>
      </c>
      <c r="W175" t="n">
        <v>0</v>
      </c>
    </row>
    <row r="176">
      <c r="A176" t="inlineStr">
        <is>
          <t>Beno Obano</t>
        </is>
      </c>
      <c r="B176" t="inlineStr">
        <is>
          <t>England</t>
        </is>
      </c>
      <c r="C176" t="inlineStr">
        <is>
          <t>Prop</t>
        </is>
      </c>
      <c r="D176" t="n">
        <v>13</v>
      </c>
      <c r="E176" t="n">
        <v>14</v>
      </c>
      <c r="F176" t="n">
        <v>7</v>
      </c>
      <c r="G176" t="n">
        <v>7</v>
      </c>
      <c r="H176" t="n">
        <v>0</v>
      </c>
      <c r="I176" t="n">
        <v>687</v>
      </c>
      <c r="J176" t="n">
        <v>6</v>
      </c>
      <c r="K176" t="n">
        <v>174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Beno Obano</t>
        </is>
      </c>
      <c r="B177" t="inlineStr">
        <is>
          <t>England</t>
        </is>
      </c>
      <c r="C177" t="inlineStr">
        <is>
          <t>Prop</t>
        </is>
      </c>
      <c r="D177" t="n">
        <v>101</v>
      </c>
      <c r="E177" t="n">
        <v>104</v>
      </c>
      <c r="F177" t="n">
        <v>63</v>
      </c>
      <c r="G177" t="n">
        <v>41</v>
      </c>
      <c r="H177" t="n">
        <v>0</v>
      </c>
      <c r="I177" t="n">
        <v>4572</v>
      </c>
      <c r="J177" t="n">
        <v>38</v>
      </c>
      <c r="K177" t="n">
        <v>855</v>
      </c>
      <c r="L177" t="n">
        <v>3</v>
      </c>
      <c r="M177" t="n">
        <v>59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35</v>
      </c>
      <c r="U177" t="n">
        <v>3</v>
      </c>
      <c r="V177" t="n">
        <v>0</v>
      </c>
      <c r="W177" t="n">
        <v>0</v>
      </c>
    </row>
    <row r="178">
      <c r="A178" t="inlineStr">
        <is>
          <t>Beno Obano</t>
        </is>
      </c>
      <c r="B178" t="inlineStr">
        <is>
          <t>England</t>
        </is>
      </c>
      <c r="C178" t="inlineStr">
        <is>
          <t>Prop</t>
        </is>
      </c>
      <c r="D178" t="n">
        <v>4</v>
      </c>
      <c r="E178" t="n">
        <v>5</v>
      </c>
      <c r="F178" t="n">
        <v>2</v>
      </c>
      <c r="G178" t="n">
        <v>3</v>
      </c>
      <c r="H178" t="n">
        <v>0</v>
      </c>
      <c r="I178" t="n">
        <v>181</v>
      </c>
      <c r="J178" t="n">
        <v>2</v>
      </c>
      <c r="K178" t="n">
        <v>57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Beno Obano</t>
        </is>
      </c>
      <c r="B179" t="inlineStr">
        <is>
          <t>England</t>
        </is>
      </c>
      <c r="C179" t="inlineStr">
        <is>
          <t>Prop</t>
        </is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8</v>
      </c>
      <c r="J179" t="n">
        <v>1</v>
      </c>
      <c r="K179" t="n">
        <v>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Beno Obano</t>
        </is>
      </c>
      <c r="B180" t="inlineStr">
        <is>
          <t>England</t>
        </is>
      </c>
      <c r="C180" t="inlineStr">
        <is>
          <t>Prop</t>
        </is>
      </c>
      <c r="D180" t="n">
        <v>119</v>
      </c>
      <c r="E180" t="n">
        <v>7</v>
      </c>
      <c r="F180" t="n">
        <v>72</v>
      </c>
      <c r="G180" t="n">
        <v>52</v>
      </c>
      <c r="H180" t="n">
        <v>0</v>
      </c>
      <c r="I180" t="n">
        <v>5448</v>
      </c>
      <c r="J180" t="n">
        <v>47</v>
      </c>
      <c r="K180" t="n">
        <v>1094</v>
      </c>
      <c r="L180" t="n">
        <v>4</v>
      </c>
      <c r="M180" t="n">
        <v>64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35</v>
      </c>
      <c r="U180" t="n">
        <v>3</v>
      </c>
      <c r="V180" t="n">
        <v>0</v>
      </c>
      <c r="W180" t="n">
        <v>0</v>
      </c>
    </row>
    <row r="181">
      <c r="A181" t="inlineStr">
        <is>
          <t>Ben Moon</t>
        </is>
      </c>
      <c r="B181" t="inlineStr">
        <is>
          <t>England</t>
        </is>
      </c>
      <c r="C181" t="inlineStr">
        <is>
          <t>Prop</t>
        </is>
      </c>
      <c r="D181" t="n">
        <v>277</v>
      </c>
      <c r="E181" t="n">
        <v>292</v>
      </c>
      <c r="F181" t="n">
        <v>158</v>
      </c>
      <c r="G181" t="n">
        <v>134</v>
      </c>
      <c r="H181" t="n">
        <v>0</v>
      </c>
      <c r="I181" t="n">
        <v>12411</v>
      </c>
      <c r="J181" t="n">
        <v>119</v>
      </c>
      <c r="K181" t="n">
        <v>2710</v>
      </c>
      <c r="L181" t="n">
        <v>1</v>
      </c>
      <c r="M181" t="n">
        <v>135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60</v>
      </c>
      <c r="U181" t="n">
        <v>3</v>
      </c>
      <c r="V181" t="n">
        <v>0</v>
      </c>
      <c r="W181" t="n">
        <v>0</v>
      </c>
    </row>
    <row r="182">
      <c r="A182" t="inlineStr">
        <is>
          <t>Ben Moon</t>
        </is>
      </c>
      <c r="B182" t="inlineStr">
        <is>
          <t>England</t>
        </is>
      </c>
      <c r="C182" t="inlineStr">
        <is>
          <t>Prop</t>
        </is>
      </c>
      <c r="D182" t="n">
        <v>5</v>
      </c>
      <c r="E182" t="n">
        <v>5</v>
      </c>
      <c r="F182" t="n">
        <v>5</v>
      </c>
      <c r="G182" t="n">
        <v>0</v>
      </c>
      <c r="H182" t="n">
        <v>0</v>
      </c>
      <c r="I182" t="n">
        <v>400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Ben Moon</t>
        </is>
      </c>
      <c r="B183" t="inlineStr">
        <is>
          <t>England</t>
        </is>
      </c>
      <c r="C183" t="inlineStr">
        <is>
          <t>Prop</t>
        </is>
      </c>
      <c r="D183" t="n">
        <v>8</v>
      </c>
      <c r="E183" t="n">
        <v>8</v>
      </c>
      <c r="F183" t="n">
        <v>4</v>
      </c>
      <c r="G183" t="n">
        <v>4</v>
      </c>
      <c r="H183" t="n">
        <v>0</v>
      </c>
      <c r="I183" t="n">
        <v>335</v>
      </c>
      <c r="J183" t="n">
        <v>4</v>
      </c>
      <c r="K183" t="n">
        <v>130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Ben Moon</t>
        </is>
      </c>
      <c r="B184" t="inlineStr">
        <is>
          <t>England</t>
        </is>
      </c>
      <c r="C184" t="inlineStr">
        <is>
          <t>Prop</t>
        </is>
      </c>
      <c r="D184" t="n">
        <v>290</v>
      </c>
      <c r="E184" t="n">
        <v>12</v>
      </c>
      <c r="F184" t="n">
        <v>167</v>
      </c>
      <c r="G184" t="n">
        <v>138</v>
      </c>
      <c r="H184" t="n">
        <v>0</v>
      </c>
      <c r="I184" t="n">
        <v>13146</v>
      </c>
      <c r="J184" t="n">
        <v>123</v>
      </c>
      <c r="K184" t="n">
        <v>2840</v>
      </c>
      <c r="L184" t="n">
        <v>1</v>
      </c>
      <c r="M184" t="n">
        <v>139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60</v>
      </c>
      <c r="U184" t="n">
        <v>3</v>
      </c>
      <c r="V184" t="n">
        <v>0</v>
      </c>
      <c r="W184" t="n">
        <v>0</v>
      </c>
    </row>
    <row r="185">
      <c r="A185" t="inlineStr">
        <is>
          <t>Harry Williams</t>
        </is>
      </c>
      <c r="B185" t="inlineStr">
        <is>
          <t>England</t>
        </is>
      </c>
      <c r="C185" t="inlineStr">
        <is>
          <t>Prop</t>
        </is>
      </c>
      <c r="D185" t="n">
        <v>49</v>
      </c>
      <c r="E185" t="n">
        <v>49</v>
      </c>
      <c r="F185" t="n">
        <v>49</v>
      </c>
      <c r="G185" t="n">
        <v>0</v>
      </c>
      <c r="H185" t="n">
        <v>0</v>
      </c>
      <c r="I185" t="n">
        <v>3677</v>
      </c>
      <c r="J185" t="n">
        <v>0</v>
      </c>
      <c r="K185" t="n">
        <v>0</v>
      </c>
      <c r="L185" t="n">
        <v>0</v>
      </c>
      <c r="M185" t="n">
        <v>12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20</v>
      </c>
      <c r="U185" t="n">
        <v>1</v>
      </c>
      <c r="V185" t="n">
        <v>0</v>
      </c>
      <c r="W185" t="n">
        <v>0</v>
      </c>
    </row>
    <row r="186">
      <c r="A186" t="inlineStr">
        <is>
          <t>Harry Williams</t>
        </is>
      </c>
      <c r="B186" t="inlineStr">
        <is>
          <t>England</t>
        </is>
      </c>
      <c r="C186" t="inlineStr">
        <is>
          <t>Prop</t>
        </is>
      </c>
      <c r="D186" t="n">
        <v>2</v>
      </c>
      <c r="E186" t="n">
        <v>2</v>
      </c>
      <c r="F186" t="n">
        <v>0</v>
      </c>
      <c r="G186" t="n">
        <v>2</v>
      </c>
      <c r="H186" t="n">
        <v>0</v>
      </c>
      <c r="I186" t="n">
        <v>17</v>
      </c>
      <c r="J186" t="n">
        <v>2</v>
      </c>
      <c r="K186" t="n">
        <v>17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Harry Williams</t>
        </is>
      </c>
      <c r="B187" t="inlineStr">
        <is>
          <t>England</t>
        </is>
      </c>
      <c r="C187" t="inlineStr">
        <is>
          <t>Prop</t>
        </is>
      </c>
      <c r="D187" t="n">
        <v>20</v>
      </c>
      <c r="E187" t="n">
        <v>25</v>
      </c>
      <c r="F187" t="n">
        <v>6</v>
      </c>
      <c r="G187" t="n">
        <v>19</v>
      </c>
      <c r="H187" t="n">
        <v>0</v>
      </c>
      <c r="I187" t="n">
        <v>692</v>
      </c>
      <c r="J187" t="n">
        <v>14</v>
      </c>
      <c r="K187" t="n">
        <v>271</v>
      </c>
      <c r="L187" t="n">
        <v>2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</row>
    <row r="188">
      <c r="A188" t="inlineStr">
        <is>
          <t>Harry Williams</t>
        </is>
      </c>
      <c r="B188" t="inlineStr">
        <is>
          <t>England</t>
        </is>
      </c>
      <c r="C188" t="inlineStr">
        <is>
          <t>Prop</t>
        </is>
      </c>
      <c r="D188" t="n">
        <v>20</v>
      </c>
      <c r="E188" t="n">
        <v>19</v>
      </c>
      <c r="F188" t="n">
        <v>17</v>
      </c>
      <c r="G188" t="n">
        <v>2</v>
      </c>
      <c r="H188" t="n">
        <v>0</v>
      </c>
      <c r="I188" t="n">
        <v>1315</v>
      </c>
      <c r="J188" t="n">
        <v>3</v>
      </c>
      <c r="K188" t="n">
        <v>67</v>
      </c>
      <c r="L188" t="n">
        <v>0</v>
      </c>
      <c r="M188" t="n">
        <v>8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</v>
      </c>
      <c r="U188" t="n">
        <v>0</v>
      </c>
      <c r="V188" t="n">
        <v>0</v>
      </c>
      <c r="W188" t="n">
        <v>0</v>
      </c>
    </row>
    <row r="189">
      <c r="A189" t="inlineStr">
        <is>
          <t>Harry Williams</t>
        </is>
      </c>
      <c r="B189" t="inlineStr">
        <is>
          <t>England</t>
        </is>
      </c>
      <c r="C189" t="inlineStr">
        <is>
          <t>Prop</t>
        </is>
      </c>
      <c r="D189" t="n">
        <v>119</v>
      </c>
      <c r="E189" t="n">
        <v>121</v>
      </c>
      <c r="F189" t="n">
        <v>89</v>
      </c>
      <c r="G189" t="n">
        <v>32</v>
      </c>
      <c r="H189" t="n">
        <v>0</v>
      </c>
      <c r="I189" t="n">
        <v>6057</v>
      </c>
      <c r="J189" t="n">
        <v>30</v>
      </c>
      <c r="K189" t="n">
        <v>945</v>
      </c>
      <c r="L189" t="n">
        <v>2</v>
      </c>
      <c r="M189" t="n">
        <v>86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80</v>
      </c>
      <c r="U189" t="n">
        <v>3</v>
      </c>
      <c r="V189" t="n">
        <v>0</v>
      </c>
      <c r="W189" t="n">
        <v>1</v>
      </c>
    </row>
    <row r="190">
      <c r="A190" t="inlineStr">
        <is>
          <t>Harry Williams</t>
        </is>
      </c>
      <c r="B190" t="inlineStr">
        <is>
          <t>England</t>
        </is>
      </c>
      <c r="C190" t="inlineStr">
        <is>
          <t>Prop</t>
        </is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39</v>
      </c>
      <c r="J190" t="n">
        <v>1</v>
      </c>
      <c r="K190" t="n">
        <v>39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inlineStr">
        <is>
          <t>Harry Williams</t>
        </is>
      </c>
      <c r="B191" t="inlineStr">
        <is>
          <t>England</t>
        </is>
      </c>
      <c r="C191" t="inlineStr">
        <is>
          <t>Prop</t>
        </is>
      </c>
      <c r="D191" t="n">
        <v>229</v>
      </c>
      <c r="E191" t="n">
        <v>21</v>
      </c>
      <c r="F191" t="n">
        <v>163</v>
      </c>
      <c r="G191" t="n">
        <v>72</v>
      </c>
      <c r="H191" t="n">
        <v>0</v>
      </c>
      <c r="I191" t="n">
        <v>12241</v>
      </c>
      <c r="J191" t="n">
        <v>66</v>
      </c>
      <c r="K191" t="n">
        <v>1674</v>
      </c>
      <c r="L191" t="n">
        <v>4</v>
      </c>
      <c r="M191" t="n">
        <v>111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105</v>
      </c>
      <c r="U191" t="n">
        <v>7</v>
      </c>
      <c r="V191" t="n">
        <v>0</v>
      </c>
      <c r="W191" t="n">
        <v>1</v>
      </c>
    </row>
    <row r="192">
      <c r="A192" t="inlineStr">
        <is>
          <t>Will Collier</t>
        </is>
      </c>
      <c r="B192" t="inlineStr">
        <is>
          <t>England</t>
        </is>
      </c>
      <c r="C192" t="inlineStr">
        <is>
          <t>Prop</t>
        </is>
      </c>
      <c r="D192" t="n">
        <v>40</v>
      </c>
      <c r="E192" t="n">
        <v>40</v>
      </c>
      <c r="F192" t="n">
        <v>39</v>
      </c>
      <c r="G192" t="n">
        <v>1</v>
      </c>
      <c r="H192" t="n">
        <v>0</v>
      </c>
      <c r="I192" t="n">
        <v>2804</v>
      </c>
      <c r="J192" t="n">
        <v>1</v>
      </c>
      <c r="K192" t="n">
        <v>0</v>
      </c>
      <c r="L192" t="n">
        <v>0</v>
      </c>
      <c r="M192" t="n">
        <v>13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30</v>
      </c>
      <c r="U192" t="n">
        <v>2</v>
      </c>
      <c r="V192" t="n">
        <v>0</v>
      </c>
      <c r="W192" t="n">
        <v>0</v>
      </c>
    </row>
    <row r="193">
      <c r="A193" t="inlineStr">
        <is>
          <t>Will Collier</t>
        </is>
      </c>
      <c r="B193" t="inlineStr">
        <is>
          <t>England</t>
        </is>
      </c>
      <c r="C193" t="inlineStr">
        <is>
          <t>Prop</t>
        </is>
      </c>
      <c r="D193" t="n">
        <v>174</v>
      </c>
      <c r="E193" t="n">
        <v>202</v>
      </c>
      <c r="F193" t="n">
        <v>94</v>
      </c>
      <c r="G193" t="n">
        <v>108</v>
      </c>
      <c r="H193" t="n">
        <v>0</v>
      </c>
      <c r="I193" t="n">
        <v>7188</v>
      </c>
      <c r="J193" t="n">
        <v>80</v>
      </c>
      <c r="K193" t="n">
        <v>1648</v>
      </c>
      <c r="L193" t="n">
        <v>6</v>
      </c>
      <c r="M193" t="n">
        <v>81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</v>
      </c>
      <c r="U193" t="n">
        <v>4</v>
      </c>
      <c r="V193" t="n">
        <v>0</v>
      </c>
      <c r="W193" t="n">
        <v>0</v>
      </c>
    </row>
    <row r="194">
      <c r="A194" t="inlineStr">
        <is>
          <t>Will Collier</t>
        </is>
      </c>
      <c r="B194" t="inlineStr">
        <is>
          <t>England</t>
        </is>
      </c>
      <c r="C194" t="inlineStr">
        <is>
          <t>Prop</t>
        </is>
      </c>
      <c r="D194" t="n">
        <v>4</v>
      </c>
      <c r="E194" t="n">
        <v>4</v>
      </c>
      <c r="F194" t="n">
        <v>3</v>
      </c>
      <c r="G194" t="n">
        <v>1</v>
      </c>
      <c r="H194" t="n">
        <v>0</v>
      </c>
      <c r="I194" t="n">
        <v>207</v>
      </c>
      <c r="J194" t="n">
        <v>1</v>
      </c>
      <c r="K194" t="n">
        <v>12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Will Collier</t>
        </is>
      </c>
      <c r="B195" t="inlineStr">
        <is>
          <t>England</t>
        </is>
      </c>
      <c r="C195" t="inlineStr">
        <is>
          <t>Prop</t>
        </is>
      </c>
      <c r="D195" t="n">
        <v>7</v>
      </c>
      <c r="E195" t="n">
        <v>7</v>
      </c>
      <c r="F195" t="n">
        <v>4</v>
      </c>
      <c r="G195" t="n">
        <v>3</v>
      </c>
      <c r="H195" t="n">
        <v>0</v>
      </c>
      <c r="I195" t="n">
        <v>354</v>
      </c>
      <c r="J195" t="n">
        <v>3</v>
      </c>
      <c r="K195" t="n">
        <v>77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Will Collier</t>
        </is>
      </c>
      <c r="B196" t="inlineStr">
        <is>
          <t>England</t>
        </is>
      </c>
      <c r="C196" t="inlineStr">
        <is>
          <t>Prop</t>
        </is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21</v>
      </c>
      <c r="J196" t="n">
        <v>1</v>
      </c>
      <c r="K196" t="n">
        <v>21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5</v>
      </c>
      <c r="U196" t="n">
        <v>0</v>
      </c>
      <c r="V196" t="n">
        <v>0</v>
      </c>
      <c r="W196" t="n">
        <v>0</v>
      </c>
    </row>
    <row r="197">
      <c r="A197" t="inlineStr">
        <is>
          <t>Will Collier</t>
        </is>
      </c>
      <c r="B197" t="inlineStr">
        <is>
          <t>England</t>
        </is>
      </c>
      <c r="C197" t="inlineStr">
        <is>
          <t>Prop</t>
        </is>
      </c>
      <c r="D197" t="n">
        <v>226</v>
      </c>
      <c r="E197" t="n">
        <v>8</v>
      </c>
      <c r="F197" t="n">
        <v>140</v>
      </c>
      <c r="G197" t="n">
        <v>114</v>
      </c>
      <c r="H197" t="n">
        <v>0</v>
      </c>
      <c r="I197" t="n">
        <v>10574</v>
      </c>
      <c r="J197" t="n">
        <v>86</v>
      </c>
      <c r="K197" t="n">
        <v>1758</v>
      </c>
      <c r="L197" t="n">
        <v>6</v>
      </c>
      <c r="M197" t="n">
        <v>99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40</v>
      </c>
      <c r="U197" t="n">
        <v>6</v>
      </c>
      <c r="V197" t="n">
        <v>0</v>
      </c>
      <c r="W197" t="n">
        <v>0</v>
      </c>
    </row>
    <row r="198">
      <c r="A198" t="inlineStr">
        <is>
          <t>Ellis Genge</t>
        </is>
      </c>
      <c r="B198" t="inlineStr">
        <is>
          <t>England</t>
        </is>
      </c>
      <c r="C198" t="inlineStr">
        <is>
          <t>Prop</t>
        </is>
      </c>
      <c r="D198" t="n">
        <v>3</v>
      </c>
      <c r="E198" t="n">
        <v>3</v>
      </c>
      <c r="F198" t="n">
        <v>3</v>
      </c>
      <c r="G198" t="n">
        <v>0</v>
      </c>
      <c r="H198" t="n">
        <v>0</v>
      </c>
      <c r="I198" t="n">
        <v>208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</v>
      </c>
      <c r="U198" t="n">
        <v>1</v>
      </c>
      <c r="V198" t="n">
        <v>0</v>
      </c>
      <c r="W198" t="n">
        <v>0</v>
      </c>
    </row>
    <row r="199">
      <c r="A199" t="inlineStr">
        <is>
          <t>Ellis Genge</t>
        </is>
      </c>
      <c r="B199" t="inlineStr">
        <is>
          <t>England</t>
        </is>
      </c>
      <c r="C199" t="inlineStr">
        <is>
          <t>Prop</t>
        </is>
      </c>
      <c r="D199" t="n">
        <v>23</v>
      </c>
      <c r="E199" t="n">
        <v>24</v>
      </c>
      <c r="F199" t="n">
        <v>10</v>
      </c>
      <c r="G199" t="n">
        <v>14</v>
      </c>
      <c r="H199" t="n">
        <v>0</v>
      </c>
      <c r="I199" t="n">
        <v>1008</v>
      </c>
      <c r="J199" t="n">
        <v>13</v>
      </c>
      <c r="K199" t="n">
        <v>309</v>
      </c>
      <c r="L199" t="n">
        <v>0</v>
      </c>
      <c r="M199" t="n">
        <v>5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30</v>
      </c>
      <c r="U199" t="n">
        <v>1</v>
      </c>
      <c r="V199" t="n">
        <v>0</v>
      </c>
      <c r="W199" t="n">
        <v>0</v>
      </c>
    </row>
    <row r="200">
      <c r="A200" t="inlineStr">
        <is>
          <t>Ellis Genge</t>
        </is>
      </c>
      <c r="B200" t="inlineStr">
        <is>
          <t>England</t>
        </is>
      </c>
      <c r="C200" t="inlineStr">
        <is>
          <t>Prop</t>
        </is>
      </c>
      <c r="D200" t="n">
        <v>14</v>
      </c>
      <c r="E200" t="n">
        <v>13</v>
      </c>
      <c r="F200" t="n">
        <v>12</v>
      </c>
      <c r="G200" t="n">
        <v>1</v>
      </c>
      <c r="H200" t="n">
        <v>0</v>
      </c>
      <c r="I200" t="n">
        <v>984</v>
      </c>
      <c r="J200" t="n">
        <v>2</v>
      </c>
      <c r="K200" t="n">
        <v>63</v>
      </c>
      <c r="L200" t="n">
        <v>0</v>
      </c>
      <c r="M200" t="n">
        <v>2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</v>
      </c>
      <c r="U200" t="n">
        <v>2</v>
      </c>
      <c r="V200" t="n">
        <v>0</v>
      </c>
      <c r="W200" t="n">
        <v>0</v>
      </c>
    </row>
    <row r="201">
      <c r="A201" t="inlineStr">
        <is>
          <t>Ellis Genge</t>
        </is>
      </c>
      <c r="B201" t="inlineStr">
        <is>
          <t>England</t>
        </is>
      </c>
      <c r="C201" t="inlineStr">
        <is>
          <t>Prop</t>
        </is>
      </c>
      <c r="D201" t="n">
        <v>8</v>
      </c>
      <c r="E201" t="n">
        <v>8</v>
      </c>
      <c r="F201" t="n">
        <v>7</v>
      </c>
      <c r="G201" t="n">
        <v>1</v>
      </c>
      <c r="H201" t="n">
        <v>0</v>
      </c>
      <c r="I201" t="n">
        <v>468</v>
      </c>
      <c r="J201" t="n">
        <v>1</v>
      </c>
      <c r="K201" t="n">
        <v>28</v>
      </c>
      <c r="L201" t="n">
        <v>0</v>
      </c>
      <c r="M201" t="n">
        <v>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</v>
      </c>
      <c r="U201" t="n">
        <v>0</v>
      </c>
      <c r="V201" t="n">
        <v>0</v>
      </c>
      <c r="W201" t="n">
        <v>0</v>
      </c>
    </row>
    <row r="202">
      <c r="A202" t="inlineStr">
        <is>
          <t>Ellis Genge</t>
        </is>
      </c>
      <c r="B202" t="inlineStr">
        <is>
          <t>England</t>
        </is>
      </c>
      <c r="C202" t="inlineStr">
        <is>
          <t>Prop</t>
        </is>
      </c>
      <c r="D202" t="n">
        <v>2</v>
      </c>
      <c r="E202" t="n">
        <v>2</v>
      </c>
      <c r="F202" t="n">
        <v>0</v>
      </c>
      <c r="G202" t="n">
        <v>2</v>
      </c>
      <c r="H202" t="n">
        <v>0</v>
      </c>
      <c r="I202" t="n">
        <v>45</v>
      </c>
      <c r="J202" t="n">
        <v>2</v>
      </c>
      <c r="K202" t="n">
        <v>45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Ellis Genge</t>
        </is>
      </c>
      <c r="B203" t="inlineStr">
        <is>
          <t>England</t>
        </is>
      </c>
      <c r="C203" t="inlineStr">
        <is>
          <t>Prop</t>
        </is>
      </c>
      <c r="D203" t="n">
        <v>83</v>
      </c>
      <c r="E203" t="n">
        <v>83</v>
      </c>
      <c r="F203" t="n">
        <v>60</v>
      </c>
      <c r="G203" t="n">
        <v>23</v>
      </c>
      <c r="H203" t="n">
        <v>0</v>
      </c>
      <c r="I203" t="n">
        <v>4722</v>
      </c>
      <c r="J203" t="n">
        <v>23</v>
      </c>
      <c r="K203" t="n">
        <v>658</v>
      </c>
      <c r="L203" t="n">
        <v>1</v>
      </c>
      <c r="M203" t="n">
        <v>48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35</v>
      </c>
      <c r="U203" t="n">
        <v>3</v>
      </c>
      <c r="V203" t="n">
        <v>0</v>
      </c>
      <c r="W203" t="n">
        <v>0</v>
      </c>
    </row>
    <row r="204">
      <c r="A204" t="inlineStr">
        <is>
          <t>Ellis Genge</t>
        </is>
      </c>
      <c r="B204" t="inlineStr">
        <is>
          <t>England</t>
        </is>
      </c>
      <c r="C204" t="inlineStr">
        <is>
          <t>Prop</t>
        </is>
      </c>
      <c r="D204" t="n">
        <v>159</v>
      </c>
      <c r="E204" t="n">
        <v>21</v>
      </c>
      <c r="F204" t="n">
        <v>100</v>
      </c>
      <c r="G204" t="n">
        <v>60</v>
      </c>
      <c r="H204" t="n">
        <v>0</v>
      </c>
      <c r="I204" t="n">
        <v>8326</v>
      </c>
      <c r="J204" t="n">
        <v>59</v>
      </c>
      <c r="K204" t="n">
        <v>1561</v>
      </c>
      <c r="L204" t="n">
        <v>1</v>
      </c>
      <c r="M204" t="n">
        <v>70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105</v>
      </c>
      <c r="U204" t="n">
        <v>8</v>
      </c>
      <c r="V204" t="n">
        <v>0</v>
      </c>
      <c r="W204" t="n">
        <v>0</v>
      </c>
    </row>
    <row r="205">
      <c r="A205" t="inlineStr">
        <is>
          <t>Dan Cole</t>
        </is>
      </c>
      <c r="B205" t="inlineStr">
        <is>
          <t>England</t>
        </is>
      </c>
      <c r="C205" t="inlineStr">
        <is>
          <t>Prop</t>
        </is>
      </c>
      <c r="D205" t="n">
        <v>34</v>
      </c>
      <c r="E205" t="n">
        <v>34</v>
      </c>
      <c r="F205" t="n">
        <v>28</v>
      </c>
      <c r="G205" t="n">
        <v>6</v>
      </c>
      <c r="H205" t="n">
        <v>0</v>
      </c>
      <c r="I205" t="n">
        <v>2255</v>
      </c>
      <c r="J205" t="n">
        <v>6</v>
      </c>
      <c r="K205" t="n">
        <v>202</v>
      </c>
      <c r="L205" t="n">
        <v>0</v>
      </c>
      <c r="M205" t="n">
        <v>13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</v>
      </c>
      <c r="U205" t="n">
        <v>0</v>
      </c>
      <c r="V205" t="n">
        <v>0</v>
      </c>
      <c r="W205" t="n">
        <v>0</v>
      </c>
    </row>
    <row r="206">
      <c r="A206" t="inlineStr">
        <is>
          <t>Dan Cole</t>
        </is>
      </c>
      <c r="B206" t="inlineStr">
        <is>
          <t>England</t>
        </is>
      </c>
      <c r="C206" t="inlineStr">
        <is>
          <t>Prop</t>
        </is>
      </c>
      <c r="D206" t="n">
        <v>257</v>
      </c>
      <c r="E206" t="n">
        <v>260</v>
      </c>
      <c r="F206" t="n">
        <v>196</v>
      </c>
      <c r="G206" t="n">
        <v>64</v>
      </c>
      <c r="H206" t="n">
        <v>0</v>
      </c>
      <c r="I206" t="n">
        <v>14587</v>
      </c>
      <c r="J206" t="n">
        <v>61</v>
      </c>
      <c r="K206" t="n">
        <v>1587</v>
      </c>
      <c r="L206" t="n">
        <v>2</v>
      </c>
      <c r="M206" t="n">
        <v>144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15</v>
      </c>
      <c r="U206" t="n">
        <v>9</v>
      </c>
      <c r="V206" t="n">
        <v>0</v>
      </c>
      <c r="W206" t="n">
        <v>0</v>
      </c>
    </row>
    <row r="207">
      <c r="A207" t="inlineStr">
        <is>
          <t>Dan Cole</t>
        </is>
      </c>
      <c r="B207" t="inlineStr">
        <is>
          <t>England</t>
        </is>
      </c>
      <c r="C207" t="inlineStr">
        <is>
          <t>Prop</t>
        </is>
      </c>
      <c r="D207" t="n">
        <v>5</v>
      </c>
      <c r="E207" t="n">
        <v>5</v>
      </c>
      <c r="F207" t="n">
        <v>3</v>
      </c>
      <c r="G207" t="n">
        <v>2</v>
      </c>
      <c r="H207" t="n">
        <v>0</v>
      </c>
      <c r="I207" t="n">
        <v>258</v>
      </c>
      <c r="J207" t="n">
        <v>2</v>
      </c>
      <c r="K207" t="n">
        <v>56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Dan Cole</t>
        </is>
      </c>
      <c r="B208" t="inlineStr">
        <is>
          <t>England</t>
        </is>
      </c>
      <c r="C208" t="inlineStr">
        <is>
          <t>Prop</t>
        </is>
      </c>
      <c r="D208" t="n">
        <v>3</v>
      </c>
      <c r="E208" t="n">
        <v>3</v>
      </c>
      <c r="F208" t="n">
        <v>3</v>
      </c>
      <c r="G208" t="n">
        <v>0</v>
      </c>
      <c r="H208" t="n">
        <v>0</v>
      </c>
      <c r="I208" t="n">
        <v>176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inlineStr">
        <is>
          <t>Dan Cole</t>
        </is>
      </c>
      <c r="B209" t="inlineStr">
        <is>
          <t>England</t>
        </is>
      </c>
      <c r="C209" t="inlineStr">
        <is>
          <t>Prop</t>
        </is>
      </c>
      <c r="D209" t="n">
        <v>97</v>
      </c>
      <c r="E209" t="n">
        <v>93</v>
      </c>
      <c r="F209" t="n">
        <v>81</v>
      </c>
      <c r="G209" t="n">
        <v>12</v>
      </c>
      <c r="H209" t="n">
        <v>0</v>
      </c>
      <c r="I209" t="n">
        <v>5896</v>
      </c>
      <c r="J209" t="n">
        <v>16</v>
      </c>
      <c r="K209" t="n">
        <v>342</v>
      </c>
      <c r="L209" t="n">
        <v>0</v>
      </c>
      <c r="M209" t="n">
        <v>58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</v>
      </c>
      <c r="U209" t="n">
        <v>3</v>
      </c>
      <c r="V209" t="n">
        <v>0</v>
      </c>
      <c r="W209" t="n">
        <v>0</v>
      </c>
    </row>
    <row r="210">
      <c r="A210" t="inlineStr">
        <is>
          <t>Dan Cole</t>
        </is>
      </c>
      <c r="B210" t="inlineStr">
        <is>
          <t>England</t>
        </is>
      </c>
      <c r="C210" t="inlineStr">
        <is>
          <t>Prop</t>
        </is>
      </c>
      <c r="D210" t="n">
        <v>3</v>
      </c>
      <c r="E210" t="n">
        <v>3</v>
      </c>
      <c r="F210" t="n">
        <v>0</v>
      </c>
      <c r="G210" t="n">
        <v>3</v>
      </c>
      <c r="H210" t="n">
        <v>0</v>
      </c>
      <c r="I210" t="n">
        <v>75</v>
      </c>
      <c r="J210" t="n">
        <v>3</v>
      </c>
      <c r="K210" t="n">
        <v>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Dan Cole</t>
        </is>
      </c>
      <c r="B211" t="inlineStr">
        <is>
          <t>England</t>
        </is>
      </c>
      <c r="C211" t="inlineStr">
        <is>
          <t>Prop</t>
        </is>
      </c>
      <c r="D211" t="n">
        <v>11</v>
      </c>
      <c r="E211" t="n">
        <v>11</v>
      </c>
      <c r="F211" t="n">
        <v>6</v>
      </c>
      <c r="G211" t="n">
        <v>5</v>
      </c>
      <c r="H211" t="n">
        <v>0</v>
      </c>
      <c r="I211" t="n">
        <v>493</v>
      </c>
      <c r="J211" t="n">
        <v>5</v>
      </c>
      <c r="K211" t="n">
        <v>107</v>
      </c>
      <c r="L211" t="n">
        <v>0</v>
      </c>
      <c r="M211" t="n">
        <v>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Dan Cole</t>
        </is>
      </c>
      <c r="B212" t="inlineStr">
        <is>
          <t>England</t>
        </is>
      </c>
      <c r="C212" t="inlineStr">
        <is>
          <t>Prop</t>
        </is>
      </c>
      <c r="D212" t="n">
        <v>410</v>
      </c>
      <c r="E212" t="n">
        <v>10</v>
      </c>
      <c r="F212" t="n">
        <v>317</v>
      </c>
      <c r="G212" t="n">
        <v>92</v>
      </c>
      <c r="H212" t="n">
        <v>0</v>
      </c>
      <c r="I212" t="n">
        <v>23740</v>
      </c>
      <c r="J212" t="n">
        <v>93</v>
      </c>
      <c r="K212" t="n">
        <v>2369</v>
      </c>
      <c r="L212" t="n">
        <v>2</v>
      </c>
      <c r="M212" t="n">
        <v>222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50</v>
      </c>
      <c r="U212" t="n">
        <v>13</v>
      </c>
      <c r="V212" t="n">
        <v>0</v>
      </c>
      <c r="W212" t="n">
        <v>0</v>
      </c>
    </row>
    <row r="213">
      <c r="A213" t="inlineStr">
        <is>
          <t>Alec Hepburn</t>
        </is>
      </c>
      <c r="B213" t="inlineStr">
        <is>
          <t>England</t>
        </is>
      </c>
      <c r="C213" t="inlineStr">
        <is>
          <t>Prop</t>
        </is>
      </c>
      <c r="D213" t="n">
        <v>23</v>
      </c>
      <c r="E213" t="n">
        <v>25</v>
      </c>
      <c r="F213" t="n">
        <v>15</v>
      </c>
      <c r="G213" t="n">
        <v>10</v>
      </c>
      <c r="H213" t="n">
        <v>0</v>
      </c>
      <c r="I213" t="n">
        <v>1283</v>
      </c>
      <c r="J213" t="n">
        <v>8</v>
      </c>
      <c r="K213" t="n">
        <v>209</v>
      </c>
      <c r="L213" t="n">
        <v>1</v>
      </c>
      <c r="M213" t="n">
        <v>6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</v>
      </c>
      <c r="U213" t="n">
        <v>0</v>
      </c>
      <c r="V213" t="n">
        <v>0</v>
      </c>
      <c r="W213" t="n">
        <v>0</v>
      </c>
    </row>
    <row r="214">
      <c r="A214" t="inlineStr">
        <is>
          <t>Alec Hepburn</t>
        </is>
      </c>
      <c r="B214" t="inlineStr">
        <is>
          <t>England</t>
        </is>
      </c>
      <c r="C214" t="inlineStr">
        <is>
          <t>Prop</t>
        </is>
      </c>
      <c r="D214" t="n">
        <v>5</v>
      </c>
      <c r="E214" t="n">
        <v>5</v>
      </c>
      <c r="F214" t="n">
        <v>1</v>
      </c>
      <c r="G214" t="n">
        <v>4</v>
      </c>
      <c r="H214" t="n">
        <v>0</v>
      </c>
      <c r="I214" t="n">
        <v>153</v>
      </c>
      <c r="J214" t="n">
        <v>4</v>
      </c>
      <c r="K214" t="n">
        <v>73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Alec Hepburn</t>
        </is>
      </c>
      <c r="B215" t="inlineStr">
        <is>
          <t>England</t>
        </is>
      </c>
      <c r="C215" t="inlineStr">
        <is>
          <t>Prop</t>
        </is>
      </c>
      <c r="D215" t="n">
        <v>22</v>
      </c>
      <c r="E215" t="n">
        <v>23</v>
      </c>
      <c r="F215" t="n">
        <v>8</v>
      </c>
      <c r="G215" t="n">
        <v>15</v>
      </c>
      <c r="H215" t="n">
        <v>0</v>
      </c>
      <c r="I215" t="n">
        <v>845</v>
      </c>
      <c r="J215" t="n">
        <v>14</v>
      </c>
      <c r="K215" t="n">
        <v>399</v>
      </c>
      <c r="L215" t="n">
        <v>1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</row>
    <row r="216">
      <c r="A216" t="inlineStr">
        <is>
          <t>Alec Hepburn</t>
        </is>
      </c>
      <c r="B216" t="inlineStr">
        <is>
          <t>England</t>
        </is>
      </c>
      <c r="C216" t="inlineStr">
        <is>
          <t>Prop</t>
        </is>
      </c>
      <c r="D216" t="n">
        <v>123</v>
      </c>
      <c r="E216" t="n">
        <v>123</v>
      </c>
      <c r="F216" t="n">
        <v>70</v>
      </c>
      <c r="G216" t="n">
        <v>53</v>
      </c>
      <c r="H216" t="n">
        <v>0</v>
      </c>
      <c r="I216" t="n">
        <v>5356</v>
      </c>
      <c r="J216" t="n">
        <v>53</v>
      </c>
      <c r="K216" t="n">
        <v>1376</v>
      </c>
      <c r="L216" t="n">
        <v>1</v>
      </c>
      <c r="M216" t="n">
        <v>67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25</v>
      </c>
      <c r="U216" t="n">
        <v>1</v>
      </c>
      <c r="V216" t="n">
        <v>0</v>
      </c>
      <c r="W216" t="n">
        <v>0</v>
      </c>
    </row>
    <row r="217">
      <c r="A217" t="inlineStr">
        <is>
          <t>Alec Hepburn</t>
        </is>
      </c>
      <c r="B217" t="inlineStr">
        <is>
          <t>England</t>
        </is>
      </c>
      <c r="C217" t="inlineStr">
        <is>
          <t>Prop</t>
        </is>
      </c>
      <c r="D217" t="n">
        <v>6</v>
      </c>
      <c r="E217" t="n">
        <v>7</v>
      </c>
      <c r="F217" t="n">
        <v>2</v>
      </c>
      <c r="G217" t="n">
        <v>5</v>
      </c>
      <c r="H217" t="n">
        <v>0</v>
      </c>
      <c r="I217" t="n">
        <v>135</v>
      </c>
      <c r="J217" t="n">
        <v>4</v>
      </c>
      <c r="K217" t="n">
        <v>46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Alec Hepburn</t>
        </is>
      </c>
      <c r="B218" t="inlineStr">
        <is>
          <t>England</t>
        </is>
      </c>
      <c r="C218" t="inlineStr">
        <is>
          <t>Prop</t>
        </is>
      </c>
      <c r="D218" t="n">
        <v>179</v>
      </c>
      <c r="E218" t="n">
        <v>6</v>
      </c>
      <c r="F218" t="n">
        <v>96</v>
      </c>
      <c r="G218" t="n">
        <v>87</v>
      </c>
      <c r="H218" t="n">
        <v>0</v>
      </c>
      <c r="I218" t="n">
        <v>7772</v>
      </c>
      <c r="J218" t="n">
        <v>83</v>
      </c>
      <c r="K218" t="n">
        <v>2103</v>
      </c>
      <c r="L218" t="n">
        <v>3</v>
      </c>
      <c r="M218" t="n">
        <v>82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</v>
      </c>
      <c r="U218" t="n">
        <v>2</v>
      </c>
      <c r="V218" t="n">
        <v>0</v>
      </c>
      <c r="W218" t="n">
        <v>1</v>
      </c>
    </row>
    <row r="219">
      <c r="A219" t="inlineStr">
        <is>
          <t>Makovina Vunipola</t>
        </is>
      </c>
      <c r="B219" t="inlineStr">
        <is>
          <t>England</t>
        </is>
      </c>
      <c r="C219" t="inlineStr">
        <is>
          <t>Prop</t>
        </is>
      </c>
      <c r="D219" t="n">
        <v>7</v>
      </c>
      <c r="E219" t="n">
        <v>7</v>
      </c>
      <c r="F219" t="n">
        <v>6</v>
      </c>
      <c r="G219" t="n">
        <v>1</v>
      </c>
      <c r="H219" t="n">
        <v>0</v>
      </c>
      <c r="I219" t="n">
        <v>480</v>
      </c>
      <c r="J219" t="n">
        <v>1</v>
      </c>
      <c r="K219" t="n">
        <v>27</v>
      </c>
      <c r="L219" t="n">
        <v>0</v>
      </c>
      <c r="M219" t="n">
        <v>2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</v>
      </c>
      <c r="U219" t="n">
        <v>1</v>
      </c>
      <c r="V219" t="n">
        <v>0</v>
      </c>
      <c r="W219" t="n">
        <v>0</v>
      </c>
    </row>
    <row r="220">
      <c r="A220" t="inlineStr">
        <is>
          <t>Makovina Vunipola</t>
        </is>
      </c>
      <c r="B220" t="inlineStr">
        <is>
          <t>England</t>
        </is>
      </c>
      <c r="C220" t="inlineStr">
        <is>
          <t>Prop</t>
        </is>
      </c>
      <c r="D220" t="n">
        <v>35</v>
      </c>
      <c r="E220" t="n">
        <v>35</v>
      </c>
      <c r="F220" t="n">
        <v>19</v>
      </c>
      <c r="G220" t="n">
        <v>16</v>
      </c>
      <c r="H220" t="n">
        <v>0</v>
      </c>
      <c r="I220" t="n">
        <v>1653</v>
      </c>
      <c r="J220" t="n">
        <v>16</v>
      </c>
      <c r="K220" t="n">
        <v>297</v>
      </c>
      <c r="L220" t="n">
        <v>0</v>
      </c>
      <c r="M220" t="n">
        <v>9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25</v>
      </c>
      <c r="U220" t="n">
        <v>1</v>
      </c>
      <c r="V220" t="n">
        <v>0</v>
      </c>
      <c r="W220" t="n">
        <v>0</v>
      </c>
    </row>
    <row r="221">
      <c r="A221" t="inlineStr">
        <is>
          <t>Makovina Vunipola</t>
        </is>
      </c>
      <c r="B221" t="inlineStr">
        <is>
          <t>England</t>
        </is>
      </c>
      <c r="C221" t="inlineStr">
        <is>
          <t>Prop</t>
        </is>
      </c>
      <c r="D221" t="n">
        <v>6</v>
      </c>
      <c r="E221" t="n">
        <v>6</v>
      </c>
      <c r="F221" t="n">
        <v>5</v>
      </c>
      <c r="G221" t="n">
        <v>1</v>
      </c>
      <c r="H221" t="n">
        <v>0</v>
      </c>
      <c r="I221" t="n">
        <v>374</v>
      </c>
      <c r="J221" t="n">
        <v>1</v>
      </c>
      <c r="K221" t="n">
        <v>27</v>
      </c>
      <c r="L221" t="n">
        <v>0</v>
      </c>
      <c r="M221" t="n">
        <v>3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</v>
      </c>
      <c r="U221" t="n">
        <v>0</v>
      </c>
      <c r="V221" t="n">
        <v>0</v>
      </c>
      <c r="W221" t="n">
        <v>0</v>
      </c>
    </row>
    <row r="222">
      <c r="A222" t="inlineStr">
        <is>
          <t>Makovina Vunipola</t>
        </is>
      </c>
      <c r="B222" t="inlineStr">
        <is>
          <t>England</t>
        </is>
      </c>
      <c r="C222" t="inlineStr">
        <is>
          <t>Prop</t>
        </is>
      </c>
      <c r="D222" t="n">
        <v>178</v>
      </c>
      <c r="E222" t="n">
        <v>177</v>
      </c>
      <c r="F222" t="n">
        <v>142</v>
      </c>
      <c r="G222" t="n">
        <v>35</v>
      </c>
      <c r="H222" t="n">
        <v>0</v>
      </c>
      <c r="I222" t="n">
        <v>10200</v>
      </c>
      <c r="J222" t="n">
        <v>36</v>
      </c>
      <c r="K222" t="n">
        <v>1009</v>
      </c>
      <c r="L222" t="n">
        <v>2</v>
      </c>
      <c r="M222" t="n">
        <v>122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105</v>
      </c>
      <c r="U222" t="n">
        <v>5</v>
      </c>
      <c r="V222" t="n">
        <v>0</v>
      </c>
      <c r="W222" t="n">
        <v>0</v>
      </c>
    </row>
    <row r="223">
      <c r="A223" t="inlineStr">
        <is>
          <t>Makovina Vunipola</t>
        </is>
      </c>
      <c r="B223" t="inlineStr">
        <is>
          <t>England</t>
        </is>
      </c>
      <c r="C223" t="inlineStr">
        <is>
          <t>Prop</t>
        </is>
      </c>
      <c r="D223" t="n">
        <v>66</v>
      </c>
      <c r="E223" t="n">
        <v>66</v>
      </c>
      <c r="F223" t="n">
        <v>34</v>
      </c>
      <c r="G223" t="n">
        <v>32</v>
      </c>
      <c r="H223" t="n">
        <v>0</v>
      </c>
      <c r="I223" t="n">
        <v>2885</v>
      </c>
      <c r="J223" t="n">
        <v>32</v>
      </c>
      <c r="K223" t="n">
        <v>758</v>
      </c>
      <c r="L223" t="n">
        <v>0</v>
      </c>
      <c r="M223" t="n">
        <v>33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</v>
      </c>
      <c r="U223" t="n">
        <v>2</v>
      </c>
      <c r="V223" t="n">
        <v>0</v>
      </c>
      <c r="W223" t="n">
        <v>0</v>
      </c>
    </row>
    <row r="224">
      <c r="A224" t="inlineStr">
        <is>
          <t>Makovina Vunipola</t>
        </is>
      </c>
      <c r="B224" t="inlineStr">
        <is>
          <t>England</t>
        </is>
      </c>
      <c r="C224" t="inlineStr">
        <is>
          <t>Prop</t>
        </is>
      </c>
      <c r="D224" t="n">
        <v>6</v>
      </c>
      <c r="E224" t="n">
        <v>6</v>
      </c>
      <c r="F224" t="n">
        <v>4</v>
      </c>
      <c r="G224" t="n">
        <v>2</v>
      </c>
      <c r="H224" t="n">
        <v>0</v>
      </c>
      <c r="I224" t="n">
        <v>311</v>
      </c>
      <c r="J224" t="n">
        <v>2</v>
      </c>
      <c r="K224" t="n">
        <v>41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inlineStr">
        <is>
          <t>Makovina Vunipola</t>
        </is>
      </c>
      <c r="B225" t="inlineStr">
        <is>
          <t>England</t>
        </is>
      </c>
      <c r="C225" t="inlineStr">
        <is>
          <t>Prop</t>
        </is>
      </c>
      <c r="D225" t="n">
        <v>7</v>
      </c>
      <c r="E225" t="n">
        <v>7</v>
      </c>
      <c r="F225" t="n">
        <v>5</v>
      </c>
      <c r="G225" t="n">
        <v>2</v>
      </c>
      <c r="H225" t="n">
        <v>0</v>
      </c>
      <c r="I225" t="n">
        <v>370</v>
      </c>
      <c r="J225" t="n">
        <v>2</v>
      </c>
      <c r="K225" t="n">
        <v>73</v>
      </c>
      <c r="L225" t="n">
        <v>0</v>
      </c>
      <c r="M225" t="n">
        <v>5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5</v>
      </c>
      <c r="U225" t="n">
        <v>0</v>
      </c>
      <c r="V225" t="n">
        <v>0</v>
      </c>
      <c r="W225" t="n">
        <v>0</v>
      </c>
    </row>
    <row r="226">
      <c r="A226" t="inlineStr">
        <is>
          <t>Makovina Vunipola</t>
        </is>
      </c>
      <c r="B226" t="inlineStr">
        <is>
          <t>England</t>
        </is>
      </c>
      <c r="C226" t="inlineStr">
        <is>
          <t>Prop</t>
        </is>
      </c>
      <c r="D226" t="n">
        <v>305</v>
      </c>
      <c r="E226" t="n">
        <v>32</v>
      </c>
      <c r="F226" t="n">
        <v>215</v>
      </c>
      <c r="G226" t="n">
        <v>89</v>
      </c>
      <c r="H226" t="n">
        <v>0</v>
      </c>
      <c r="I226" t="n">
        <v>16273</v>
      </c>
      <c r="J226" t="n">
        <v>90</v>
      </c>
      <c r="K226" t="n">
        <v>2232</v>
      </c>
      <c r="L226" t="n">
        <v>2</v>
      </c>
      <c r="M226" t="n">
        <v>176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160</v>
      </c>
      <c r="U226" t="n">
        <v>10</v>
      </c>
      <c r="V226" t="n">
        <v>0</v>
      </c>
      <c r="W226" t="n">
        <v>0</v>
      </c>
    </row>
    <row r="227">
      <c r="A227" t="inlineStr">
        <is>
          <t>William Stuart</t>
        </is>
      </c>
      <c r="B227" t="inlineStr">
        <is>
          <t>England</t>
        </is>
      </c>
      <c r="C227" t="inlineStr">
        <is>
          <t>Prop</t>
        </is>
      </c>
      <c r="D227" t="n">
        <v>12</v>
      </c>
      <c r="E227" t="n">
        <v>12</v>
      </c>
      <c r="F227" t="n">
        <v>9</v>
      </c>
      <c r="G227" t="n">
        <v>3</v>
      </c>
      <c r="H227" t="n">
        <v>0</v>
      </c>
      <c r="I227" t="n">
        <v>655</v>
      </c>
      <c r="J227" t="n">
        <v>3</v>
      </c>
      <c r="K227" t="n">
        <v>96</v>
      </c>
      <c r="L227" t="n">
        <v>0</v>
      </c>
      <c r="M227" t="n">
        <v>7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</v>
      </c>
      <c r="U227" t="n">
        <v>1</v>
      </c>
      <c r="V227" t="n">
        <v>0</v>
      </c>
      <c r="W227" t="n">
        <v>0</v>
      </c>
    </row>
    <row r="228">
      <c r="A228" t="inlineStr">
        <is>
          <t>William Stuart</t>
        </is>
      </c>
      <c r="B228" t="inlineStr">
        <is>
          <t>England</t>
        </is>
      </c>
      <c r="C228" t="inlineStr">
        <is>
          <t>Prop</t>
        </is>
      </c>
      <c r="D228" t="n">
        <v>5</v>
      </c>
      <c r="E228" t="n">
        <v>5</v>
      </c>
      <c r="F228" t="n">
        <v>5</v>
      </c>
      <c r="G228" t="n">
        <v>0</v>
      </c>
      <c r="H228" t="n">
        <v>0</v>
      </c>
      <c r="I228" t="n">
        <v>359</v>
      </c>
      <c r="J228" t="n">
        <v>0</v>
      </c>
      <c r="K228" t="n">
        <v>0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William Stuart</t>
        </is>
      </c>
      <c r="B229" t="inlineStr">
        <is>
          <t>England</t>
        </is>
      </c>
      <c r="C229" t="inlineStr">
        <is>
          <t>Prop</t>
        </is>
      </c>
      <c r="D229" t="n">
        <v>6</v>
      </c>
      <c r="E229" t="n">
        <v>6</v>
      </c>
      <c r="F229" t="n">
        <v>5</v>
      </c>
      <c r="G229" t="n">
        <v>1</v>
      </c>
      <c r="H229" t="n">
        <v>0</v>
      </c>
      <c r="I229" t="n">
        <v>362</v>
      </c>
      <c r="J229" t="n">
        <v>1</v>
      </c>
      <c r="K229" t="n">
        <v>50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William Stuart</t>
        </is>
      </c>
      <c r="B230" t="inlineStr">
        <is>
          <t>England</t>
        </is>
      </c>
      <c r="C230" t="inlineStr">
        <is>
          <t>Prop</t>
        </is>
      </c>
      <c r="D230" t="n">
        <v>33</v>
      </c>
      <c r="E230" t="n">
        <v>32</v>
      </c>
      <c r="F230" t="n">
        <v>15</v>
      </c>
      <c r="G230" t="n">
        <v>17</v>
      </c>
      <c r="H230" t="n">
        <v>0</v>
      </c>
      <c r="I230" t="n">
        <v>1375</v>
      </c>
      <c r="J230" t="n">
        <v>18</v>
      </c>
      <c r="K230" t="n">
        <v>473</v>
      </c>
      <c r="L230" t="n">
        <v>0</v>
      </c>
      <c r="M230" t="n">
        <v>13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0</v>
      </c>
      <c r="V230" t="n">
        <v>0</v>
      </c>
      <c r="W230" t="n">
        <v>0</v>
      </c>
    </row>
    <row r="231">
      <c r="A231" t="inlineStr">
        <is>
          <t>William Stuart</t>
        </is>
      </c>
      <c r="B231" t="inlineStr">
        <is>
          <t>England</t>
        </is>
      </c>
      <c r="C231" t="inlineStr">
        <is>
          <t>Prop</t>
        </is>
      </c>
      <c r="D231" t="n">
        <v>8</v>
      </c>
      <c r="E231" t="n">
        <v>9</v>
      </c>
      <c r="F231" t="n">
        <v>4</v>
      </c>
      <c r="G231" t="n">
        <v>5</v>
      </c>
      <c r="H231" t="n">
        <v>0</v>
      </c>
      <c r="I231" t="n">
        <v>339</v>
      </c>
      <c r="J231" t="n">
        <v>4</v>
      </c>
      <c r="K231" t="n">
        <v>126</v>
      </c>
      <c r="L231" t="n">
        <v>1</v>
      </c>
      <c r="M231" t="n">
        <v>4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1</v>
      </c>
      <c r="V231" t="n">
        <v>0</v>
      </c>
      <c r="W231" t="n">
        <v>0</v>
      </c>
    </row>
    <row r="232">
      <c r="A232" t="inlineStr">
        <is>
          <t>William Stuart</t>
        </is>
      </c>
      <c r="B232" t="inlineStr">
        <is>
          <t>England</t>
        </is>
      </c>
      <c r="C232" t="inlineStr">
        <is>
          <t>Prop</t>
        </is>
      </c>
      <c r="D232" t="n">
        <v>33</v>
      </c>
      <c r="E232" t="n">
        <v>31</v>
      </c>
      <c r="F232" t="n">
        <v>26</v>
      </c>
      <c r="G232" t="n">
        <v>5</v>
      </c>
      <c r="H232" t="n">
        <v>0</v>
      </c>
      <c r="I232" t="n">
        <v>1799</v>
      </c>
      <c r="J232" t="n">
        <v>7</v>
      </c>
      <c r="K232" t="n">
        <v>144</v>
      </c>
      <c r="L232" t="n">
        <v>1</v>
      </c>
      <c r="M232" t="n">
        <v>24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35</v>
      </c>
      <c r="U232" t="n">
        <v>0</v>
      </c>
      <c r="V232" t="n">
        <v>0</v>
      </c>
      <c r="W232" t="n">
        <v>0</v>
      </c>
    </row>
    <row r="233">
      <c r="A233" t="inlineStr">
        <is>
          <t>William Stuart</t>
        </is>
      </c>
      <c r="B233" t="inlineStr">
        <is>
          <t>England</t>
        </is>
      </c>
      <c r="C233" t="inlineStr">
        <is>
          <t>Prop</t>
        </is>
      </c>
      <c r="D233" t="n">
        <v>12</v>
      </c>
      <c r="E233" t="n">
        <v>14</v>
      </c>
      <c r="F233" t="n">
        <v>2</v>
      </c>
      <c r="G233" t="n">
        <v>12</v>
      </c>
      <c r="H233" t="n">
        <v>0</v>
      </c>
      <c r="I233" t="n">
        <v>220</v>
      </c>
      <c r="J233" t="n">
        <v>10</v>
      </c>
      <c r="K233" t="n">
        <v>110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William Stuart</t>
        </is>
      </c>
      <c r="B234" t="inlineStr">
        <is>
          <t>England</t>
        </is>
      </c>
      <c r="C234" t="inlineStr">
        <is>
          <t>Prop</t>
        </is>
      </c>
      <c r="D234" t="n">
        <v>109</v>
      </c>
      <c r="E234" t="n">
        <v>12</v>
      </c>
      <c r="F234" t="n">
        <v>66</v>
      </c>
      <c r="G234" t="n">
        <v>43</v>
      </c>
      <c r="H234" t="n">
        <v>0</v>
      </c>
      <c r="I234" t="n">
        <v>5109</v>
      </c>
      <c r="J234" t="n">
        <v>43</v>
      </c>
      <c r="K234" t="n">
        <v>999</v>
      </c>
      <c r="L234" t="n">
        <v>2</v>
      </c>
      <c r="M234" t="n">
        <v>56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60</v>
      </c>
      <c r="U234" t="n">
        <v>2</v>
      </c>
      <c r="V234" t="n">
        <v>0</v>
      </c>
      <c r="W234" t="n">
        <v>0</v>
      </c>
    </row>
    <row r="235">
      <c r="A235" t="inlineStr">
        <is>
          <t>Nick Wood</t>
        </is>
      </c>
      <c r="B235" t="inlineStr">
        <is>
          <t>England</t>
        </is>
      </c>
      <c r="C235" t="inlineStr">
        <is>
          <t>Prop</t>
        </is>
      </c>
      <c r="D235" t="n">
        <v>277</v>
      </c>
      <c r="E235" t="n">
        <v>292</v>
      </c>
      <c r="F235" t="n">
        <v>211</v>
      </c>
      <c r="G235" t="n">
        <v>81</v>
      </c>
      <c r="H235" t="n">
        <v>0</v>
      </c>
      <c r="I235" t="n">
        <v>15848</v>
      </c>
      <c r="J235" t="n">
        <v>66</v>
      </c>
      <c r="K235" t="n">
        <v>1842</v>
      </c>
      <c r="L235" t="n">
        <v>5</v>
      </c>
      <c r="M235" t="n">
        <v>144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45</v>
      </c>
      <c r="U235" t="n">
        <v>11</v>
      </c>
      <c r="V235" t="n">
        <v>0</v>
      </c>
      <c r="W235" t="n">
        <v>1</v>
      </c>
    </row>
    <row r="236">
      <c r="A236" t="inlineStr">
        <is>
          <t>Kyle Sinckler</t>
        </is>
      </c>
      <c r="B236" t="inlineStr">
        <is>
          <t>England</t>
        </is>
      </c>
      <c r="C236" t="inlineStr">
        <is>
          <t>Prop</t>
        </is>
      </c>
      <c r="D236" t="n">
        <v>13</v>
      </c>
      <c r="E236" t="n">
        <v>13</v>
      </c>
      <c r="F236" t="n">
        <v>7</v>
      </c>
      <c r="G236" t="n">
        <v>6</v>
      </c>
      <c r="H236" t="n">
        <v>0</v>
      </c>
      <c r="I236" t="n">
        <v>671</v>
      </c>
      <c r="J236" t="n">
        <v>6</v>
      </c>
      <c r="K236" t="n">
        <v>171</v>
      </c>
      <c r="L236" t="n">
        <v>0</v>
      </c>
      <c r="M236" t="n">
        <v>5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</v>
      </c>
      <c r="U236" t="n">
        <v>2</v>
      </c>
      <c r="V236" t="n">
        <v>0</v>
      </c>
      <c r="W236" t="n">
        <v>0</v>
      </c>
    </row>
    <row r="237">
      <c r="A237" t="inlineStr">
        <is>
          <t>Kyle Sinckler</t>
        </is>
      </c>
      <c r="B237" t="inlineStr">
        <is>
          <t>England</t>
        </is>
      </c>
      <c r="C237" t="inlineStr">
        <is>
          <t>Prop</t>
        </is>
      </c>
      <c r="D237" t="n">
        <v>146</v>
      </c>
      <c r="E237" t="n">
        <v>157</v>
      </c>
      <c r="F237" t="n">
        <v>89</v>
      </c>
      <c r="G237" t="n">
        <v>68</v>
      </c>
      <c r="H237" t="n">
        <v>0</v>
      </c>
      <c r="I237" t="n">
        <v>7271</v>
      </c>
      <c r="J237" t="n">
        <v>57</v>
      </c>
      <c r="K237" t="n">
        <v>1420</v>
      </c>
      <c r="L237" t="n">
        <v>4</v>
      </c>
      <c r="M237" t="n">
        <v>66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45</v>
      </c>
      <c r="U237" t="n">
        <v>7</v>
      </c>
      <c r="V237" t="n">
        <v>0</v>
      </c>
      <c r="W237" t="n">
        <v>0</v>
      </c>
    </row>
    <row r="238">
      <c r="A238" t="inlineStr">
        <is>
          <t>Kyle Sinckler</t>
        </is>
      </c>
      <c r="B238" t="inlineStr">
        <is>
          <t>England</t>
        </is>
      </c>
      <c r="C238" t="inlineStr">
        <is>
          <t>Prop</t>
        </is>
      </c>
      <c r="D238" t="n">
        <v>8</v>
      </c>
      <c r="E238" t="n">
        <v>8</v>
      </c>
      <c r="F238" t="n">
        <v>8</v>
      </c>
      <c r="G238" t="n">
        <v>0</v>
      </c>
      <c r="H238" t="n">
        <v>0</v>
      </c>
      <c r="I238" t="n">
        <v>539</v>
      </c>
      <c r="J238" t="n">
        <v>0</v>
      </c>
      <c r="K238" t="n">
        <v>0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Kyle Sinckler</t>
        </is>
      </c>
      <c r="B239" t="inlineStr">
        <is>
          <t>England</t>
        </is>
      </c>
      <c r="C239" t="inlineStr">
        <is>
          <t>Prop</t>
        </is>
      </c>
      <c r="D239" t="n">
        <v>9</v>
      </c>
      <c r="E239" t="n">
        <v>10</v>
      </c>
      <c r="F239" t="n">
        <v>7</v>
      </c>
      <c r="G239" t="n">
        <v>3</v>
      </c>
      <c r="H239" t="n">
        <v>0</v>
      </c>
      <c r="I239" t="n">
        <v>532</v>
      </c>
      <c r="J239" t="n">
        <v>2</v>
      </c>
      <c r="K239" t="n">
        <v>56</v>
      </c>
      <c r="L239" t="n">
        <v>0</v>
      </c>
      <c r="M239" t="n">
        <v>3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0</v>
      </c>
      <c r="W239" t="n">
        <v>0</v>
      </c>
    </row>
    <row r="240">
      <c r="A240" t="inlineStr">
        <is>
          <t>Kyle Sinckler</t>
        </is>
      </c>
      <c r="B240" t="inlineStr">
        <is>
          <t>England</t>
        </is>
      </c>
      <c r="C240" t="inlineStr">
        <is>
          <t>Prop</t>
        </is>
      </c>
      <c r="D240" t="n">
        <v>3</v>
      </c>
      <c r="E240" t="n">
        <v>3</v>
      </c>
      <c r="F240" t="n">
        <v>1</v>
      </c>
      <c r="G240" t="n">
        <v>2</v>
      </c>
      <c r="H240" t="n">
        <v>0</v>
      </c>
      <c r="I240" t="n">
        <v>109</v>
      </c>
      <c r="J240" t="n">
        <v>2</v>
      </c>
      <c r="K240" t="n">
        <v>57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Kyle Sinckler</t>
        </is>
      </c>
      <c r="B241" t="inlineStr">
        <is>
          <t>England</t>
        </is>
      </c>
      <c r="C241" t="inlineStr">
        <is>
          <t>Prop</t>
        </is>
      </c>
      <c r="D241" t="n">
        <v>4</v>
      </c>
      <c r="E241" t="n">
        <v>4</v>
      </c>
      <c r="F241" t="n">
        <v>2</v>
      </c>
      <c r="G241" t="n">
        <v>2</v>
      </c>
      <c r="H241" t="n">
        <v>0</v>
      </c>
      <c r="I241" t="n">
        <v>141</v>
      </c>
      <c r="J241" t="n">
        <v>2</v>
      </c>
      <c r="K241" t="n">
        <v>42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Kyle Sinckler</t>
        </is>
      </c>
      <c r="B242" t="inlineStr">
        <is>
          <t>England</t>
        </is>
      </c>
      <c r="C242" t="inlineStr">
        <is>
          <t>Prop</t>
        </is>
      </c>
      <c r="D242" t="n">
        <v>3</v>
      </c>
      <c r="E242" t="n">
        <v>3</v>
      </c>
      <c r="F242" t="n">
        <v>0</v>
      </c>
      <c r="G242" t="n">
        <v>3</v>
      </c>
      <c r="H242" t="n">
        <v>0</v>
      </c>
      <c r="I242" t="n">
        <v>62</v>
      </c>
      <c r="J242" t="n">
        <v>3</v>
      </c>
      <c r="K242" t="n">
        <v>62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Kyle Sinckler</t>
        </is>
      </c>
      <c r="B243" t="inlineStr">
        <is>
          <t>England</t>
        </is>
      </c>
      <c r="C243" t="inlineStr">
        <is>
          <t>Prop</t>
        </is>
      </c>
      <c r="D243" t="n">
        <v>18</v>
      </c>
      <c r="E243" t="n">
        <v>17</v>
      </c>
      <c r="F243" t="n">
        <v>11</v>
      </c>
      <c r="G243" t="n">
        <v>6</v>
      </c>
      <c r="H243" t="n">
        <v>0</v>
      </c>
      <c r="I243" t="n">
        <v>835</v>
      </c>
      <c r="J243" t="n">
        <v>7</v>
      </c>
      <c r="K243" t="n">
        <v>219</v>
      </c>
      <c r="L243" t="n">
        <v>0</v>
      </c>
      <c r="M243" t="n">
        <v>11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0</v>
      </c>
    </row>
    <row r="244">
      <c r="A244" t="inlineStr">
        <is>
          <t>Kyle Sinckler</t>
        </is>
      </c>
      <c r="B244" t="inlineStr">
        <is>
          <t>England</t>
        </is>
      </c>
      <c r="C244" t="inlineStr">
        <is>
          <t>Prop</t>
        </is>
      </c>
      <c r="D244" t="n">
        <v>245</v>
      </c>
      <c r="E244" t="n">
        <v>13</v>
      </c>
      <c r="F244" t="n">
        <v>154</v>
      </c>
      <c r="G244" t="n">
        <v>104</v>
      </c>
      <c r="H244" t="n">
        <v>0</v>
      </c>
      <c r="I244" t="n">
        <v>12244</v>
      </c>
      <c r="J244" t="n">
        <v>91</v>
      </c>
      <c r="K244" t="n">
        <v>2285</v>
      </c>
      <c r="L244" t="n">
        <v>4</v>
      </c>
      <c r="M244" t="n">
        <v>120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65</v>
      </c>
      <c r="U244" t="n">
        <v>9</v>
      </c>
      <c r="V244" t="n">
        <v>0</v>
      </c>
      <c r="W244" t="n">
        <v>0</v>
      </c>
    </row>
    <row r="245">
      <c r="A245" t="inlineStr">
        <is>
          <t>Ben Spencer</t>
        </is>
      </c>
      <c r="B245" t="inlineStr">
        <is>
          <t>England</t>
        </is>
      </c>
      <c r="C245" t="inlineStr">
        <is>
          <t>Scrum Half</t>
        </is>
      </c>
      <c r="D245" t="n">
        <v>25</v>
      </c>
      <c r="E245" t="n">
        <v>29</v>
      </c>
      <c r="F245" t="n">
        <v>17</v>
      </c>
      <c r="G245" t="n">
        <v>12</v>
      </c>
      <c r="H245" t="n">
        <v>0</v>
      </c>
      <c r="I245" t="n">
        <v>1469</v>
      </c>
      <c r="J245" t="n">
        <v>8</v>
      </c>
      <c r="K245" t="n">
        <v>284</v>
      </c>
      <c r="L245" t="n">
        <v>0</v>
      </c>
      <c r="M245" t="n">
        <v>8</v>
      </c>
      <c r="N245" t="n">
        <v>5</v>
      </c>
      <c r="O245" t="n">
        <v>0</v>
      </c>
      <c r="P245" t="n">
        <v>50</v>
      </c>
      <c r="Q245" t="n">
        <v>49</v>
      </c>
      <c r="R245" t="n">
        <v>9</v>
      </c>
      <c r="S245" t="n">
        <v>9</v>
      </c>
      <c r="T245" t="n">
        <v>150</v>
      </c>
      <c r="U245" t="n">
        <v>0</v>
      </c>
      <c r="V245" t="n">
        <v>0</v>
      </c>
      <c r="W245" t="n">
        <v>0</v>
      </c>
    </row>
    <row r="246">
      <c r="A246" t="inlineStr">
        <is>
          <t>Ben Spencer</t>
        </is>
      </c>
      <c r="B246" t="inlineStr">
        <is>
          <t>England</t>
        </is>
      </c>
      <c r="C246" t="inlineStr">
        <is>
          <t>Scrum Half</t>
        </is>
      </c>
      <c r="D246" t="n">
        <v>170</v>
      </c>
      <c r="E246" t="n">
        <v>181</v>
      </c>
      <c r="F246" t="n">
        <v>83</v>
      </c>
      <c r="G246" t="n">
        <v>98</v>
      </c>
      <c r="H246" t="n">
        <v>0</v>
      </c>
      <c r="I246" t="n">
        <v>7178</v>
      </c>
      <c r="J246" t="n">
        <v>87</v>
      </c>
      <c r="K246" t="n">
        <v>1759</v>
      </c>
      <c r="L246" t="n">
        <v>1</v>
      </c>
      <c r="M246" t="n">
        <v>56</v>
      </c>
      <c r="N246" t="n">
        <v>39</v>
      </c>
      <c r="O246" t="n">
        <v>0</v>
      </c>
      <c r="P246" t="n">
        <v>75</v>
      </c>
      <c r="Q246" t="n">
        <v>58</v>
      </c>
      <c r="R246" t="n">
        <v>85</v>
      </c>
      <c r="S246" t="n">
        <v>77</v>
      </c>
      <c r="T246" t="n">
        <v>542</v>
      </c>
      <c r="U246" t="n">
        <v>3</v>
      </c>
      <c r="V246" t="n">
        <v>0</v>
      </c>
      <c r="W246" t="n">
        <v>0</v>
      </c>
    </row>
    <row r="247">
      <c r="A247" t="inlineStr">
        <is>
          <t>Ben Spencer</t>
        </is>
      </c>
      <c r="B247" t="inlineStr">
        <is>
          <t>England</t>
        </is>
      </c>
      <c r="C247" t="inlineStr">
        <is>
          <t>Scrum Half</t>
        </is>
      </c>
      <c r="D247" t="n">
        <v>1</v>
      </c>
      <c r="E247" t="n">
        <v>2</v>
      </c>
      <c r="F247" t="n">
        <v>0</v>
      </c>
      <c r="G247" t="n">
        <v>2</v>
      </c>
      <c r="H247" t="n">
        <v>0</v>
      </c>
      <c r="I247" t="n">
        <v>25</v>
      </c>
      <c r="J247" t="n">
        <v>1</v>
      </c>
      <c r="K247" t="n">
        <v>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Ben Spencer</t>
        </is>
      </c>
      <c r="B248" t="inlineStr">
        <is>
          <t>England</t>
        </is>
      </c>
      <c r="C248" t="inlineStr">
        <is>
          <t>Scrum Half</t>
        </is>
      </c>
      <c r="D248" t="n">
        <v>3</v>
      </c>
      <c r="E248" t="n">
        <v>4</v>
      </c>
      <c r="F248" t="n">
        <v>0</v>
      </c>
      <c r="G248" t="n">
        <v>4</v>
      </c>
      <c r="H248" t="n">
        <v>0</v>
      </c>
      <c r="I248" t="n">
        <v>20</v>
      </c>
      <c r="J248" t="n">
        <v>3</v>
      </c>
      <c r="K248" t="n">
        <v>20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Ben Spencer</t>
        </is>
      </c>
      <c r="B249" t="inlineStr">
        <is>
          <t>England</t>
        </is>
      </c>
      <c r="C249" t="inlineStr">
        <is>
          <t>Scrum Half</t>
        </is>
      </c>
      <c r="D249" t="n">
        <v>27</v>
      </c>
      <c r="E249" t="n">
        <v>27</v>
      </c>
      <c r="F249" t="n">
        <v>25</v>
      </c>
      <c r="G249" t="n">
        <v>2</v>
      </c>
      <c r="H249" t="n">
        <v>0</v>
      </c>
      <c r="I249" t="n">
        <v>1865</v>
      </c>
      <c r="J249" t="n">
        <v>2</v>
      </c>
      <c r="K249" t="n">
        <v>49</v>
      </c>
      <c r="L249" t="n">
        <v>0</v>
      </c>
      <c r="M249" t="n">
        <v>12</v>
      </c>
      <c r="N249" t="n">
        <v>7</v>
      </c>
      <c r="O249" t="n">
        <v>0</v>
      </c>
      <c r="P249" t="n">
        <v>27</v>
      </c>
      <c r="Q249" t="n">
        <v>20</v>
      </c>
      <c r="R249" t="n">
        <v>9</v>
      </c>
      <c r="S249" t="n">
        <v>7</v>
      </c>
      <c r="T249" t="n">
        <v>96</v>
      </c>
      <c r="U249" t="n">
        <v>0</v>
      </c>
      <c r="V249" t="n">
        <v>0</v>
      </c>
      <c r="W249" t="n">
        <v>0</v>
      </c>
    </row>
    <row r="250">
      <c r="A250" t="inlineStr">
        <is>
          <t>Ben Spencer</t>
        </is>
      </c>
      <c r="B250" t="inlineStr">
        <is>
          <t>England</t>
        </is>
      </c>
      <c r="C250" t="inlineStr">
        <is>
          <t>Scrum Half</t>
        </is>
      </c>
      <c r="D250" t="n">
        <v>226</v>
      </c>
      <c r="E250" t="n">
        <v>51</v>
      </c>
      <c r="F250" t="n">
        <v>125</v>
      </c>
      <c r="G250" t="n">
        <v>118</v>
      </c>
      <c r="H250" t="n">
        <v>0</v>
      </c>
      <c r="I250" t="n">
        <v>10557</v>
      </c>
      <c r="J250" t="n">
        <v>101</v>
      </c>
      <c r="K250" t="n">
        <v>2137</v>
      </c>
      <c r="L250" t="n">
        <v>1</v>
      </c>
      <c r="M250" t="n">
        <v>76</v>
      </c>
      <c r="N250" t="n">
        <v>51</v>
      </c>
      <c r="O250" t="n">
        <v>0</v>
      </c>
      <c r="P250" t="n">
        <v>152</v>
      </c>
      <c r="Q250" t="n">
        <v>127</v>
      </c>
      <c r="R250" t="n">
        <v>103</v>
      </c>
      <c r="S250" t="n">
        <v>93</v>
      </c>
      <c r="T250" t="n">
        <v>788</v>
      </c>
      <c r="U250" t="n">
        <v>3</v>
      </c>
      <c r="V250" t="n">
        <v>0</v>
      </c>
      <c r="W250" t="n">
        <v>0</v>
      </c>
    </row>
    <row r="251">
      <c r="A251" t="inlineStr">
        <is>
          <t>Willi Heinz</t>
        </is>
      </c>
      <c r="B251" t="inlineStr">
        <is>
          <t>England</t>
        </is>
      </c>
      <c r="C251" t="inlineStr">
        <is>
          <t>Scrum Half</t>
        </is>
      </c>
      <c r="D251" t="n">
        <v>54</v>
      </c>
      <c r="E251" t="n">
        <v>65</v>
      </c>
      <c r="F251" t="n">
        <v>12</v>
      </c>
      <c r="G251" t="n">
        <v>53</v>
      </c>
      <c r="H251" t="n">
        <v>0</v>
      </c>
      <c r="I251" t="n">
        <v>1455</v>
      </c>
      <c r="J251" t="n">
        <v>42</v>
      </c>
      <c r="K251" t="n">
        <v>696</v>
      </c>
      <c r="L251" t="n">
        <v>1</v>
      </c>
      <c r="M251" t="n">
        <v>8</v>
      </c>
      <c r="N251" t="n">
        <v>4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22</v>
      </c>
      <c r="U251" t="n">
        <v>0</v>
      </c>
      <c r="V251" t="n">
        <v>0</v>
      </c>
      <c r="W251" t="n">
        <v>0</v>
      </c>
    </row>
    <row r="252">
      <c r="A252" t="inlineStr">
        <is>
          <t>Willi Heinz</t>
        </is>
      </c>
      <c r="B252" t="inlineStr">
        <is>
          <t>England</t>
        </is>
      </c>
      <c r="C252" t="inlineStr">
        <is>
          <t>Scrum Half</t>
        </is>
      </c>
      <c r="D252" t="n">
        <v>96</v>
      </c>
      <c r="E252" t="n">
        <v>102</v>
      </c>
      <c r="F252" t="n">
        <v>80</v>
      </c>
      <c r="G252" t="n">
        <v>22</v>
      </c>
      <c r="H252" t="n">
        <v>0</v>
      </c>
      <c r="I252" t="n">
        <v>5389</v>
      </c>
      <c r="J252" t="n">
        <v>16</v>
      </c>
      <c r="K252" t="n">
        <v>334</v>
      </c>
      <c r="L252" t="n">
        <v>0</v>
      </c>
      <c r="M252" t="n">
        <v>70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80</v>
      </c>
      <c r="U252" t="n">
        <v>2</v>
      </c>
      <c r="V252" t="n">
        <v>0</v>
      </c>
      <c r="W252" t="n">
        <v>0</v>
      </c>
    </row>
    <row r="253">
      <c r="A253" t="inlineStr">
        <is>
          <t>Willi Heinz</t>
        </is>
      </c>
      <c r="B253" t="inlineStr">
        <is>
          <t>England</t>
        </is>
      </c>
      <c r="C253" t="inlineStr">
        <is>
          <t>Scrum Half</t>
        </is>
      </c>
      <c r="D253" t="n">
        <v>163</v>
      </c>
      <c r="E253" t="n">
        <v>20</v>
      </c>
      <c r="F253" t="n">
        <v>96</v>
      </c>
      <c r="G253" t="n">
        <v>84</v>
      </c>
      <c r="H253" t="n">
        <v>0</v>
      </c>
      <c r="I253" t="n">
        <v>7224</v>
      </c>
      <c r="J253" t="n">
        <v>67</v>
      </c>
      <c r="K253" t="n">
        <v>1215</v>
      </c>
      <c r="L253" t="n">
        <v>1</v>
      </c>
      <c r="M253" t="n">
        <v>82</v>
      </c>
      <c r="N253" t="n">
        <v>20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102</v>
      </c>
      <c r="U253" t="n">
        <v>2</v>
      </c>
      <c r="V253" t="n">
        <v>0</v>
      </c>
      <c r="W253" t="n">
        <v>0</v>
      </c>
    </row>
    <row r="254">
      <c r="A254" t="inlineStr">
        <is>
          <t>Dan Robson</t>
        </is>
      </c>
      <c r="B254" t="inlineStr">
        <is>
          <t>England</t>
        </is>
      </c>
      <c r="C254" t="inlineStr">
        <is>
          <t>Scrum Half</t>
        </is>
      </c>
      <c r="D254" t="n">
        <v>6</v>
      </c>
      <c r="E254" t="n">
        <v>6</v>
      </c>
      <c r="F254" t="n">
        <v>2</v>
      </c>
      <c r="G254" t="n">
        <v>4</v>
      </c>
      <c r="H254" t="n">
        <v>0</v>
      </c>
      <c r="I254" t="n">
        <v>250</v>
      </c>
      <c r="J254" t="n">
        <v>4</v>
      </c>
      <c r="K254" t="n">
        <v>90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5</v>
      </c>
      <c r="U254" t="n">
        <v>0</v>
      </c>
      <c r="V254" t="n">
        <v>0</v>
      </c>
      <c r="W254" t="n">
        <v>0</v>
      </c>
    </row>
    <row r="255">
      <c r="A255" t="inlineStr">
        <is>
          <t>Dan Robson</t>
        </is>
      </c>
      <c r="B255" t="inlineStr">
        <is>
          <t>England</t>
        </is>
      </c>
      <c r="C255" t="inlineStr">
        <is>
          <t>Scrum Half</t>
        </is>
      </c>
      <c r="D255" t="n">
        <v>86</v>
      </c>
      <c r="E255" t="n">
        <v>96</v>
      </c>
      <c r="F255" t="n">
        <v>40</v>
      </c>
      <c r="G255" t="n">
        <v>56</v>
      </c>
      <c r="H255" t="n">
        <v>0</v>
      </c>
      <c r="I255" t="n">
        <v>3436</v>
      </c>
      <c r="J255" t="n">
        <v>46</v>
      </c>
      <c r="K255" t="n">
        <v>908</v>
      </c>
      <c r="L255" t="n">
        <v>1</v>
      </c>
      <c r="M255" t="n">
        <v>31</v>
      </c>
      <c r="N255" t="n">
        <v>11</v>
      </c>
      <c r="O255" t="n">
        <v>0</v>
      </c>
      <c r="P255" t="n">
        <v>2</v>
      </c>
      <c r="Q255" t="n">
        <v>2</v>
      </c>
      <c r="R255" t="n">
        <v>0</v>
      </c>
      <c r="S255" t="n">
        <v>0</v>
      </c>
      <c r="T255" t="n">
        <v>59</v>
      </c>
      <c r="U255" t="n">
        <v>1</v>
      </c>
      <c r="V255" t="n">
        <v>0</v>
      </c>
      <c r="W255" t="n">
        <v>0</v>
      </c>
    </row>
    <row r="256">
      <c r="A256" t="inlineStr">
        <is>
          <t>Dan Robson</t>
        </is>
      </c>
      <c r="B256" t="inlineStr">
        <is>
          <t>England</t>
        </is>
      </c>
      <c r="C256" t="inlineStr">
        <is>
          <t>Scrum Half</t>
        </is>
      </c>
      <c r="D256" t="n">
        <v>9</v>
      </c>
      <c r="E256" t="n">
        <v>9</v>
      </c>
      <c r="F256" t="n">
        <v>7</v>
      </c>
      <c r="G256" t="n">
        <v>2</v>
      </c>
      <c r="H256" t="n">
        <v>0</v>
      </c>
      <c r="I256" t="n">
        <v>511</v>
      </c>
      <c r="J256" t="n">
        <v>2</v>
      </c>
      <c r="K256" t="n">
        <v>40</v>
      </c>
      <c r="L256" t="n">
        <v>0</v>
      </c>
      <c r="M256" t="n">
        <v>5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15</v>
      </c>
      <c r="U256" t="n">
        <v>1</v>
      </c>
      <c r="V256" t="n">
        <v>0</v>
      </c>
      <c r="W256" t="n">
        <v>0</v>
      </c>
    </row>
    <row r="257">
      <c r="A257" t="inlineStr">
        <is>
          <t>Dan Robson</t>
        </is>
      </c>
      <c r="B257" t="inlineStr">
        <is>
          <t>England</t>
        </is>
      </c>
      <c r="C257" t="inlineStr">
        <is>
          <t>Scrum Half</t>
        </is>
      </c>
      <c r="D257" t="n">
        <v>9</v>
      </c>
      <c r="E257" t="n">
        <v>9</v>
      </c>
      <c r="F257" t="n">
        <v>9</v>
      </c>
      <c r="G257" t="n">
        <v>0</v>
      </c>
      <c r="H257" t="n">
        <v>0</v>
      </c>
      <c r="I257" t="n">
        <v>668</v>
      </c>
      <c r="J257" t="n">
        <v>0</v>
      </c>
      <c r="K257" t="n">
        <v>0</v>
      </c>
      <c r="L257" t="n">
        <v>0</v>
      </c>
      <c r="M257" t="n">
        <v>2</v>
      </c>
      <c r="N257" t="n">
        <v>6</v>
      </c>
      <c r="O257" t="n">
        <v>0</v>
      </c>
      <c r="P257" t="n">
        <v>17</v>
      </c>
      <c r="Q257" t="n">
        <v>12</v>
      </c>
      <c r="R257" t="n">
        <v>2</v>
      </c>
      <c r="S257" t="n">
        <v>2</v>
      </c>
      <c r="T257" t="n">
        <v>60</v>
      </c>
      <c r="U257" t="n">
        <v>0</v>
      </c>
      <c r="V257" t="n">
        <v>0</v>
      </c>
      <c r="W257" t="n">
        <v>0</v>
      </c>
    </row>
    <row r="258">
      <c r="A258" t="inlineStr">
        <is>
          <t>Dan Robson</t>
        </is>
      </c>
      <c r="B258" t="inlineStr">
        <is>
          <t>England</t>
        </is>
      </c>
      <c r="C258" t="inlineStr">
        <is>
          <t>Scrum Half</t>
        </is>
      </c>
      <c r="D258" t="n">
        <v>129</v>
      </c>
      <c r="E258" t="n">
        <v>130</v>
      </c>
      <c r="F258" t="n">
        <v>97</v>
      </c>
      <c r="G258" t="n">
        <v>33</v>
      </c>
      <c r="H258" t="n">
        <v>0</v>
      </c>
      <c r="I258" t="n">
        <v>7293</v>
      </c>
      <c r="J258" t="n">
        <v>32</v>
      </c>
      <c r="K258" t="n">
        <v>823</v>
      </c>
      <c r="L258" t="n">
        <v>2</v>
      </c>
      <c r="M258" t="n">
        <v>72</v>
      </c>
      <c r="N258" t="n">
        <v>39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198</v>
      </c>
      <c r="U258" t="n">
        <v>0</v>
      </c>
      <c r="V258" t="n">
        <v>0</v>
      </c>
      <c r="W258" t="n">
        <v>0</v>
      </c>
    </row>
    <row r="259">
      <c r="A259" t="inlineStr">
        <is>
          <t>Dan Robson</t>
        </is>
      </c>
      <c r="B259" t="inlineStr">
        <is>
          <t>England</t>
        </is>
      </c>
      <c r="C259" t="inlineStr">
        <is>
          <t>Scrum Half</t>
        </is>
      </c>
      <c r="D259" t="n">
        <v>12</v>
      </c>
      <c r="E259" t="n">
        <v>14</v>
      </c>
      <c r="F259" t="n">
        <v>0</v>
      </c>
      <c r="G259" t="n">
        <v>14</v>
      </c>
      <c r="H259" t="n">
        <v>0</v>
      </c>
      <c r="I259" t="n">
        <v>186</v>
      </c>
      <c r="J259" t="n">
        <v>12</v>
      </c>
      <c r="K259" t="n">
        <v>186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10</v>
      </c>
      <c r="U259" t="n">
        <v>0</v>
      </c>
      <c r="V259" t="n">
        <v>0</v>
      </c>
      <c r="W259" t="n">
        <v>0</v>
      </c>
    </row>
    <row r="260">
      <c r="A260" t="inlineStr">
        <is>
          <t>Dan Robson</t>
        </is>
      </c>
      <c r="B260" t="inlineStr">
        <is>
          <t>England</t>
        </is>
      </c>
      <c r="C260" t="inlineStr">
        <is>
          <t>Scrum Half</t>
        </is>
      </c>
      <c r="D260" t="n">
        <v>251</v>
      </c>
      <c r="E260" t="n">
        <v>62</v>
      </c>
      <c r="F260" t="n">
        <v>155</v>
      </c>
      <c r="G260" t="n">
        <v>109</v>
      </c>
      <c r="H260" t="n">
        <v>0</v>
      </c>
      <c r="I260" t="n">
        <v>12344</v>
      </c>
      <c r="J260" t="n">
        <v>96</v>
      </c>
      <c r="K260" t="n">
        <v>2047</v>
      </c>
      <c r="L260" t="n">
        <v>3</v>
      </c>
      <c r="M260" t="n">
        <v>110</v>
      </c>
      <c r="N260" t="n">
        <v>62</v>
      </c>
      <c r="O260" t="n">
        <v>1</v>
      </c>
      <c r="P260" t="n">
        <v>20</v>
      </c>
      <c r="Q260" t="n">
        <v>14</v>
      </c>
      <c r="R260" t="n">
        <v>2</v>
      </c>
      <c r="S260" t="n">
        <v>2</v>
      </c>
      <c r="T260" t="n">
        <v>347</v>
      </c>
      <c r="U260" t="n">
        <v>2</v>
      </c>
      <c r="V260" t="n">
        <v>0</v>
      </c>
      <c r="W260" t="n">
        <v>0</v>
      </c>
    </row>
    <row r="261">
      <c r="A261" t="inlineStr">
        <is>
          <t>Danny Care</t>
        </is>
      </c>
      <c r="B261" t="inlineStr">
        <is>
          <t>England</t>
        </is>
      </c>
      <c r="C261" t="inlineStr">
        <is>
          <t>Scrum Half</t>
        </is>
      </c>
      <c r="D261" t="n">
        <v>14</v>
      </c>
      <c r="E261" t="n">
        <v>22</v>
      </c>
      <c r="F261" t="n">
        <v>6</v>
      </c>
      <c r="G261" t="n">
        <v>16</v>
      </c>
      <c r="H261" t="n">
        <v>0</v>
      </c>
      <c r="I261" t="n">
        <v>544</v>
      </c>
      <c r="J261" t="n">
        <v>8</v>
      </c>
      <c r="K261" t="n">
        <v>134</v>
      </c>
      <c r="L261" t="n">
        <v>0</v>
      </c>
      <c r="M261" t="n">
        <v>3</v>
      </c>
      <c r="N261" t="n">
        <v>3</v>
      </c>
      <c r="O261" t="n">
        <v>0</v>
      </c>
      <c r="P261" t="n">
        <v>3</v>
      </c>
      <c r="Q261" t="n">
        <v>3</v>
      </c>
      <c r="R261" t="n">
        <v>0</v>
      </c>
      <c r="S261" t="n">
        <v>0</v>
      </c>
      <c r="T261" t="n">
        <v>21</v>
      </c>
      <c r="U261" t="n">
        <v>0</v>
      </c>
      <c r="V261" t="n">
        <v>0</v>
      </c>
      <c r="W261" t="n">
        <v>0</v>
      </c>
    </row>
    <row r="262">
      <c r="A262" t="inlineStr">
        <is>
          <t>Danny Care</t>
        </is>
      </c>
      <c r="B262" t="inlineStr">
        <is>
          <t>England</t>
        </is>
      </c>
      <c r="C262" t="inlineStr">
        <is>
          <t>Scrum Half</t>
        </is>
      </c>
      <c r="D262" t="n">
        <v>298</v>
      </c>
      <c r="E262" t="n">
        <v>304</v>
      </c>
      <c r="F262" t="n">
        <v>268</v>
      </c>
      <c r="G262" t="n">
        <v>36</v>
      </c>
      <c r="H262" t="n">
        <v>0</v>
      </c>
      <c r="I262" t="n">
        <v>19971</v>
      </c>
      <c r="J262" t="n">
        <v>30</v>
      </c>
      <c r="K262" t="n">
        <v>796</v>
      </c>
      <c r="L262" t="n">
        <v>0</v>
      </c>
      <c r="M262" t="n">
        <v>140</v>
      </c>
      <c r="N262" t="n">
        <v>89</v>
      </c>
      <c r="O262" t="n">
        <v>9</v>
      </c>
      <c r="P262" t="n">
        <v>1</v>
      </c>
      <c r="Q262" t="n">
        <v>1</v>
      </c>
      <c r="R262" t="n">
        <v>0</v>
      </c>
      <c r="S262" t="n">
        <v>0</v>
      </c>
      <c r="T262" t="n">
        <v>474</v>
      </c>
      <c r="U262" t="n">
        <v>11</v>
      </c>
      <c r="V262" t="n">
        <v>0</v>
      </c>
      <c r="W262" t="n">
        <v>0</v>
      </c>
    </row>
    <row r="263">
      <c r="A263" t="inlineStr">
        <is>
          <t>Danny Care</t>
        </is>
      </c>
      <c r="B263" t="inlineStr">
        <is>
          <t>England</t>
        </is>
      </c>
      <c r="C263" t="inlineStr">
        <is>
          <t>Scrum Half</t>
        </is>
      </c>
      <c r="D263" t="n">
        <v>80</v>
      </c>
      <c r="E263" t="n">
        <v>83</v>
      </c>
      <c r="F263" t="n">
        <v>37</v>
      </c>
      <c r="G263" t="n">
        <v>46</v>
      </c>
      <c r="H263" t="n">
        <v>0</v>
      </c>
      <c r="I263" t="n">
        <v>3376</v>
      </c>
      <c r="J263" t="n">
        <v>43</v>
      </c>
      <c r="K263" t="n">
        <v>938</v>
      </c>
      <c r="L263" t="n">
        <v>0</v>
      </c>
      <c r="M263" t="n">
        <v>32</v>
      </c>
      <c r="N263" t="n">
        <v>15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  <c r="T263" t="n">
        <v>84</v>
      </c>
      <c r="U263" t="n">
        <v>3</v>
      </c>
      <c r="V263" t="n">
        <v>0</v>
      </c>
      <c r="W263" t="n">
        <v>0</v>
      </c>
    </row>
    <row r="264">
      <c r="A264" t="inlineStr">
        <is>
          <t>Danny Care</t>
        </is>
      </c>
      <c r="B264" t="inlineStr">
        <is>
          <t>England</t>
        </is>
      </c>
      <c r="C264" t="inlineStr">
        <is>
          <t>Scrum Half</t>
        </is>
      </c>
      <c r="D264" t="n">
        <v>392</v>
      </c>
      <c r="E264" t="n">
        <v>107</v>
      </c>
      <c r="F264" t="n">
        <v>311</v>
      </c>
      <c r="G264" t="n">
        <v>98</v>
      </c>
      <c r="H264" t="n">
        <v>0</v>
      </c>
      <c r="I264" t="n">
        <v>23891</v>
      </c>
      <c r="J264" t="n">
        <v>81</v>
      </c>
      <c r="K264" t="n">
        <v>1868</v>
      </c>
      <c r="L264" t="n">
        <v>0</v>
      </c>
      <c r="M264" t="n">
        <v>175</v>
      </c>
      <c r="N264" t="n">
        <v>107</v>
      </c>
      <c r="O264" t="n">
        <v>12</v>
      </c>
      <c r="P264" t="n">
        <v>4</v>
      </c>
      <c r="Q264" t="n">
        <v>4</v>
      </c>
      <c r="R264" t="n">
        <v>0</v>
      </c>
      <c r="S264" t="n">
        <v>0</v>
      </c>
      <c r="T264" t="n">
        <v>579</v>
      </c>
      <c r="U264" t="n">
        <v>14</v>
      </c>
      <c r="V264" t="n">
        <v>0</v>
      </c>
      <c r="W264" t="n">
        <v>0</v>
      </c>
    </row>
    <row r="265">
      <c r="A265" t="inlineStr">
        <is>
          <t>Ben Youngs</t>
        </is>
      </c>
      <c r="B265" t="inlineStr">
        <is>
          <t>England</t>
        </is>
      </c>
      <c r="C265" t="inlineStr">
        <is>
          <t>Scrum Half</t>
        </is>
      </c>
      <c r="D265" t="n">
        <v>252</v>
      </c>
      <c r="E265" t="n">
        <v>261</v>
      </c>
      <c r="F265" t="n">
        <v>204</v>
      </c>
      <c r="G265" t="n">
        <v>57</v>
      </c>
      <c r="H265" t="n">
        <v>0</v>
      </c>
      <c r="I265" t="n">
        <v>15456</v>
      </c>
      <c r="J265" t="n">
        <v>48</v>
      </c>
      <c r="K265" t="n">
        <v>1029</v>
      </c>
      <c r="L265" t="n">
        <v>0</v>
      </c>
      <c r="M265" t="n">
        <v>136</v>
      </c>
      <c r="N265" t="n">
        <v>38</v>
      </c>
      <c r="O265" t="n">
        <v>0</v>
      </c>
      <c r="P265" t="n">
        <v>0</v>
      </c>
      <c r="Q265" t="n">
        <v>0</v>
      </c>
      <c r="R265" t="n">
        <v>3</v>
      </c>
      <c r="S265" t="n">
        <v>1</v>
      </c>
      <c r="T265" t="n">
        <v>193</v>
      </c>
      <c r="U265" t="n">
        <v>6</v>
      </c>
      <c r="V265" t="n">
        <v>0</v>
      </c>
      <c r="W265" t="n">
        <v>0</v>
      </c>
    </row>
    <row r="266">
      <c r="A266" t="inlineStr">
        <is>
          <t>Ben Youngs</t>
        </is>
      </c>
      <c r="B266" t="inlineStr">
        <is>
          <t>England</t>
        </is>
      </c>
      <c r="C266" t="inlineStr">
        <is>
          <t>Scrum Half</t>
        </is>
      </c>
      <c r="D266" t="n">
        <v>6</v>
      </c>
      <c r="E266" t="n">
        <v>6</v>
      </c>
      <c r="F266" t="n">
        <v>4</v>
      </c>
      <c r="G266" t="n">
        <v>2</v>
      </c>
      <c r="H266" t="n">
        <v>0</v>
      </c>
      <c r="I266" t="n">
        <v>325</v>
      </c>
      <c r="J266" t="n">
        <v>2</v>
      </c>
      <c r="K266" t="n">
        <v>27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inlineStr">
        <is>
          <t>Ben Youngs</t>
        </is>
      </c>
      <c r="B267" t="inlineStr">
        <is>
          <t>England</t>
        </is>
      </c>
      <c r="C267" t="inlineStr">
        <is>
          <t>Scrum Half</t>
        </is>
      </c>
      <c r="D267" t="n">
        <v>2</v>
      </c>
      <c r="E267" t="n">
        <v>2</v>
      </c>
      <c r="F267" t="n">
        <v>1</v>
      </c>
      <c r="G267" t="n">
        <v>1</v>
      </c>
      <c r="H267" t="n">
        <v>0</v>
      </c>
      <c r="I267" t="n">
        <v>71</v>
      </c>
      <c r="J267" t="n">
        <v>1</v>
      </c>
      <c r="K267" t="n">
        <v>18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Ben Youngs</t>
        </is>
      </c>
      <c r="B268" t="inlineStr">
        <is>
          <t>England</t>
        </is>
      </c>
      <c r="C268" t="inlineStr">
        <is>
          <t>Scrum Half</t>
        </is>
      </c>
      <c r="D268" t="n">
        <v>5</v>
      </c>
      <c r="E268" t="n">
        <v>5</v>
      </c>
      <c r="F268" t="n">
        <v>2</v>
      </c>
      <c r="G268" t="n">
        <v>3</v>
      </c>
      <c r="H268" t="n">
        <v>0</v>
      </c>
      <c r="I268" t="n">
        <v>194</v>
      </c>
      <c r="J268" t="n">
        <v>3</v>
      </c>
      <c r="K268" t="n">
        <v>54</v>
      </c>
      <c r="L268" t="n">
        <v>0</v>
      </c>
      <c r="M268" t="n">
        <v>1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10</v>
      </c>
      <c r="U268" t="n">
        <v>0</v>
      </c>
      <c r="V268" t="n">
        <v>0</v>
      </c>
      <c r="W268" t="n">
        <v>0</v>
      </c>
    </row>
    <row r="269">
      <c r="A269" t="inlineStr">
        <is>
          <t>Ben Youngs</t>
        </is>
      </c>
      <c r="B269" t="inlineStr">
        <is>
          <t>England</t>
        </is>
      </c>
      <c r="C269" t="inlineStr">
        <is>
          <t>Scrum Half</t>
        </is>
      </c>
      <c r="D269" t="n">
        <v>372</v>
      </c>
      <c r="E269" t="n">
        <v>60</v>
      </c>
      <c r="F269" t="n">
        <v>296</v>
      </c>
      <c r="G269" t="n">
        <v>86</v>
      </c>
      <c r="H269" t="n">
        <v>0</v>
      </c>
      <c r="I269" t="n">
        <v>21989</v>
      </c>
      <c r="J269" t="n">
        <v>76</v>
      </c>
      <c r="K269" t="n">
        <v>1651</v>
      </c>
      <c r="L269" t="n">
        <v>1</v>
      </c>
      <c r="M269" t="n">
        <v>219</v>
      </c>
      <c r="N269" t="n">
        <v>60</v>
      </c>
      <c r="O269" t="n">
        <v>0</v>
      </c>
      <c r="P269" t="n">
        <v>0</v>
      </c>
      <c r="Q269" t="n">
        <v>0</v>
      </c>
      <c r="R269" t="n">
        <v>3</v>
      </c>
      <c r="S269" t="n">
        <v>1</v>
      </c>
      <c r="T269" t="n">
        <v>303</v>
      </c>
      <c r="U269" t="n">
        <v>8</v>
      </c>
      <c r="V269" t="n">
        <v>0</v>
      </c>
      <c r="W269" t="n">
        <v>0</v>
      </c>
    </row>
    <row r="270">
      <c r="A270" t="inlineStr">
        <is>
          <t>Jack Maunder</t>
        </is>
      </c>
      <c r="B270" t="inlineStr">
        <is>
          <t>England</t>
        </is>
      </c>
      <c r="C270" t="inlineStr">
        <is>
          <t>Scrum Half</t>
        </is>
      </c>
      <c r="D270" t="n">
        <v>3</v>
      </c>
      <c r="E270" t="n">
        <v>4</v>
      </c>
      <c r="F270" t="n">
        <v>3</v>
      </c>
      <c r="G270" t="n">
        <v>1</v>
      </c>
      <c r="H270" t="n">
        <v>0</v>
      </c>
      <c r="I270" t="n">
        <v>205</v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Jack Maunder</t>
        </is>
      </c>
      <c r="B271" t="inlineStr">
        <is>
          <t>England</t>
        </is>
      </c>
      <c r="C271" t="inlineStr">
        <is>
          <t>Scrum Half</t>
        </is>
      </c>
      <c r="D271" t="n">
        <v>6</v>
      </c>
      <c r="E271" t="n">
        <v>6</v>
      </c>
      <c r="F271" t="n">
        <v>6</v>
      </c>
      <c r="G271" t="n">
        <v>0</v>
      </c>
      <c r="H271" t="n">
        <v>0</v>
      </c>
      <c r="I271" t="n">
        <v>480</v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15</v>
      </c>
      <c r="U271" t="n">
        <v>0</v>
      </c>
      <c r="V271" t="n">
        <v>0</v>
      </c>
      <c r="W271" t="n">
        <v>0</v>
      </c>
    </row>
    <row r="272">
      <c r="A272" t="inlineStr">
        <is>
          <t>Jack Maunder</t>
        </is>
      </c>
      <c r="B272" t="inlineStr">
        <is>
          <t>England</t>
        </is>
      </c>
      <c r="C272" t="inlineStr">
        <is>
          <t>Scrum Half</t>
        </is>
      </c>
      <c r="D272" t="n">
        <v>90</v>
      </c>
      <c r="E272" t="n">
        <v>101</v>
      </c>
      <c r="F272" t="n">
        <v>51</v>
      </c>
      <c r="G272" t="n">
        <v>50</v>
      </c>
      <c r="H272" t="n">
        <v>0</v>
      </c>
      <c r="I272" t="n">
        <v>3937</v>
      </c>
      <c r="J272" t="n">
        <v>39</v>
      </c>
      <c r="K272" t="n">
        <v>770</v>
      </c>
      <c r="L272" t="n">
        <v>1</v>
      </c>
      <c r="M272" t="n">
        <v>45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45</v>
      </c>
      <c r="U272" t="n">
        <v>0</v>
      </c>
      <c r="V272" t="n">
        <v>0</v>
      </c>
      <c r="W272" t="n">
        <v>0</v>
      </c>
    </row>
    <row r="273">
      <c r="A273" t="inlineStr">
        <is>
          <t>Jack Maunder</t>
        </is>
      </c>
      <c r="B273" t="inlineStr">
        <is>
          <t>England</t>
        </is>
      </c>
      <c r="C273" t="inlineStr">
        <is>
          <t>Scrum Half</t>
        </is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Jack Maunder</t>
        </is>
      </c>
      <c r="B274" t="inlineStr">
        <is>
          <t>England</t>
        </is>
      </c>
      <c r="C274" t="inlineStr">
        <is>
          <t>Scrum Half</t>
        </is>
      </c>
      <c r="D274" t="n">
        <v>99</v>
      </c>
      <c r="E274" t="n">
        <v>12</v>
      </c>
      <c r="F274" t="n">
        <v>60</v>
      </c>
      <c r="G274" t="n">
        <v>52</v>
      </c>
      <c r="H274" t="n">
        <v>0</v>
      </c>
      <c r="I274" t="n">
        <v>4622</v>
      </c>
      <c r="J274" t="n">
        <v>39</v>
      </c>
      <c r="K274" t="n">
        <v>770</v>
      </c>
      <c r="L274" t="n">
        <v>1</v>
      </c>
      <c r="M274" t="n">
        <v>47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60</v>
      </c>
      <c r="U274" t="n">
        <v>0</v>
      </c>
      <c r="V274" t="n">
        <v>0</v>
      </c>
      <c r="W274" t="n">
        <v>0</v>
      </c>
    </row>
    <row r="275">
      <c r="A275" t="inlineStr">
        <is>
          <t>Richard Wigglesworth</t>
        </is>
      </c>
      <c r="B275" t="inlineStr">
        <is>
          <t>England</t>
        </is>
      </c>
      <c r="C275" t="inlineStr">
        <is>
          <t>Scrum Half</t>
        </is>
      </c>
      <c r="D275" t="n">
        <v>166</v>
      </c>
      <c r="E275" t="n">
        <v>194</v>
      </c>
      <c r="F275" t="n">
        <v>105</v>
      </c>
      <c r="G275" t="n">
        <v>89</v>
      </c>
      <c r="H275" t="n">
        <v>0</v>
      </c>
      <c r="I275" t="n">
        <v>8895</v>
      </c>
      <c r="J275" t="n">
        <v>61</v>
      </c>
      <c r="K275" t="n">
        <v>1169</v>
      </c>
      <c r="L275" t="n">
        <v>3</v>
      </c>
      <c r="M275" t="n">
        <v>45</v>
      </c>
      <c r="N275" t="n">
        <v>9</v>
      </c>
      <c r="O275" t="n">
        <v>0</v>
      </c>
      <c r="P275" t="n">
        <v>20</v>
      </c>
      <c r="Q275" t="n">
        <v>18</v>
      </c>
      <c r="R275" t="n">
        <v>15</v>
      </c>
      <c r="S275" t="n">
        <v>8</v>
      </c>
      <c r="T275" t="n">
        <v>105</v>
      </c>
      <c r="U275" t="n">
        <v>1</v>
      </c>
      <c r="V275" t="n">
        <v>0</v>
      </c>
      <c r="W275" t="n">
        <v>0</v>
      </c>
    </row>
    <row r="276">
      <c r="A276" t="inlineStr">
        <is>
          <t>Richard Wigglesworth</t>
        </is>
      </c>
      <c r="B276" t="inlineStr">
        <is>
          <t>England</t>
        </is>
      </c>
      <c r="C276" t="inlineStr">
        <is>
          <t>Scrum Half</t>
        </is>
      </c>
      <c r="D276" t="n">
        <v>33</v>
      </c>
      <c r="E276" t="n">
        <v>34</v>
      </c>
      <c r="F276" t="n">
        <v>9</v>
      </c>
      <c r="G276" t="n">
        <v>25</v>
      </c>
      <c r="H276" t="n">
        <v>0</v>
      </c>
      <c r="I276" t="n">
        <v>991</v>
      </c>
      <c r="J276" t="n">
        <v>24</v>
      </c>
      <c r="K276" t="n">
        <v>424</v>
      </c>
      <c r="L276" t="n">
        <v>0</v>
      </c>
      <c r="M276" t="n">
        <v>6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</v>
      </c>
      <c r="U276" t="n">
        <v>0</v>
      </c>
      <c r="V276" t="n">
        <v>0</v>
      </c>
      <c r="W276" t="n">
        <v>0</v>
      </c>
    </row>
    <row r="277">
      <c r="A277" t="inlineStr">
        <is>
          <t>Richard Wigglesworth</t>
        </is>
      </c>
      <c r="B277" t="inlineStr">
        <is>
          <t>England</t>
        </is>
      </c>
      <c r="C277" t="inlineStr">
        <is>
          <t>Scrum Half</t>
        </is>
      </c>
      <c r="D277" t="n">
        <v>247</v>
      </c>
      <c r="E277" t="n">
        <v>246</v>
      </c>
      <c r="F277" t="n">
        <v>156</v>
      </c>
      <c r="G277" t="n">
        <v>90</v>
      </c>
      <c r="H277" t="n">
        <v>0</v>
      </c>
      <c r="I277" t="n">
        <v>12303</v>
      </c>
      <c r="J277" t="n">
        <v>91</v>
      </c>
      <c r="K277" t="n">
        <v>2697</v>
      </c>
      <c r="L277" t="n">
        <v>5</v>
      </c>
      <c r="M277" t="n">
        <v>134</v>
      </c>
      <c r="N277" t="n">
        <v>18</v>
      </c>
      <c r="O277" t="n">
        <v>0</v>
      </c>
      <c r="P277" t="n">
        <v>3</v>
      </c>
      <c r="Q277" t="n">
        <v>3</v>
      </c>
      <c r="R277" t="n">
        <v>4</v>
      </c>
      <c r="S277" t="n">
        <v>3</v>
      </c>
      <c r="T277" t="n">
        <v>105</v>
      </c>
      <c r="U277" t="n">
        <v>3</v>
      </c>
      <c r="V277" t="n">
        <v>0</v>
      </c>
      <c r="W277" t="n">
        <v>0</v>
      </c>
    </row>
    <row r="278">
      <c r="A278" t="inlineStr">
        <is>
          <t>Richard Wigglesworth</t>
        </is>
      </c>
      <c r="B278" t="inlineStr">
        <is>
          <t>England</t>
        </is>
      </c>
      <c r="C278" t="inlineStr">
        <is>
          <t>Scrum Half</t>
        </is>
      </c>
      <c r="D278" t="n">
        <v>1</v>
      </c>
      <c r="E278" t="n">
        <v>3</v>
      </c>
      <c r="F278" t="n">
        <v>1</v>
      </c>
      <c r="G278" t="n">
        <v>2</v>
      </c>
      <c r="H278" t="n">
        <v>0</v>
      </c>
      <c r="I278" t="n">
        <v>80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Richard Wigglesworth</t>
        </is>
      </c>
      <c r="B279" t="inlineStr">
        <is>
          <t>England</t>
        </is>
      </c>
      <c r="C279" t="inlineStr">
        <is>
          <t>Scrum Half</t>
        </is>
      </c>
      <c r="D279" t="n">
        <v>11</v>
      </c>
      <c r="E279" t="n">
        <v>11</v>
      </c>
      <c r="F279" t="n">
        <v>10</v>
      </c>
      <c r="G279" t="n">
        <v>1</v>
      </c>
      <c r="H279" t="n">
        <v>0</v>
      </c>
      <c r="I279" t="n">
        <v>679</v>
      </c>
      <c r="J279" t="n">
        <v>1</v>
      </c>
      <c r="K279" t="n">
        <v>29</v>
      </c>
      <c r="L279" t="n">
        <v>0</v>
      </c>
      <c r="M279" t="n">
        <v>10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5</v>
      </c>
      <c r="U279" t="n">
        <v>0</v>
      </c>
      <c r="V279" t="n">
        <v>0</v>
      </c>
      <c r="W279" t="n">
        <v>0</v>
      </c>
    </row>
    <row r="280">
      <c r="A280" t="inlineStr">
        <is>
          <t>Richard Wigglesworth</t>
        </is>
      </c>
      <c r="B280" t="inlineStr">
        <is>
          <t>England</t>
        </is>
      </c>
      <c r="C280" t="inlineStr">
        <is>
          <t>Scrum Half</t>
        </is>
      </c>
      <c r="D280" t="n">
        <v>458</v>
      </c>
      <c r="E280" t="n">
        <v>29</v>
      </c>
      <c r="F280" t="n">
        <v>281</v>
      </c>
      <c r="G280" t="n">
        <v>207</v>
      </c>
      <c r="H280" t="n">
        <v>0</v>
      </c>
      <c r="I280" t="n">
        <v>22948</v>
      </c>
      <c r="J280" t="n">
        <v>177</v>
      </c>
      <c r="K280" t="n">
        <v>4319</v>
      </c>
      <c r="L280" t="n">
        <v>8</v>
      </c>
      <c r="M280" t="n">
        <v>195</v>
      </c>
      <c r="N280" t="n">
        <v>29</v>
      </c>
      <c r="O280" t="n">
        <v>0</v>
      </c>
      <c r="P280" t="n">
        <v>23</v>
      </c>
      <c r="Q280" t="n">
        <v>21</v>
      </c>
      <c r="R280" t="n">
        <v>19</v>
      </c>
      <c r="S280" t="n">
        <v>11</v>
      </c>
      <c r="T280" t="n">
        <v>220</v>
      </c>
      <c r="U280" t="n">
        <v>4</v>
      </c>
      <c r="V280" t="n">
        <v>0</v>
      </c>
      <c r="W280" t="n">
        <v>0</v>
      </c>
    </row>
    <row r="281">
      <c r="A281" t="inlineStr">
        <is>
          <t>Alex Lozowski</t>
        </is>
      </c>
      <c r="B281" t="inlineStr">
        <is>
          <t>England</t>
        </is>
      </c>
      <c r="C281" t="inlineStr">
        <is>
          <t>Outside Half</t>
        </is>
      </c>
      <c r="D281" t="n">
        <v>26</v>
      </c>
      <c r="E281" t="n">
        <v>29</v>
      </c>
      <c r="F281" t="n">
        <v>15</v>
      </c>
      <c r="G281" t="n">
        <v>14</v>
      </c>
      <c r="H281" t="n">
        <v>0</v>
      </c>
      <c r="I281" t="n">
        <v>1349</v>
      </c>
      <c r="J281" t="n">
        <v>11</v>
      </c>
      <c r="K281" t="n">
        <v>197</v>
      </c>
      <c r="L281" t="n">
        <v>0</v>
      </c>
      <c r="M281" t="n">
        <v>3</v>
      </c>
      <c r="N281" t="n">
        <v>8</v>
      </c>
      <c r="O281" t="n">
        <v>0</v>
      </c>
      <c r="P281" t="n">
        <v>58</v>
      </c>
      <c r="Q281" t="n">
        <v>43</v>
      </c>
      <c r="R281" t="n">
        <v>24</v>
      </c>
      <c r="S281" t="n">
        <v>23</v>
      </c>
      <c r="T281" t="n">
        <v>195</v>
      </c>
      <c r="U281" t="n">
        <v>0</v>
      </c>
      <c r="V281" t="n">
        <v>0</v>
      </c>
      <c r="W281" t="n">
        <v>0</v>
      </c>
    </row>
    <row r="282">
      <c r="A282" t="inlineStr">
        <is>
          <t>Alex Lozowski</t>
        </is>
      </c>
      <c r="B282" t="inlineStr">
        <is>
          <t>England</t>
        </is>
      </c>
      <c r="C282" t="inlineStr">
        <is>
          <t>Outside Half</t>
        </is>
      </c>
      <c r="D282" t="n">
        <v>26</v>
      </c>
      <c r="E282" t="n">
        <v>33</v>
      </c>
      <c r="F282" t="n">
        <v>6</v>
      </c>
      <c r="G282" t="n">
        <v>27</v>
      </c>
      <c r="H282" t="n">
        <v>0</v>
      </c>
      <c r="I282" t="n">
        <v>722</v>
      </c>
      <c r="J282" t="n">
        <v>20</v>
      </c>
      <c r="K282" t="n">
        <v>278</v>
      </c>
      <c r="L282" t="n">
        <v>0</v>
      </c>
      <c r="M282" t="n">
        <v>1</v>
      </c>
      <c r="N282" t="n">
        <v>3</v>
      </c>
      <c r="O282" t="n">
        <v>0</v>
      </c>
      <c r="P282" t="n">
        <v>33</v>
      </c>
      <c r="Q282" t="n">
        <v>29</v>
      </c>
      <c r="R282" t="n">
        <v>15</v>
      </c>
      <c r="S282" t="n">
        <v>15</v>
      </c>
      <c r="T282" t="n">
        <v>118</v>
      </c>
      <c r="U282" t="n">
        <v>0</v>
      </c>
      <c r="V282" t="n">
        <v>0</v>
      </c>
      <c r="W282" t="n">
        <v>0</v>
      </c>
    </row>
    <row r="283">
      <c r="A283" t="inlineStr">
        <is>
          <t>Alex Lozowski</t>
        </is>
      </c>
      <c r="B283" t="inlineStr">
        <is>
          <t>England</t>
        </is>
      </c>
      <c r="C283" t="inlineStr">
        <is>
          <t>Outside Half</t>
        </is>
      </c>
      <c r="D283" t="n">
        <v>106</v>
      </c>
      <c r="E283" t="n">
        <v>110</v>
      </c>
      <c r="F283" t="n">
        <v>72</v>
      </c>
      <c r="G283" t="n">
        <v>38</v>
      </c>
      <c r="H283" t="n">
        <v>0</v>
      </c>
      <c r="I283" t="n">
        <v>6241</v>
      </c>
      <c r="J283" t="n">
        <v>34</v>
      </c>
      <c r="K283" t="n">
        <v>755</v>
      </c>
      <c r="L283" t="n">
        <v>0</v>
      </c>
      <c r="M283" t="n">
        <v>16</v>
      </c>
      <c r="N283" t="n">
        <v>16</v>
      </c>
      <c r="O283" t="n">
        <v>1</v>
      </c>
      <c r="P283" t="n">
        <v>90</v>
      </c>
      <c r="Q283" t="n">
        <v>57</v>
      </c>
      <c r="R283" t="n">
        <v>92</v>
      </c>
      <c r="S283" t="n">
        <v>72</v>
      </c>
      <c r="T283" t="n">
        <v>413</v>
      </c>
      <c r="U283" t="n">
        <v>1</v>
      </c>
      <c r="V283" t="n">
        <v>0</v>
      </c>
      <c r="W283" t="n">
        <v>0</v>
      </c>
    </row>
    <row r="284">
      <c r="A284" t="inlineStr">
        <is>
          <t>Alex Lozowski</t>
        </is>
      </c>
      <c r="B284" t="inlineStr">
        <is>
          <t>England</t>
        </is>
      </c>
      <c r="C284" t="inlineStr">
        <is>
          <t>Outside Half</t>
        </is>
      </c>
      <c r="D284" t="n">
        <v>4</v>
      </c>
      <c r="E284" t="n">
        <v>4</v>
      </c>
      <c r="F284" t="n">
        <v>2</v>
      </c>
      <c r="G284" t="n">
        <v>2</v>
      </c>
      <c r="H284" t="n">
        <v>0</v>
      </c>
      <c r="I284" t="n">
        <v>131</v>
      </c>
      <c r="J284" t="n">
        <v>2</v>
      </c>
      <c r="K284" t="n">
        <v>34</v>
      </c>
      <c r="L284" t="n">
        <v>0</v>
      </c>
      <c r="M284" t="n">
        <v>2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</v>
      </c>
      <c r="U284" t="n">
        <v>0</v>
      </c>
      <c r="V284" t="n">
        <v>0</v>
      </c>
      <c r="W284" t="n">
        <v>0</v>
      </c>
    </row>
    <row r="285">
      <c r="A285" t="inlineStr">
        <is>
          <t>Alex Lozowski</t>
        </is>
      </c>
      <c r="B285" t="inlineStr">
        <is>
          <t>England</t>
        </is>
      </c>
      <c r="C285" t="inlineStr">
        <is>
          <t>Outside Half</t>
        </is>
      </c>
      <c r="D285" t="n">
        <v>21</v>
      </c>
      <c r="E285" t="n">
        <v>20</v>
      </c>
      <c r="F285" t="n">
        <v>12</v>
      </c>
      <c r="G285" t="n">
        <v>8</v>
      </c>
      <c r="H285" t="n">
        <v>0</v>
      </c>
      <c r="I285" t="n">
        <v>1097</v>
      </c>
      <c r="J285" t="n">
        <v>9</v>
      </c>
      <c r="K285" t="n">
        <v>179</v>
      </c>
      <c r="L285" t="n">
        <v>0</v>
      </c>
      <c r="M285" t="n">
        <v>2</v>
      </c>
      <c r="N285" t="n">
        <v>2</v>
      </c>
      <c r="O285" t="n">
        <v>0</v>
      </c>
      <c r="P285" t="n">
        <v>15</v>
      </c>
      <c r="Q285" t="n">
        <v>12</v>
      </c>
      <c r="R285" t="n">
        <v>28</v>
      </c>
      <c r="S285" t="n">
        <v>22</v>
      </c>
      <c r="T285" t="n">
        <v>100</v>
      </c>
      <c r="U285" t="n">
        <v>0</v>
      </c>
      <c r="V285" t="n">
        <v>0</v>
      </c>
      <c r="W285" t="n">
        <v>0</v>
      </c>
    </row>
    <row r="286">
      <c r="A286" t="inlineStr">
        <is>
          <t>Alex Lozowski</t>
        </is>
      </c>
      <c r="B286" t="inlineStr">
        <is>
          <t>England</t>
        </is>
      </c>
      <c r="C286" t="inlineStr">
        <is>
          <t>Outside Half</t>
        </is>
      </c>
      <c r="D286" t="n">
        <v>183</v>
      </c>
      <c r="E286" t="n">
        <v>30</v>
      </c>
      <c r="F286" t="n">
        <v>107</v>
      </c>
      <c r="G286" t="n">
        <v>89</v>
      </c>
      <c r="H286" t="n">
        <v>0</v>
      </c>
      <c r="I286" t="n">
        <v>9540</v>
      </c>
      <c r="J286" t="n">
        <v>76</v>
      </c>
      <c r="K286" t="n">
        <v>1443</v>
      </c>
      <c r="L286" t="n">
        <v>0</v>
      </c>
      <c r="M286" t="n">
        <v>24</v>
      </c>
      <c r="N286" t="n">
        <v>30</v>
      </c>
      <c r="O286" t="n">
        <v>1</v>
      </c>
      <c r="P286" t="n">
        <v>196</v>
      </c>
      <c r="Q286" t="n">
        <v>141</v>
      </c>
      <c r="R286" t="n">
        <v>159</v>
      </c>
      <c r="S286" t="n">
        <v>132</v>
      </c>
      <c r="T286" t="n">
        <v>831</v>
      </c>
      <c r="U286" t="n">
        <v>1</v>
      </c>
      <c r="V286" t="n">
        <v>0</v>
      </c>
      <c r="W286" t="n">
        <v>0</v>
      </c>
    </row>
    <row r="287">
      <c r="A287" t="inlineStr">
        <is>
          <t>George Ford</t>
        </is>
      </c>
      <c r="B287" t="inlineStr">
        <is>
          <t>England</t>
        </is>
      </c>
      <c r="C287" t="inlineStr">
        <is>
          <t>Outside Half</t>
        </is>
      </c>
      <c r="D287" t="n">
        <v>97</v>
      </c>
      <c r="E287" t="n">
        <v>117</v>
      </c>
      <c r="F287" t="n">
        <v>82</v>
      </c>
      <c r="G287" t="n">
        <v>35</v>
      </c>
      <c r="H287" t="n">
        <v>0</v>
      </c>
      <c r="I287" t="n">
        <v>6723</v>
      </c>
      <c r="J287" t="n">
        <v>15</v>
      </c>
      <c r="K287" t="n">
        <v>289</v>
      </c>
      <c r="L287" t="n">
        <v>0</v>
      </c>
      <c r="M287" t="n">
        <v>7</v>
      </c>
      <c r="N287" t="n">
        <v>8</v>
      </c>
      <c r="O287" t="n">
        <v>6</v>
      </c>
      <c r="P287" t="n">
        <v>186</v>
      </c>
      <c r="Q287" t="n">
        <v>144</v>
      </c>
      <c r="R287" t="n">
        <v>222</v>
      </c>
      <c r="S287" t="n">
        <v>197</v>
      </c>
      <c r="T287" t="n">
        <v>937</v>
      </c>
      <c r="U287" t="n">
        <v>3</v>
      </c>
      <c r="V287" t="n">
        <v>0</v>
      </c>
      <c r="W287" t="n">
        <v>0</v>
      </c>
    </row>
    <row r="288">
      <c r="A288" t="inlineStr">
        <is>
          <t>George Ford</t>
        </is>
      </c>
      <c r="B288" t="inlineStr">
        <is>
          <t>England</t>
        </is>
      </c>
      <c r="C288" t="inlineStr">
        <is>
          <t>Outside Half</t>
        </is>
      </c>
      <c r="D288" t="n">
        <v>6</v>
      </c>
      <c r="E288" t="n">
        <v>6</v>
      </c>
      <c r="F288" t="n">
        <v>6</v>
      </c>
      <c r="G288" t="n">
        <v>0</v>
      </c>
      <c r="H288" t="n">
        <v>0</v>
      </c>
      <c r="I288" t="n">
        <v>480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29</v>
      </c>
      <c r="Q288" t="n">
        <v>29</v>
      </c>
      <c r="R288" t="n">
        <v>9</v>
      </c>
      <c r="S288" t="n">
        <v>9</v>
      </c>
      <c r="T288" t="n">
        <v>90</v>
      </c>
      <c r="U288" t="n">
        <v>0</v>
      </c>
      <c r="V288" t="n">
        <v>0</v>
      </c>
      <c r="W288" t="n">
        <v>0</v>
      </c>
    </row>
    <row r="289">
      <c r="A289" t="inlineStr">
        <is>
          <t>George Ford</t>
        </is>
      </c>
      <c r="B289" t="inlineStr">
        <is>
          <t>England</t>
        </is>
      </c>
      <c r="C289" t="inlineStr">
        <is>
          <t>Outside Half</t>
        </is>
      </c>
      <c r="D289" t="n">
        <v>2</v>
      </c>
      <c r="E289" t="n">
        <v>2</v>
      </c>
      <c r="F289" t="n">
        <v>2</v>
      </c>
      <c r="G289" t="n">
        <v>0</v>
      </c>
      <c r="H289" t="n">
        <v>0</v>
      </c>
      <c r="I289" t="n">
        <v>160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</row>
    <row r="290">
      <c r="A290" t="inlineStr">
        <is>
          <t>George Ford</t>
        </is>
      </c>
      <c r="B290" t="inlineStr">
        <is>
          <t>England</t>
        </is>
      </c>
      <c r="C290" t="inlineStr">
        <is>
          <t>Outside Half</t>
        </is>
      </c>
      <c r="D290" t="n">
        <v>91</v>
      </c>
      <c r="E290" t="n">
        <v>91</v>
      </c>
      <c r="F290" t="n">
        <v>83</v>
      </c>
      <c r="G290" t="n">
        <v>8</v>
      </c>
      <c r="H290" t="n">
        <v>0</v>
      </c>
      <c r="I290" t="n">
        <v>6593</v>
      </c>
      <c r="J290" t="n">
        <v>8</v>
      </c>
      <c r="K290" t="n">
        <v>176</v>
      </c>
      <c r="L290" t="n">
        <v>1</v>
      </c>
      <c r="M290" t="n">
        <v>13</v>
      </c>
      <c r="N290" t="n">
        <v>10</v>
      </c>
      <c r="O290" t="n">
        <v>12</v>
      </c>
      <c r="P290" t="n">
        <v>224</v>
      </c>
      <c r="Q290" t="n">
        <v>176</v>
      </c>
      <c r="R290" t="n">
        <v>230</v>
      </c>
      <c r="S290" t="n">
        <v>178</v>
      </c>
      <c r="T290" t="n">
        <v>972</v>
      </c>
      <c r="U290" t="n">
        <v>1</v>
      </c>
      <c r="V290" t="n">
        <v>0</v>
      </c>
      <c r="W290" t="n">
        <v>0</v>
      </c>
    </row>
    <row r="291">
      <c r="A291" t="inlineStr">
        <is>
          <t>George Ford</t>
        </is>
      </c>
      <c r="B291" t="inlineStr">
        <is>
          <t>England</t>
        </is>
      </c>
      <c r="C291" t="inlineStr">
        <is>
          <t>Outside Half</t>
        </is>
      </c>
      <c r="D291" t="n">
        <v>270</v>
      </c>
      <c r="E291" t="n">
        <v>29</v>
      </c>
      <c r="F291" t="n">
        <v>228</v>
      </c>
      <c r="G291" t="n">
        <v>64</v>
      </c>
      <c r="H291" t="n">
        <v>0</v>
      </c>
      <c r="I291" t="n">
        <v>18413</v>
      </c>
      <c r="J291" t="n">
        <v>42</v>
      </c>
      <c r="K291" t="n">
        <v>788</v>
      </c>
      <c r="L291" t="n">
        <v>1</v>
      </c>
      <c r="M291" t="n">
        <v>38</v>
      </c>
      <c r="N291" t="n">
        <v>29</v>
      </c>
      <c r="O291" t="n">
        <v>20</v>
      </c>
      <c r="P291" t="n">
        <v>512</v>
      </c>
      <c r="Q291" t="n">
        <v>400</v>
      </c>
      <c r="R291" t="n">
        <v>519</v>
      </c>
      <c r="S291" t="n">
        <v>428</v>
      </c>
      <c r="T291" t="n">
        <v>2289</v>
      </c>
      <c r="U291" t="n">
        <v>4</v>
      </c>
      <c r="V291" t="n">
        <v>0</v>
      </c>
      <c r="W291" t="n">
        <v>0</v>
      </c>
    </row>
    <row r="292">
      <c r="A292" t="inlineStr">
        <is>
          <t>Piers Francis</t>
        </is>
      </c>
      <c r="B292" t="inlineStr">
        <is>
          <t>England</t>
        </is>
      </c>
      <c r="C292" t="inlineStr">
        <is>
          <t>Outside Half</t>
        </is>
      </c>
      <c r="D292" t="n">
        <v>14</v>
      </c>
      <c r="E292" t="n">
        <v>19</v>
      </c>
      <c r="F292" t="n">
        <v>9</v>
      </c>
      <c r="G292" t="n">
        <v>10</v>
      </c>
      <c r="H292" t="n">
        <v>0</v>
      </c>
      <c r="I292" t="n">
        <v>755</v>
      </c>
      <c r="J292" t="n">
        <v>5</v>
      </c>
      <c r="K292" t="n">
        <v>104</v>
      </c>
      <c r="L292" t="n">
        <v>0</v>
      </c>
      <c r="M292" t="n">
        <v>3</v>
      </c>
      <c r="N292" t="n">
        <v>1</v>
      </c>
      <c r="O292" t="n">
        <v>1</v>
      </c>
      <c r="P292" t="n">
        <v>2</v>
      </c>
      <c r="Q292" t="n">
        <v>2</v>
      </c>
      <c r="R292" t="n">
        <v>10</v>
      </c>
      <c r="S292" t="n">
        <v>7</v>
      </c>
      <c r="T292" t="n">
        <v>33</v>
      </c>
      <c r="U292" t="n">
        <v>0</v>
      </c>
      <c r="V292" t="n">
        <v>0</v>
      </c>
      <c r="W292" t="n">
        <v>0</v>
      </c>
    </row>
    <row r="293">
      <c r="A293" t="inlineStr">
        <is>
          <t>Piers Francis</t>
        </is>
      </c>
      <c r="B293" t="inlineStr">
        <is>
          <t>England</t>
        </is>
      </c>
      <c r="C293" t="inlineStr">
        <is>
          <t>Outside Half</t>
        </is>
      </c>
      <c r="D293" t="n">
        <v>10</v>
      </c>
      <c r="E293" t="n">
        <v>11</v>
      </c>
      <c r="F293" t="n">
        <v>8</v>
      </c>
      <c r="G293" t="n">
        <v>3</v>
      </c>
      <c r="H293" t="n">
        <v>0</v>
      </c>
      <c r="I293" t="n">
        <v>611</v>
      </c>
      <c r="J293" t="n">
        <v>2</v>
      </c>
      <c r="K293" t="n">
        <v>57</v>
      </c>
      <c r="L293" t="n">
        <v>0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Piers Francis</t>
        </is>
      </c>
      <c r="B294" t="inlineStr">
        <is>
          <t>England</t>
        </is>
      </c>
      <c r="C294" t="inlineStr">
        <is>
          <t>Outside Half</t>
        </is>
      </c>
      <c r="D294" t="n">
        <v>9</v>
      </c>
      <c r="E294" t="n">
        <v>9</v>
      </c>
      <c r="F294" t="n">
        <v>9</v>
      </c>
      <c r="G294" t="n">
        <v>0</v>
      </c>
      <c r="H294" t="n">
        <v>0</v>
      </c>
      <c r="I294" t="n">
        <v>594</v>
      </c>
      <c r="J294" t="n">
        <v>0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22</v>
      </c>
      <c r="Q294" t="n">
        <v>13</v>
      </c>
      <c r="R294" t="n">
        <v>24</v>
      </c>
      <c r="S294" t="n">
        <v>16</v>
      </c>
      <c r="T294" t="n">
        <v>74</v>
      </c>
      <c r="U294" t="n">
        <v>0</v>
      </c>
      <c r="V294" t="n">
        <v>0</v>
      </c>
      <c r="W294" t="n">
        <v>0</v>
      </c>
    </row>
    <row r="295">
      <c r="A295" t="inlineStr">
        <is>
          <t>Piers Francis</t>
        </is>
      </c>
      <c r="B295" t="inlineStr">
        <is>
          <t>England</t>
        </is>
      </c>
      <c r="C295" t="inlineStr">
        <is>
          <t>Outside Half</t>
        </is>
      </c>
      <c r="D295" t="n">
        <v>24</v>
      </c>
      <c r="E295" t="n">
        <v>24</v>
      </c>
      <c r="F295" t="n">
        <v>23</v>
      </c>
      <c r="G295" t="n">
        <v>1</v>
      </c>
      <c r="H295" t="n">
        <v>0</v>
      </c>
      <c r="I295" t="n">
        <v>1493</v>
      </c>
      <c r="J295" t="n">
        <v>1</v>
      </c>
      <c r="K295" t="n">
        <v>29</v>
      </c>
      <c r="L295" t="n">
        <v>0</v>
      </c>
      <c r="M295" t="n">
        <v>13</v>
      </c>
      <c r="N295" t="n">
        <v>1</v>
      </c>
      <c r="O295" t="n">
        <v>0</v>
      </c>
      <c r="P295" t="n">
        <v>41</v>
      </c>
      <c r="Q295" t="n">
        <v>32</v>
      </c>
      <c r="R295" t="n">
        <v>21</v>
      </c>
      <c r="S295" t="n">
        <v>16</v>
      </c>
      <c r="T295" t="n">
        <v>117</v>
      </c>
      <c r="U295" t="n">
        <v>0</v>
      </c>
      <c r="V295" t="n">
        <v>0</v>
      </c>
      <c r="W295" t="n">
        <v>0</v>
      </c>
    </row>
    <row r="296">
      <c r="A296" t="inlineStr">
        <is>
          <t>Piers Francis</t>
        </is>
      </c>
      <c r="B296" t="inlineStr">
        <is>
          <t>England</t>
        </is>
      </c>
      <c r="C296" t="inlineStr">
        <is>
          <t>Outside Half</t>
        </is>
      </c>
      <c r="D296" t="n">
        <v>8</v>
      </c>
      <c r="E296" t="n">
        <v>8</v>
      </c>
      <c r="F296" t="n">
        <v>5</v>
      </c>
      <c r="G296" t="n">
        <v>3</v>
      </c>
      <c r="H296" t="n">
        <v>0</v>
      </c>
      <c r="I296" t="n">
        <v>326</v>
      </c>
      <c r="J296" t="n">
        <v>3</v>
      </c>
      <c r="K296" t="n">
        <v>42</v>
      </c>
      <c r="L296" t="n">
        <v>0</v>
      </c>
      <c r="M296" t="n">
        <v>5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</row>
    <row r="297">
      <c r="A297" t="inlineStr">
        <is>
          <t>Piers Francis</t>
        </is>
      </c>
      <c r="B297" t="inlineStr">
        <is>
          <t>England</t>
        </is>
      </c>
      <c r="C297" t="inlineStr">
        <is>
          <t>Outside Half</t>
        </is>
      </c>
      <c r="D297" t="n">
        <v>68</v>
      </c>
      <c r="E297" t="n">
        <v>67</v>
      </c>
      <c r="F297" t="n">
        <v>58</v>
      </c>
      <c r="G297" t="n">
        <v>9</v>
      </c>
      <c r="H297" t="n">
        <v>0</v>
      </c>
      <c r="I297" t="n">
        <v>4135</v>
      </c>
      <c r="J297" t="n">
        <v>10</v>
      </c>
      <c r="K297" t="n">
        <v>292</v>
      </c>
      <c r="L297" t="n">
        <v>0</v>
      </c>
      <c r="M297" t="n">
        <v>21</v>
      </c>
      <c r="N297" t="n">
        <v>10</v>
      </c>
      <c r="O297" t="n">
        <v>1</v>
      </c>
      <c r="P297" t="n">
        <v>41</v>
      </c>
      <c r="Q297" t="n">
        <v>30</v>
      </c>
      <c r="R297" t="n">
        <v>26</v>
      </c>
      <c r="S297" t="n">
        <v>23</v>
      </c>
      <c r="T297" t="n">
        <v>182</v>
      </c>
      <c r="U297" t="n">
        <v>1</v>
      </c>
      <c r="V297" t="n">
        <v>0</v>
      </c>
      <c r="W297" t="n">
        <v>0</v>
      </c>
    </row>
    <row r="298">
      <c r="A298" t="inlineStr">
        <is>
          <t>Piers Francis</t>
        </is>
      </c>
      <c r="B298" t="inlineStr">
        <is>
          <t>England</t>
        </is>
      </c>
      <c r="C298" t="inlineStr">
        <is>
          <t>Outside Half</t>
        </is>
      </c>
      <c r="D298" t="n">
        <v>133</v>
      </c>
      <c r="E298" t="n">
        <v>13</v>
      </c>
      <c r="F298" t="n">
        <v>112</v>
      </c>
      <c r="G298" t="n">
        <v>26</v>
      </c>
      <c r="H298" t="n">
        <v>0</v>
      </c>
      <c r="I298" t="n">
        <v>7914</v>
      </c>
      <c r="J298" t="n">
        <v>21</v>
      </c>
      <c r="K298" t="n">
        <v>524</v>
      </c>
      <c r="L298" t="n">
        <v>0</v>
      </c>
      <c r="M298" t="n">
        <v>52</v>
      </c>
      <c r="N298" t="n">
        <v>13</v>
      </c>
      <c r="O298" t="n">
        <v>2</v>
      </c>
      <c r="P298" t="n">
        <v>106</v>
      </c>
      <c r="Q298" t="n">
        <v>77</v>
      </c>
      <c r="R298" t="n">
        <v>81</v>
      </c>
      <c r="S298" t="n">
        <v>62</v>
      </c>
      <c r="T298" t="n">
        <v>411</v>
      </c>
      <c r="U298" t="n">
        <v>1</v>
      </c>
      <c r="V298" t="n">
        <v>0</v>
      </c>
      <c r="W298" t="n">
        <v>0</v>
      </c>
    </row>
    <row r="299">
      <c r="A299" t="inlineStr">
        <is>
          <t>Anthony Watson</t>
        </is>
      </c>
      <c r="B299" t="inlineStr">
        <is>
          <t>England</t>
        </is>
      </c>
      <c r="C299" t="inlineStr">
        <is>
          <t>Left Wing</t>
        </is>
      </c>
      <c r="D299" t="n">
        <v>17</v>
      </c>
      <c r="E299" t="n">
        <v>20</v>
      </c>
      <c r="F299" t="n">
        <v>10</v>
      </c>
      <c r="G299" t="n">
        <v>10</v>
      </c>
      <c r="H299" t="n">
        <v>0</v>
      </c>
      <c r="I299" t="n">
        <v>860</v>
      </c>
      <c r="J299" t="n">
        <v>7</v>
      </c>
      <c r="K299" t="n">
        <v>102</v>
      </c>
      <c r="L299" t="n">
        <v>0</v>
      </c>
      <c r="M299" t="n">
        <v>3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20</v>
      </c>
      <c r="U299" t="n">
        <v>0</v>
      </c>
      <c r="V299" t="n">
        <v>0</v>
      </c>
      <c r="W299" t="n">
        <v>0</v>
      </c>
    </row>
    <row r="300">
      <c r="A300" t="inlineStr">
        <is>
          <t>Anthony Watson</t>
        </is>
      </c>
      <c r="B300" t="inlineStr">
        <is>
          <t>England</t>
        </is>
      </c>
      <c r="C300" t="inlineStr">
        <is>
          <t>Left Wing</t>
        </is>
      </c>
      <c r="D300" t="n">
        <v>7</v>
      </c>
      <c r="E300" t="n">
        <v>7</v>
      </c>
      <c r="F300" t="n">
        <v>6</v>
      </c>
      <c r="G300" t="n">
        <v>1</v>
      </c>
      <c r="H300" t="n">
        <v>0</v>
      </c>
      <c r="I300" t="n">
        <v>459</v>
      </c>
      <c r="J300" t="n">
        <v>1</v>
      </c>
      <c r="K300" t="n">
        <v>26</v>
      </c>
      <c r="L300" t="n">
        <v>0</v>
      </c>
      <c r="M300" t="n">
        <v>2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20</v>
      </c>
      <c r="U300" t="n">
        <v>0</v>
      </c>
      <c r="V300" t="n">
        <v>0</v>
      </c>
      <c r="W300" t="n">
        <v>0</v>
      </c>
    </row>
    <row r="301">
      <c r="A301" t="inlineStr">
        <is>
          <t>Anthony Watson</t>
        </is>
      </c>
      <c r="B301" t="inlineStr">
        <is>
          <t>England</t>
        </is>
      </c>
      <c r="C301" t="inlineStr">
        <is>
          <t>Left Wing</t>
        </is>
      </c>
      <c r="D301" t="n">
        <v>119</v>
      </c>
      <c r="E301" t="n">
        <v>119</v>
      </c>
      <c r="F301" t="n">
        <v>110</v>
      </c>
      <c r="G301" t="n">
        <v>9</v>
      </c>
      <c r="H301" t="n">
        <v>0</v>
      </c>
      <c r="I301" t="n">
        <v>8375</v>
      </c>
      <c r="J301" t="n">
        <v>9</v>
      </c>
      <c r="K301" t="n">
        <v>156</v>
      </c>
      <c r="L301" t="n">
        <v>0</v>
      </c>
      <c r="M301" t="n">
        <v>21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150</v>
      </c>
      <c r="U301" t="n">
        <v>3</v>
      </c>
      <c r="V301" t="n">
        <v>0</v>
      </c>
      <c r="W301" t="n">
        <v>1</v>
      </c>
    </row>
    <row r="302">
      <c r="A302" t="inlineStr">
        <is>
          <t>Anthony Watson</t>
        </is>
      </c>
      <c r="B302" t="inlineStr">
        <is>
          <t>England</t>
        </is>
      </c>
      <c r="C302" t="inlineStr">
        <is>
          <t>Left Wing</t>
        </is>
      </c>
      <c r="D302" t="n">
        <v>3</v>
      </c>
      <c r="E302" t="n">
        <v>3</v>
      </c>
      <c r="F302" t="n">
        <v>2</v>
      </c>
      <c r="G302" t="n">
        <v>1</v>
      </c>
      <c r="H302" t="n">
        <v>0</v>
      </c>
      <c r="I302" t="n">
        <v>221</v>
      </c>
      <c r="J302" t="n">
        <v>1</v>
      </c>
      <c r="K302" t="n">
        <v>61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5</v>
      </c>
      <c r="U302" t="n">
        <v>0</v>
      </c>
      <c r="V302" t="n">
        <v>0</v>
      </c>
      <c r="W302" t="n">
        <v>0</v>
      </c>
    </row>
    <row r="303">
      <c r="A303" t="inlineStr">
        <is>
          <t>Anthony Watson</t>
        </is>
      </c>
      <c r="B303" t="inlineStr">
        <is>
          <t>England</t>
        </is>
      </c>
      <c r="C303" t="inlineStr">
        <is>
          <t>Left Wing</t>
        </is>
      </c>
      <c r="D303" t="n">
        <v>3</v>
      </c>
      <c r="E303" t="n">
        <v>3</v>
      </c>
      <c r="F303" t="n">
        <v>3</v>
      </c>
      <c r="G303" t="n">
        <v>0</v>
      </c>
      <c r="H303" t="n">
        <v>0</v>
      </c>
      <c r="I303" t="n">
        <v>226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Anthony Watson</t>
        </is>
      </c>
      <c r="B304" t="inlineStr">
        <is>
          <t>England</t>
        </is>
      </c>
      <c r="C304" t="inlineStr">
        <is>
          <t>Left Wing</t>
        </is>
      </c>
      <c r="D304" t="n">
        <v>199</v>
      </c>
      <c r="E304" t="n">
        <v>61</v>
      </c>
      <c r="F304" t="n">
        <v>177</v>
      </c>
      <c r="G304" t="n">
        <v>25</v>
      </c>
      <c r="H304" t="n">
        <v>0</v>
      </c>
      <c r="I304" t="n">
        <v>13768</v>
      </c>
      <c r="J304" t="n">
        <v>22</v>
      </c>
      <c r="K304" t="n">
        <v>486</v>
      </c>
      <c r="L304" t="n">
        <v>1</v>
      </c>
      <c r="M304" t="n">
        <v>38</v>
      </c>
      <c r="N304" t="n">
        <v>61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305</v>
      </c>
      <c r="U304" t="n">
        <v>5</v>
      </c>
      <c r="V304" t="n">
        <v>0</v>
      </c>
      <c r="W304" t="n">
        <v>1</v>
      </c>
    </row>
    <row r="305">
      <c r="A305" t="inlineStr">
        <is>
          <t>Semesa Rokoduguni</t>
        </is>
      </c>
      <c r="B305" t="inlineStr">
        <is>
          <t>England</t>
        </is>
      </c>
      <c r="C305" t="inlineStr">
        <is>
          <t>Left Wing</t>
        </is>
      </c>
      <c r="D305" t="n">
        <v>171</v>
      </c>
      <c r="E305" t="n">
        <v>175</v>
      </c>
      <c r="F305" t="n">
        <v>155</v>
      </c>
      <c r="G305" t="n">
        <v>20</v>
      </c>
      <c r="H305" t="n">
        <v>0</v>
      </c>
      <c r="I305" t="n">
        <v>12314</v>
      </c>
      <c r="J305" t="n">
        <v>16</v>
      </c>
      <c r="K305" t="n">
        <v>345</v>
      </c>
      <c r="L305" t="n">
        <v>0</v>
      </c>
      <c r="M305" t="n">
        <v>17</v>
      </c>
      <c r="N305" t="n">
        <v>65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325</v>
      </c>
      <c r="U305" t="n">
        <v>4</v>
      </c>
      <c r="V305" t="n">
        <v>0</v>
      </c>
      <c r="W305" t="n">
        <v>0</v>
      </c>
    </row>
    <row r="306">
      <c r="A306" t="inlineStr">
        <is>
          <t>Semesa Rokoduguni</t>
        </is>
      </c>
      <c r="B306" t="inlineStr">
        <is>
          <t>England</t>
        </is>
      </c>
      <c r="C306" t="inlineStr">
        <is>
          <t>Left Wing</t>
        </is>
      </c>
      <c r="D306" t="n">
        <v>4</v>
      </c>
      <c r="E306" t="n">
        <v>6</v>
      </c>
      <c r="F306" t="n">
        <v>2</v>
      </c>
      <c r="G306" t="n">
        <v>4</v>
      </c>
      <c r="H306" t="n">
        <v>0</v>
      </c>
      <c r="I306" t="n">
        <v>234</v>
      </c>
      <c r="J306" t="n">
        <v>2</v>
      </c>
      <c r="K306" t="n">
        <v>93</v>
      </c>
      <c r="L306" t="n">
        <v>0</v>
      </c>
      <c r="M306" t="n">
        <v>1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20</v>
      </c>
      <c r="U306" t="n">
        <v>0</v>
      </c>
      <c r="V306" t="n">
        <v>0</v>
      </c>
      <c r="W306" t="n">
        <v>0</v>
      </c>
    </row>
    <row r="307">
      <c r="A307" t="inlineStr">
        <is>
          <t>Semesa Rokoduguni</t>
        </is>
      </c>
      <c r="B307" t="inlineStr">
        <is>
          <t>England</t>
        </is>
      </c>
      <c r="C307" t="inlineStr">
        <is>
          <t>Left Wing</t>
        </is>
      </c>
      <c r="D307" t="n">
        <v>175</v>
      </c>
      <c r="E307" t="n">
        <v>69</v>
      </c>
      <c r="F307" t="n">
        <v>157</v>
      </c>
      <c r="G307" t="n">
        <v>24</v>
      </c>
      <c r="H307" t="n">
        <v>0</v>
      </c>
      <c r="I307" t="n">
        <v>12548</v>
      </c>
      <c r="J307" t="n">
        <v>18</v>
      </c>
      <c r="K307" t="n">
        <v>438</v>
      </c>
      <c r="L307" t="n">
        <v>0</v>
      </c>
      <c r="M307" t="n">
        <v>18</v>
      </c>
      <c r="N307" t="n">
        <v>69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345</v>
      </c>
      <c r="U307" t="n">
        <v>4</v>
      </c>
      <c r="V307" t="n">
        <v>0</v>
      </c>
      <c r="W307" t="n">
        <v>0</v>
      </c>
    </row>
    <row r="308">
      <c r="A308" t="inlineStr">
        <is>
          <t>Marland Yarde</t>
        </is>
      </c>
      <c r="B308" t="inlineStr">
        <is>
          <t>England</t>
        </is>
      </c>
      <c r="C308" t="inlineStr">
        <is>
          <t>Left Wing</t>
        </is>
      </c>
      <c r="D308" t="n">
        <v>6</v>
      </c>
      <c r="E308" t="n">
        <v>6</v>
      </c>
      <c r="F308" t="n">
        <v>3</v>
      </c>
      <c r="G308" t="n">
        <v>3</v>
      </c>
      <c r="H308" t="n">
        <v>0</v>
      </c>
      <c r="I308" t="n">
        <v>247</v>
      </c>
      <c r="J308" t="n">
        <v>3</v>
      </c>
      <c r="K308" t="n">
        <v>78</v>
      </c>
      <c r="L308" t="n">
        <v>0</v>
      </c>
      <c r="M308" t="n">
        <v>1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15</v>
      </c>
      <c r="U308" t="n">
        <v>0</v>
      </c>
      <c r="V308" t="n">
        <v>0</v>
      </c>
      <c r="W308" t="n">
        <v>0</v>
      </c>
    </row>
    <row r="309">
      <c r="A309" t="inlineStr">
        <is>
          <t>Marland Yarde</t>
        </is>
      </c>
      <c r="B309" t="inlineStr">
        <is>
          <t>England</t>
        </is>
      </c>
      <c r="C309" t="inlineStr">
        <is>
          <t>Left Wing</t>
        </is>
      </c>
      <c r="D309" t="n">
        <v>47</v>
      </c>
      <c r="E309" t="n">
        <v>48</v>
      </c>
      <c r="F309" t="n">
        <v>41</v>
      </c>
      <c r="G309" t="n">
        <v>7</v>
      </c>
      <c r="H309" t="n">
        <v>0</v>
      </c>
      <c r="I309" t="n">
        <v>3304</v>
      </c>
      <c r="J309" t="n">
        <v>6</v>
      </c>
      <c r="K309" t="n">
        <v>121</v>
      </c>
      <c r="L309" t="n">
        <v>0</v>
      </c>
      <c r="M309" t="n">
        <v>7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95</v>
      </c>
      <c r="U309" t="n">
        <v>2</v>
      </c>
      <c r="V309" t="n">
        <v>0</v>
      </c>
      <c r="W309" t="n">
        <v>0</v>
      </c>
    </row>
    <row r="310">
      <c r="A310" t="inlineStr">
        <is>
          <t>Marland Yarde</t>
        </is>
      </c>
      <c r="B310" t="inlineStr">
        <is>
          <t>England</t>
        </is>
      </c>
      <c r="C310" t="inlineStr">
        <is>
          <t>Left Wing</t>
        </is>
      </c>
      <c r="D310" t="n">
        <v>5</v>
      </c>
      <c r="E310" t="n">
        <v>5</v>
      </c>
      <c r="F310" t="n">
        <v>4</v>
      </c>
      <c r="G310" t="n">
        <v>1</v>
      </c>
      <c r="H310" t="n">
        <v>0</v>
      </c>
      <c r="I310" t="n">
        <v>286</v>
      </c>
      <c r="J310" t="n">
        <v>1</v>
      </c>
      <c r="K310" t="n">
        <v>30</v>
      </c>
      <c r="L310" t="n">
        <v>0</v>
      </c>
      <c r="M310" t="n">
        <v>1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25</v>
      </c>
      <c r="U310" t="n">
        <v>0</v>
      </c>
      <c r="V310" t="n">
        <v>0</v>
      </c>
      <c r="W310" t="n">
        <v>0</v>
      </c>
    </row>
    <row r="311">
      <c r="A311" t="inlineStr">
        <is>
          <t>Marland Yarde</t>
        </is>
      </c>
      <c r="B311" t="inlineStr">
        <is>
          <t>England</t>
        </is>
      </c>
      <c r="C311" t="inlineStr">
        <is>
          <t>Left Wing</t>
        </is>
      </c>
      <c r="D311" t="n">
        <v>12</v>
      </c>
      <c r="E311" t="n">
        <v>13</v>
      </c>
      <c r="F311" t="n">
        <v>10</v>
      </c>
      <c r="G311" t="n">
        <v>3</v>
      </c>
      <c r="H311" t="n">
        <v>0</v>
      </c>
      <c r="I311" t="n">
        <v>816</v>
      </c>
      <c r="J311" t="n">
        <v>2</v>
      </c>
      <c r="K311" t="n">
        <v>31</v>
      </c>
      <c r="L311" t="n">
        <v>1</v>
      </c>
      <c r="M311" t="n">
        <v>1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25</v>
      </c>
      <c r="U311" t="n">
        <v>1</v>
      </c>
      <c r="V311" t="n">
        <v>0</v>
      </c>
      <c r="W311" t="n">
        <v>0</v>
      </c>
    </row>
    <row r="312">
      <c r="A312" t="inlineStr">
        <is>
          <t>Marland Yarde</t>
        </is>
      </c>
      <c r="B312" t="inlineStr">
        <is>
          <t>England</t>
        </is>
      </c>
      <c r="C312" t="inlineStr">
        <is>
          <t>Left Wing</t>
        </is>
      </c>
      <c r="D312" t="n">
        <v>81</v>
      </c>
      <c r="E312" t="n">
        <v>81</v>
      </c>
      <c r="F312" t="n">
        <v>80</v>
      </c>
      <c r="G312" t="n">
        <v>1</v>
      </c>
      <c r="H312" t="n">
        <v>0</v>
      </c>
      <c r="I312" t="n">
        <v>6287</v>
      </c>
      <c r="J312" t="n">
        <v>1</v>
      </c>
      <c r="K312" t="n">
        <v>24</v>
      </c>
      <c r="L312" t="n">
        <v>0</v>
      </c>
      <c r="M312" t="n">
        <v>6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130</v>
      </c>
      <c r="U312" t="n">
        <v>0</v>
      </c>
      <c r="V312" t="n">
        <v>0</v>
      </c>
      <c r="W312" t="n">
        <v>0</v>
      </c>
    </row>
    <row r="313">
      <c r="A313" t="inlineStr">
        <is>
          <t>Marland Yarde</t>
        </is>
      </c>
      <c r="B313" t="inlineStr">
        <is>
          <t>England</t>
        </is>
      </c>
      <c r="C313" t="inlineStr">
        <is>
          <t>Left Wing</t>
        </is>
      </c>
      <c r="D313" t="n">
        <v>60</v>
      </c>
      <c r="E313" t="n">
        <v>62</v>
      </c>
      <c r="F313" t="n">
        <v>50</v>
      </c>
      <c r="G313" t="n">
        <v>12</v>
      </c>
      <c r="H313" t="n">
        <v>0</v>
      </c>
      <c r="I313" t="n">
        <v>4037</v>
      </c>
      <c r="J313" t="n">
        <v>10</v>
      </c>
      <c r="K313" t="n">
        <v>229</v>
      </c>
      <c r="L313" t="n">
        <v>0</v>
      </c>
      <c r="M313" t="n">
        <v>11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130</v>
      </c>
      <c r="U313" t="n">
        <v>2</v>
      </c>
      <c r="V313" t="n">
        <v>0</v>
      </c>
      <c r="W313" t="n">
        <v>0</v>
      </c>
    </row>
    <row r="314">
      <c r="A314" t="inlineStr">
        <is>
          <t>Marland Yarde</t>
        </is>
      </c>
      <c r="B314" t="inlineStr">
        <is>
          <t>England</t>
        </is>
      </c>
      <c r="C314" t="inlineStr">
        <is>
          <t>Left Wing</t>
        </is>
      </c>
      <c r="D314" t="n">
        <v>211</v>
      </c>
      <c r="E314" t="n">
        <v>84</v>
      </c>
      <c r="F314" t="n">
        <v>188</v>
      </c>
      <c r="G314" t="n">
        <v>27</v>
      </c>
      <c r="H314" t="n">
        <v>0</v>
      </c>
      <c r="I314" t="n">
        <v>14977</v>
      </c>
      <c r="J314" t="n">
        <v>23</v>
      </c>
      <c r="K314" t="n">
        <v>513</v>
      </c>
      <c r="L314" t="n">
        <v>1</v>
      </c>
      <c r="M314" t="n">
        <v>27</v>
      </c>
      <c r="N314" t="n">
        <v>84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420</v>
      </c>
      <c r="U314" t="n">
        <v>5</v>
      </c>
      <c r="V314" t="n">
        <v>0</v>
      </c>
      <c r="W314" t="n">
        <v>0</v>
      </c>
    </row>
    <row r="315">
      <c r="A315" t="inlineStr">
        <is>
          <t>Elliot Daly</t>
        </is>
      </c>
      <c r="B315" t="inlineStr">
        <is>
          <t>England</t>
        </is>
      </c>
      <c r="C315" t="inlineStr">
        <is>
          <t>Center</t>
        </is>
      </c>
      <c r="D315" t="n">
        <v>193</v>
      </c>
      <c r="E315" t="n">
        <v>195</v>
      </c>
      <c r="F315" t="n">
        <v>176</v>
      </c>
      <c r="G315" t="n">
        <v>19</v>
      </c>
      <c r="H315" t="n">
        <v>0</v>
      </c>
      <c r="I315" t="n">
        <v>13982</v>
      </c>
      <c r="J315" t="n">
        <v>17</v>
      </c>
      <c r="K315" t="n">
        <v>401</v>
      </c>
      <c r="L315" t="n">
        <v>0</v>
      </c>
      <c r="M315" t="n">
        <v>26</v>
      </c>
      <c r="N315" t="n">
        <v>46</v>
      </c>
      <c r="O315" t="n">
        <v>2</v>
      </c>
      <c r="P315" t="n">
        <v>10</v>
      </c>
      <c r="Q315" t="n">
        <v>9</v>
      </c>
      <c r="R315" t="n">
        <v>83</v>
      </c>
      <c r="S315" t="n">
        <v>49</v>
      </c>
      <c r="T315" t="n">
        <v>401</v>
      </c>
      <c r="U315" t="n">
        <v>2</v>
      </c>
      <c r="V315" t="n">
        <v>0</v>
      </c>
      <c r="W315" t="n">
        <v>0</v>
      </c>
    </row>
    <row r="316">
      <c r="A316" t="inlineStr">
        <is>
          <t>Elliot Daly</t>
        </is>
      </c>
      <c r="B316" t="inlineStr">
        <is>
          <t>England</t>
        </is>
      </c>
      <c r="C316" t="inlineStr">
        <is>
          <t>Center</t>
        </is>
      </c>
      <c r="D316" t="n">
        <v>6</v>
      </c>
      <c r="E316" t="n">
        <v>6</v>
      </c>
      <c r="F316" t="n">
        <v>6</v>
      </c>
      <c r="G316" t="n">
        <v>0</v>
      </c>
      <c r="H316" t="n">
        <v>0</v>
      </c>
      <c r="I316" t="n">
        <v>424</v>
      </c>
      <c r="J316" t="n">
        <v>0</v>
      </c>
      <c r="K316" t="n">
        <v>0</v>
      </c>
      <c r="L316" t="n">
        <v>0</v>
      </c>
      <c r="M316" t="n">
        <v>3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35</v>
      </c>
      <c r="U316" t="n">
        <v>0</v>
      </c>
      <c r="V316" t="n">
        <v>0</v>
      </c>
      <c r="W316" t="n">
        <v>0</v>
      </c>
    </row>
    <row r="317">
      <c r="A317" t="inlineStr">
        <is>
          <t>Elliot Daly</t>
        </is>
      </c>
      <c r="B317" t="inlineStr">
        <is>
          <t>England</t>
        </is>
      </c>
      <c r="C317" t="inlineStr">
        <is>
          <t>Center</t>
        </is>
      </c>
      <c r="D317" t="n">
        <v>2</v>
      </c>
      <c r="E317" t="n">
        <v>2</v>
      </c>
      <c r="F317" t="n">
        <v>2</v>
      </c>
      <c r="G317" t="n">
        <v>0</v>
      </c>
      <c r="H317" t="n">
        <v>0</v>
      </c>
      <c r="I317" t="n">
        <v>121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</v>
      </c>
      <c r="U317" t="n">
        <v>0</v>
      </c>
      <c r="V317" t="n">
        <v>0</v>
      </c>
      <c r="W317" t="n">
        <v>0</v>
      </c>
    </row>
    <row r="318">
      <c r="A318" t="inlineStr">
        <is>
          <t>Elliot Daly</t>
        </is>
      </c>
      <c r="B318" t="inlineStr">
        <is>
          <t>England</t>
        </is>
      </c>
      <c r="C318" t="inlineStr">
        <is>
          <t>Center</t>
        </is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80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3</v>
      </c>
      <c r="U318" t="n">
        <v>0</v>
      </c>
      <c r="V318" t="n">
        <v>0</v>
      </c>
      <c r="W318" t="n">
        <v>0</v>
      </c>
    </row>
    <row r="319">
      <c r="A319" t="inlineStr">
        <is>
          <t>Elliot Daly</t>
        </is>
      </c>
      <c r="B319" t="inlineStr">
        <is>
          <t>England</t>
        </is>
      </c>
      <c r="C319" t="inlineStr">
        <is>
          <t>Center</t>
        </is>
      </c>
      <c r="D319" t="n">
        <v>5</v>
      </c>
      <c r="E319" t="n">
        <v>5</v>
      </c>
      <c r="F319" t="n">
        <v>2</v>
      </c>
      <c r="G319" t="n">
        <v>3</v>
      </c>
      <c r="H319" t="n">
        <v>0</v>
      </c>
      <c r="I319" t="n">
        <v>179</v>
      </c>
      <c r="J319" t="n">
        <v>3</v>
      </c>
      <c r="K319" t="n">
        <v>40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Elliot Daly</t>
        </is>
      </c>
      <c r="B320" t="inlineStr">
        <is>
          <t>England</t>
        </is>
      </c>
      <c r="C320" t="inlineStr">
        <is>
          <t>Center</t>
        </is>
      </c>
      <c r="D320" t="n">
        <v>3</v>
      </c>
      <c r="E320" t="n">
        <v>3</v>
      </c>
      <c r="F320" t="n">
        <v>3</v>
      </c>
      <c r="G320" t="n">
        <v>0</v>
      </c>
      <c r="H320" t="n">
        <v>0</v>
      </c>
      <c r="I320" t="n">
        <v>240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3</v>
      </c>
      <c r="U320" t="n">
        <v>0</v>
      </c>
      <c r="V320" t="n">
        <v>0</v>
      </c>
      <c r="W320" t="n">
        <v>0</v>
      </c>
    </row>
    <row r="321">
      <c r="A321" t="inlineStr">
        <is>
          <t>Elliot Daly</t>
        </is>
      </c>
      <c r="B321" t="inlineStr">
        <is>
          <t>England</t>
        </is>
      </c>
      <c r="C321" t="inlineStr">
        <is>
          <t>Center</t>
        </is>
      </c>
      <c r="D321" t="n">
        <v>15</v>
      </c>
      <c r="E321" t="n">
        <v>15</v>
      </c>
      <c r="F321" t="n">
        <v>15</v>
      </c>
      <c r="G321" t="n">
        <v>0</v>
      </c>
      <c r="H321" t="n">
        <v>0</v>
      </c>
      <c r="I321" t="n">
        <v>1107</v>
      </c>
      <c r="J321" t="n">
        <v>0</v>
      </c>
      <c r="K321" t="n">
        <v>0</v>
      </c>
      <c r="L321" t="n">
        <v>0</v>
      </c>
      <c r="M321" t="n">
        <v>4</v>
      </c>
      <c r="N321" t="n">
        <v>2</v>
      </c>
      <c r="O321" t="n">
        <v>0</v>
      </c>
      <c r="P321" t="n">
        <v>1</v>
      </c>
      <c r="Q321" t="n">
        <v>1</v>
      </c>
      <c r="R321" t="n">
        <v>8</v>
      </c>
      <c r="S321" t="n">
        <v>5</v>
      </c>
      <c r="T321" t="n">
        <v>27</v>
      </c>
      <c r="U321" t="n">
        <v>0</v>
      </c>
      <c r="V321" t="n">
        <v>0</v>
      </c>
      <c r="W321" t="n">
        <v>0</v>
      </c>
    </row>
    <row r="322">
      <c r="A322" t="inlineStr">
        <is>
          <t>Elliot Daly</t>
        </is>
      </c>
      <c r="B322" t="inlineStr">
        <is>
          <t>England</t>
        </is>
      </c>
      <c r="C322" t="inlineStr">
        <is>
          <t>Center</t>
        </is>
      </c>
      <c r="D322" t="n">
        <v>275</v>
      </c>
      <c r="E322" t="n">
        <v>73</v>
      </c>
      <c r="F322" t="n">
        <v>249</v>
      </c>
      <c r="G322" t="n">
        <v>29</v>
      </c>
      <c r="H322" t="n">
        <v>0</v>
      </c>
      <c r="I322" t="n">
        <v>19635</v>
      </c>
      <c r="J322" t="n">
        <v>26</v>
      </c>
      <c r="K322" t="n">
        <v>502</v>
      </c>
      <c r="L322" t="n">
        <v>0</v>
      </c>
      <c r="M322" t="n">
        <v>37</v>
      </c>
      <c r="N322" t="n">
        <v>73</v>
      </c>
      <c r="O322" t="n">
        <v>3</v>
      </c>
      <c r="P322" t="n">
        <v>13</v>
      </c>
      <c r="Q322" t="n">
        <v>11</v>
      </c>
      <c r="R322" t="n">
        <v>105</v>
      </c>
      <c r="S322" t="n">
        <v>63</v>
      </c>
      <c r="T322" t="n">
        <v>585</v>
      </c>
      <c r="U322" t="n">
        <v>2</v>
      </c>
      <c r="V322" t="n">
        <v>0</v>
      </c>
      <c r="W322" t="n">
        <v>0</v>
      </c>
    </row>
    <row r="323">
      <c r="A323" t="inlineStr">
        <is>
          <t>Ollie Devoto</t>
        </is>
      </c>
      <c r="B323" t="inlineStr">
        <is>
          <t>England</t>
        </is>
      </c>
      <c r="C323" t="inlineStr">
        <is>
          <t>Center</t>
        </is>
      </c>
      <c r="D323" t="n">
        <v>85</v>
      </c>
      <c r="E323" t="n">
        <v>90</v>
      </c>
      <c r="F323" t="n">
        <v>58</v>
      </c>
      <c r="G323" t="n">
        <v>32</v>
      </c>
      <c r="H323" t="n">
        <v>0</v>
      </c>
      <c r="I323" t="n">
        <v>4960</v>
      </c>
      <c r="J323" t="n">
        <v>27</v>
      </c>
      <c r="K323" t="n">
        <v>736</v>
      </c>
      <c r="L323" t="n">
        <v>1</v>
      </c>
      <c r="M323" t="n">
        <v>25</v>
      </c>
      <c r="N323" t="n">
        <v>9</v>
      </c>
      <c r="O323" t="n">
        <v>0</v>
      </c>
      <c r="P323" t="n">
        <v>9</v>
      </c>
      <c r="Q323" t="n">
        <v>3</v>
      </c>
      <c r="R323" t="n">
        <v>3</v>
      </c>
      <c r="S323" t="n">
        <v>2</v>
      </c>
      <c r="T323" t="n">
        <v>57</v>
      </c>
      <c r="U323" t="n">
        <v>2</v>
      </c>
      <c r="V323" t="n">
        <v>0</v>
      </c>
      <c r="W323" t="n">
        <v>0</v>
      </c>
    </row>
    <row r="324">
      <c r="A324" t="inlineStr">
        <is>
          <t>Ollie Devoto</t>
        </is>
      </c>
      <c r="B324" t="inlineStr">
        <is>
          <t>England</t>
        </is>
      </c>
      <c r="C324" t="inlineStr">
        <is>
          <t>Center</t>
        </is>
      </c>
      <c r="D324" t="n">
        <v>96</v>
      </c>
      <c r="E324" t="n">
        <v>96</v>
      </c>
      <c r="F324" t="n">
        <v>79</v>
      </c>
      <c r="G324" t="n">
        <v>17</v>
      </c>
      <c r="H324" t="n">
        <v>0</v>
      </c>
      <c r="I324" t="n">
        <v>6068</v>
      </c>
      <c r="J324" t="n">
        <v>17</v>
      </c>
      <c r="K324" t="n">
        <v>425</v>
      </c>
      <c r="L324" t="n">
        <v>0</v>
      </c>
      <c r="M324" t="n">
        <v>34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95</v>
      </c>
      <c r="U324" t="n">
        <v>4</v>
      </c>
      <c r="V324" t="n">
        <v>0</v>
      </c>
      <c r="W324" t="n">
        <v>0</v>
      </c>
    </row>
    <row r="325">
      <c r="A325" t="inlineStr">
        <is>
          <t>Ollie Devoto</t>
        </is>
      </c>
      <c r="B325" t="inlineStr">
        <is>
          <t>England</t>
        </is>
      </c>
      <c r="C325" t="inlineStr">
        <is>
          <t>Center</t>
        </is>
      </c>
      <c r="D325" t="n">
        <v>185</v>
      </c>
      <c r="E325" t="n">
        <v>28</v>
      </c>
      <c r="F325" t="n">
        <v>139</v>
      </c>
      <c r="G325" t="n">
        <v>54</v>
      </c>
      <c r="H325" t="n">
        <v>0</v>
      </c>
      <c r="I325" t="n">
        <v>11198</v>
      </c>
      <c r="J325" t="n">
        <v>46</v>
      </c>
      <c r="K325" t="n">
        <v>1171</v>
      </c>
      <c r="L325" t="n">
        <v>1</v>
      </c>
      <c r="M325" t="n">
        <v>59</v>
      </c>
      <c r="N325" t="n">
        <v>28</v>
      </c>
      <c r="O325" t="n">
        <v>0</v>
      </c>
      <c r="P325" t="n">
        <v>9</v>
      </c>
      <c r="Q325" t="n">
        <v>3</v>
      </c>
      <c r="R325" t="n">
        <v>3</v>
      </c>
      <c r="S325" t="n">
        <v>2</v>
      </c>
      <c r="T325" t="n">
        <v>152</v>
      </c>
      <c r="U325" t="n">
        <v>6</v>
      </c>
      <c r="V325" t="n">
        <v>0</v>
      </c>
      <c r="W325" t="n">
        <v>0</v>
      </c>
    </row>
    <row r="326">
      <c r="A326" t="inlineStr">
        <is>
          <t>Manu Tuilagi</t>
        </is>
      </c>
      <c r="B326" t="inlineStr">
        <is>
          <t>England</t>
        </is>
      </c>
      <c r="C326" t="inlineStr">
        <is>
          <t>Center</t>
        </is>
      </c>
      <c r="D326" t="n">
        <v>128</v>
      </c>
      <c r="E326" t="n">
        <v>131</v>
      </c>
      <c r="F326" t="n">
        <v>118</v>
      </c>
      <c r="G326" t="n">
        <v>13</v>
      </c>
      <c r="H326" t="n">
        <v>0</v>
      </c>
      <c r="I326" t="n">
        <v>9123</v>
      </c>
      <c r="J326" t="n">
        <v>10</v>
      </c>
      <c r="K326" t="n">
        <v>213</v>
      </c>
      <c r="L326" t="n">
        <v>0</v>
      </c>
      <c r="M326" t="n">
        <v>27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205</v>
      </c>
      <c r="U326" t="n">
        <v>7</v>
      </c>
      <c r="V326" t="n">
        <v>0</v>
      </c>
      <c r="W326" t="n">
        <v>0</v>
      </c>
    </row>
    <row r="327">
      <c r="A327" t="inlineStr">
        <is>
          <t>Manu Tuilagi</t>
        </is>
      </c>
      <c r="B327" t="inlineStr">
        <is>
          <t>England</t>
        </is>
      </c>
      <c r="C327" t="inlineStr">
        <is>
          <t>Center</t>
        </is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11</v>
      </c>
      <c r="J327" t="n">
        <v>1</v>
      </c>
      <c r="K327" t="n">
        <v>11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Manu Tuilagi</t>
        </is>
      </c>
      <c r="B328" t="inlineStr">
        <is>
          <t>England</t>
        </is>
      </c>
      <c r="C328" t="inlineStr">
        <is>
          <t>Center</t>
        </is>
      </c>
      <c r="D328" t="n">
        <v>3</v>
      </c>
      <c r="E328" t="n">
        <v>3</v>
      </c>
      <c r="F328" t="n">
        <v>3</v>
      </c>
      <c r="G328" t="n">
        <v>0</v>
      </c>
      <c r="H328" t="n">
        <v>0</v>
      </c>
      <c r="I328" t="n">
        <v>180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Manu Tuilagi</t>
        </is>
      </c>
      <c r="B329" t="inlineStr">
        <is>
          <t>England</t>
        </is>
      </c>
      <c r="C329" t="inlineStr">
        <is>
          <t>Center</t>
        </is>
      </c>
      <c r="D329" t="n">
        <v>7</v>
      </c>
      <c r="E329" t="n">
        <v>7</v>
      </c>
      <c r="F329" t="n">
        <v>6</v>
      </c>
      <c r="G329" t="n">
        <v>1</v>
      </c>
      <c r="H329" t="n">
        <v>0</v>
      </c>
      <c r="I329" t="n">
        <v>412</v>
      </c>
      <c r="J329" t="n">
        <v>1</v>
      </c>
      <c r="K329" t="n">
        <v>23</v>
      </c>
      <c r="L329" t="n">
        <v>0</v>
      </c>
      <c r="M329" t="n">
        <v>2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5</v>
      </c>
      <c r="U329" t="n">
        <v>0</v>
      </c>
      <c r="V329" t="n">
        <v>0</v>
      </c>
      <c r="W329" t="n">
        <v>0</v>
      </c>
    </row>
    <row r="330">
      <c r="A330" t="inlineStr">
        <is>
          <t>Manu Tuilagi</t>
        </is>
      </c>
      <c r="B330" t="inlineStr">
        <is>
          <t>England</t>
        </is>
      </c>
      <c r="C330" t="inlineStr">
        <is>
          <t>Center</t>
        </is>
      </c>
      <c r="D330" t="n">
        <v>181</v>
      </c>
      <c r="E330" t="n">
        <v>60</v>
      </c>
      <c r="F330" t="n">
        <v>163</v>
      </c>
      <c r="G330" t="n">
        <v>22</v>
      </c>
      <c r="H330" t="n">
        <v>0</v>
      </c>
      <c r="I330" t="n">
        <v>12531</v>
      </c>
      <c r="J330" t="n">
        <v>18</v>
      </c>
      <c r="K330" t="n">
        <v>362</v>
      </c>
      <c r="L330" t="n">
        <v>0</v>
      </c>
      <c r="M330" t="n">
        <v>42</v>
      </c>
      <c r="N330" t="n">
        <v>60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300</v>
      </c>
      <c r="U330" t="n">
        <v>7</v>
      </c>
      <c r="V330" t="n">
        <v>0</v>
      </c>
      <c r="W330" t="n">
        <v>1</v>
      </c>
    </row>
    <row r="331">
      <c r="A331" t="inlineStr">
        <is>
          <t>Henry Slade</t>
        </is>
      </c>
      <c r="B331" t="inlineStr">
        <is>
          <t>England</t>
        </is>
      </c>
      <c r="C331" t="inlineStr">
        <is>
          <t>Center</t>
        </is>
      </c>
      <c r="D331" t="n">
        <v>12</v>
      </c>
      <c r="E331" t="n">
        <v>12</v>
      </c>
      <c r="F331" t="n">
        <v>11</v>
      </c>
      <c r="G331" t="n">
        <v>1</v>
      </c>
      <c r="H331" t="n">
        <v>0</v>
      </c>
      <c r="I331" t="n">
        <v>919</v>
      </c>
      <c r="J331" t="n">
        <v>1</v>
      </c>
      <c r="K331" t="n">
        <v>39</v>
      </c>
      <c r="L331" t="n">
        <v>0</v>
      </c>
      <c r="M331" t="n">
        <v>0</v>
      </c>
      <c r="N331" t="n">
        <v>2</v>
      </c>
      <c r="O331" t="n">
        <v>0</v>
      </c>
      <c r="P331" t="n">
        <v>2</v>
      </c>
      <c r="Q331" t="n">
        <v>1</v>
      </c>
      <c r="R331" t="n">
        <v>2</v>
      </c>
      <c r="S331" t="n">
        <v>1</v>
      </c>
      <c r="T331" t="n">
        <v>15</v>
      </c>
      <c r="U331" t="n">
        <v>0</v>
      </c>
      <c r="V331" t="n">
        <v>0</v>
      </c>
      <c r="W331" t="n">
        <v>0</v>
      </c>
    </row>
    <row r="332">
      <c r="A332" t="inlineStr">
        <is>
          <t>Henry Slade</t>
        </is>
      </c>
      <c r="B332" t="inlineStr">
        <is>
          <t>England</t>
        </is>
      </c>
      <c r="C332" t="inlineStr">
        <is>
          <t>Center</t>
        </is>
      </c>
      <c r="D332" t="n">
        <v>7</v>
      </c>
      <c r="E332" t="n">
        <v>7</v>
      </c>
      <c r="F332" t="n">
        <v>6</v>
      </c>
      <c r="G332" t="n">
        <v>1</v>
      </c>
      <c r="H332" t="n">
        <v>0</v>
      </c>
      <c r="I332" t="n">
        <v>454</v>
      </c>
      <c r="J332" t="n">
        <v>1</v>
      </c>
      <c r="K332" t="n">
        <v>10</v>
      </c>
      <c r="L332" t="n">
        <v>0</v>
      </c>
      <c r="M332" t="n">
        <v>1</v>
      </c>
      <c r="N332" t="n">
        <v>0</v>
      </c>
      <c r="O332" t="n">
        <v>1</v>
      </c>
      <c r="P332" t="n">
        <v>21</v>
      </c>
      <c r="Q332" t="n">
        <v>16</v>
      </c>
      <c r="R332" t="n">
        <v>12</v>
      </c>
      <c r="S332" t="n">
        <v>12</v>
      </c>
      <c r="T332" t="n">
        <v>71</v>
      </c>
      <c r="U332" t="n">
        <v>0</v>
      </c>
      <c r="V332" t="n">
        <v>0</v>
      </c>
      <c r="W332" t="n">
        <v>0</v>
      </c>
    </row>
    <row r="333">
      <c r="A333" t="inlineStr">
        <is>
          <t>Henry Slade</t>
        </is>
      </c>
      <c r="B333" t="inlineStr">
        <is>
          <t>England</t>
        </is>
      </c>
      <c r="C333" t="inlineStr">
        <is>
          <t>Center</t>
        </is>
      </c>
      <c r="D333" t="n">
        <v>162</v>
      </c>
      <c r="E333" t="n">
        <v>170</v>
      </c>
      <c r="F333" t="n">
        <v>137</v>
      </c>
      <c r="G333" t="n">
        <v>33</v>
      </c>
      <c r="H333" t="n">
        <v>0</v>
      </c>
      <c r="I333" t="n">
        <v>10881</v>
      </c>
      <c r="J333" t="n">
        <v>25</v>
      </c>
      <c r="K333" t="n">
        <v>520</v>
      </c>
      <c r="L333" t="n">
        <v>2</v>
      </c>
      <c r="M333" t="n">
        <v>37</v>
      </c>
      <c r="N333" t="n">
        <v>24</v>
      </c>
      <c r="O333" t="n">
        <v>0</v>
      </c>
      <c r="P333" t="n">
        <v>87</v>
      </c>
      <c r="Q333" t="n">
        <v>60</v>
      </c>
      <c r="R333" t="n">
        <v>100</v>
      </c>
      <c r="S333" t="n">
        <v>79</v>
      </c>
      <c r="T333" t="n">
        <v>477</v>
      </c>
      <c r="U333" t="n">
        <v>1</v>
      </c>
      <c r="V333" t="n">
        <v>0</v>
      </c>
      <c r="W333" t="n">
        <v>0</v>
      </c>
    </row>
    <row r="334">
      <c r="A334" t="inlineStr">
        <is>
          <t>Henry Slade</t>
        </is>
      </c>
      <c r="B334" t="inlineStr">
        <is>
          <t>England</t>
        </is>
      </c>
      <c r="C334" t="inlineStr">
        <is>
          <t>Center</t>
        </is>
      </c>
      <c r="D334" t="n">
        <v>34</v>
      </c>
      <c r="E334" t="n">
        <v>36</v>
      </c>
      <c r="F334" t="n">
        <v>25</v>
      </c>
      <c r="G334" t="n">
        <v>11</v>
      </c>
      <c r="H334" t="n">
        <v>0</v>
      </c>
      <c r="I334" t="n">
        <v>2180</v>
      </c>
      <c r="J334" t="n">
        <v>9</v>
      </c>
      <c r="K334" t="n">
        <v>239</v>
      </c>
      <c r="L334" t="n">
        <v>0</v>
      </c>
      <c r="M334" t="n">
        <v>5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35</v>
      </c>
      <c r="U334" t="n">
        <v>0</v>
      </c>
      <c r="V334" t="n">
        <v>0</v>
      </c>
      <c r="W334" t="n">
        <v>0</v>
      </c>
    </row>
    <row r="335">
      <c r="A335" t="inlineStr">
        <is>
          <t>Henry Slade</t>
        </is>
      </c>
      <c r="B335" t="inlineStr">
        <is>
          <t>England</t>
        </is>
      </c>
      <c r="C335" t="inlineStr">
        <is>
          <t>Center</t>
        </is>
      </c>
      <c r="D335" t="n">
        <v>215</v>
      </c>
      <c r="E335" t="n">
        <v>33</v>
      </c>
      <c r="F335" t="n">
        <v>179</v>
      </c>
      <c r="G335" t="n">
        <v>46</v>
      </c>
      <c r="H335" t="n">
        <v>0</v>
      </c>
      <c r="I335" t="n">
        <v>14434</v>
      </c>
      <c r="J335" t="n">
        <v>36</v>
      </c>
      <c r="K335" t="n">
        <v>808</v>
      </c>
      <c r="L335" t="n">
        <v>2</v>
      </c>
      <c r="M335" t="n">
        <v>43</v>
      </c>
      <c r="N335" t="n">
        <v>33</v>
      </c>
      <c r="O335" t="n">
        <v>1</v>
      </c>
      <c r="P335" t="n">
        <v>110</v>
      </c>
      <c r="Q335" t="n">
        <v>77</v>
      </c>
      <c r="R335" t="n">
        <v>114</v>
      </c>
      <c r="S335" t="n">
        <v>92</v>
      </c>
      <c r="T335" t="n">
        <v>598</v>
      </c>
      <c r="U335" t="n">
        <v>1</v>
      </c>
      <c r="V335" t="n">
        <v>0</v>
      </c>
      <c r="W335" t="n">
        <v>0</v>
      </c>
    </row>
    <row r="336">
      <c r="A336" t="inlineStr">
        <is>
          <t>Jonathan Joseph</t>
        </is>
      </c>
      <c r="B336" t="inlineStr">
        <is>
          <t>England</t>
        </is>
      </c>
      <c r="C336" t="inlineStr">
        <is>
          <t>Center</t>
        </is>
      </c>
      <c r="D336" t="n">
        <v>7</v>
      </c>
      <c r="E336" t="n">
        <v>7</v>
      </c>
      <c r="F336" t="n">
        <v>7</v>
      </c>
      <c r="G336" t="n">
        <v>0</v>
      </c>
      <c r="H336" t="n">
        <v>0</v>
      </c>
      <c r="I336" t="n">
        <v>443</v>
      </c>
      <c r="J336" t="n">
        <v>0</v>
      </c>
      <c r="K336" t="n">
        <v>0</v>
      </c>
      <c r="L336" t="n">
        <v>0</v>
      </c>
      <c r="M336" t="n">
        <v>4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10</v>
      </c>
      <c r="U336" t="n">
        <v>0</v>
      </c>
      <c r="V336" t="n">
        <v>0</v>
      </c>
      <c r="W336" t="n">
        <v>0</v>
      </c>
    </row>
    <row r="337">
      <c r="A337" t="inlineStr">
        <is>
          <t>Jonathan Joseph</t>
        </is>
      </c>
      <c r="B337" t="inlineStr">
        <is>
          <t>England</t>
        </is>
      </c>
      <c r="C337" t="inlineStr">
        <is>
          <t>Center</t>
        </is>
      </c>
      <c r="D337" t="n">
        <v>60</v>
      </c>
      <c r="E337" t="n">
        <v>63</v>
      </c>
      <c r="F337" t="n">
        <v>50</v>
      </c>
      <c r="G337" t="n">
        <v>13</v>
      </c>
      <c r="H337" t="n">
        <v>0</v>
      </c>
      <c r="I337" t="n">
        <v>3929</v>
      </c>
      <c r="J337" t="n">
        <v>10</v>
      </c>
      <c r="K337" t="n">
        <v>178</v>
      </c>
      <c r="L337" t="n">
        <v>0</v>
      </c>
      <c r="M337" t="n">
        <v>12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95</v>
      </c>
      <c r="U337" t="n">
        <v>0</v>
      </c>
      <c r="V337" t="n">
        <v>0</v>
      </c>
      <c r="W337" t="n">
        <v>0</v>
      </c>
    </row>
    <row r="338">
      <c r="A338" t="inlineStr">
        <is>
          <t>Jonathan Joseph</t>
        </is>
      </c>
      <c r="B338" t="inlineStr">
        <is>
          <t>England</t>
        </is>
      </c>
      <c r="C338" t="inlineStr">
        <is>
          <t>Center</t>
        </is>
      </c>
      <c r="D338" t="n">
        <v>6</v>
      </c>
      <c r="E338" t="n">
        <v>6</v>
      </c>
      <c r="F338" t="n">
        <v>3</v>
      </c>
      <c r="G338" t="n">
        <v>3</v>
      </c>
      <c r="H338" t="n">
        <v>0</v>
      </c>
      <c r="I338" t="n">
        <v>263</v>
      </c>
      <c r="J338" t="n">
        <v>3</v>
      </c>
      <c r="K338" t="n">
        <v>69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Jonathan Joseph</t>
        </is>
      </c>
      <c r="B339" t="inlineStr">
        <is>
          <t>England</t>
        </is>
      </c>
      <c r="C339" t="inlineStr">
        <is>
          <t>Center</t>
        </is>
      </c>
      <c r="D339" t="n">
        <v>137</v>
      </c>
      <c r="E339" t="n">
        <v>135</v>
      </c>
      <c r="F339" t="n">
        <v>129</v>
      </c>
      <c r="G339" t="n">
        <v>6</v>
      </c>
      <c r="H339" t="n">
        <v>0</v>
      </c>
      <c r="I339" t="n">
        <v>10031</v>
      </c>
      <c r="J339" t="n">
        <v>8</v>
      </c>
      <c r="K339" t="n">
        <v>143</v>
      </c>
      <c r="L339" t="n">
        <v>0</v>
      </c>
      <c r="M339" t="n">
        <v>22</v>
      </c>
      <c r="N339" t="n">
        <v>29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147</v>
      </c>
      <c r="U339" t="n">
        <v>1</v>
      </c>
      <c r="V339" t="n">
        <v>0</v>
      </c>
      <c r="W339" t="n">
        <v>0</v>
      </c>
    </row>
    <row r="340">
      <c r="A340" t="inlineStr">
        <is>
          <t>Jonathan Joseph</t>
        </is>
      </c>
      <c r="B340" t="inlineStr">
        <is>
          <t>England</t>
        </is>
      </c>
      <c r="C340" t="inlineStr">
        <is>
          <t>Center</t>
        </is>
      </c>
      <c r="D340" t="n">
        <v>3</v>
      </c>
      <c r="E340" t="n">
        <v>3</v>
      </c>
      <c r="F340" t="n">
        <v>3</v>
      </c>
      <c r="G340" t="n">
        <v>0</v>
      </c>
      <c r="H340" t="n">
        <v>0</v>
      </c>
      <c r="I340" t="n">
        <v>240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</v>
      </c>
      <c r="U340" t="n">
        <v>0</v>
      </c>
      <c r="V340" t="n">
        <v>0</v>
      </c>
      <c r="W340" t="n">
        <v>0</v>
      </c>
    </row>
    <row r="341">
      <c r="A341" t="inlineStr">
        <is>
          <t>Jonathan Joseph</t>
        </is>
      </c>
      <c r="B341" t="inlineStr">
        <is>
          <t>England</t>
        </is>
      </c>
      <c r="C341" t="inlineStr">
        <is>
          <t>Center</t>
        </is>
      </c>
      <c r="D341" t="n">
        <v>265</v>
      </c>
      <c r="E341" t="n">
        <v>68</v>
      </c>
      <c r="F341" t="n">
        <v>234</v>
      </c>
      <c r="G341" t="n">
        <v>33</v>
      </c>
      <c r="H341" t="n">
        <v>0</v>
      </c>
      <c r="I341" t="n">
        <v>18186</v>
      </c>
      <c r="J341" t="n">
        <v>31</v>
      </c>
      <c r="K341" t="n">
        <v>580</v>
      </c>
      <c r="L341" t="n">
        <v>0</v>
      </c>
      <c r="M341" t="n">
        <v>56</v>
      </c>
      <c r="N341" t="n">
        <v>68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342</v>
      </c>
      <c r="U341" t="n">
        <v>1</v>
      </c>
      <c r="V341" t="n">
        <v>0</v>
      </c>
      <c r="W341" t="n">
        <v>0</v>
      </c>
    </row>
    <row r="342">
      <c r="A342" t="inlineStr">
        <is>
          <t>Joe Marchant</t>
        </is>
      </c>
      <c r="B342" t="inlineStr">
        <is>
          <t>England</t>
        </is>
      </c>
      <c r="C342" t="inlineStr">
        <is>
          <t>Center</t>
        </is>
      </c>
      <c r="D342" t="n">
        <v>10</v>
      </c>
      <c r="E342" t="n">
        <v>9</v>
      </c>
      <c r="F342" t="n">
        <v>7</v>
      </c>
      <c r="G342" t="n">
        <v>2</v>
      </c>
      <c r="H342" t="n">
        <v>0</v>
      </c>
      <c r="I342" t="n">
        <v>608</v>
      </c>
      <c r="J342" t="n">
        <v>3</v>
      </c>
      <c r="K342" t="n">
        <v>73</v>
      </c>
      <c r="L342" t="n">
        <v>0</v>
      </c>
      <c r="M342" t="n">
        <v>1</v>
      </c>
      <c r="N342" t="n">
        <v>7</v>
      </c>
      <c r="O342" t="n">
        <v>0</v>
      </c>
      <c r="P342" t="n">
        <v>2</v>
      </c>
      <c r="Q342" t="n">
        <v>1</v>
      </c>
      <c r="R342" t="n">
        <v>0</v>
      </c>
      <c r="S342" t="n">
        <v>0</v>
      </c>
      <c r="T342" t="n">
        <v>37</v>
      </c>
      <c r="U342" t="n">
        <v>0</v>
      </c>
      <c r="V342" t="n">
        <v>0</v>
      </c>
      <c r="W342" t="n">
        <v>0</v>
      </c>
    </row>
    <row r="343">
      <c r="A343" t="inlineStr">
        <is>
          <t>Joe Marchant</t>
        </is>
      </c>
      <c r="B343" t="inlineStr">
        <is>
          <t>England</t>
        </is>
      </c>
      <c r="C343" t="inlineStr">
        <is>
          <t>Center</t>
        </is>
      </c>
      <c r="D343" t="n">
        <v>8</v>
      </c>
      <c r="E343" t="n">
        <v>8</v>
      </c>
      <c r="F343" t="n">
        <v>8</v>
      </c>
      <c r="G343" t="n">
        <v>0</v>
      </c>
      <c r="H343" t="n">
        <v>0</v>
      </c>
      <c r="I343" t="n">
        <v>640</v>
      </c>
      <c r="J343" t="n">
        <v>0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8</v>
      </c>
      <c r="Q343" t="n">
        <v>3</v>
      </c>
      <c r="R343" t="n">
        <v>2</v>
      </c>
      <c r="S343" t="n">
        <v>1</v>
      </c>
      <c r="T343" t="n">
        <v>39</v>
      </c>
      <c r="U343" t="n">
        <v>0</v>
      </c>
      <c r="V343" t="n">
        <v>0</v>
      </c>
      <c r="W343" t="n">
        <v>0</v>
      </c>
    </row>
    <row r="344">
      <c r="A344" t="inlineStr">
        <is>
          <t>Joe Marchant</t>
        </is>
      </c>
      <c r="B344" t="inlineStr">
        <is>
          <t>England</t>
        </is>
      </c>
      <c r="C344" t="inlineStr">
        <is>
          <t>Center</t>
        </is>
      </c>
      <c r="D344" t="n">
        <v>103</v>
      </c>
      <c r="E344" t="n">
        <v>106</v>
      </c>
      <c r="F344" t="n">
        <v>95</v>
      </c>
      <c r="G344" t="n">
        <v>11</v>
      </c>
      <c r="H344" t="n">
        <v>0</v>
      </c>
      <c r="I344" t="n">
        <v>7438</v>
      </c>
      <c r="J344" t="n">
        <v>8</v>
      </c>
      <c r="K344" t="n">
        <v>119</v>
      </c>
      <c r="L344" t="n">
        <v>2</v>
      </c>
      <c r="M344" t="n">
        <v>16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180</v>
      </c>
      <c r="U344" t="n">
        <v>2</v>
      </c>
      <c r="V344" t="n">
        <v>0</v>
      </c>
      <c r="W344" t="n">
        <v>0</v>
      </c>
    </row>
    <row r="345">
      <c r="A345" t="inlineStr">
        <is>
          <t>Joe Marchant</t>
        </is>
      </c>
      <c r="B345" t="inlineStr">
        <is>
          <t>England</t>
        </is>
      </c>
      <c r="C345" t="inlineStr">
        <is>
          <t>Center</t>
        </is>
      </c>
      <c r="D345" t="n">
        <v>6</v>
      </c>
      <c r="E345" t="n">
        <v>6</v>
      </c>
      <c r="F345" t="n">
        <v>5</v>
      </c>
      <c r="G345" t="n">
        <v>1</v>
      </c>
      <c r="H345" t="n">
        <v>0</v>
      </c>
      <c r="I345" t="n">
        <v>363</v>
      </c>
      <c r="J345" t="n">
        <v>1</v>
      </c>
      <c r="K345" t="n">
        <v>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Joe Marchant</t>
        </is>
      </c>
      <c r="B346" t="inlineStr">
        <is>
          <t>England</t>
        </is>
      </c>
      <c r="C346" t="inlineStr">
        <is>
          <t>Center</t>
        </is>
      </c>
      <c r="D346" t="n">
        <v>5</v>
      </c>
      <c r="E346" t="n">
        <v>6</v>
      </c>
      <c r="F346" t="n">
        <v>1</v>
      </c>
      <c r="G346" t="n">
        <v>5</v>
      </c>
      <c r="H346" t="n">
        <v>0</v>
      </c>
      <c r="I346" t="n">
        <v>164</v>
      </c>
      <c r="J346" t="n">
        <v>4</v>
      </c>
      <c r="K346" t="n">
        <v>84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n">
        <v>0</v>
      </c>
      <c r="V346" t="n">
        <v>0</v>
      </c>
      <c r="W346" t="n">
        <v>0</v>
      </c>
    </row>
    <row r="347">
      <c r="A347" t="inlineStr">
        <is>
          <t>Joe Marchant</t>
        </is>
      </c>
      <c r="B347" t="inlineStr">
        <is>
          <t>England</t>
        </is>
      </c>
      <c r="C347" t="inlineStr">
        <is>
          <t>Center</t>
        </is>
      </c>
      <c r="D347" t="n">
        <v>7</v>
      </c>
      <c r="E347" t="n">
        <v>7</v>
      </c>
      <c r="F347" t="n">
        <v>6</v>
      </c>
      <c r="G347" t="n">
        <v>1</v>
      </c>
      <c r="H347" t="n">
        <v>0</v>
      </c>
      <c r="I347" t="n">
        <v>437</v>
      </c>
      <c r="J347" t="n">
        <v>1</v>
      </c>
      <c r="K347" t="n">
        <v>16</v>
      </c>
      <c r="L347" t="n">
        <v>0</v>
      </c>
      <c r="M347" t="n">
        <v>3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15</v>
      </c>
      <c r="U347" t="n">
        <v>0</v>
      </c>
      <c r="V347" t="n">
        <v>0</v>
      </c>
      <c r="W347" t="n">
        <v>0</v>
      </c>
    </row>
    <row r="348">
      <c r="A348" t="inlineStr">
        <is>
          <t>Joe Marchant</t>
        </is>
      </c>
      <c r="B348" t="inlineStr">
        <is>
          <t>England</t>
        </is>
      </c>
      <c r="C348" t="inlineStr">
        <is>
          <t>Center</t>
        </is>
      </c>
      <c r="D348" t="n">
        <v>139</v>
      </c>
      <c r="E348" t="n">
        <v>53</v>
      </c>
      <c r="F348" t="n">
        <v>122</v>
      </c>
      <c r="G348" t="n">
        <v>20</v>
      </c>
      <c r="H348" t="n">
        <v>0</v>
      </c>
      <c r="I348" t="n">
        <v>9650</v>
      </c>
      <c r="J348" t="n">
        <v>17</v>
      </c>
      <c r="K348" t="n">
        <v>294</v>
      </c>
      <c r="L348" t="n">
        <v>2</v>
      </c>
      <c r="M348" t="n">
        <v>21</v>
      </c>
      <c r="N348" t="n">
        <v>53</v>
      </c>
      <c r="O348" t="n">
        <v>0</v>
      </c>
      <c r="P348" t="n">
        <v>10</v>
      </c>
      <c r="Q348" t="n">
        <v>4</v>
      </c>
      <c r="R348" t="n">
        <v>2</v>
      </c>
      <c r="S348" t="n">
        <v>1</v>
      </c>
      <c r="T348" t="n">
        <v>276</v>
      </c>
      <c r="U348" t="n">
        <v>2</v>
      </c>
      <c r="V348" t="n">
        <v>0</v>
      </c>
      <c r="W348" t="n">
        <v>0</v>
      </c>
    </row>
    <row r="349">
      <c r="A349" t="inlineStr">
        <is>
          <t>Owen Farrell</t>
        </is>
      </c>
      <c r="B349" t="inlineStr">
        <is>
          <t>England</t>
        </is>
      </c>
      <c r="C349" t="inlineStr">
        <is>
          <t>Center</t>
        </is>
      </c>
      <c r="D349" t="n">
        <v>199</v>
      </c>
      <c r="E349" t="n">
        <v>202</v>
      </c>
      <c r="F349" t="n">
        <v>179</v>
      </c>
      <c r="G349" t="n">
        <v>23</v>
      </c>
      <c r="H349" t="n">
        <v>0</v>
      </c>
      <c r="I349" t="n">
        <v>14053</v>
      </c>
      <c r="J349" t="n">
        <v>20</v>
      </c>
      <c r="K349" t="n">
        <v>500</v>
      </c>
      <c r="L349" t="n">
        <v>1</v>
      </c>
      <c r="M349" t="n">
        <v>47</v>
      </c>
      <c r="N349" t="n">
        <v>18</v>
      </c>
      <c r="O349" t="n">
        <v>4</v>
      </c>
      <c r="P349" t="n">
        <v>443</v>
      </c>
      <c r="Q349" t="n">
        <v>341</v>
      </c>
      <c r="R349" t="n">
        <v>546</v>
      </c>
      <c r="S349" t="n">
        <v>473</v>
      </c>
      <c r="T349" t="n">
        <v>2203</v>
      </c>
      <c r="U349" t="n">
        <v>6</v>
      </c>
      <c r="V349" t="n">
        <v>0</v>
      </c>
      <c r="W349" t="n">
        <v>1</v>
      </c>
    </row>
    <row r="350">
      <c r="A350" t="inlineStr">
        <is>
          <t>Owen Farrell</t>
        </is>
      </c>
      <c r="B350" t="inlineStr">
        <is>
          <t>England</t>
        </is>
      </c>
      <c r="C350" t="inlineStr">
        <is>
          <t>Center</t>
        </is>
      </c>
      <c r="D350" t="n">
        <v>4</v>
      </c>
      <c r="E350" t="n">
        <v>5</v>
      </c>
      <c r="F350" t="n">
        <v>1</v>
      </c>
      <c r="G350" t="n">
        <v>4</v>
      </c>
      <c r="H350" t="n">
        <v>0</v>
      </c>
      <c r="I350" t="n">
        <v>135</v>
      </c>
      <c r="J350" t="n">
        <v>3</v>
      </c>
      <c r="K350" t="n">
        <v>66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3</v>
      </c>
      <c r="S350" t="n">
        <v>3</v>
      </c>
      <c r="T350" t="n">
        <v>11</v>
      </c>
      <c r="U350" t="n">
        <v>0</v>
      </c>
      <c r="V350" t="n">
        <v>0</v>
      </c>
      <c r="W350" t="n">
        <v>0</v>
      </c>
    </row>
    <row r="351">
      <c r="A351" t="inlineStr">
        <is>
          <t>Owen Farrell</t>
        </is>
      </c>
      <c r="B351" t="inlineStr">
        <is>
          <t>England</t>
        </is>
      </c>
      <c r="C351" t="inlineStr">
        <is>
          <t>Center</t>
        </is>
      </c>
      <c r="D351" t="n">
        <v>2</v>
      </c>
      <c r="E351" t="n">
        <v>2</v>
      </c>
      <c r="F351" t="n">
        <v>1</v>
      </c>
      <c r="G351" t="n">
        <v>1</v>
      </c>
      <c r="H351" t="n">
        <v>0</v>
      </c>
      <c r="I351" t="n">
        <v>113</v>
      </c>
      <c r="J351" t="n">
        <v>1</v>
      </c>
      <c r="K351" t="n">
        <v>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Owen Farrell</t>
        </is>
      </c>
      <c r="B352" t="inlineStr">
        <is>
          <t>England</t>
        </is>
      </c>
      <c r="C352" t="inlineStr">
        <is>
          <t>Center</t>
        </is>
      </c>
      <c r="D352" t="n">
        <v>4</v>
      </c>
      <c r="E352" t="n">
        <v>6</v>
      </c>
      <c r="F352" t="n">
        <v>3</v>
      </c>
      <c r="G352" t="n">
        <v>3</v>
      </c>
      <c r="H352" t="n">
        <v>0</v>
      </c>
      <c r="I352" t="n">
        <v>256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  <c r="Q352" t="n">
        <v>2</v>
      </c>
      <c r="R352" t="n">
        <v>9</v>
      </c>
      <c r="S352" t="n">
        <v>9</v>
      </c>
      <c r="T352" t="n">
        <v>31</v>
      </c>
      <c r="U352" t="n">
        <v>0</v>
      </c>
      <c r="V352" t="n">
        <v>0</v>
      </c>
      <c r="W352" t="n">
        <v>0</v>
      </c>
    </row>
    <row r="353">
      <c r="A353" t="inlineStr">
        <is>
          <t>Owen Farrell</t>
        </is>
      </c>
      <c r="B353" t="inlineStr">
        <is>
          <t>England</t>
        </is>
      </c>
      <c r="C353" t="inlineStr">
        <is>
          <t>Center</t>
        </is>
      </c>
      <c r="D353" t="n">
        <v>9</v>
      </c>
      <c r="E353" t="n">
        <v>9</v>
      </c>
      <c r="F353" t="n">
        <v>4</v>
      </c>
      <c r="G353" t="n">
        <v>5</v>
      </c>
      <c r="H353" t="n">
        <v>0</v>
      </c>
      <c r="I353" t="n">
        <v>379</v>
      </c>
      <c r="J353" t="n">
        <v>5</v>
      </c>
      <c r="K353" t="n">
        <v>110</v>
      </c>
      <c r="L353" t="n">
        <v>0</v>
      </c>
      <c r="M353" t="n">
        <v>2</v>
      </c>
      <c r="N353" t="n">
        <v>1</v>
      </c>
      <c r="O353" t="n">
        <v>0</v>
      </c>
      <c r="P353" t="n">
        <v>9</v>
      </c>
      <c r="Q353" t="n">
        <v>9</v>
      </c>
      <c r="R353" t="n">
        <v>16</v>
      </c>
      <c r="S353" t="n">
        <v>14</v>
      </c>
      <c r="T353" t="n">
        <v>65</v>
      </c>
      <c r="U353" t="n">
        <v>0</v>
      </c>
      <c r="V353" t="n">
        <v>0</v>
      </c>
      <c r="W353" t="n">
        <v>0</v>
      </c>
    </row>
    <row r="354">
      <c r="A354" t="inlineStr">
        <is>
          <t>Owen Farrell</t>
        </is>
      </c>
      <c r="B354" t="inlineStr">
        <is>
          <t>England</t>
        </is>
      </c>
      <c r="C354" t="inlineStr">
        <is>
          <t>Center</t>
        </is>
      </c>
      <c r="D354" t="n">
        <v>309</v>
      </c>
      <c r="E354" t="n">
        <v>29</v>
      </c>
      <c r="F354" t="n">
        <v>268</v>
      </c>
      <c r="G354" t="n">
        <v>47</v>
      </c>
      <c r="H354" t="n">
        <v>0</v>
      </c>
      <c r="I354" t="n">
        <v>21403</v>
      </c>
      <c r="J354" t="n">
        <v>41</v>
      </c>
      <c r="K354" t="n">
        <v>1023</v>
      </c>
      <c r="L354" t="n">
        <v>2</v>
      </c>
      <c r="M354" t="n">
        <v>65</v>
      </c>
      <c r="N354" t="n">
        <v>29</v>
      </c>
      <c r="O354" t="n">
        <v>7</v>
      </c>
      <c r="P354" t="n">
        <v>676</v>
      </c>
      <c r="Q354" t="n">
        <v>521</v>
      </c>
      <c r="R354" t="n">
        <v>812</v>
      </c>
      <c r="S354" t="n">
        <v>698</v>
      </c>
      <c r="T354" t="n">
        <v>3302</v>
      </c>
      <c r="U354" t="n">
        <v>8</v>
      </c>
      <c r="V354" t="n">
        <v>0</v>
      </c>
      <c r="W354" t="n">
        <v>1</v>
      </c>
    </row>
    <row r="355">
      <c r="A355" t="inlineStr">
        <is>
          <t>George Furbank</t>
        </is>
      </c>
      <c r="B355" t="inlineStr">
        <is>
          <t>England</t>
        </is>
      </c>
      <c r="C355" t="inlineStr">
        <is>
          <t>Center</t>
        </is>
      </c>
      <c r="D355" t="n">
        <v>32</v>
      </c>
      <c r="E355" t="n">
        <v>31</v>
      </c>
      <c r="F355" t="n">
        <v>20</v>
      </c>
      <c r="G355" t="n">
        <v>11</v>
      </c>
      <c r="H355" t="n">
        <v>0</v>
      </c>
      <c r="I355" t="n">
        <v>1673</v>
      </c>
      <c r="J355" t="n">
        <v>12</v>
      </c>
      <c r="K355" t="n">
        <v>282</v>
      </c>
      <c r="L355" t="n">
        <v>0</v>
      </c>
      <c r="M355" t="n">
        <v>9</v>
      </c>
      <c r="N355" t="n">
        <v>9</v>
      </c>
      <c r="O355" t="n">
        <v>0</v>
      </c>
      <c r="P355" t="n">
        <v>6</v>
      </c>
      <c r="Q355" t="n">
        <v>0</v>
      </c>
      <c r="R355" t="n">
        <v>0</v>
      </c>
      <c r="S355" t="n">
        <v>0</v>
      </c>
      <c r="T355" t="n">
        <v>45</v>
      </c>
      <c r="U355" t="n">
        <v>0</v>
      </c>
      <c r="V355" t="n">
        <v>0</v>
      </c>
      <c r="W355" t="n">
        <v>0</v>
      </c>
    </row>
    <row r="356">
      <c r="A356" t="inlineStr">
        <is>
          <t>George Furbank</t>
        </is>
      </c>
      <c r="B356" t="inlineStr">
        <is>
          <t>England</t>
        </is>
      </c>
      <c r="C356" t="inlineStr">
        <is>
          <t>Center</t>
        </is>
      </c>
      <c r="D356" t="n">
        <v>49</v>
      </c>
      <c r="E356" t="n">
        <v>49</v>
      </c>
      <c r="F356" t="n">
        <v>47</v>
      </c>
      <c r="G356" t="n">
        <v>2</v>
      </c>
      <c r="H356" t="n">
        <v>0</v>
      </c>
      <c r="I356" t="n">
        <v>3345</v>
      </c>
      <c r="J356" t="n">
        <v>2</v>
      </c>
      <c r="K356" t="n">
        <v>76</v>
      </c>
      <c r="L356" t="n">
        <v>0</v>
      </c>
      <c r="M356" t="n">
        <v>10</v>
      </c>
      <c r="N356" t="n">
        <v>10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52</v>
      </c>
      <c r="U356" t="n">
        <v>1</v>
      </c>
      <c r="V356" t="n">
        <v>0</v>
      </c>
      <c r="W356" t="n">
        <v>0</v>
      </c>
    </row>
    <row r="357">
      <c r="A357" t="inlineStr">
        <is>
          <t>George Furbank</t>
        </is>
      </c>
      <c r="B357" t="inlineStr">
        <is>
          <t>England</t>
        </is>
      </c>
      <c r="C357" t="inlineStr">
        <is>
          <t>Center</t>
        </is>
      </c>
      <c r="D357" t="n">
        <v>87</v>
      </c>
      <c r="E357" t="n">
        <v>19</v>
      </c>
      <c r="F357" t="n">
        <v>72</v>
      </c>
      <c r="G357" t="n">
        <v>14</v>
      </c>
      <c r="H357" t="n">
        <v>0</v>
      </c>
      <c r="I357" t="n">
        <v>5431</v>
      </c>
      <c r="J357" t="n">
        <v>15</v>
      </c>
      <c r="K357" t="n">
        <v>371</v>
      </c>
      <c r="L357" t="n">
        <v>0</v>
      </c>
      <c r="M357" t="n">
        <v>19</v>
      </c>
      <c r="N357" t="n">
        <v>19</v>
      </c>
      <c r="O357" t="n">
        <v>0</v>
      </c>
      <c r="P357" t="n">
        <v>7</v>
      </c>
      <c r="Q357" t="n">
        <v>1</v>
      </c>
      <c r="R357" t="n">
        <v>0</v>
      </c>
      <c r="S357" t="n">
        <v>0</v>
      </c>
      <c r="T357" t="n">
        <v>97</v>
      </c>
      <c r="U357" t="n">
        <v>1</v>
      </c>
      <c r="V357" t="n">
        <v>0</v>
      </c>
      <c r="W357" t="n">
        <v>0</v>
      </c>
    </row>
    <row r="358">
      <c r="A358" t="inlineStr">
        <is>
          <t>Jonny May</t>
        </is>
      </c>
      <c r="B358" t="inlineStr">
        <is>
          <t>England</t>
        </is>
      </c>
      <c r="C358" t="inlineStr">
        <is>
          <t>Right Wing</t>
        </is>
      </c>
      <c r="D358" t="n">
        <v>15</v>
      </c>
      <c r="E358" t="n">
        <v>15</v>
      </c>
      <c r="F358" t="n">
        <v>15</v>
      </c>
      <c r="G358" t="n">
        <v>0</v>
      </c>
      <c r="H358" t="n">
        <v>0</v>
      </c>
      <c r="I358" t="n">
        <v>1132</v>
      </c>
      <c r="J358" t="n">
        <v>0</v>
      </c>
      <c r="K358" t="n">
        <v>0</v>
      </c>
      <c r="L358" t="n">
        <v>0</v>
      </c>
      <c r="M358" t="n">
        <v>3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30</v>
      </c>
      <c r="U358" t="n">
        <v>1</v>
      </c>
      <c r="V358" t="n">
        <v>0</v>
      </c>
      <c r="W358" t="n">
        <v>0</v>
      </c>
    </row>
    <row r="359">
      <c r="A359" t="inlineStr">
        <is>
          <t>Jonny May</t>
        </is>
      </c>
      <c r="B359" t="inlineStr">
        <is>
          <t>England</t>
        </is>
      </c>
      <c r="C359" t="inlineStr">
        <is>
          <t>Right Wing</t>
        </is>
      </c>
      <c r="D359" t="n">
        <v>147</v>
      </c>
      <c r="E359" t="n">
        <v>150</v>
      </c>
      <c r="F359" t="n">
        <v>130</v>
      </c>
      <c r="G359" t="n">
        <v>20</v>
      </c>
      <c r="H359" t="n">
        <v>0</v>
      </c>
      <c r="I359" t="n">
        <v>10341</v>
      </c>
      <c r="J359" t="n">
        <v>17</v>
      </c>
      <c r="K359" t="n">
        <v>353</v>
      </c>
      <c r="L359" t="n">
        <v>1</v>
      </c>
      <c r="M359" t="n">
        <v>16</v>
      </c>
      <c r="N359" t="n">
        <v>62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310</v>
      </c>
      <c r="U359" t="n">
        <v>6</v>
      </c>
      <c r="V359" t="n">
        <v>0</v>
      </c>
      <c r="W359" t="n">
        <v>0</v>
      </c>
    </row>
    <row r="360">
      <c r="A360" t="inlineStr">
        <is>
          <t>Jonny May</t>
        </is>
      </c>
      <c r="B360" t="inlineStr">
        <is>
          <t>England</t>
        </is>
      </c>
      <c r="C360" t="inlineStr">
        <is>
          <t>Right Wing</t>
        </is>
      </c>
      <c r="D360" t="n">
        <v>3</v>
      </c>
      <c r="E360" t="n">
        <v>3</v>
      </c>
      <c r="F360" t="n">
        <v>2</v>
      </c>
      <c r="G360" t="n">
        <v>1</v>
      </c>
      <c r="H360" t="n">
        <v>0</v>
      </c>
      <c r="I360" t="n">
        <v>149</v>
      </c>
      <c r="J360" t="n">
        <v>1</v>
      </c>
      <c r="K360" t="n">
        <v>24</v>
      </c>
      <c r="L360" t="n">
        <v>0</v>
      </c>
      <c r="M360" t="n">
        <v>2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0</v>
      </c>
      <c r="V360" t="n">
        <v>0</v>
      </c>
      <c r="W360" t="n">
        <v>0</v>
      </c>
    </row>
    <row r="361">
      <c r="A361" t="inlineStr">
        <is>
          <t>Jonny May</t>
        </is>
      </c>
      <c r="B361" t="inlineStr">
        <is>
          <t>England</t>
        </is>
      </c>
      <c r="C361" t="inlineStr">
        <is>
          <t>Right Wing</t>
        </is>
      </c>
      <c r="D361" t="n">
        <v>44</v>
      </c>
      <c r="E361" t="n">
        <v>44</v>
      </c>
      <c r="F361" t="n">
        <v>44</v>
      </c>
      <c r="G361" t="n">
        <v>0</v>
      </c>
      <c r="H361" t="n">
        <v>0</v>
      </c>
      <c r="I361" t="n">
        <v>3346</v>
      </c>
      <c r="J361" t="n">
        <v>0</v>
      </c>
      <c r="K361" t="n">
        <v>0</v>
      </c>
      <c r="L361" t="n">
        <v>0</v>
      </c>
      <c r="M361" t="n">
        <v>7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150</v>
      </c>
      <c r="U361" t="n">
        <v>1</v>
      </c>
      <c r="V361" t="n">
        <v>0</v>
      </c>
      <c r="W361" t="n">
        <v>1</v>
      </c>
    </row>
    <row r="362">
      <c r="A362" t="inlineStr">
        <is>
          <t>Jonny May</t>
        </is>
      </c>
      <c r="B362" t="inlineStr">
        <is>
          <t>England</t>
        </is>
      </c>
      <c r="C362" t="inlineStr">
        <is>
          <t>Right Wing</t>
        </is>
      </c>
      <c r="D362" t="n">
        <v>272</v>
      </c>
      <c r="E362" t="n">
        <v>131</v>
      </c>
      <c r="F362" t="n">
        <v>253</v>
      </c>
      <c r="G362" t="n">
        <v>22</v>
      </c>
      <c r="H362" t="n">
        <v>0</v>
      </c>
      <c r="I362" t="n">
        <v>19552</v>
      </c>
      <c r="J362" t="n">
        <v>19</v>
      </c>
      <c r="K362" t="n">
        <v>387</v>
      </c>
      <c r="L362" t="n">
        <v>1</v>
      </c>
      <c r="M362" t="n">
        <v>41</v>
      </c>
      <c r="N362" t="n">
        <v>131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655</v>
      </c>
      <c r="U362" t="n">
        <v>9</v>
      </c>
      <c r="V362" t="n">
        <v>0</v>
      </c>
      <c r="W362" t="n">
        <v>1</v>
      </c>
    </row>
    <row r="363">
      <c r="A363" t="inlineStr">
        <is>
          <t>Denny Solomona</t>
        </is>
      </c>
      <c r="B363" t="inlineStr">
        <is>
          <t>England</t>
        </is>
      </c>
      <c r="C363" t="inlineStr">
        <is>
          <t>Right Wing</t>
        </is>
      </c>
      <c r="D363" t="n">
        <v>93</v>
      </c>
      <c r="E363" t="n">
        <v>94</v>
      </c>
      <c r="F363" t="n">
        <v>85</v>
      </c>
      <c r="G363" t="n">
        <v>9</v>
      </c>
      <c r="H363" t="n">
        <v>0</v>
      </c>
      <c r="I363" t="n">
        <v>6543</v>
      </c>
      <c r="J363" t="n">
        <v>8</v>
      </c>
      <c r="K363" t="n">
        <v>246</v>
      </c>
      <c r="L363" t="n">
        <v>0</v>
      </c>
      <c r="M363" t="n">
        <v>26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235</v>
      </c>
      <c r="U363" t="n">
        <v>3</v>
      </c>
      <c r="V363" t="n">
        <v>0</v>
      </c>
      <c r="W363" t="n">
        <v>0</v>
      </c>
    </row>
    <row r="364">
      <c r="A364" t="inlineStr">
        <is>
          <t>Denny Solomona</t>
        </is>
      </c>
      <c r="B364" t="inlineStr">
        <is>
          <t>England</t>
        </is>
      </c>
      <c r="C364" t="inlineStr">
        <is>
          <t>Right Wing</t>
        </is>
      </c>
      <c r="D364" t="n">
        <v>4</v>
      </c>
      <c r="E364" t="n">
        <v>4</v>
      </c>
      <c r="F364" t="n">
        <v>0</v>
      </c>
      <c r="G364" t="n">
        <v>4</v>
      </c>
      <c r="H364" t="n">
        <v>0</v>
      </c>
      <c r="I364" t="n">
        <v>37</v>
      </c>
      <c r="J364" t="n">
        <v>4</v>
      </c>
      <c r="K364" t="n">
        <v>37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Denny Solomona</t>
        </is>
      </c>
      <c r="B365" t="inlineStr">
        <is>
          <t>England</t>
        </is>
      </c>
      <c r="C365" t="inlineStr">
        <is>
          <t>Right Wing</t>
        </is>
      </c>
      <c r="D365" t="n">
        <v>97</v>
      </c>
      <c r="E365" t="n">
        <v>47</v>
      </c>
      <c r="F365" t="n">
        <v>85</v>
      </c>
      <c r="G365" t="n">
        <v>13</v>
      </c>
      <c r="H365" t="n">
        <v>0</v>
      </c>
      <c r="I365" t="n">
        <v>6580</v>
      </c>
      <c r="J365" t="n">
        <v>12</v>
      </c>
      <c r="K365" t="n">
        <v>283</v>
      </c>
      <c r="L365" t="n">
        <v>0</v>
      </c>
      <c r="M365" t="n">
        <v>26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235</v>
      </c>
      <c r="U365" t="n">
        <v>3</v>
      </c>
      <c r="V365" t="n">
        <v>0</v>
      </c>
      <c r="W365" t="n">
        <v>0</v>
      </c>
    </row>
    <row r="366">
      <c r="A366" t="inlineStr">
        <is>
          <t>Ruaridh McConnachie</t>
        </is>
      </c>
      <c r="B366" t="inlineStr">
        <is>
          <t>England</t>
        </is>
      </c>
      <c r="C366" t="inlineStr">
        <is>
          <t>Right Wing</t>
        </is>
      </c>
      <c r="D366" t="n">
        <v>13</v>
      </c>
      <c r="E366" t="n">
        <v>13</v>
      </c>
      <c r="F366" t="n">
        <v>12</v>
      </c>
      <c r="G366" t="n">
        <v>1</v>
      </c>
      <c r="H366" t="n">
        <v>0</v>
      </c>
      <c r="I366" t="n">
        <v>981</v>
      </c>
      <c r="J366" t="n">
        <v>1</v>
      </c>
      <c r="K366" t="n">
        <v>21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30</v>
      </c>
      <c r="U366" t="n">
        <v>0</v>
      </c>
      <c r="V366" t="n">
        <v>0</v>
      </c>
      <c r="W366" t="n">
        <v>0</v>
      </c>
    </row>
    <row r="367">
      <c r="A367" t="inlineStr">
        <is>
          <t>Ruaridh McConnachie</t>
        </is>
      </c>
      <c r="B367" t="inlineStr">
        <is>
          <t>England</t>
        </is>
      </c>
      <c r="C367" t="inlineStr">
        <is>
          <t>Right Wing</t>
        </is>
      </c>
      <c r="D367" t="n">
        <v>51</v>
      </c>
      <c r="E367" t="n">
        <v>51</v>
      </c>
      <c r="F367" t="n">
        <v>46</v>
      </c>
      <c r="G367" t="n">
        <v>5</v>
      </c>
      <c r="H367" t="n">
        <v>0</v>
      </c>
      <c r="I367" t="n">
        <v>3573</v>
      </c>
      <c r="J367" t="n">
        <v>5</v>
      </c>
      <c r="K367" t="n">
        <v>168</v>
      </c>
      <c r="L367" t="n">
        <v>0</v>
      </c>
      <c r="M367" t="n">
        <v>13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85</v>
      </c>
      <c r="U367" t="n">
        <v>0</v>
      </c>
      <c r="V367" t="n">
        <v>0</v>
      </c>
      <c r="W367" t="n">
        <v>0</v>
      </c>
    </row>
    <row r="368">
      <c r="A368" t="inlineStr">
        <is>
          <t>Ruaridh McConnachie</t>
        </is>
      </c>
      <c r="B368" t="inlineStr">
        <is>
          <t>England</t>
        </is>
      </c>
      <c r="C368" t="inlineStr">
        <is>
          <t>Right Wing</t>
        </is>
      </c>
      <c r="D368" t="n">
        <v>2</v>
      </c>
      <c r="E368" t="n">
        <v>2</v>
      </c>
      <c r="F368" t="n">
        <v>2</v>
      </c>
      <c r="G368" t="n">
        <v>0</v>
      </c>
      <c r="H368" t="n">
        <v>0</v>
      </c>
      <c r="I368" t="n">
        <v>111</v>
      </c>
      <c r="J368" t="n">
        <v>0</v>
      </c>
      <c r="K368" t="n">
        <v>0</v>
      </c>
      <c r="L368" t="n">
        <v>0</v>
      </c>
      <c r="M368" t="n">
        <v>2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5</v>
      </c>
      <c r="U368" t="n">
        <v>0</v>
      </c>
      <c r="V368" t="n">
        <v>0</v>
      </c>
      <c r="W368" t="n">
        <v>0</v>
      </c>
    </row>
    <row r="369">
      <c r="A369" t="inlineStr">
        <is>
          <t>Ruaridh McConnachie</t>
        </is>
      </c>
      <c r="B369" t="inlineStr">
        <is>
          <t>England</t>
        </is>
      </c>
      <c r="C369" t="inlineStr">
        <is>
          <t>Right Wing</t>
        </is>
      </c>
      <c r="D369" t="n">
        <v>66</v>
      </c>
      <c r="E369" t="n">
        <v>24</v>
      </c>
      <c r="F369" t="n">
        <v>60</v>
      </c>
      <c r="G369" t="n">
        <v>6</v>
      </c>
      <c r="H369" t="n">
        <v>0</v>
      </c>
      <c r="I369" t="n">
        <v>4665</v>
      </c>
      <c r="J369" t="n">
        <v>6</v>
      </c>
      <c r="K369" t="n">
        <v>189</v>
      </c>
      <c r="L369" t="n">
        <v>0</v>
      </c>
      <c r="M369" t="n">
        <v>15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120</v>
      </c>
      <c r="U369" t="n">
        <v>0</v>
      </c>
      <c r="V369" t="n">
        <v>0</v>
      </c>
      <c r="W369" t="n">
        <v>0</v>
      </c>
    </row>
    <row r="370">
      <c r="A370" t="inlineStr">
        <is>
          <t>Max Malins</t>
        </is>
      </c>
      <c r="B370" t="inlineStr">
        <is>
          <t>England</t>
        </is>
      </c>
      <c r="C370" t="inlineStr">
        <is>
          <t>Right Wing</t>
        </is>
      </c>
      <c r="D370" t="n">
        <v>35</v>
      </c>
      <c r="E370" t="n">
        <v>38</v>
      </c>
      <c r="F370" t="n">
        <v>22</v>
      </c>
      <c r="G370" t="n">
        <v>16</v>
      </c>
      <c r="H370" t="n">
        <v>0</v>
      </c>
      <c r="I370" t="n">
        <v>1898</v>
      </c>
      <c r="J370" t="n">
        <v>13</v>
      </c>
      <c r="K370" t="n">
        <v>199</v>
      </c>
      <c r="L370" t="n">
        <v>0</v>
      </c>
      <c r="M370" t="n">
        <v>4</v>
      </c>
      <c r="N370" t="n">
        <v>10</v>
      </c>
      <c r="O370" t="n">
        <v>0</v>
      </c>
      <c r="P370" t="n">
        <v>25</v>
      </c>
      <c r="Q370" t="n">
        <v>8</v>
      </c>
      <c r="R370" t="n">
        <v>26</v>
      </c>
      <c r="S370" t="n">
        <v>22</v>
      </c>
      <c r="T370" t="n">
        <v>132</v>
      </c>
      <c r="U370" t="n">
        <v>1</v>
      </c>
      <c r="V370" t="n">
        <v>0</v>
      </c>
      <c r="W370" t="n">
        <v>0</v>
      </c>
    </row>
    <row r="371">
      <c r="A371" t="inlineStr">
        <is>
          <t>Max Malins</t>
        </is>
      </c>
      <c r="B371" t="inlineStr">
        <is>
          <t>England</t>
        </is>
      </c>
      <c r="C371" t="inlineStr">
        <is>
          <t>Right Wing</t>
        </is>
      </c>
      <c r="D371" t="n">
        <v>19</v>
      </c>
      <c r="E371" t="n">
        <v>19</v>
      </c>
      <c r="F371" t="n">
        <v>18</v>
      </c>
      <c r="G371" t="n">
        <v>1</v>
      </c>
      <c r="H371" t="n">
        <v>0</v>
      </c>
      <c r="I371" t="n">
        <v>1463</v>
      </c>
      <c r="J371" t="n">
        <v>1</v>
      </c>
      <c r="K371" t="n">
        <v>23</v>
      </c>
      <c r="L371" t="n">
        <v>0</v>
      </c>
      <c r="M371" t="n">
        <v>0</v>
      </c>
      <c r="N371" t="n">
        <v>19</v>
      </c>
      <c r="O371" t="n">
        <v>0</v>
      </c>
      <c r="P371" t="n">
        <v>77</v>
      </c>
      <c r="Q371" t="n">
        <v>41</v>
      </c>
      <c r="R371" t="n">
        <v>16</v>
      </c>
      <c r="S371" t="n">
        <v>12</v>
      </c>
      <c r="T371" t="n">
        <v>213</v>
      </c>
      <c r="U371" t="n">
        <v>0</v>
      </c>
      <c r="V371" t="n">
        <v>0</v>
      </c>
      <c r="W371" t="n">
        <v>0</v>
      </c>
    </row>
    <row r="372">
      <c r="A372" t="inlineStr">
        <is>
          <t>Max Malins</t>
        </is>
      </c>
      <c r="B372" t="inlineStr">
        <is>
          <t>England</t>
        </is>
      </c>
      <c r="C372" t="inlineStr">
        <is>
          <t>Right Wing</t>
        </is>
      </c>
      <c r="D372" t="n">
        <v>12</v>
      </c>
      <c r="E372" t="n">
        <v>12</v>
      </c>
      <c r="F372" t="n">
        <v>12</v>
      </c>
      <c r="G372" t="n">
        <v>0</v>
      </c>
      <c r="H372" t="n">
        <v>0</v>
      </c>
      <c r="I372" t="n">
        <v>918</v>
      </c>
      <c r="J372" t="n">
        <v>0</v>
      </c>
      <c r="K372" t="n">
        <v>0</v>
      </c>
      <c r="L372" t="n">
        <v>0</v>
      </c>
      <c r="M372" t="n">
        <v>2</v>
      </c>
      <c r="N372" t="n">
        <v>5</v>
      </c>
      <c r="O372" t="n">
        <v>1</v>
      </c>
      <c r="P372" t="n">
        <v>37</v>
      </c>
      <c r="Q372" t="n">
        <v>28</v>
      </c>
      <c r="R372" t="n">
        <v>6</v>
      </c>
      <c r="S372" t="n">
        <v>3</v>
      </c>
      <c r="T372" t="n">
        <v>93</v>
      </c>
      <c r="U372" t="n">
        <v>0</v>
      </c>
      <c r="V372" t="n">
        <v>0</v>
      </c>
      <c r="W372" t="n">
        <v>0</v>
      </c>
    </row>
    <row r="373">
      <c r="A373" t="inlineStr">
        <is>
          <t>Max Malins</t>
        </is>
      </c>
      <c r="B373" t="inlineStr">
        <is>
          <t>England</t>
        </is>
      </c>
      <c r="C373" t="inlineStr">
        <is>
          <t>Right Wing</t>
        </is>
      </c>
      <c r="D373" t="n">
        <v>13</v>
      </c>
      <c r="E373" t="n">
        <v>13</v>
      </c>
      <c r="F373" t="n">
        <v>11</v>
      </c>
      <c r="G373" t="n">
        <v>2</v>
      </c>
      <c r="H373" t="n">
        <v>0</v>
      </c>
      <c r="I373" t="n">
        <v>867</v>
      </c>
      <c r="J373" t="n">
        <v>2</v>
      </c>
      <c r="K373" t="n">
        <v>53</v>
      </c>
      <c r="L373" t="n">
        <v>0</v>
      </c>
      <c r="M373" t="n">
        <v>2</v>
      </c>
      <c r="N373" t="n">
        <v>11</v>
      </c>
      <c r="O373" t="n">
        <v>0</v>
      </c>
      <c r="P373" t="n">
        <v>10</v>
      </c>
      <c r="Q373" t="n">
        <v>9</v>
      </c>
      <c r="R373" t="n">
        <v>1</v>
      </c>
      <c r="S373" t="n">
        <v>1</v>
      </c>
      <c r="T373" t="n">
        <v>76</v>
      </c>
      <c r="U373" t="n">
        <v>0</v>
      </c>
      <c r="V373" t="n">
        <v>0</v>
      </c>
      <c r="W373" t="n">
        <v>0</v>
      </c>
    </row>
    <row r="374">
      <c r="A374" t="inlineStr">
        <is>
          <t>Max Malins</t>
        </is>
      </c>
      <c r="B374" t="inlineStr">
        <is>
          <t>England</t>
        </is>
      </c>
      <c r="C374" t="inlineStr">
        <is>
          <t>Right Wing</t>
        </is>
      </c>
      <c r="D374" t="n">
        <v>7</v>
      </c>
      <c r="E374" t="n">
        <v>7</v>
      </c>
      <c r="F374" t="n">
        <v>1</v>
      </c>
      <c r="G374" t="n">
        <v>6</v>
      </c>
      <c r="H374" t="n">
        <v>0</v>
      </c>
      <c r="I374" t="n">
        <v>127</v>
      </c>
      <c r="J374" t="n">
        <v>6</v>
      </c>
      <c r="K374" t="n">
        <v>65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Max Malins</t>
        </is>
      </c>
      <c r="B375" t="inlineStr">
        <is>
          <t>England</t>
        </is>
      </c>
      <c r="C375" t="inlineStr">
        <is>
          <t>Right Wing</t>
        </is>
      </c>
      <c r="D375" t="n">
        <v>86</v>
      </c>
      <c r="E375" t="n">
        <v>45</v>
      </c>
      <c r="F375" t="n">
        <v>64</v>
      </c>
      <c r="G375" t="n">
        <v>25</v>
      </c>
      <c r="H375" t="n">
        <v>0</v>
      </c>
      <c r="I375" t="n">
        <v>5273</v>
      </c>
      <c r="J375" t="n">
        <v>22</v>
      </c>
      <c r="K375" t="n">
        <v>340</v>
      </c>
      <c r="L375" t="n">
        <v>0</v>
      </c>
      <c r="M375" t="n">
        <v>9</v>
      </c>
      <c r="N375" t="n">
        <v>45</v>
      </c>
      <c r="O375" t="n">
        <v>1</v>
      </c>
      <c r="P375" t="n">
        <v>149</v>
      </c>
      <c r="Q375" t="n">
        <v>86</v>
      </c>
      <c r="R375" t="n">
        <v>49</v>
      </c>
      <c r="S375" t="n">
        <v>38</v>
      </c>
      <c r="T375" t="n">
        <v>514</v>
      </c>
      <c r="U375" t="n">
        <v>1</v>
      </c>
      <c r="V375" t="n">
        <v>0</v>
      </c>
      <c r="W375" t="n">
        <v>0</v>
      </c>
    </row>
    <row r="376">
      <c r="A376" t="inlineStr">
        <is>
          <t>Ollie Thorley</t>
        </is>
      </c>
      <c r="B376" t="inlineStr">
        <is>
          <t>England</t>
        </is>
      </c>
      <c r="C376" t="inlineStr">
        <is>
          <t>Right Wing</t>
        </is>
      </c>
      <c r="D376" t="n">
        <v>75</v>
      </c>
      <c r="E376" t="n">
        <v>79</v>
      </c>
      <c r="F376" t="n">
        <v>66</v>
      </c>
      <c r="G376" t="n">
        <v>13</v>
      </c>
      <c r="H376" t="n">
        <v>0</v>
      </c>
      <c r="I376" t="n">
        <v>5103</v>
      </c>
      <c r="J376" t="n">
        <v>9</v>
      </c>
      <c r="K376" t="n">
        <v>149</v>
      </c>
      <c r="L376" t="n">
        <v>0</v>
      </c>
      <c r="M376" t="n">
        <v>15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160</v>
      </c>
      <c r="U376" t="n">
        <v>0</v>
      </c>
      <c r="V376" t="n">
        <v>0</v>
      </c>
      <c r="W376" t="n">
        <v>1</v>
      </c>
    </row>
    <row r="377">
      <c r="A377" t="inlineStr">
        <is>
          <t>Ollie Thorley</t>
        </is>
      </c>
      <c r="B377" t="inlineStr">
        <is>
          <t>England</t>
        </is>
      </c>
      <c r="C377" t="inlineStr">
        <is>
          <t>Right Wing</t>
        </is>
      </c>
      <c r="D377" t="n">
        <v>5</v>
      </c>
      <c r="E377" t="n">
        <v>5</v>
      </c>
      <c r="F377" t="n">
        <v>5</v>
      </c>
      <c r="G377" t="n">
        <v>0</v>
      </c>
      <c r="H377" t="n">
        <v>0</v>
      </c>
      <c r="I377" t="n">
        <v>400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Ollie Thorley</t>
        </is>
      </c>
      <c r="B378" t="inlineStr">
        <is>
          <t>England</t>
        </is>
      </c>
      <c r="C378" t="inlineStr">
        <is>
          <t>Right Wing</t>
        </is>
      </c>
      <c r="D378" t="n">
        <v>1</v>
      </c>
      <c r="E378" t="n">
        <v>1</v>
      </c>
      <c r="F378" t="n">
        <v>0</v>
      </c>
      <c r="G378" t="n">
        <v>1</v>
      </c>
      <c r="H378" t="n">
        <v>0</v>
      </c>
      <c r="I378" t="n">
        <v>27</v>
      </c>
      <c r="J378" t="n">
        <v>1</v>
      </c>
      <c r="K378" t="n">
        <v>27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Ollie Thorley</t>
        </is>
      </c>
      <c r="B379" t="inlineStr">
        <is>
          <t>England</t>
        </is>
      </c>
      <c r="C379" t="inlineStr">
        <is>
          <t>Right Wing</t>
        </is>
      </c>
      <c r="D379" t="n">
        <v>81</v>
      </c>
      <c r="E379" t="n">
        <v>32</v>
      </c>
      <c r="F379" t="n">
        <v>71</v>
      </c>
      <c r="G379" t="n">
        <v>14</v>
      </c>
      <c r="H379" t="n">
        <v>0</v>
      </c>
      <c r="I379" t="n">
        <v>5530</v>
      </c>
      <c r="J379" t="n">
        <v>10</v>
      </c>
      <c r="K379" t="n">
        <v>176</v>
      </c>
      <c r="L379" t="n">
        <v>0</v>
      </c>
      <c r="M379" t="n">
        <v>15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160</v>
      </c>
      <c r="U379" t="n">
        <v>0</v>
      </c>
      <c r="V379" t="n">
        <v>0</v>
      </c>
      <c r="W379" t="n">
        <v>1</v>
      </c>
    </row>
    <row r="380">
      <c r="A380" t="inlineStr">
        <is>
          <t>Jack Nowell</t>
        </is>
      </c>
      <c r="B380" t="inlineStr">
        <is>
          <t>England</t>
        </is>
      </c>
      <c r="C380" t="inlineStr">
        <is>
          <t>Right Wing</t>
        </is>
      </c>
      <c r="D380" t="n">
        <v>13</v>
      </c>
      <c r="E380" t="n">
        <v>13</v>
      </c>
      <c r="F380" t="n">
        <v>11</v>
      </c>
      <c r="G380" t="n">
        <v>2</v>
      </c>
      <c r="H380" t="n">
        <v>0</v>
      </c>
      <c r="I380" t="n">
        <v>960</v>
      </c>
      <c r="J380" t="n">
        <v>2</v>
      </c>
      <c r="K380" t="n">
        <v>80</v>
      </c>
      <c r="L380" t="n">
        <v>1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20</v>
      </c>
      <c r="U380" t="n">
        <v>0</v>
      </c>
      <c r="V380" t="n">
        <v>0</v>
      </c>
      <c r="W380" t="n">
        <v>0</v>
      </c>
    </row>
    <row r="381">
      <c r="A381" t="inlineStr">
        <is>
          <t>Jack Nowell</t>
        </is>
      </c>
      <c r="B381" t="inlineStr">
        <is>
          <t>England</t>
        </is>
      </c>
      <c r="C381" t="inlineStr">
        <is>
          <t>Right Wing</t>
        </is>
      </c>
      <c r="D381" t="n">
        <v>4</v>
      </c>
      <c r="E381" t="n">
        <v>4</v>
      </c>
      <c r="F381" t="n">
        <v>0</v>
      </c>
      <c r="G381" t="n">
        <v>4</v>
      </c>
      <c r="H381" t="n">
        <v>0</v>
      </c>
      <c r="I381" t="n">
        <v>96</v>
      </c>
      <c r="J381" t="n">
        <v>4</v>
      </c>
      <c r="K381" t="n">
        <v>96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Jack Nowell</t>
        </is>
      </c>
      <c r="B382" t="inlineStr">
        <is>
          <t>England</t>
        </is>
      </c>
      <c r="C382" t="inlineStr">
        <is>
          <t>Right Wing</t>
        </is>
      </c>
      <c r="D382" t="n">
        <v>127</v>
      </c>
      <c r="E382" t="n">
        <v>130</v>
      </c>
      <c r="F382" t="n">
        <v>118</v>
      </c>
      <c r="G382" t="n">
        <v>12</v>
      </c>
      <c r="H382" t="n">
        <v>0</v>
      </c>
      <c r="I382" t="n">
        <v>9320</v>
      </c>
      <c r="J382" t="n">
        <v>9</v>
      </c>
      <c r="K382" t="n">
        <v>264</v>
      </c>
      <c r="L382" t="n">
        <v>1</v>
      </c>
      <c r="M382" t="n">
        <v>19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175</v>
      </c>
      <c r="U382" t="n">
        <v>4</v>
      </c>
      <c r="V382" t="n">
        <v>0</v>
      </c>
      <c r="W382" t="n">
        <v>0</v>
      </c>
    </row>
    <row r="383">
      <c r="A383" t="inlineStr">
        <is>
          <t>Jack Nowell</t>
        </is>
      </c>
      <c r="B383" t="inlineStr">
        <is>
          <t>England</t>
        </is>
      </c>
      <c r="C383" t="inlineStr">
        <is>
          <t>Right Wing</t>
        </is>
      </c>
      <c r="D383" t="n">
        <v>3</v>
      </c>
      <c r="E383" t="n">
        <v>3</v>
      </c>
      <c r="F383" t="n">
        <v>3</v>
      </c>
      <c r="G383" t="n">
        <v>0</v>
      </c>
      <c r="H383" t="n">
        <v>0</v>
      </c>
      <c r="I383" t="n">
        <v>223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</row>
    <row r="384">
      <c r="A384" t="inlineStr">
        <is>
          <t>Jack Nowell</t>
        </is>
      </c>
      <c r="B384" t="inlineStr">
        <is>
          <t>England</t>
        </is>
      </c>
      <c r="C384" t="inlineStr">
        <is>
          <t>Right Wing</t>
        </is>
      </c>
      <c r="D384" t="n">
        <v>2</v>
      </c>
      <c r="E384" t="n">
        <v>2</v>
      </c>
      <c r="F384" t="n">
        <v>2</v>
      </c>
      <c r="G384" t="n">
        <v>0</v>
      </c>
      <c r="H384" t="n">
        <v>0</v>
      </c>
      <c r="I384" t="n">
        <v>160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15</v>
      </c>
      <c r="U384" t="n">
        <v>0</v>
      </c>
      <c r="V384" t="n">
        <v>0</v>
      </c>
      <c r="W384" t="n">
        <v>0</v>
      </c>
    </row>
    <row r="385">
      <c r="A385" t="inlineStr">
        <is>
          <t>Jack Nowell</t>
        </is>
      </c>
      <c r="B385" t="inlineStr">
        <is>
          <t>England</t>
        </is>
      </c>
      <c r="C385" t="inlineStr">
        <is>
          <t>Right Wing</t>
        </is>
      </c>
      <c r="D385" t="n">
        <v>34</v>
      </c>
      <c r="E385" t="n">
        <v>34</v>
      </c>
      <c r="F385" t="n">
        <v>24</v>
      </c>
      <c r="G385" t="n">
        <v>10</v>
      </c>
      <c r="H385" t="n">
        <v>0</v>
      </c>
      <c r="I385" t="n">
        <v>2067</v>
      </c>
      <c r="J385" t="n">
        <v>10</v>
      </c>
      <c r="K385" t="n">
        <v>195</v>
      </c>
      <c r="L385" t="n">
        <v>0</v>
      </c>
      <c r="M385" t="n">
        <v>4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70</v>
      </c>
      <c r="U385" t="n">
        <v>0</v>
      </c>
      <c r="V385" t="n">
        <v>0</v>
      </c>
      <c r="W385" t="n">
        <v>0</v>
      </c>
    </row>
    <row r="386">
      <c r="A386" t="inlineStr">
        <is>
          <t>Jack Nowell</t>
        </is>
      </c>
      <c r="B386" t="inlineStr">
        <is>
          <t>England</t>
        </is>
      </c>
      <c r="C386" t="inlineStr">
        <is>
          <t>Right Wing</t>
        </is>
      </c>
      <c r="D386" t="n">
        <v>4</v>
      </c>
      <c r="E386" t="n">
        <v>4</v>
      </c>
      <c r="F386" t="n">
        <v>4</v>
      </c>
      <c r="G386" t="n">
        <v>0</v>
      </c>
      <c r="H386" t="n">
        <v>0</v>
      </c>
      <c r="I386" t="n">
        <v>320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10</v>
      </c>
      <c r="U386" t="n">
        <v>0</v>
      </c>
      <c r="V386" t="n">
        <v>0</v>
      </c>
      <c r="W386" t="n">
        <v>0</v>
      </c>
    </row>
    <row r="387">
      <c r="A387" t="inlineStr">
        <is>
          <t>Jack Nowell</t>
        </is>
      </c>
      <c r="B387" t="inlineStr">
        <is>
          <t>England</t>
        </is>
      </c>
      <c r="C387" t="inlineStr">
        <is>
          <t>Right Wing</t>
        </is>
      </c>
      <c r="D387" t="n">
        <v>1</v>
      </c>
      <c r="E387" t="n">
        <v>2</v>
      </c>
      <c r="F387" t="n">
        <v>0</v>
      </c>
      <c r="G387" t="n">
        <v>2</v>
      </c>
      <c r="H387" t="n">
        <v>0</v>
      </c>
      <c r="I387" t="n">
        <v>14</v>
      </c>
      <c r="J387" t="n">
        <v>1</v>
      </c>
      <c r="K387" t="n">
        <v>14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Jack Nowell</t>
        </is>
      </c>
      <c r="B388" t="inlineStr">
        <is>
          <t>England</t>
        </is>
      </c>
      <c r="C388" t="inlineStr">
        <is>
          <t>Right Wing</t>
        </is>
      </c>
      <c r="D388" t="n">
        <v>188</v>
      </c>
      <c r="E388" t="n">
        <v>59</v>
      </c>
      <c r="F388" t="n">
        <v>162</v>
      </c>
      <c r="G388" t="n">
        <v>30</v>
      </c>
      <c r="H388" t="n">
        <v>0</v>
      </c>
      <c r="I388" t="n">
        <v>13160</v>
      </c>
      <c r="J388" t="n">
        <v>26</v>
      </c>
      <c r="K388" t="n">
        <v>649</v>
      </c>
      <c r="L388" t="n">
        <v>3</v>
      </c>
      <c r="M388" t="n">
        <v>24</v>
      </c>
      <c r="N388" t="n">
        <v>59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295</v>
      </c>
      <c r="U388" t="n">
        <v>4</v>
      </c>
      <c r="V388" t="n">
        <v>0</v>
      </c>
      <c r="W388" t="n">
        <v>0</v>
      </c>
    </row>
    <row r="389">
      <c r="A389" t="inlineStr">
        <is>
          <t>Chris Ashton</t>
        </is>
      </c>
      <c r="B389" t="inlineStr">
        <is>
          <t>England</t>
        </is>
      </c>
      <c r="C389" t="inlineStr">
        <is>
          <t>Right Wing</t>
        </is>
      </c>
      <c r="D389" t="n">
        <v>110</v>
      </c>
      <c r="E389" t="n">
        <v>112</v>
      </c>
      <c r="F389" t="n">
        <v>105</v>
      </c>
      <c r="G389" t="n">
        <v>7</v>
      </c>
      <c r="H389" t="n">
        <v>0</v>
      </c>
      <c r="I389" t="n">
        <v>8277</v>
      </c>
      <c r="J389" t="n">
        <v>5</v>
      </c>
      <c r="K389" t="n">
        <v>76</v>
      </c>
      <c r="L389" t="n">
        <v>0</v>
      </c>
      <c r="M389" t="n">
        <v>10</v>
      </c>
      <c r="N389" t="n">
        <v>93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467</v>
      </c>
      <c r="U389" t="n">
        <v>6</v>
      </c>
      <c r="V389" t="n">
        <v>0</v>
      </c>
      <c r="W389" t="n">
        <v>0</v>
      </c>
    </row>
    <row r="390">
      <c r="A390" t="inlineStr">
        <is>
          <t>Chris Ashton</t>
        </is>
      </c>
      <c r="B390" t="inlineStr">
        <is>
          <t>England</t>
        </is>
      </c>
      <c r="C390" t="inlineStr">
        <is>
          <t>Right Wing</t>
        </is>
      </c>
      <c r="D390" t="n">
        <v>44</v>
      </c>
      <c r="E390" t="n">
        <v>44</v>
      </c>
      <c r="F390" t="n">
        <v>41</v>
      </c>
      <c r="G390" t="n">
        <v>3</v>
      </c>
      <c r="H390" t="n">
        <v>0</v>
      </c>
      <c r="I390" t="n">
        <v>3279</v>
      </c>
      <c r="J390" t="n">
        <v>3</v>
      </c>
      <c r="K390" t="n">
        <v>102</v>
      </c>
      <c r="L390" t="n">
        <v>0</v>
      </c>
      <c r="M390" t="n">
        <v>5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100</v>
      </c>
      <c r="U390" t="n">
        <v>1</v>
      </c>
      <c r="V390" t="n">
        <v>0</v>
      </c>
      <c r="W390" t="n">
        <v>0</v>
      </c>
    </row>
    <row r="391">
      <c r="A391" t="inlineStr">
        <is>
          <t>Chris Ashton</t>
        </is>
      </c>
      <c r="B391" t="inlineStr">
        <is>
          <t>England</t>
        </is>
      </c>
      <c r="C391" t="inlineStr">
        <is>
          <t>Right Wing</t>
        </is>
      </c>
      <c r="D391" t="n">
        <v>118</v>
      </c>
      <c r="E391" t="n">
        <v>118</v>
      </c>
      <c r="F391" t="n">
        <v>113</v>
      </c>
      <c r="G391" t="n">
        <v>5</v>
      </c>
      <c r="H391" t="n">
        <v>0</v>
      </c>
      <c r="I391" t="n">
        <v>8953</v>
      </c>
      <c r="J391" t="n">
        <v>5</v>
      </c>
      <c r="K391" t="n">
        <v>121</v>
      </c>
      <c r="L391" t="n">
        <v>0</v>
      </c>
      <c r="M391" t="n">
        <v>10</v>
      </c>
      <c r="N391" t="n">
        <v>76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380</v>
      </c>
      <c r="U391" t="n">
        <v>8</v>
      </c>
      <c r="V391" t="n">
        <v>0</v>
      </c>
      <c r="W391" t="n">
        <v>0</v>
      </c>
    </row>
    <row r="392">
      <c r="A392" t="inlineStr">
        <is>
          <t>Chris Ashton</t>
        </is>
      </c>
      <c r="B392" t="inlineStr">
        <is>
          <t>England</t>
        </is>
      </c>
      <c r="C392" t="inlineStr">
        <is>
          <t>Right Wing</t>
        </is>
      </c>
      <c r="D392" t="n">
        <v>24</v>
      </c>
      <c r="E392" t="n">
        <v>24</v>
      </c>
      <c r="F392" t="n">
        <v>24</v>
      </c>
      <c r="G392" t="n">
        <v>0</v>
      </c>
      <c r="H392" t="n">
        <v>0</v>
      </c>
      <c r="I392" t="n">
        <v>1854</v>
      </c>
      <c r="J392" t="n">
        <v>0</v>
      </c>
      <c r="K392" t="n">
        <v>0</v>
      </c>
      <c r="L392" t="n">
        <v>0</v>
      </c>
      <c r="M392" t="n">
        <v>2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115</v>
      </c>
      <c r="U392" t="n">
        <v>0</v>
      </c>
      <c r="V392" t="n">
        <v>0</v>
      </c>
      <c r="W392" t="n">
        <v>0</v>
      </c>
    </row>
    <row r="393">
      <c r="A393" t="inlineStr">
        <is>
          <t>Chris Ashton</t>
        </is>
      </c>
      <c r="B393" t="inlineStr">
        <is>
          <t>England</t>
        </is>
      </c>
      <c r="C393" t="inlineStr">
        <is>
          <t>Right Wing</t>
        </is>
      </c>
      <c r="D393" t="n">
        <v>27</v>
      </c>
      <c r="E393" t="n">
        <v>27</v>
      </c>
      <c r="F393" t="n">
        <v>25</v>
      </c>
      <c r="G393" t="n">
        <v>2</v>
      </c>
      <c r="H393" t="n">
        <v>0</v>
      </c>
      <c r="I393" t="n">
        <v>2053</v>
      </c>
      <c r="J393" t="n">
        <v>2</v>
      </c>
      <c r="K393" t="n">
        <v>80</v>
      </c>
      <c r="L393" t="n">
        <v>0</v>
      </c>
      <c r="M393" t="n">
        <v>2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85</v>
      </c>
      <c r="U393" t="n">
        <v>1</v>
      </c>
      <c r="V393" t="n">
        <v>0</v>
      </c>
      <c r="W393" t="n">
        <v>0</v>
      </c>
    </row>
    <row r="394">
      <c r="A394" t="inlineStr">
        <is>
          <t>Chris Ashton</t>
        </is>
      </c>
      <c r="B394" t="inlineStr">
        <is>
          <t>England</t>
        </is>
      </c>
      <c r="C394" t="inlineStr">
        <is>
          <t>Right Wing</t>
        </is>
      </c>
      <c r="D394" t="n">
        <v>8</v>
      </c>
      <c r="E394" t="n">
        <v>8</v>
      </c>
      <c r="F394" t="n">
        <v>6</v>
      </c>
      <c r="G394" t="n">
        <v>2</v>
      </c>
      <c r="H394" t="n">
        <v>0</v>
      </c>
      <c r="I394" t="n">
        <v>522</v>
      </c>
      <c r="J394" t="n">
        <v>2</v>
      </c>
      <c r="K394" t="n">
        <v>101</v>
      </c>
      <c r="L394" t="n">
        <v>0</v>
      </c>
      <c r="M394" t="n">
        <v>3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10</v>
      </c>
      <c r="U394" t="n">
        <v>0</v>
      </c>
      <c r="V394" t="n">
        <v>0</v>
      </c>
      <c r="W394" t="n">
        <v>0</v>
      </c>
    </row>
    <row r="395">
      <c r="A395" t="inlineStr">
        <is>
          <t>Chris Ashton</t>
        </is>
      </c>
      <c r="B395" t="inlineStr">
        <is>
          <t>England</t>
        </is>
      </c>
      <c r="C395" t="inlineStr">
        <is>
          <t>Right Wing</t>
        </is>
      </c>
      <c r="D395" t="n">
        <v>4</v>
      </c>
      <c r="E395" t="n">
        <v>4</v>
      </c>
      <c r="F395" t="n">
        <v>4</v>
      </c>
      <c r="G395" t="n">
        <v>0</v>
      </c>
      <c r="H395" t="n">
        <v>0</v>
      </c>
      <c r="I395" t="n">
        <v>267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5</v>
      </c>
      <c r="U395" t="n">
        <v>0</v>
      </c>
      <c r="V395" t="n">
        <v>0</v>
      </c>
      <c r="W395" t="n">
        <v>1</v>
      </c>
    </row>
    <row r="396">
      <c r="A396" t="inlineStr">
        <is>
          <t>Chris Ashton</t>
        </is>
      </c>
      <c r="B396" t="inlineStr">
        <is>
          <t>England</t>
        </is>
      </c>
      <c r="C396" t="inlineStr">
        <is>
          <t>Right Wing</t>
        </is>
      </c>
      <c r="D396" t="n">
        <v>335</v>
      </c>
      <c r="E396" t="n">
        <v>232</v>
      </c>
      <c r="F396" t="n">
        <v>318</v>
      </c>
      <c r="G396" t="n">
        <v>19</v>
      </c>
      <c r="H396" t="n">
        <v>0</v>
      </c>
      <c r="I396" t="n">
        <v>25205</v>
      </c>
      <c r="J396" t="n">
        <v>17</v>
      </c>
      <c r="K396" t="n">
        <v>480</v>
      </c>
      <c r="L396" t="n">
        <v>0</v>
      </c>
      <c r="M396" t="n">
        <v>33</v>
      </c>
      <c r="N396" t="n">
        <v>232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1162</v>
      </c>
      <c r="U396" t="n">
        <v>16</v>
      </c>
      <c r="V396" t="n">
        <v>0</v>
      </c>
      <c r="W396" t="n">
        <v>1</v>
      </c>
    </row>
    <row r="397">
      <c r="A397" t="inlineStr">
        <is>
          <t>Joe Cokanasiga</t>
        </is>
      </c>
      <c r="B397" t="inlineStr">
        <is>
          <t>England</t>
        </is>
      </c>
      <c r="C397" t="inlineStr">
        <is>
          <t>Right Wing</t>
        </is>
      </c>
      <c r="D397" t="n">
        <v>31</v>
      </c>
      <c r="E397" t="n">
        <v>31</v>
      </c>
      <c r="F397" t="n">
        <v>28</v>
      </c>
      <c r="G397" t="n">
        <v>3</v>
      </c>
      <c r="H397" t="n">
        <v>0</v>
      </c>
      <c r="I397" t="n">
        <v>2142</v>
      </c>
      <c r="J397" t="n">
        <v>3</v>
      </c>
      <c r="K397" t="n">
        <v>82</v>
      </c>
      <c r="L397" t="n">
        <v>0</v>
      </c>
      <c r="M397" t="n">
        <v>10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60</v>
      </c>
      <c r="U397" t="n">
        <v>0</v>
      </c>
      <c r="V397" t="n">
        <v>0</v>
      </c>
      <c r="W397" t="n">
        <v>0</v>
      </c>
    </row>
    <row r="398">
      <c r="A398" t="inlineStr">
        <is>
          <t>Joe Cokanasiga</t>
        </is>
      </c>
      <c r="B398" t="inlineStr">
        <is>
          <t>England</t>
        </is>
      </c>
      <c r="C398" t="inlineStr">
        <is>
          <t>Right Wing</t>
        </is>
      </c>
      <c r="D398" t="n">
        <v>5</v>
      </c>
      <c r="E398" t="n">
        <v>5</v>
      </c>
      <c r="F398" t="n">
        <v>4</v>
      </c>
      <c r="G398" t="n">
        <v>1</v>
      </c>
      <c r="H398" t="n">
        <v>0</v>
      </c>
      <c r="I398" t="n">
        <v>326</v>
      </c>
      <c r="J398" t="n">
        <v>1</v>
      </c>
      <c r="K398" t="n">
        <v>6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</row>
    <row r="399">
      <c r="A399" t="inlineStr">
        <is>
          <t>Joe Cokanasiga</t>
        </is>
      </c>
      <c r="B399" t="inlineStr">
        <is>
          <t>England</t>
        </is>
      </c>
      <c r="C399" t="inlineStr">
        <is>
          <t>Right Wing</t>
        </is>
      </c>
      <c r="D399" t="n">
        <v>32</v>
      </c>
      <c r="E399" t="n">
        <v>32</v>
      </c>
      <c r="F399" t="n">
        <v>25</v>
      </c>
      <c r="G399" t="n">
        <v>7</v>
      </c>
      <c r="H399" t="n">
        <v>0</v>
      </c>
      <c r="I399" t="n">
        <v>2149</v>
      </c>
      <c r="J399" t="n">
        <v>7</v>
      </c>
      <c r="K399" t="n">
        <v>271</v>
      </c>
      <c r="L399" t="n">
        <v>0</v>
      </c>
      <c r="M399" t="n">
        <v>6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55</v>
      </c>
      <c r="U399" t="n">
        <v>0</v>
      </c>
      <c r="V399" t="n">
        <v>0</v>
      </c>
      <c r="W399" t="n">
        <v>0</v>
      </c>
    </row>
    <row r="400">
      <c r="A400" t="inlineStr">
        <is>
          <t>Joe Cokanasiga</t>
        </is>
      </c>
      <c r="B400" t="inlineStr">
        <is>
          <t>England</t>
        </is>
      </c>
      <c r="C400" t="inlineStr">
        <is>
          <t>Right Wing</t>
        </is>
      </c>
      <c r="D400" t="n">
        <v>9</v>
      </c>
      <c r="E400" t="n">
        <v>9</v>
      </c>
      <c r="F400" t="n">
        <v>7</v>
      </c>
      <c r="G400" t="n">
        <v>2</v>
      </c>
      <c r="H400" t="n">
        <v>0</v>
      </c>
      <c r="I400" t="n">
        <v>601</v>
      </c>
      <c r="J400" t="n">
        <v>2</v>
      </c>
      <c r="K400" t="n">
        <v>41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35</v>
      </c>
      <c r="U400" t="n">
        <v>0</v>
      </c>
      <c r="V400" t="n">
        <v>0</v>
      </c>
      <c r="W400" t="n">
        <v>0</v>
      </c>
    </row>
    <row r="401">
      <c r="A401" t="inlineStr">
        <is>
          <t>Joe Cokanasiga</t>
        </is>
      </c>
      <c r="B401" t="inlineStr">
        <is>
          <t>England</t>
        </is>
      </c>
      <c r="C401" t="inlineStr">
        <is>
          <t>Right Wing</t>
        </is>
      </c>
      <c r="D401" t="n">
        <v>77</v>
      </c>
      <c r="E401" t="n">
        <v>31</v>
      </c>
      <c r="F401" t="n">
        <v>64</v>
      </c>
      <c r="G401" t="n">
        <v>13</v>
      </c>
      <c r="H401" t="n">
        <v>0</v>
      </c>
      <c r="I401" t="n">
        <v>5218</v>
      </c>
      <c r="J401" t="n">
        <v>13</v>
      </c>
      <c r="K401" t="n">
        <v>400</v>
      </c>
      <c r="L401" t="n">
        <v>0</v>
      </c>
      <c r="M401" t="n">
        <v>16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155</v>
      </c>
      <c r="U401" t="n">
        <v>0</v>
      </c>
      <c r="V401" t="n">
        <v>0</v>
      </c>
      <c r="W401" t="n">
        <v>0</v>
      </c>
    </row>
    <row r="402">
      <c r="A402" t="inlineStr">
        <is>
          <t>Mike Brown</t>
        </is>
      </c>
      <c r="B402" t="inlineStr">
        <is>
          <t>England</t>
        </is>
      </c>
      <c r="C402" t="inlineStr">
        <is>
          <t>Full Back</t>
        </is>
      </c>
      <c r="D402" t="n">
        <v>348</v>
      </c>
      <c r="E402" t="n">
        <v>351</v>
      </c>
      <c r="F402" t="n">
        <v>337</v>
      </c>
      <c r="G402" t="n">
        <v>14</v>
      </c>
      <c r="H402" t="n">
        <v>0</v>
      </c>
      <c r="I402" t="n">
        <v>26822</v>
      </c>
      <c r="J402" t="n">
        <v>11</v>
      </c>
      <c r="K402" t="n">
        <v>391</v>
      </c>
      <c r="L402" t="n">
        <v>0</v>
      </c>
      <c r="M402" t="n">
        <v>30</v>
      </c>
      <c r="N402" t="n">
        <v>98</v>
      </c>
      <c r="O402" t="n">
        <v>0</v>
      </c>
      <c r="P402" t="n">
        <v>5</v>
      </c>
      <c r="Q402" t="n">
        <v>5</v>
      </c>
      <c r="R402" t="n">
        <v>1</v>
      </c>
      <c r="S402" t="n">
        <v>0</v>
      </c>
      <c r="T402" t="n">
        <v>500</v>
      </c>
      <c r="U402" t="n">
        <v>9</v>
      </c>
      <c r="V402" t="n">
        <v>0</v>
      </c>
      <c r="W402" t="n">
        <v>0</v>
      </c>
    </row>
    <row r="403">
      <c r="A403" t="inlineStr">
        <is>
          <t>Mike Brown</t>
        </is>
      </c>
      <c r="B403" t="inlineStr">
        <is>
          <t>England</t>
        </is>
      </c>
      <c r="C403" t="inlineStr">
        <is>
          <t>Full Back</t>
        </is>
      </c>
      <c r="D403" t="n">
        <v>70</v>
      </c>
      <c r="E403" t="n">
        <v>72</v>
      </c>
      <c r="F403" t="n">
        <v>62</v>
      </c>
      <c r="G403" t="n">
        <v>10</v>
      </c>
      <c r="H403" t="n">
        <v>0</v>
      </c>
      <c r="I403" t="n">
        <v>4835</v>
      </c>
      <c r="J403" t="n">
        <v>8</v>
      </c>
      <c r="K403" t="n">
        <v>135</v>
      </c>
      <c r="L403" t="n">
        <v>0</v>
      </c>
      <c r="M403" t="n">
        <v>14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70</v>
      </c>
      <c r="U403" t="n">
        <v>0</v>
      </c>
      <c r="V403" t="n">
        <v>0</v>
      </c>
      <c r="W403" t="n">
        <v>0</v>
      </c>
    </row>
    <row r="404">
      <c r="A404" t="inlineStr">
        <is>
          <t>Mike Brown</t>
        </is>
      </c>
      <c r="B404" t="inlineStr">
        <is>
          <t>England</t>
        </is>
      </c>
      <c r="C404" t="inlineStr">
        <is>
          <t>Full Back</t>
        </is>
      </c>
      <c r="D404" t="n">
        <v>3</v>
      </c>
      <c r="E404" t="n">
        <v>3</v>
      </c>
      <c r="F404" t="n">
        <v>2</v>
      </c>
      <c r="G404" t="n">
        <v>1</v>
      </c>
      <c r="H404" t="n">
        <v>0</v>
      </c>
      <c r="I404" t="n">
        <v>129</v>
      </c>
      <c r="J404" t="n">
        <v>1</v>
      </c>
      <c r="K404" t="n">
        <v>25</v>
      </c>
      <c r="L404" t="n">
        <v>0</v>
      </c>
      <c r="M404" t="n">
        <v>2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10</v>
      </c>
      <c r="U404" t="n">
        <v>0</v>
      </c>
      <c r="V404" t="n">
        <v>0</v>
      </c>
      <c r="W404" t="n">
        <v>0</v>
      </c>
    </row>
    <row r="405">
      <c r="A405" t="inlineStr">
        <is>
          <t>Mike Brown</t>
        </is>
      </c>
      <c r="B405" t="inlineStr">
        <is>
          <t>England</t>
        </is>
      </c>
      <c r="C405" t="inlineStr">
        <is>
          <t>Full Back</t>
        </is>
      </c>
      <c r="D405" t="n">
        <v>421</v>
      </c>
      <c r="E405" t="n">
        <v>114</v>
      </c>
      <c r="F405" t="n">
        <v>401</v>
      </c>
      <c r="G405" t="n">
        <v>25</v>
      </c>
      <c r="H405" t="n">
        <v>0</v>
      </c>
      <c r="I405" t="n">
        <v>31786</v>
      </c>
      <c r="J405" t="n">
        <v>20</v>
      </c>
      <c r="K405" t="n">
        <v>551</v>
      </c>
      <c r="L405" t="n">
        <v>0</v>
      </c>
      <c r="M405" t="n">
        <v>46</v>
      </c>
      <c r="N405" t="n">
        <v>114</v>
      </c>
      <c r="O405" t="n">
        <v>0</v>
      </c>
      <c r="P405" t="n">
        <v>5</v>
      </c>
      <c r="Q405" t="n">
        <v>5</v>
      </c>
      <c r="R405" t="n">
        <v>1</v>
      </c>
      <c r="S405" t="n">
        <v>0</v>
      </c>
      <c r="T405" t="n">
        <v>580</v>
      </c>
      <c r="U405" t="n">
        <v>9</v>
      </c>
      <c r="V405" t="n">
        <v>0</v>
      </c>
      <c r="W405" t="n">
        <v>0</v>
      </c>
    </row>
    <row r="406">
      <c r="A406" t="inlineStr">
        <is>
          <t>Danny Cipriani</t>
        </is>
      </c>
      <c r="B406" t="inlineStr">
        <is>
          <t>England</t>
        </is>
      </c>
      <c r="C406" t="inlineStr">
        <is>
          <t>Full Back</t>
        </is>
      </c>
      <c r="D406" t="n">
        <v>144</v>
      </c>
      <c r="E406" t="n">
        <v>149</v>
      </c>
      <c r="F406" t="n">
        <v>121</v>
      </c>
      <c r="G406" t="n">
        <v>28</v>
      </c>
      <c r="H406" t="n">
        <v>0</v>
      </c>
      <c r="I406" t="n">
        <v>9428</v>
      </c>
      <c r="J406" t="n">
        <v>23</v>
      </c>
      <c r="K406" t="n">
        <v>499</v>
      </c>
      <c r="L406" t="n">
        <v>1</v>
      </c>
      <c r="M406" t="n">
        <v>33</v>
      </c>
      <c r="N406" t="n">
        <v>25</v>
      </c>
      <c r="O406" t="n">
        <v>3</v>
      </c>
      <c r="P406" t="n">
        <v>181</v>
      </c>
      <c r="Q406" t="n">
        <v>145</v>
      </c>
      <c r="R406" t="n">
        <v>187</v>
      </c>
      <c r="S406" t="n">
        <v>136</v>
      </c>
      <c r="T406" t="n">
        <v>832</v>
      </c>
      <c r="U406" t="n">
        <v>3</v>
      </c>
      <c r="V406" t="n">
        <v>0</v>
      </c>
      <c r="W406" t="n">
        <v>0</v>
      </c>
    </row>
    <row r="407">
      <c r="A407" t="inlineStr">
        <is>
          <t>Danny Cipriani</t>
        </is>
      </c>
      <c r="B407" t="inlineStr">
        <is>
          <t>England</t>
        </is>
      </c>
      <c r="C407" t="inlineStr">
        <is>
          <t>Full Back</t>
        </is>
      </c>
      <c r="D407" t="n">
        <v>16</v>
      </c>
      <c r="E407" t="n">
        <v>20</v>
      </c>
      <c r="F407" t="n">
        <v>5</v>
      </c>
      <c r="G407" t="n">
        <v>15</v>
      </c>
      <c r="H407" t="n">
        <v>0</v>
      </c>
      <c r="I407" t="n">
        <v>557</v>
      </c>
      <c r="J407" t="n">
        <v>11</v>
      </c>
      <c r="K407" t="n">
        <v>167</v>
      </c>
      <c r="L407" t="n">
        <v>0</v>
      </c>
      <c r="M407" t="n">
        <v>2</v>
      </c>
      <c r="N407" t="n">
        <v>3</v>
      </c>
      <c r="O407" t="n">
        <v>0</v>
      </c>
      <c r="P407" t="n">
        <v>11</v>
      </c>
      <c r="Q407" t="n">
        <v>8</v>
      </c>
      <c r="R407" t="n">
        <v>12</v>
      </c>
      <c r="S407" t="n">
        <v>11</v>
      </c>
      <c r="T407" t="n">
        <v>64</v>
      </c>
      <c r="U407" t="n">
        <v>0</v>
      </c>
      <c r="V407" t="n">
        <v>0</v>
      </c>
      <c r="W407" t="n">
        <v>0</v>
      </c>
    </row>
    <row r="408">
      <c r="A408" t="inlineStr">
        <is>
          <t>Danny Cipriani</t>
        </is>
      </c>
      <c r="B408" t="inlineStr">
        <is>
          <t>England</t>
        </is>
      </c>
      <c r="C408" t="inlineStr">
        <is>
          <t>Full Back</t>
        </is>
      </c>
      <c r="D408" t="n">
        <v>3</v>
      </c>
      <c r="E408" t="n">
        <v>3</v>
      </c>
      <c r="F408" t="n">
        <v>1</v>
      </c>
      <c r="G408" t="n">
        <v>2</v>
      </c>
      <c r="H408" t="n">
        <v>0</v>
      </c>
      <c r="I408" t="n">
        <v>114</v>
      </c>
      <c r="J408" t="n">
        <v>2</v>
      </c>
      <c r="K408" t="n">
        <v>49</v>
      </c>
      <c r="L408" t="n">
        <v>0</v>
      </c>
      <c r="M408" t="n">
        <v>1</v>
      </c>
      <c r="N408" t="n">
        <v>0</v>
      </c>
      <c r="O408" t="n">
        <v>0</v>
      </c>
      <c r="P408" t="n">
        <v>2</v>
      </c>
      <c r="Q408" t="n">
        <v>2</v>
      </c>
      <c r="R408" t="n">
        <v>2</v>
      </c>
      <c r="S408" t="n">
        <v>2</v>
      </c>
      <c r="T408" t="n">
        <v>10</v>
      </c>
      <c r="U408" t="n">
        <v>0</v>
      </c>
      <c r="V408" t="n">
        <v>0</v>
      </c>
      <c r="W408" t="n">
        <v>0</v>
      </c>
    </row>
    <row r="409">
      <c r="A409" t="inlineStr">
        <is>
          <t>Danny Cipriani</t>
        </is>
      </c>
      <c r="B409" t="inlineStr">
        <is>
          <t>England</t>
        </is>
      </c>
      <c r="C409" t="inlineStr">
        <is>
          <t>Full Back</t>
        </is>
      </c>
      <c r="D409" t="n">
        <v>19</v>
      </c>
      <c r="E409" t="n">
        <v>19</v>
      </c>
      <c r="F409" t="n">
        <v>16</v>
      </c>
      <c r="G409" t="n">
        <v>3</v>
      </c>
      <c r="H409" t="n">
        <v>0</v>
      </c>
      <c r="I409" t="n">
        <v>1297</v>
      </c>
      <c r="J409" t="n">
        <v>3</v>
      </c>
      <c r="K409" t="n">
        <v>133</v>
      </c>
      <c r="L409" t="n">
        <v>0</v>
      </c>
      <c r="M409" t="n">
        <v>6</v>
      </c>
      <c r="N409" t="n">
        <v>2</v>
      </c>
      <c r="O409" t="n">
        <v>0</v>
      </c>
      <c r="P409" t="n">
        <v>23</v>
      </c>
      <c r="Q409" t="n">
        <v>17</v>
      </c>
      <c r="R409" t="n">
        <v>34</v>
      </c>
      <c r="S409" t="n">
        <v>26</v>
      </c>
      <c r="T409" t="n">
        <v>122</v>
      </c>
      <c r="U409" t="n">
        <v>0</v>
      </c>
      <c r="V409" t="n">
        <v>0</v>
      </c>
      <c r="W409" t="n">
        <v>0</v>
      </c>
    </row>
    <row r="410">
      <c r="A410" t="inlineStr">
        <is>
          <t>Danny Cipriani</t>
        </is>
      </c>
      <c r="B410" t="inlineStr">
        <is>
          <t>England</t>
        </is>
      </c>
      <c r="C410" t="inlineStr">
        <is>
          <t>Full Back</t>
        </is>
      </c>
      <c r="D410" t="n">
        <v>101</v>
      </c>
      <c r="E410" t="n">
        <v>105</v>
      </c>
      <c r="F410" t="n">
        <v>88</v>
      </c>
      <c r="G410" t="n">
        <v>17</v>
      </c>
      <c r="H410" t="n">
        <v>0</v>
      </c>
      <c r="I410" t="n">
        <v>6817</v>
      </c>
      <c r="J410" t="n">
        <v>13</v>
      </c>
      <c r="K410" t="n">
        <v>408</v>
      </c>
      <c r="L410" t="n">
        <v>0</v>
      </c>
      <c r="M410" t="n">
        <v>44</v>
      </c>
      <c r="N410" t="n">
        <v>14</v>
      </c>
      <c r="O410" t="n">
        <v>4</v>
      </c>
      <c r="P410" t="n">
        <v>179</v>
      </c>
      <c r="Q410" t="n">
        <v>121</v>
      </c>
      <c r="R410" t="n">
        <v>205</v>
      </c>
      <c r="S410" t="n">
        <v>154</v>
      </c>
      <c r="T410" t="n">
        <v>786</v>
      </c>
      <c r="U410" t="n">
        <v>1</v>
      </c>
      <c r="V410" t="n">
        <v>0</v>
      </c>
      <c r="W410" t="n">
        <v>0</v>
      </c>
    </row>
    <row r="411">
      <c r="A411" t="inlineStr">
        <is>
          <t>Danny Cipriani</t>
        </is>
      </c>
      <c r="B411" t="inlineStr">
        <is>
          <t>England</t>
        </is>
      </c>
      <c r="C411" t="inlineStr">
        <is>
          <t>Full Back</t>
        </is>
      </c>
      <c r="D411" t="n">
        <v>44</v>
      </c>
      <c r="E411" t="n">
        <v>46</v>
      </c>
      <c r="F411" t="n">
        <v>44</v>
      </c>
      <c r="G411" t="n">
        <v>2</v>
      </c>
      <c r="H411" t="n">
        <v>0</v>
      </c>
      <c r="I411" t="n">
        <v>3034</v>
      </c>
      <c r="J411" t="n">
        <v>0</v>
      </c>
      <c r="K411" t="n">
        <v>0</v>
      </c>
      <c r="L411" t="n">
        <v>0</v>
      </c>
      <c r="M411" t="n">
        <v>25</v>
      </c>
      <c r="N411" t="n">
        <v>3</v>
      </c>
      <c r="O411" t="n">
        <v>0</v>
      </c>
      <c r="P411" t="n">
        <v>41</v>
      </c>
      <c r="Q411" t="n">
        <v>28</v>
      </c>
      <c r="R411" t="n">
        <v>26</v>
      </c>
      <c r="S411" t="n">
        <v>19</v>
      </c>
      <c r="T411" t="n">
        <v>128</v>
      </c>
      <c r="U411" t="n">
        <v>0</v>
      </c>
      <c r="V411" t="n">
        <v>0</v>
      </c>
      <c r="W411" t="n">
        <v>1</v>
      </c>
    </row>
    <row r="412">
      <c r="A412" t="inlineStr">
        <is>
          <t>Danny Cipriani</t>
        </is>
      </c>
      <c r="B412" t="inlineStr">
        <is>
          <t>England</t>
        </is>
      </c>
      <c r="C412" t="inlineStr">
        <is>
          <t>Full Back</t>
        </is>
      </c>
      <c r="D412" t="n">
        <v>327</v>
      </c>
      <c r="E412" t="n">
        <v>47</v>
      </c>
      <c r="F412" t="n">
        <v>275</v>
      </c>
      <c r="G412" t="n">
        <v>67</v>
      </c>
      <c r="H412" t="n">
        <v>0</v>
      </c>
      <c r="I412" t="n">
        <v>21247</v>
      </c>
      <c r="J412" t="n">
        <v>52</v>
      </c>
      <c r="K412" t="n">
        <v>1256</v>
      </c>
      <c r="L412" t="n">
        <v>1</v>
      </c>
      <c r="M412" t="n">
        <v>111</v>
      </c>
      <c r="N412" t="n">
        <v>47</v>
      </c>
      <c r="O412" t="n">
        <v>7</v>
      </c>
      <c r="P412" t="n">
        <v>437</v>
      </c>
      <c r="Q412" t="n">
        <v>321</v>
      </c>
      <c r="R412" t="n">
        <v>466</v>
      </c>
      <c r="S412" t="n">
        <v>348</v>
      </c>
      <c r="T412" t="n">
        <v>1942</v>
      </c>
      <c r="U412" t="n">
        <v>4</v>
      </c>
      <c r="V412" t="n">
        <v>0</v>
      </c>
      <c r="W412" t="n">
        <v>1</v>
      </c>
    </row>
    <row r="413">
      <c r="A413" t="inlineStr">
        <is>
          <t>Louis Picamoles</t>
        </is>
      </c>
      <c r="B413" t="inlineStr">
        <is>
          <t>France</t>
        </is>
      </c>
      <c r="C413" t="inlineStr">
        <is>
          <t>No. 8</t>
        </is>
      </c>
      <c r="D413" t="n">
        <v>100</v>
      </c>
      <c r="E413" t="n">
        <v>100</v>
      </c>
      <c r="F413" t="n">
        <v>87</v>
      </c>
      <c r="G413" t="n">
        <v>13</v>
      </c>
      <c r="H413" t="n">
        <v>0</v>
      </c>
      <c r="I413" t="n">
        <v>6684</v>
      </c>
      <c r="J413" t="n">
        <v>13</v>
      </c>
      <c r="K413" t="n">
        <v>325</v>
      </c>
      <c r="L413" t="n">
        <v>0</v>
      </c>
      <c r="M413" t="n">
        <v>28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130</v>
      </c>
      <c r="U413" t="n">
        <v>5</v>
      </c>
      <c r="V413" t="n">
        <v>0</v>
      </c>
      <c r="W413" t="n">
        <v>0</v>
      </c>
    </row>
    <row r="414">
      <c r="A414" t="inlineStr">
        <is>
          <t>Louis Picamoles</t>
        </is>
      </c>
      <c r="B414" t="inlineStr">
        <is>
          <t>France</t>
        </is>
      </c>
      <c r="C414" t="inlineStr">
        <is>
          <t>No. 8</t>
        </is>
      </c>
      <c r="D414" t="n">
        <v>81</v>
      </c>
      <c r="E414" t="n">
        <v>82</v>
      </c>
      <c r="F414" t="n">
        <v>61</v>
      </c>
      <c r="G414" t="n">
        <v>21</v>
      </c>
      <c r="H414" t="n">
        <v>0</v>
      </c>
      <c r="I414" t="n">
        <v>4587</v>
      </c>
      <c r="J414" t="n">
        <v>20</v>
      </c>
      <c r="K414" t="n">
        <v>361</v>
      </c>
      <c r="L414" t="n">
        <v>2</v>
      </c>
      <c r="M414" t="n">
        <v>35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50</v>
      </c>
      <c r="U414" t="n">
        <v>3</v>
      </c>
      <c r="V414" t="n">
        <v>0</v>
      </c>
      <c r="W414" t="n">
        <v>0</v>
      </c>
    </row>
    <row r="415">
      <c r="A415" t="inlineStr">
        <is>
          <t>Louis Picamoles</t>
        </is>
      </c>
      <c r="B415" t="inlineStr">
        <is>
          <t>France</t>
        </is>
      </c>
      <c r="C415" t="inlineStr">
        <is>
          <t>No. 8</t>
        </is>
      </c>
      <c r="D415" t="n">
        <v>114</v>
      </c>
      <c r="E415" t="n">
        <v>115</v>
      </c>
      <c r="F415" t="n">
        <v>89</v>
      </c>
      <c r="G415" t="n">
        <v>26</v>
      </c>
      <c r="H415" t="n">
        <v>0</v>
      </c>
      <c r="I415" t="n">
        <v>6722</v>
      </c>
      <c r="J415" t="n">
        <v>25</v>
      </c>
      <c r="K415" t="n">
        <v>681</v>
      </c>
      <c r="L415" t="n">
        <v>1</v>
      </c>
      <c r="M415" t="n">
        <v>47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85</v>
      </c>
      <c r="U415" t="n">
        <v>1</v>
      </c>
      <c r="V415" t="n">
        <v>0</v>
      </c>
      <c r="W415" t="n">
        <v>0</v>
      </c>
    </row>
    <row r="416">
      <c r="A416" t="inlineStr">
        <is>
          <t>Louis Picamoles</t>
        </is>
      </c>
      <c r="B416" t="inlineStr">
        <is>
          <t>France</t>
        </is>
      </c>
      <c r="C416" t="inlineStr">
        <is>
          <t>No. 8</t>
        </is>
      </c>
      <c r="D416" t="n">
        <v>20</v>
      </c>
      <c r="E416" t="n">
        <v>20</v>
      </c>
      <c r="F416" t="n">
        <v>19</v>
      </c>
      <c r="G416" t="n">
        <v>1</v>
      </c>
      <c r="H416" t="n">
        <v>0</v>
      </c>
      <c r="I416" t="n">
        <v>1382</v>
      </c>
      <c r="J416" t="n">
        <v>1</v>
      </c>
      <c r="K416" t="n">
        <v>27</v>
      </c>
      <c r="L416" t="n">
        <v>0</v>
      </c>
      <c r="M416" t="n">
        <v>8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</row>
    <row r="417">
      <c r="A417" t="inlineStr">
        <is>
          <t>Louis Picamoles</t>
        </is>
      </c>
      <c r="B417" t="inlineStr">
        <is>
          <t>France</t>
        </is>
      </c>
      <c r="C417" t="inlineStr">
        <is>
          <t>No. 8</t>
        </is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80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Louis Picamoles</t>
        </is>
      </c>
      <c r="B418" t="inlineStr">
        <is>
          <t>France</t>
        </is>
      </c>
      <c r="C418" t="inlineStr">
        <is>
          <t>No. 8</t>
        </is>
      </c>
      <c r="D418" t="n">
        <v>316</v>
      </c>
      <c r="E418" t="n">
        <v>57</v>
      </c>
      <c r="F418" t="n">
        <v>257</v>
      </c>
      <c r="G418" t="n">
        <v>61</v>
      </c>
      <c r="H418" t="n">
        <v>0</v>
      </c>
      <c r="I418" t="n">
        <v>19455</v>
      </c>
      <c r="J418" t="n">
        <v>59</v>
      </c>
      <c r="K418" t="n">
        <v>1394</v>
      </c>
      <c r="L418" t="n">
        <v>3</v>
      </c>
      <c r="M418" t="n">
        <v>118</v>
      </c>
      <c r="N418" t="n">
        <v>57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285</v>
      </c>
      <c r="U418" t="n">
        <v>9</v>
      </c>
      <c r="V418" t="n">
        <v>0</v>
      </c>
      <c r="W418" t="n">
        <v>0</v>
      </c>
    </row>
    <row r="419">
      <c r="A419" t="inlineStr">
        <is>
          <t>Gregory Alldritt</t>
        </is>
      </c>
      <c r="B419" t="inlineStr">
        <is>
          <t>France</t>
        </is>
      </c>
      <c r="C419" t="inlineStr">
        <is>
          <t>No. 8</t>
        </is>
      </c>
      <c r="D419" t="n">
        <v>52</v>
      </c>
      <c r="E419" t="n">
        <v>50</v>
      </c>
      <c r="F419" t="n">
        <v>40</v>
      </c>
      <c r="G419" t="n">
        <v>10</v>
      </c>
      <c r="H419" t="n">
        <v>0</v>
      </c>
      <c r="I419" t="n">
        <v>3049</v>
      </c>
      <c r="J419" t="n">
        <v>12</v>
      </c>
      <c r="K419" t="n">
        <v>304</v>
      </c>
      <c r="L419" t="n">
        <v>1</v>
      </c>
      <c r="M419" t="n">
        <v>22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100</v>
      </c>
      <c r="U419" t="n">
        <v>1</v>
      </c>
      <c r="V419" t="n">
        <v>0</v>
      </c>
      <c r="W419" t="n">
        <v>0</v>
      </c>
    </row>
    <row r="420">
      <c r="A420" t="inlineStr">
        <is>
          <t>Gregory Alldritt</t>
        </is>
      </c>
      <c r="B420" t="inlineStr">
        <is>
          <t>France</t>
        </is>
      </c>
      <c r="C420" t="inlineStr">
        <is>
          <t>No. 8</t>
        </is>
      </c>
      <c r="D420" t="n">
        <v>75</v>
      </c>
      <c r="E420" t="n">
        <v>24</v>
      </c>
      <c r="F420" t="n">
        <v>58</v>
      </c>
      <c r="G420" t="n">
        <v>15</v>
      </c>
      <c r="H420" t="n">
        <v>0</v>
      </c>
      <c r="I420" t="n">
        <v>4462</v>
      </c>
      <c r="J420" t="n">
        <v>17</v>
      </c>
      <c r="K420" t="n">
        <v>422</v>
      </c>
      <c r="L420" t="n">
        <v>1</v>
      </c>
      <c r="M420" t="n">
        <v>29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120</v>
      </c>
      <c r="U420" t="n">
        <v>2</v>
      </c>
      <c r="V420" t="n">
        <v>0</v>
      </c>
      <c r="W420" t="n">
        <v>0</v>
      </c>
    </row>
    <row r="421">
      <c r="A421" t="inlineStr">
        <is>
          <t>Imanol Harinordoquy</t>
        </is>
      </c>
      <c r="B421" t="inlineStr">
        <is>
          <t>France</t>
        </is>
      </c>
      <c r="C421" t="inlineStr">
        <is>
          <t>No. 8</t>
        </is>
      </c>
      <c r="D421" t="n">
        <v>16</v>
      </c>
      <c r="E421" t="n">
        <v>16</v>
      </c>
      <c r="F421" t="n">
        <v>16</v>
      </c>
      <c r="G421" t="n">
        <v>0</v>
      </c>
      <c r="H421" t="n">
        <v>0</v>
      </c>
      <c r="I421" t="n">
        <v>1140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Imanol Harinordoquy</t>
        </is>
      </c>
      <c r="B422" t="inlineStr">
        <is>
          <t>France</t>
        </is>
      </c>
      <c r="C422" t="inlineStr">
        <is>
          <t>No. 8</t>
        </is>
      </c>
      <c r="D422" t="n">
        <v>81</v>
      </c>
      <c r="E422" t="n">
        <v>82</v>
      </c>
      <c r="F422" t="n">
        <v>66</v>
      </c>
      <c r="G422" t="n">
        <v>16</v>
      </c>
      <c r="H422" t="n">
        <v>0</v>
      </c>
      <c r="I422" t="n">
        <v>5186</v>
      </c>
      <c r="J422" t="n">
        <v>15</v>
      </c>
      <c r="K422" t="n">
        <v>335</v>
      </c>
      <c r="L422" t="n">
        <v>0</v>
      </c>
      <c r="M422" t="n">
        <v>28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65</v>
      </c>
      <c r="U422" t="n">
        <v>0</v>
      </c>
      <c r="V422" t="n">
        <v>0</v>
      </c>
      <c r="W422" t="n">
        <v>0</v>
      </c>
    </row>
    <row r="423">
      <c r="A423" t="inlineStr">
        <is>
          <t>Imanol Harinordoquy</t>
        </is>
      </c>
      <c r="B423" t="inlineStr">
        <is>
          <t>France</t>
        </is>
      </c>
      <c r="C423" t="inlineStr">
        <is>
          <t>No. 8</t>
        </is>
      </c>
      <c r="D423" t="n">
        <v>112</v>
      </c>
      <c r="E423" t="n">
        <v>114</v>
      </c>
      <c r="F423" t="n">
        <v>106</v>
      </c>
      <c r="G423" t="n">
        <v>8</v>
      </c>
      <c r="H423" t="n">
        <v>0</v>
      </c>
      <c r="I423" t="n">
        <v>7910</v>
      </c>
      <c r="J423" t="n">
        <v>6</v>
      </c>
      <c r="K423" t="n">
        <v>163</v>
      </c>
      <c r="L423" t="n">
        <v>0</v>
      </c>
      <c r="M423" t="n">
        <v>28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45</v>
      </c>
      <c r="U423" t="n">
        <v>3</v>
      </c>
      <c r="V423" t="n">
        <v>0</v>
      </c>
      <c r="W423" t="n">
        <v>0</v>
      </c>
    </row>
    <row r="424">
      <c r="A424" t="inlineStr">
        <is>
          <t>Imanol Harinordoquy</t>
        </is>
      </c>
      <c r="B424" t="inlineStr">
        <is>
          <t>France</t>
        </is>
      </c>
      <c r="C424" t="inlineStr">
        <is>
          <t>No. 8</t>
        </is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28</v>
      </c>
      <c r="J424" t="n">
        <v>1</v>
      </c>
      <c r="K424" t="n">
        <v>28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Imanol Harinordoquy</t>
        </is>
      </c>
      <c r="B425" t="inlineStr">
        <is>
          <t>France</t>
        </is>
      </c>
      <c r="C425" t="inlineStr">
        <is>
          <t>No. 8</t>
        </is>
      </c>
      <c r="D425" t="n">
        <v>44</v>
      </c>
      <c r="E425" t="n">
        <v>44</v>
      </c>
      <c r="F425" t="n">
        <v>35</v>
      </c>
      <c r="G425" t="n">
        <v>9</v>
      </c>
      <c r="H425" t="n">
        <v>0</v>
      </c>
      <c r="I425" t="n">
        <v>2499</v>
      </c>
      <c r="J425" t="n">
        <v>9</v>
      </c>
      <c r="K425" t="n">
        <v>237</v>
      </c>
      <c r="L425" t="n">
        <v>0</v>
      </c>
      <c r="M425" t="n">
        <v>24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10</v>
      </c>
      <c r="U425" t="n">
        <v>0</v>
      </c>
      <c r="V425" t="n">
        <v>0</v>
      </c>
      <c r="W425" t="n">
        <v>0</v>
      </c>
    </row>
    <row r="426">
      <c r="A426" t="inlineStr">
        <is>
          <t>Imanol Harinordoquy</t>
        </is>
      </c>
      <c r="B426" t="inlineStr">
        <is>
          <t>France</t>
        </is>
      </c>
      <c r="C426" t="inlineStr">
        <is>
          <t>No. 8</t>
        </is>
      </c>
      <c r="D426" t="n">
        <v>254</v>
      </c>
      <c r="E426" t="n">
        <v>24</v>
      </c>
      <c r="F426" t="n">
        <v>223</v>
      </c>
      <c r="G426" t="n">
        <v>34</v>
      </c>
      <c r="H426" t="n">
        <v>0</v>
      </c>
      <c r="I426" t="n">
        <v>16763</v>
      </c>
      <c r="J426" t="n">
        <v>31</v>
      </c>
      <c r="K426" t="n">
        <v>763</v>
      </c>
      <c r="L426" t="n">
        <v>0</v>
      </c>
      <c r="M426" t="n">
        <v>87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120</v>
      </c>
      <c r="U426" t="n">
        <v>3</v>
      </c>
      <c r="V426" t="n">
        <v>0</v>
      </c>
      <c r="W426" t="n">
        <v>0</v>
      </c>
    </row>
    <row r="427">
      <c r="A427" t="inlineStr">
        <is>
          <t>Christian Labit</t>
        </is>
      </c>
      <c r="B427" t="inlineStr">
        <is>
          <t>France</t>
        </is>
      </c>
      <c r="C427" t="inlineStr">
        <is>
          <t>No. 8</t>
        </is>
      </c>
      <c r="D427" t="n">
        <v>60</v>
      </c>
      <c r="E427" t="n">
        <v>62</v>
      </c>
      <c r="F427" t="n">
        <v>52</v>
      </c>
      <c r="G427" t="n">
        <v>10</v>
      </c>
      <c r="H427" t="n">
        <v>0</v>
      </c>
      <c r="I427" t="n">
        <v>4003</v>
      </c>
      <c r="J427" t="n">
        <v>8</v>
      </c>
      <c r="K427" t="n">
        <v>165</v>
      </c>
      <c r="L427" t="n">
        <v>0</v>
      </c>
      <c r="M427" t="n">
        <v>19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50</v>
      </c>
      <c r="U427" t="n">
        <v>0</v>
      </c>
      <c r="V427" t="n">
        <v>0</v>
      </c>
      <c r="W427" t="n">
        <v>0</v>
      </c>
    </row>
    <row r="428">
      <c r="A428" t="inlineStr">
        <is>
          <t>Christian Labit</t>
        </is>
      </c>
      <c r="B428" t="inlineStr">
        <is>
          <t>France</t>
        </is>
      </c>
      <c r="C428" t="inlineStr">
        <is>
          <t>No. 8</t>
        </is>
      </c>
      <c r="D428" t="n">
        <v>13</v>
      </c>
      <c r="E428" t="n">
        <v>13</v>
      </c>
      <c r="F428" t="n">
        <v>8</v>
      </c>
      <c r="G428" t="n">
        <v>5</v>
      </c>
      <c r="H428" t="n">
        <v>0</v>
      </c>
      <c r="I428" t="n">
        <v>724</v>
      </c>
      <c r="J428" t="n">
        <v>5</v>
      </c>
      <c r="K428" t="n">
        <v>98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Christian Labit</t>
        </is>
      </c>
      <c r="B429" t="inlineStr">
        <is>
          <t>France</t>
        </is>
      </c>
      <c r="C429" t="inlineStr">
        <is>
          <t>No. 8</t>
        </is>
      </c>
      <c r="D429" t="n">
        <v>2</v>
      </c>
      <c r="E429" t="n">
        <v>2</v>
      </c>
      <c r="F429" t="n">
        <v>2</v>
      </c>
      <c r="G429" t="n">
        <v>0</v>
      </c>
      <c r="H429" t="n">
        <v>0</v>
      </c>
      <c r="I429" t="n">
        <v>136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</row>
    <row r="430">
      <c r="A430" t="inlineStr">
        <is>
          <t>Christian Labit</t>
        </is>
      </c>
      <c r="B430" t="inlineStr">
        <is>
          <t>France</t>
        </is>
      </c>
      <c r="C430" t="inlineStr">
        <is>
          <t>No. 8</t>
        </is>
      </c>
      <c r="D430" t="n">
        <v>9</v>
      </c>
      <c r="E430" t="n">
        <v>9</v>
      </c>
      <c r="F430" t="n">
        <v>6</v>
      </c>
      <c r="G430" t="n">
        <v>3</v>
      </c>
      <c r="H430" t="n">
        <v>0</v>
      </c>
      <c r="I430" t="n">
        <v>542</v>
      </c>
      <c r="J430" t="n">
        <v>3</v>
      </c>
      <c r="K430" t="n">
        <v>62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10</v>
      </c>
      <c r="U430" t="n">
        <v>1</v>
      </c>
      <c r="V430" t="n">
        <v>0</v>
      </c>
      <c r="W430" t="n">
        <v>0</v>
      </c>
    </row>
    <row r="431">
      <c r="A431" t="inlineStr">
        <is>
          <t>Christian Labit</t>
        </is>
      </c>
      <c r="B431" t="inlineStr">
        <is>
          <t>France</t>
        </is>
      </c>
      <c r="C431" t="inlineStr">
        <is>
          <t>No. 8</t>
        </is>
      </c>
      <c r="D431" t="n">
        <v>84</v>
      </c>
      <c r="E431" t="n">
        <v>12</v>
      </c>
      <c r="F431" t="n">
        <v>68</v>
      </c>
      <c r="G431" t="n">
        <v>18</v>
      </c>
      <c r="H431" t="n">
        <v>0</v>
      </c>
      <c r="I431" t="n">
        <v>5405</v>
      </c>
      <c r="J431" t="n">
        <v>16</v>
      </c>
      <c r="K431" t="n">
        <v>325</v>
      </c>
      <c r="L431" t="n">
        <v>0</v>
      </c>
      <c r="M431" t="n">
        <v>21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60</v>
      </c>
      <c r="U431" t="n">
        <v>2</v>
      </c>
      <c r="V431" t="n">
        <v>0</v>
      </c>
      <c r="W431" t="n">
        <v>1</v>
      </c>
    </row>
    <row r="432">
      <c r="A432" t="inlineStr">
        <is>
          <t>Thomas Lievremont</t>
        </is>
      </c>
      <c r="B432" t="inlineStr">
        <is>
          <t>France</t>
        </is>
      </c>
      <c r="C432" t="inlineStr">
        <is>
          <t>No. 8</t>
        </is>
      </c>
      <c r="D432" t="n">
        <v>42</v>
      </c>
      <c r="E432" t="n">
        <v>42</v>
      </c>
      <c r="F432" t="n">
        <v>41</v>
      </c>
      <c r="G432" t="n">
        <v>1</v>
      </c>
      <c r="H432" t="n">
        <v>0</v>
      </c>
      <c r="I432" t="n">
        <v>3007</v>
      </c>
      <c r="J432" t="n">
        <v>1</v>
      </c>
      <c r="K432" t="n">
        <v>28</v>
      </c>
      <c r="L432" t="n">
        <v>0</v>
      </c>
      <c r="M432" t="n">
        <v>15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45</v>
      </c>
      <c r="U432" t="n">
        <v>1</v>
      </c>
      <c r="V432" t="n">
        <v>0</v>
      </c>
      <c r="W432" t="n">
        <v>0</v>
      </c>
    </row>
    <row r="433">
      <c r="A433" t="inlineStr">
        <is>
          <t>Thomas Lievremont</t>
        </is>
      </c>
      <c r="B433" t="inlineStr">
        <is>
          <t>France</t>
        </is>
      </c>
      <c r="C433" t="inlineStr">
        <is>
          <t>No. 8</t>
        </is>
      </c>
      <c r="D433" t="n">
        <v>28</v>
      </c>
      <c r="E433" t="n">
        <v>29</v>
      </c>
      <c r="F433" t="n">
        <v>19</v>
      </c>
      <c r="G433" t="n">
        <v>10</v>
      </c>
      <c r="H433" t="n">
        <v>0</v>
      </c>
      <c r="I433" t="n">
        <v>1447</v>
      </c>
      <c r="J433" t="n">
        <v>9</v>
      </c>
      <c r="K433" t="n">
        <v>212</v>
      </c>
      <c r="L433" t="n">
        <v>0</v>
      </c>
      <c r="M433" t="n">
        <v>11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25</v>
      </c>
      <c r="U433" t="n">
        <v>0</v>
      </c>
      <c r="V433" t="n">
        <v>0</v>
      </c>
      <c r="W433" t="n">
        <v>0</v>
      </c>
    </row>
    <row r="434">
      <c r="A434" t="inlineStr">
        <is>
          <t>Thomas Lievremont</t>
        </is>
      </c>
      <c r="B434" t="inlineStr">
        <is>
          <t>France</t>
        </is>
      </c>
      <c r="C434" t="inlineStr">
        <is>
          <t>No. 8</t>
        </is>
      </c>
      <c r="D434" t="n">
        <v>13</v>
      </c>
      <c r="E434" t="n">
        <v>13</v>
      </c>
      <c r="F434" t="n">
        <v>12</v>
      </c>
      <c r="G434" t="n">
        <v>1</v>
      </c>
      <c r="H434" t="n">
        <v>0</v>
      </c>
      <c r="I434" t="n">
        <v>951</v>
      </c>
      <c r="J434" t="n">
        <v>1</v>
      </c>
      <c r="K434" t="n">
        <v>11</v>
      </c>
      <c r="L434" t="n">
        <v>0</v>
      </c>
      <c r="M434" t="n">
        <v>1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10</v>
      </c>
      <c r="U434" t="n">
        <v>0</v>
      </c>
      <c r="V434" t="n">
        <v>0</v>
      </c>
      <c r="W434" t="n">
        <v>0</v>
      </c>
    </row>
    <row r="435">
      <c r="A435" t="inlineStr">
        <is>
          <t>Thomas Lievremont</t>
        </is>
      </c>
      <c r="B435" t="inlineStr">
        <is>
          <t>France</t>
        </is>
      </c>
      <c r="C435" t="inlineStr">
        <is>
          <t>No. 8</t>
        </is>
      </c>
      <c r="D435" t="n">
        <v>19</v>
      </c>
      <c r="E435" t="n">
        <v>19</v>
      </c>
      <c r="F435" t="n">
        <v>18</v>
      </c>
      <c r="G435" t="n">
        <v>1</v>
      </c>
      <c r="H435" t="n">
        <v>0</v>
      </c>
      <c r="I435" t="n">
        <v>1226</v>
      </c>
      <c r="J435" t="n">
        <v>1</v>
      </c>
      <c r="K435" t="n">
        <v>36</v>
      </c>
      <c r="L435" t="n">
        <v>0</v>
      </c>
      <c r="M435" t="n">
        <v>9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20</v>
      </c>
      <c r="U435" t="n">
        <v>0</v>
      </c>
      <c r="V435" t="n">
        <v>0</v>
      </c>
      <c r="W435" t="n">
        <v>0</v>
      </c>
    </row>
    <row r="436">
      <c r="A436" t="inlineStr">
        <is>
          <t>Thomas Lievremont</t>
        </is>
      </c>
      <c r="B436" t="inlineStr">
        <is>
          <t>France</t>
        </is>
      </c>
      <c r="C436" t="inlineStr">
        <is>
          <t>No. 8</t>
        </is>
      </c>
      <c r="D436" t="n">
        <v>102</v>
      </c>
      <c r="E436" t="n">
        <v>20</v>
      </c>
      <c r="F436" t="n">
        <v>90</v>
      </c>
      <c r="G436" t="n">
        <v>13</v>
      </c>
      <c r="H436" t="n">
        <v>0</v>
      </c>
      <c r="I436" t="n">
        <v>6631</v>
      </c>
      <c r="J436" t="n">
        <v>12</v>
      </c>
      <c r="K436" t="n">
        <v>287</v>
      </c>
      <c r="L436" t="n">
        <v>0</v>
      </c>
      <c r="M436" t="n">
        <v>36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100</v>
      </c>
      <c r="U436" t="n">
        <v>1</v>
      </c>
      <c r="V436" t="n">
        <v>0</v>
      </c>
      <c r="W436" t="n">
        <v>0</v>
      </c>
    </row>
    <row r="437">
      <c r="A437" t="inlineStr">
        <is>
          <t>Selevasio Tolofua</t>
        </is>
      </c>
      <c r="B437" t="inlineStr">
        <is>
          <t>France</t>
        </is>
      </c>
      <c r="C437" t="inlineStr">
        <is>
          <t>No. 8</t>
        </is>
      </c>
      <c r="D437" t="n">
        <v>72</v>
      </c>
      <c r="E437" t="n">
        <v>71</v>
      </c>
      <c r="F437" t="n">
        <v>35</v>
      </c>
      <c r="G437" t="n">
        <v>36</v>
      </c>
      <c r="H437" t="n">
        <v>0</v>
      </c>
      <c r="I437" t="n">
        <v>3255</v>
      </c>
      <c r="J437" t="n">
        <v>37</v>
      </c>
      <c r="K437" t="n">
        <v>909</v>
      </c>
      <c r="L437" t="n">
        <v>0</v>
      </c>
      <c r="M437" t="n">
        <v>16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15</v>
      </c>
      <c r="U437" t="n">
        <v>3</v>
      </c>
      <c r="V437" t="n">
        <v>0</v>
      </c>
      <c r="W437" t="n">
        <v>0</v>
      </c>
    </row>
    <row r="438">
      <c r="A438" t="inlineStr">
        <is>
          <t>Selevasio Tolofua</t>
        </is>
      </c>
      <c r="B438" t="inlineStr">
        <is>
          <t>France</t>
        </is>
      </c>
      <c r="C438" t="inlineStr">
        <is>
          <t>No. 8</t>
        </is>
      </c>
      <c r="D438" t="n">
        <v>6</v>
      </c>
      <c r="E438" t="n">
        <v>6</v>
      </c>
      <c r="F438" t="n">
        <v>3</v>
      </c>
      <c r="G438" t="n">
        <v>3</v>
      </c>
      <c r="H438" t="n">
        <v>0</v>
      </c>
      <c r="I438" t="n">
        <v>250</v>
      </c>
      <c r="J438" t="n">
        <v>3</v>
      </c>
      <c r="K438" t="n">
        <v>35</v>
      </c>
      <c r="L438" t="n">
        <v>0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</v>
      </c>
      <c r="U438" t="n">
        <v>0</v>
      </c>
      <c r="V438" t="n">
        <v>0</v>
      </c>
      <c r="W438" t="n">
        <v>0</v>
      </c>
    </row>
    <row r="439">
      <c r="A439" t="inlineStr">
        <is>
          <t>Selevasio Tolofua</t>
        </is>
      </c>
      <c r="B439" t="inlineStr">
        <is>
          <t>France</t>
        </is>
      </c>
      <c r="C439" t="inlineStr">
        <is>
          <t>No. 8</t>
        </is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80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Selevasio Tolofua</t>
        </is>
      </c>
      <c r="B440" t="inlineStr">
        <is>
          <t>France</t>
        </is>
      </c>
      <c r="C440" t="inlineStr">
        <is>
          <t>No. 8</t>
        </is>
      </c>
      <c r="D440" t="n">
        <v>79</v>
      </c>
      <c r="E440" t="n">
        <v>5</v>
      </c>
      <c r="F440" t="n">
        <v>39</v>
      </c>
      <c r="G440" t="n">
        <v>39</v>
      </c>
      <c r="H440" t="n">
        <v>0</v>
      </c>
      <c r="I440" t="n">
        <v>3585</v>
      </c>
      <c r="J440" t="n">
        <v>40</v>
      </c>
      <c r="K440" t="n">
        <v>944</v>
      </c>
      <c r="L440" t="n">
        <v>0</v>
      </c>
      <c r="M440" t="n">
        <v>17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25</v>
      </c>
      <c r="U440" t="n">
        <v>3</v>
      </c>
      <c r="V440" t="n">
        <v>0</v>
      </c>
      <c r="W440" t="n">
        <v>0</v>
      </c>
    </row>
    <row r="441">
      <c r="A441" t="inlineStr">
        <is>
          <t>Patrick Tabacco</t>
        </is>
      </c>
      <c r="B441" t="inlineStr">
        <is>
          <t>France</t>
        </is>
      </c>
      <c r="C441" t="inlineStr">
        <is>
          <t>No. 8</t>
        </is>
      </c>
      <c r="D441" t="n">
        <v>25</v>
      </c>
      <c r="E441" t="n">
        <v>26</v>
      </c>
      <c r="F441" t="n">
        <v>18</v>
      </c>
      <c r="G441" t="n">
        <v>8</v>
      </c>
      <c r="H441" t="n">
        <v>0</v>
      </c>
      <c r="I441" t="n">
        <v>1501</v>
      </c>
      <c r="J441" t="n">
        <v>7</v>
      </c>
      <c r="K441" t="n">
        <v>104</v>
      </c>
      <c r="L441" t="n">
        <v>0</v>
      </c>
      <c r="M441" t="n">
        <v>2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10</v>
      </c>
      <c r="U441" t="n">
        <v>0</v>
      </c>
      <c r="V441" t="n">
        <v>0</v>
      </c>
      <c r="W441" t="n">
        <v>0</v>
      </c>
    </row>
    <row r="442">
      <c r="A442" t="inlineStr">
        <is>
          <t>Patrick Tabacco</t>
        </is>
      </c>
      <c r="B442" t="inlineStr">
        <is>
          <t>France</t>
        </is>
      </c>
      <c r="C442" t="inlineStr">
        <is>
          <t>No. 8</t>
        </is>
      </c>
      <c r="D442" t="n">
        <v>18</v>
      </c>
      <c r="E442" t="n">
        <v>18</v>
      </c>
      <c r="F442" t="n">
        <v>13</v>
      </c>
      <c r="G442" t="n">
        <v>5</v>
      </c>
      <c r="H442" t="n">
        <v>0</v>
      </c>
      <c r="I442" t="n">
        <v>1021</v>
      </c>
      <c r="J442" t="n">
        <v>5</v>
      </c>
      <c r="K442" t="n">
        <v>86</v>
      </c>
      <c r="L442" t="n">
        <v>1</v>
      </c>
      <c r="M442" t="n">
        <v>4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1</v>
      </c>
      <c r="V442" t="n">
        <v>0</v>
      </c>
      <c r="W442" t="n">
        <v>0</v>
      </c>
    </row>
    <row r="443">
      <c r="A443" t="inlineStr">
        <is>
          <t>Patrick Tabacco</t>
        </is>
      </c>
      <c r="B443" t="inlineStr">
        <is>
          <t>France</t>
        </is>
      </c>
      <c r="C443" t="inlineStr">
        <is>
          <t>No. 8</t>
        </is>
      </c>
      <c r="D443" t="n">
        <v>15</v>
      </c>
      <c r="E443" t="n">
        <v>15</v>
      </c>
      <c r="F443" t="n">
        <v>15</v>
      </c>
      <c r="G443" t="n">
        <v>0</v>
      </c>
      <c r="H443" t="n">
        <v>0</v>
      </c>
      <c r="I443" t="n">
        <v>1110</v>
      </c>
      <c r="J443" t="n">
        <v>0</v>
      </c>
      <c r="K443" t="n">
        <v>0</v>
      </c>
      <c r="L443" t="n">
        <v>0</v>
      </c>
      <c r="M443" t="n">
        <v>4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15</v>
      </c>
      <c r="U443" t="n">
        <v>0</v>
      </c>
      <c r="V443" t="n">
        <v>0</v>
      </c>
      <c r="W443" t="n">
        <v>0</v>
      </c>
    </row>
    <row r="444">
      <c r="A444" t="inlineStr">
        <is>
          <t>Patrick Tabacco</t>
        </is>
      </c>
      <c r="B444" t="inlineStr">
        <is>
          <t>France</t>
        </is>
      </c>
      <c r="C444" t="inlineStr">
        <is>
          <t>No. 8</t>
        </is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80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Patrick Tabacco</t>
        </is>
      </c>
      <c r="B445" t="inlineStr">
        <is>
          <t>France</t>
        </is>
      </c>
      <c r="C445" t="inlineStr">
        <is>
          <t>No. 8</t>
        </is>
      </c>
      <c r="D445" t="n">
        <v>12</v>
      </c>
      <c r="E445" t="n">
        <v>12</v>
      </c>
      <c r="F445" t="n">
        <v>11</v>
      </c>
      <c r="G445" t="n">
        <v>1</v>
      </c>
      <c r="H445" t="n">
        <v>0</v>
      </c>
      <c r="I445" t="n">
        <v>865</v>
      </c>
      <c r="J445" t="n">
        <v>1</v>
      </c>
      <c r="K445" t="n">
        <v>19</v>
      </c>
      <c r="L445" t="n">
        <v>0</v>
      </c>
      <c r="M445" t="n">
        <v>2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</row>
    <row r="446">
      <c r="A446" t="inlineStr">
        <is>
          <t>Patrick Tabacco</t>
        </is>
      </c>
      <c r="B446" t="inlineStr">
        <is>
          <t>France</t>
        </is>
      </c>
      <c r="C446" t="inlineStr">
        <is>
          <t>No. 8</t>
        </is>
      </c>
      <c r="D446" t="n">
        <v>6</v>
      </c>
      <c r="E446" t="n">
        <v>6</v>
      </c>
      <c r="F446" t="n">
        <v>6</v>
      </c>
      <c r="G446" t="n">
        <v>0</v>
      </c>
      <c r="H446" t="n">
        <v>0</v>
      </c>
      <c r="I446" t="n">
        <v>463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Patrick Tabacco</t>
        </is>
      </c>
      <c r="B447" t="inlineStr">
        <is>
          <t>France</t>
        </is>
      </c>
      <c r="C447" t="inlineStr">
        <is>
          <t>No. 8</t>
        </is>
      </c>
      <c r="D447" t="n">
        <v>77</v>
      </c>
      <c r="E447" t="n">
        <v>7</v>
      </c>
      <c r="F447" t="n">
        <v>64</v>
      </c>
      <c r="G447" t="n">
        <v>14</v>
      </c>
      <c r="H447" t="n">
        <v>0</v>
      </c>
      <c r="I447" t="n">
        <v>5040</v>
      </c>
      <c r="J447" t="n">
        <v>13</v>
      </c>
      <c r="K447" t="n">
        <v>209</v>
      </c>
      <c r="L447" t="n">
        <v>1</v>
      </c>
      <c r="M447" t="n">
        <v>13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35</v>
      </c>
      <c r="U447" t="n">
        <v>1</v>
      </c>
      <c r="V447" t="n">
        <v>0</v>
      </c>
      <c r="W447" t="n">
        <v>0</v>
      </c>
    </row>
    <row r="448">
      <c r="A448" t="inlineStr">
        <is>
          <t>Raphael Lakafia</t>
        </is>
      </c>
      <c r="B448" t="inlineStr">
        <is>
          <t>France</t>
        </is>
      </c>
      <c r="C448" t="inlineStr">
        <is>
          <t>No. 8</t>
        </is>
      </c>
      <c r="D448" t="n">
        <v>4</v>
      </c>
      <c r="E448" t="n">
        <v>5</v>
      </c>
      <c r="F448" t="n">
        <v>4</v>
      </c>
      <c r="G448" t="n">
        <v>1</v>
      </c>
      <c r="H448" t="n">
        <v>0</v>
      </c>
      <c r="I448" t="n">
        <v>320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Raphael Lakafia</t>
        </is>
      </c>
      <c r="B449" t="inlineStr">
        <is>
          <t>France</t>
        </is>
      </c>
      <c r="C449" t="inlineStr">
        <is>
          <t>No. 8</t>
        </is>
      </c>
      <c r="D449" t="n">
        <v>3</v>
      </c>
      <c r="E449" t="n">
        <v>3</v>
      </c>
      <c r="F449" t="n">
        <v>2</v>
      </c>
      <c r="G449" t="n">
        <v>1</v>
      </c>
      <c r="H449" t="n">
        <v>0</v>
      </c>
      <c r="I449" t="n">
        <v>184</v>
      </c>
      <c r="J449" t="n">
        <v>1</v>
      </c>
      <c r="K449" t="n">
        <v>40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Raphael Lakafia</t>
        </is>
      </c>
      <c r="B450" t="inlineStr">
        <is>
          <t>France</t>
        </is>
      </c>
      <c r="C450" t="inlineStr">
        <is>
          <t>No. 8</t>
        </is>
      </c>
      <c r="D450" t="n">
        <v>29</v>
      </c>
      <c r="E450" t="n">
        <v>29</v>
      </c>
      <c r="F450" t="n">
        <v>28</v>
      </c>
      <c r="G450" t="n">
        <v>1</v>
      </c>
      <c r="H450" t="n">
        <v>0</v>
      </c>
      <c r="I450" t="n">
        <v>2099</v>
      </c>
      <c r="J450" t="n">
        <v>1</v>
      </c>
      <c r="K450" t="n">
        <v>31</v>
      </c>
      <c r="L450" t="n">
        <v>0</v>
      </c>
      <c r="M450" t="n">
        <v>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Raphael Lakafia</t>
        </is>
      </c>
      <c r="B451" t="inlineStr">
        <is>
          <t>France</t>
        </is>
      </c>
      <c r="C451" t="inlineStr">
        <is>
          <t>No. 8</t>
        </is>
      </c>
      <c r="D451" t="n">
        <v>4</v>
      </c>
      <c r="E451" t="n">
        <v>5</v>
      </c>
      <c r="F451" t="n">
        <v>4</v>
      </c>
      <c r="G451" t="n">
        <v>1</v>
      </c>
      <c r="H451" t="n">
        <v>0</v>
      </c>
      <c r="I451" t="n">
        <v>252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Raphael Lakafia</t>
        </is>
      </c>
      <c r="B452" t="inlineStr">
        <is>
          <t>France</t>
        </is>
      </c>
      <c r="C452" t="inlineStr">
        <is>
          <t>No. 8</t>
        </is>
      </c>
      <c r="D452" t="n">
        <v>58</v>
      </c>
      <c r="E452" t="n">
        <v>60</v>
      </c>
      <c r="F452" t="n">
        <v>47</v>
      </c>
      <c r="G452" t="n">
        <v>13</v>
      </c>
      <c r="H452" t="n">
        <v>0</v>
      </c>
      <c r="I452" t="n">
        <v>3718</v>
      </c>
      <c r="J452" t="n">
        <v>11</v>
      </c>
      <c r="K452" t="n">
        <v>301</v>
      </c>
      <c r="L452" t="n">
        <v>0</v>
      </c>
      <c r="M452" t="n">
        <v>12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35</v>
      </c>
      <c r="U452" t="n">
        <v>0</v>
      </c>
      <c r="V452" t="n">
        <v>0</v>
      </c>
      <c r="W452" t="n">
        <v>0</v>
      </c>
    </row>
    <row r="453">
      <c r="A453" t="inlineStr">
        <is>
          <t>Raphael Lakafia</t>
        </is>
      </c>
      <c r="B453" t="inlineStr">
        <is>
          <t>France</t>
        </is>
      </c>
      <c r="C453" t="inlineStr">
        <is>
          <t>No. 8</t>
        </is>
      </c>
      <c r="D453" t="n">
        <v>81</v>
      </c>
      <c r="E453" t="n">
        <v>78</v>
      </c>
      <c r="F453" t="n">
        <v>72</v>
      </c>
      <c r="G453" t="n">
        <v>6</v>
      </c>
      <c r="H453" t="n">
        <v>0</v>
      </c>
      <c r="I453" t="n">
        <v>5407</v>
      </c>
      <c r="J453" t="n">
        <v>9</v>
      </c>
      <c r="K453" t="n">
        <v>209</v>
      </c>
      <c r="L453" t="n">
        <v>0</v>
      </c>
      <c r="M453" t="n">
        <v>30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40</v>
      </c>
      <c r="U453" t="n">
        <v>3</v>
      </c>
      <c r="V453" t="n">
        <v>0</v>
      </c>
      <c r="W453" t="n">
        <v>1</v>
      </c>
    </row>
    <row r="454">
      <c r="A454" t="inlineStr">
        <is>
          <t>Raphael Lakafia</t>
        </is>
      </c>
      <c r="B454" t="inlineStr">
        <is>
          <t>France</t>
        </is>
      </c>
      <c r="C454" t="inlineStr">
        <is>
          <t>No. 8</t>
        </is>
      </c>
      <c r="D454" t="n">
        <v>179</v>
      </c>
      <c r="E454" t="n">
        <v>15</v>
      </c>
      <c r="F454" t="n">
        <v>157</v>
      </c>
      <c r="G454" t="n">
        <v>23</v>
      </c>
      <c r="H454" t="n">
        <v>0</v>
      </c>
      <c r="I454" t="n">
        <v>11980</v>
      </c>
      <c r="J454" t="n">
        <v>22</v>
      </c>
      <c r="K454" t="n">
        <v>581</v>
      </c>
      <c r="L454" t="n">
        <v>0</v>
      </c>
      <c r="M454" t="n">
        <v>54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75</v>
      </c>
      <c r="U454" t="n">
        <v>3</v>
      </c>
      <c r="V454" t="n">
        <v>0</v>
      </c>
      <c r="W454" t="n">
        <v>1</v>
      </c>
    </row>
    <row r="455">
      <c r="A455" t="inlineStr">
        <is>
          <t>Marco Tauleigne</t>
        </is>
      </c>
      <c r="B455" t="inlineStr">
        <is>
          <t>France</t>
        </is>
      </c>
      <c r="C455" t="inlineStr">
        <is>
          <t>No. 8</t>
        </is>
      </c>
      <c r="D455" t="n">
        <v>3</v>
      </c>
      <c r="E455" t="n">
        <v>3</v>
      </c>
      <c r="F455" t="n">
        <v>3</v>
      </c>
      <c r="G455" t="n">
        <v>0</v>
      </c>
      <c r="H455" t="n">
        <v>0</v>
      </c>
      <c r="I455" t="n">
        <v>184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Marco Tauleigne</t>
        </is>
      </c>
      <c r="B456" t="inlineStr">
        <is>
          <t>France</t>
        </is>
      </c>
      <c r="C456" t="inlineStr">
        <is>
          <t>No. 8</t>
        </is>
      </c>
      <c r="D456" t="n">
        <v>97</v>
      </c>
      <c r="E456" t="n">
        <v>98</v>
      </c>
      <c r="F456" t="n">
        <v>56</v>
      </c>
      <c r="G456" t="n">
        <v>42</v>
      </c>
      <c r="H456" t="n">
        <v>0</v>
      </c>
      <c r="I456" t="n">
        <v>4497</v>
      </c>
      <c r="J456" t="n">
        <v>41</v>
      </c>
      <c r="K456" t="n">
        <v>971</v>
      </c>
      <c r="L456" t="n">
        <v>1</v>
      </c>
      <c r="M456" t="n">
        <v>36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50</v>
      </c>
      <c r="U456" t="n">
        <v>0</v>
      </c>
      <c r="V456" t="n">
        <v>0</v>
      </c>
      <c r="W456" t="n">
        <v>0</v>
      </c>
    </row>
    <row r="457">
      <c r="A457" t="inlineStr">
        <is>
          <t>Marco Tauleigne</t>
        </is>
      </c>
      <c r="B457" t="inlineStr">
        <is>
          <t>France</t>
        </is>
      </c>
      <c r="C457" t="inlineStr">
        <is>
          <t>No. 8</t>
        </is>
      </c>
      <c r="D457" t="n">
        <v>5</v>
      </c>
      <c r="E457" t="n">
        <v>5</v>
      </c>
      <c r="F457" t="n">
        <v>4</v>
      </c>
      <c r="G457" t="n">
        <v>1</v>
      </c>
      <c r="H457" t="n">
        <v>0</v>
      </c>
      <c r="I457" t="n">
        <v>312</v>
      </c>
      <c r="J457" t="n">
        <v>1</v>
      </c>
      <c r="K457" t="n">
        <v>14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Marco Tauleigne</t>
        </is>
      </c>
      <c r="B458" t="inlineStr">
        <is>
          <t>France</t>
        </is>
      </c>
      <c r="C458" t="inlineStr">
        <is>
          <t>No. 8</t>
        </is>
      </c>
      <c r="D458" t="n">
        <v>105</v>
      </c>
      <c r="E458" t="n">
        <v>10</v>
      </c>
      <c r="F458" t="n">
        <v>63</v>
      </c>
      <c r="G458" t="n">
        <v>43</v>
      </c>
      <c r="H458" t="n">
        <v>0</v>
      </c>
      <c r="I458" t="n">
        <v>4993</v>
      </c>
      <c r="J458" t="n">
        <v>42</v>
      </c>
      <c r="K458" t="n">
        <v>985</v>
      </c>
      <c r="L458" t="n">
        <v>1</v>
      </c>
      <c r="M458" t="n">
        <v>39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50</v>
      </c>
      <c r="U458" t="n">
        <v>0</v>
      </c>
      <c r="V458" t="n">
        <v>0</v>
      </c>
      <c r="W458" t="n">
        <v>0</v>
      </c>
    </row>
    <row r="459">
      <c r="A459" t="inlineStr">
        <is>
          <t>Julien Bonnaire</t>
        </is>
      </c>
      <c r="B459" t="inlineStr">
        <is>
          <t>France</t>
        </is>
      </c>
      <c r="C459" t="inlineStr">
        <is>
          <t>No. 8</t>
        </is>
      </c>
      <c r="D459" t="n">
        <v>28</v>
      </c>
      <c r="E459" t="n">
        <v>29</v>
      </c>
      <c r="F459" t="n">
        <v>28</v>
      </c>
      <c r="G459" t="n">
        <v>1</v>
      </c>
      <c r="H459" t="n">
        <v>0</v>
      </c>
      <c r="I459" t="n">
        <v>2100</v>
      </c>
      <c r="J459" t="n">
        <v>0</v>
      </c>
      <c r="K459" t="n">
        <v>0</v>
      </c>
      <c r="L459" t="n">
        <v>0</v>
      </c>
      <c r="M459" t="n">
        <v>5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10</v>
      </c>
      <c r="U459" t="n">
        <v>1</v>
      </c>
      <c r="V459" t="n">
        <v>0</v>
      </c>
      <c r="W459" t="n">
        <v>0</v>
      </c>
    </row>
    <row r="460">
      <c r="A460" t="inlineStr">
        <is>
          <t>Julien Bonnaire</t>
        </is>
      </c>
      <c r="B460" t="inlineStr">
        <is>
          <t>France</t>
        </is>
      </c>
      <c r="C460" t="inlineStr">
        <is>
          <t>No. 8</t>
        </is>
      </c>
      <c r="D460" t="n">
        <v>75</v>
      </c>
      <c r="E460" t="n">
        <v>76</v>
      </c>
      <c r="F460" t="n">
        <v>55</v>
      </c>
      <c r="G460" t="n">
        <v>21</v>
      </c>
      <c r="H460" t="n">
        <v>0</v>
      </c>
      <c r="I460" t="n">
        <v>4644</v>
      </c>
      <c r="J460" t="n">
        <v>20</v>
      </c>
      <c r="K460" t="n">
        <v>407</v>
      </c>
      <c r="L460" t="n">
        <v>0</v>
      </c>
      <c r="M460" t="n">
        <v>10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30</v>
      </c>
      <c r="U460" t="n">
        <v>0</v>
      </c>
      <c r="V460" t="n">
        <v>0</v>
      </c>
      <c r="W460" t="n">
        <v>0</v>
      </c>
    </row>
    <row r="461">
      <c r="A461" t="inlineStr">
        <is>
          <t>Julien Bonnaire</t>
        </is>
      </c>
      <c r="B461" t="inlineStr">
        <is>
          <t>France</t>
        </is>
      </c>
      <c r="C461" t="inlineStr">
        <is>
          <t>No. 8</t>
        </is>
      </c>
      <c r="D461" t="n">
        <v>151</v>
      </c>
      <c r="E461" t="n">
        <v>149</v>
      </c>
      <c r="F461" t="n">
        <v>137</v>
      </c>
      <c r="G461" t="n">
        <v>12</v>
      </c>
      <c r="H461" t="n">
        <v>0</v>
      </c>
      <c r="I461" t="n">
        <v>10937</v>
      </c>
      <c r="J461" t="n">
        <v>14</v>
      </c>
      <c r="K461" t="n">
        <v>377</v>
      </c>
      <c r="L461" t="n">
        <v>0</v>
      </c>
      <c r="M461" t="n">
        <v>22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50</v>
      </c>
      <c r="U461" t="n">
        <v>5</v>
      </c>
      <c r="V461" t="n">
        <v>0</v>
      </c>
      <c r="W461" t="n">
        <v>0</v>
      </c>
    </row>
    <row r="462">
      <c r="A462" t="inlineStr">
        <is>
          <t>Julien Bonnaire</t>
        </is>
      </c>
      <c r="B462" t="inlineStr">
        <is>
          <t>France</t>
        </is>
      </c>
      <c r="C462" t="inlineStr">
        <is>
          <t>No. 8</t>
        </is>
      </c>
      <c r="D462" t="n">
        <v>12</v>
      </c>
      <c r="E462" t="n">
        <v>11</v>
      </c>
      <c r="F462" t="n">
        <v>9</v>
      </c>
      <c r="G462" t="n">
        <v>2</v>
      </c>
      <c r="H462" t="n">
        <v>0</v>
      </c>
      <c r="I462" t="n">
        <v>712</v>
      </c>
      <c r="J462" t="n">
        <v>3</v>
      </c>
      <c r="K462" t="n">
        <v>41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Julien Bonnaire</t>
        </is>
      </c>
      <c r="B463" t="inlineStr">
        <is>
          <t>France</t>
        </is>
      </c>
      <c r="C463" t="inlineStr">
        <is>
          <t>No. 8</t>
        </is>
      </c>
      <c r="D463" t="n">
        <v>266</v>
      </c>
      <c r="E463" t="n">
        <v>18</v>
      </c>
      <c r="F463" t="n">
        <v>229</v>
      </c>
      <c r="G463" t="n">
        <v>36</v>
      </c>
      <c r="H463" t="n">
        <v>0</v>
      </c>
      <c r="I463" t="n">
        <v>18393</v>
      </c>
      <c r="J463" t="n">
        <v>37</v>
      </c>
      <c r="K463" t="n">
        <v>825</v>
      </c>
      <c r="L463" t="n">
        <v>0</v>
      </c>
      <c r="M463" t="n">
        <v>40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90</v>
      </c>
      <c r="U463" t="n">
        <v>6</v>
      </c>
      <c r="V463" t="n">
        <v>0</v>
      </c>
      <c r="W463" t="n">
        <v>0</v>
      </c>
    </row>
    <row r="464">
      <c r="A464" t="inlineStr">
        <is>
          <t>Kelian Galletier</t>
        </is>
      </c>
      <c r="B464" t="inlineStr">
        <is>
          <t>France</t>
        </is>
      </c>
      <c r="C464" t="inlineStr">
        <is>
          <t>No. 8</t>
        </is>
      </c>
      <c r="D464" t="n">
        <v>139</v>
      </c>
      <c r="E464" t="n">
        <v>140</v>
      </c>
      <c r="F464" t="n">
        <v>92</v>
      </c>
      <c r="G464" t="n">
        <v>48</v>
      </c>
      <c r="H464" t="n">
        <v>0</v>
      </c>
      <c r="I464" t="n">
        <v>7737</v>
      </c>
      <c r="J464" t="n">
        <v>47</v>
      </c>
      <c r="K464" t="n">
        <v>947</v>
      </c>
      <c r="L464" t="n">
        <v>4</v>
      </c>
      <c r="M464" t="n">
        <v>23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55</v>
      </c>
      <c r="U464" t="n">
        <v>4</v>
      </c>
      <c r="V464" t="n">
        <v>0</v>
      </c>
      <c r="W464" t="n">
        <v>0</v>
      </c>
    </row>
    <row r="465">
      <c r="A465" t="inlineStr">
        <is>
          <t>Kelian Galletier</t>
        </is>
      </c>
      <c r="B465" t="inlineStr">
        <is>
          <t>France</t>
        </is>
      </c>
      <c r="C465" t="inlineStr">
        <is>
          <t>No. 8</t>
        </is>
      </c>
      <c r="D465" t="n">
        <v>5</v>
      </c>
      <c r="E465" t="n">
        <v>7</v>
      </c>
      <c r="F465" t="n">
        <v>5</v>
      </c>
      <c r="G465" t="n">
        <v>2</v>
      </c>
      <c r="H465" t="n">
        <v>0</v>
      </c>
      <c r="I465" t="n">
        <v>400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Kelian Galletier</t>
        </is>
      </c>
      <c r="B466" t="inlineStr">
        <is>
          <t>France</t>
        </is>
      </c>
      <c r="C466" t="inlineStr">
        <is>
          <t>No. 8</t>
        </is>
      </c>
      <c r="D466" t="n">
        <v>5</v>
      </c>
      <c r="E466" t="n">
        <v>5</v>
      </c>
      <c r="F466" t="n">
        <v>2</v>
      </c>
      <c r="G466" t="n">
        <v>3</v>
      </c>
      <c r="H466" t="n">
        <v>0</v>
      </c>
      <c r="I466" t="n">
        <v>193</v>
      </c>
      <c r="J466" t="n">
        <v>3</v>
      </c>
      <c r="K466" t="n">
        <v>49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Kelian Galletier</t>
        </is>
      </c>
      <c r="B467" t="inlineStr">
        <is>
          <t>France</t>
        </is>
      </c>
      <c r="C467" t="inlineStr">
        <is>
          <t>No. 8</t>
        </is>
      </c>
      <c r="D467" t="n">
        <v>149</v>
      </c>
      <c r="E467" t="n">
        <v>11</v>
      </c>
      <c r="F467" t="n">
        <v>99</v>
      </c>
      <c r="G467" t="n">
        <v>53</v>
      </c>
      <c r="H467" t="n">
        <v>0</v>
      </c>
      <c r="I467" t="n">
        <v>8330</v>
      </c>
      <c r="J467" t="n">
        <v>50</v>
      </c>
      <c r="K467" t="n">
        <v>996</v>
      </c>
      <c r="L467" t="n">
        <v>4</v>
      </c>
      <c r="M467" t="n">
        <v>24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55</v>
      </c>
      <c r="U467" t="n">
        <v>4</v>
      </c>
      <c r="V467" t="n">
        <v>0</v>
      </c>
      <c r="W467" t="n">
        <v>0</v>
      </c>
    </row>
    <row r="468">
      <c r="A468" t="inlineStr">
        <is>
          <t>Francis Ntamack</t>
        </is>
      </c>
      <c r="B468" t="inlineStr">
        <is>
          <t>France</t>
        </is>
      </c>
      <c r="C468" t="inlineStr">
        <is>
          <t>No. 8</t>
        </is>
      </c>
      <c r="D468" t="n">
        <v>22</v>
      </c>
      <c r="E468" t="n">
        <v>22</v>
      </c>
      <c r="F468" t="n">
        <v>18</v>
      </c>
      <c r="G468" t="n">
        <v>4</v>
      </c>
      <c r="H468" t="n">
        <v>0</v>
      </c>
      <c r="I468" t="n">
        <v>1465</v>
      </c>
      <c r="J468" t="n">
        <v>4</v>
      </c>
      <c r="K468" t="n">
        <v>90</v>
      </c>
      <c r="L468" t="n">
        <v>0</v>
      </c>
      <c r="M468" t="n">
        <v>4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10</v>
      </c>
      <c r="U468" t="n">
        <v>2</v>
      </c>
      <c r="V468" t="n">
        <v>0</v>
      </c>
      <c r="W468" t="n">
        <v>0</v>
      </c>
    </row>
    <row r="469">
      <c r="A469" t="inlineStr">
        <is>
          <t>Francis Ntamack</t>
        </is>
      </c>
      <c r="B469" t="inlineStr">
        <is>
          <t>France</t>
        </is>
      </c>
      <c r="C469" t="inlineStr">
        <is>
          <t>No. 8</t>
        </is>
      </c>
      <c r="D469" t="n">
        <v>4</v>
      </c>
      <c r="E469" t="n">
        <v>6</v>
      </c>
      <c r="F469" t="n">
        <v>2</v>
      </c>
      <c r="G469" t="n">
        <v>4</v>
      </c>
      <c r="H469" t="n">
        <v>0</v>
      </c>
      <c r="I469" t="n">
        <v>216</v>
      </c>
      <c r="J469" t="n">
        <v>2</v>
      </c>
      <c r="K469" t="n">
        <v>56</v>
      </c>
      <c r="L469" t="n">
        <v>0</v>
      </c>
      <c r="M469" t="n">
        <v>1</v>
      </c>
      <c r="N469" t="n">
        <v>0</v>
      </c>
      <c r="O469" t="n">
        <v>0</v>
      </c>
      <c r="P469" t="n">
        <v>5</v>
      </c>
      <c r="Q469" t="n">
        <v>2</v>
      </c>
      <c r="R469" t="n">
        <v>4</v>
      </c>
      <c r="S469" t="n">
        <v>4</v>
      </c>
      <c r="T469" t="n">
        <v>16</v>
      </c>
      <c r="U469" t="n">
        <v>0</v>
      </c>
      <c r="V469" t="n">
        <v>0</v>
      </c>
      <c r="W469" t="n">
        <v>0</v>
      </c>
    </row>
    <row r="470">
      <c r="A470" t="inlineStr">
        <is>
          <t>Francis Ntamack</t>
        </is>
      </c>
      <c r="B470" t="inlineStr">
        <is>
          <t>France</t>
        </is>
      </c>
      <c r="C470" t="inlineStr">
        <is>
          <t>No. 8</t>
        </is>
      </c>
      <c r="D470" t="n">
        <v>5</v>
      </c>
      <c r="E470" t="n">
        <v>5</v>
      </c>
      <c r="F470" t="n">
        <v>4</v>
      </c>
      <c r="G470" t="n">
        <v>1</v>
      </c>
      <c r="H470" t="n">
        <v>0</v>
      </c>
      <c r="I470" t="n">
        <v>332</v>
      </c>
      <c r="J470" t="n">
        <v>1</v>
      </c>
      <c r="K470" t="n">
        <v>40</v>
      </c>
      <c r="L470" t="n">
        <v>0</v>
      </c>
      <c r="M470" t="n">
        <v>2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5</v>
      </c>
      <c r="U470" t="n">
        <v>0</v>
      </c>
      <c r="V470" t="n">
        <v>0</v>
      </c>
      <c r="W470" t="n">
        <v>0</v>
      </c>
    </row>
    <row r="471">
      <c r="A471" t="inlineStr">
        <is>
          <t>Francis Ntamack</t>
        </is>
      </c>
      <c r="B471" t="inlineStr">
        <is>
          <t>France</t>
        </is>
      </c>
      <c r="C471" t="inlineStr">
        <is>
          <t>No. 8</t>
        </is>
      </c>
      <c r="D471" t="n">
        <v>31</v>
      </c>
      <c r="E471" t="n">
        <v>3</v>
      </c>
      <c r="F471" t="n">
        <v>24</v>
      </c>
      <c r="G471" t="n">
        <v>9</v>
      </c>
      <c r="H471" t="n">
        <v>0</v>
      </c>
      <c r="I471" t="n">
        <v>2013</v>
      </c>
      <c r="J471" t="n">
        <v>7</v>
      </c>
      <c r="K471" t="n">
        <v>186</v>
      </c>
      <c r="L471" t="n">
        <v>0</v>
      </c>
      <c r="M471" t="n">
        <v>7</v>
      </c>
      <c r="N471" t="n">
        <v>3</v>
      </c>
      <c r="O471" t="n">
        <v>0</v>
      </c>
      <c r="P471" t="n">
        <v>5</v>
      </c>
      <c r="Q471" t="n">
        <v>2</v>
      </c>
      <c r="R471" t="n">
        <v>4</v>
      </c>
      <c r="S471" t="n">
        <v>4</v>
      </c>
      <c r="T471" t="n">
        <v>31</v>
      </c>
      <c r="U471" t="n">
        <v>2</v>
      </c>
      <c r="V471" t="n">
        <v>0</v>
      </c>
      <c r="W471" t="n">
        <v>0</v>
      </c>
    </row>
    <row r="472">
      <c r="A472" t="inlineStr">
        <is>
          <t>Christophe Juillet</t>
        </is>
      </c>
      <c r="B472" t="inlineStr">
        <is>
          <t>France</t>
        </is>
      </c>
      <c r="C472" t="inlineStr">
        <is>
          <t>No. 8</t>
        </is>
      </c>
      <c r="D472" t="n">
        <v>36</v>
      </c>
      <c r="E472" t="n">
        <v>38</v>
      </c>
      <c r="F472" t="n">
        <v>33</v>
      </c>
      <c r="G472" t="n">
        <v>5</v>
      </c>
      <c r="H472" t="n">
        <v>1</v>
      </c>
      <c r="I472" t="n">
        <v>2632</v>
      </c>
      <c r="J472" t="n">
        <v>3</v>
      </c>
      <c r="K472" t="n">
        <v>74</v>
      </c>
      <c r="L472" t="n">
        <v>0</v>
      </c>
      <c r="M472" t="n">
        <v>7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55</v>
      </c>
      <c r="U472" t="n">
        <v>0</v>
      </c>
      <c r="V472" t="n">
        <v>0</v>
      </c>
      <c r="W472" t="n">
        <v>0</v>
      </c>
    </row>
    <row r="473">
      <c r="A473" t="inlineStr">
        <is>
          <t>Christophe Juillet</t>
        </is>
      </c>
      <c r="B473" t="inlineStr">
        <is>
          <t>France</t>
        </is>
      </c>
      <c r="C473" t="inlineStr">
        <is>
          <t>No. 8</t>
        </is>
      </c>
      <c r="D473" t="n">
        <v>14</v>
      </c>
      <c r="E473" t="n">
        <v>14</v>
      </c>
      <c r="F473" t="n">
        <v>14</v>
      </c>
      <c r="G473" t="n">
        <v>0</v>
      </c>
      <c r="H473" t="n">
        <v>0</v>
      </c>
      <c r="I473" t="n">
        <v>1017</v>
      </c>
      <c r="J473" t="n">
        <v>0</v>
      </c>
      <c r="K473" t="n">
        <v>0</v>
      </c>
      <c r="L473" t="n">
        <v>0</v>
      </c>
      <c r="M473" t="n">
        <v>4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10</v>
      </c>
      <c r="U473" t="n">
        <v>0</v>
      </c>
      <c r="V473" t="n">
        <v>0</v>
      </c>
      <c r="W473" t="n">
        <v>0</v>
      </c>
    </row>
    <row r="474">
      <c r="A474" t="inlineStr">
        <is>
          <t>Christophe Juillet</t>
        </is>
      </c>
      <c r="B474" t="inlineStr">
        <is>
          <t>France</t>
        </is>
      </c>
      <c r="C474" t="inlineStr">
        <is>
          <t>No. 8</t>
        </is>
      </c>
      <c r="D474" t="n">
        <v>50</v>
      </c>
      <c r="E474" t="n">
        <v>13</v>
      </c>
      <c r="F474" t="n">
        <v>47</v>
      </c>
      <c r="G474" t="n">
        <v>5</v>
      </c>
      <c r="H474" t="n">
        <v>1</v>
      </c>
      <c r="I474" t="n">
        <v>3649</v>
      </c>
      <c r="J474" t="n">
        <v>3</v>
      </c>
      <c r="K474" t="n">
        <v>74</v>
      </c>
      <c r="L474" t="n">
        <v>0</v>
      </c>
      <c r="M474" t="n">
        <v>11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65</v>
      </c>
      <c r="U474" t="n">
        <v>0</v>
      </c>
      <c r="V474" t="n">
        <v>0</v>
      </c>
      <c r="W474" t="n">
        <v>0</v>
      </c>
    </row>
    <row r="475">
      <c r="A475" t="inlineStr">
        <is>
          <t>Marc Cecillon</t>
        </is>
      </c>
      <c r="B475" t="inlineStr">
        <is>
          <t>France</t>
        </is>
      </c>
      <c r="C475" t="inlineStr">
        <is>
          <t>No. 8</t>
        </is>
      </c>
      <c r="D475" t="n">
        <v>8</v>
      </c>
      <c r="E475" t="n">
        <v>8</v>
      </c>
      <c r="F475" t="n">
        <v>7</v>
      </c>
      <c r="G475" t="n">
        <v>1</v>
      </c>
      <c r="H475" t="n">
        <v>0</v>
      </c>
      <c r="I475" t="n">
        <v>512</v>
      </c>
      <c r="J475" t="n">
        <v>1</v>
      </c>
      <c r="K475" t="n">
        <v>18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Marc Cecillon</t>
        </is>
      </c>
      <c r="B476" t="inlineStr">
        <is>
          <t>France</t>
        </is>
      </c>
      <c r="C476" t="inlineStr">
        <is>
          <t>No. 8</t>
        </is>
      </c>
      <c r="D476" t="n">
        <v>5</v>
      </c>
      <c r="E476" t="n">
        <v>5</v>
      </c>
      <c r="F476" t="n">
        <v>4</v>
      </c>
      <c r="G476" t="n">
        <v>1</v>
      </c>
      <c r="H476" t="n">
        <v>0</v>
      </c>
      <c r="I476" t="n">
        <v>359</v>
      </c>
      <c r="J476" t="n">
        <v>1</v>
      </c>
      <c r="K476" t="n">
        <v>61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Marc Cecillon</t>
        </is>
      </c>
      <c r="B477" t="inlineStr">
        <is>
          <t>France</t>
        </is>
      </c>
      <c r="C477" t="inlineStr">
        <is>
          <t>No. 8</t>
        </is>
      </c>
      <c r="D477" t="n">
        <v>13</v>
      </c>
      <c r="E477" t="n">
        <v>0</v>
      </c>
      <c r="F477" t="n">
        <v>11</v>
      </c>
      <c r="G477" t="n">
        <v>2</v>
      </c>
      <c r="H477" t="n">
        <v>0</v>
      </c>
      <c r="I477" t="n">
        <v>871</v>
      </c>
      <c r="J477" t="n">
        <v>2</v>
      </c>
      <c r="K477" t="n">
        <v>79</v>
      </c>
      <c r="L477" t="n">
        <v>0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Elvis Vermeulen</t>
        </is>
      </c>
      <c r="B478" t="inlineStr">
        <is>
          <t>France</t>
        </is>
      </c>
      <c r="C478" t="inlineStr">
        <is>
          <t>No. 8</t>
        </is>
      </c>
      <c r="D478" t="n">
        <v>5</v>
      </c>
      <c r="E478" t="n">
        <v>5</v>
      </c>
      <c r="F478" t="n">
        <v>5</v>
      </c>
      <c r="G478" t="n">
        <v>0</v>
      </c>
      <c r="H478" t="n">
        <v>0</v>
      </c>
      <c r="I478" t="n">
        <v>367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Elvis Vermeulen</t>
        </is>
      </c>
      <c r="B479" t="inlineStr">
        <is>
          <t>France</t>
        </is>
      </c>
      <c r="C479" t="inlineStr">
        <is>
          <t>No. 8</t>
        </is>
      </c>
      <c r="D479" t="n">
        <v>10</v>
      </c>
      <c r="E479" t="n">
        <v>11</v>
      </c>
      <c r="F479" t="n">
        <v>6</v>
      </c>
      <c r="G479" t="n">
        <v>5</v>
      </c>
      <c r="H479" t="n">
        <v>0</v>
      </c>
      <c r="I479" t="n">
        <v>474</v>
      </c>
      <c r="J479" t="n">
        <v>4</v>
      </c>
      <c r="K479" t="n">
        <v>59</v>
      </c>
      <c r="L479" t="n">
        <v>0</v>
      </c>
      <c r="M479" t="n">
        <v>3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5</v>
      </c>
      <c r="U479" t="n">
        <v>0</v>
      </c>
      <c r="V479" t="n">
        <v>0</v>
      </c>
      <c r="W479" t="n">
        <v>0</v>
      </c>
    </row>
    <row r="480">
      <c r="A480" t="inlineStr">
        <is>
          <t>Elvis Vermeulen</t>
        </is>
      </c>
      <c r="B480" t="inlineStr">
        <is>
          <t>France</t>
        </is>
      </c>
      <c r="C480" t="inlineStr">
        <is>
          <t>No. 8</t>
        </is>
      </c>
      <c r="D480" t="n">
        <v>144</v>
      </c>
      <c r="E480" t="n">
        <v>146</v>
      </c>
      <c r="F480" t="n">
        <v>113</v>
      </c>
      <c r="G480" t="n">
        <v>33</v>
      </c>
      <c r="H480" t="n">
        <v>0</v>
      </c>
      <c r="I480" t="n">
        <v>8551</v>
      </c>
      <c r="J480" t="n">
        <v>31</v>
      </c>
      <c r="K480" t="n">
        <v>777</v>
      </c>
      <c r="L480" t="n">
        <v>0</v>
      </c>
      <c r="M480" t="n">
        <v>58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50</v>
      </c>
      <c r="U480" t="n">
        <v>2</v>
      </c>
      <c r="V480" t="n">
        <v>0</v>
      </c>
      <c r="W480" t="n">
        <v>0</v>
      </c>
    </row>
    <row r="481">
      <c r="A481" t="inlineStr">
        <is>
          <t>Elvis Vermeulen</t>
        </is>
      </c>
      <c r="B481" t="inlineStr">
        <is>
          <t>France</t>
        </is>
      </c>
      <c r="C481" t="inlineStr">
        <is>
          <t>No. 8</t>
        </is>
      </c>
      <c r="D481" t="n">
        <v>159</v>
      </c>
      <c r="E481" t="n">
        <v>11</v>
      </c>
      <c r="F481" t="n">
        <v>124</v>
      </c>
      <c r="G481" t="n">
        <v>38</v>
      </c>
      <c r="H481" t="n">
        <v>0</v>
      </c>
      <c r="I481" t="n">
        <v>9392</v>
      </c>
      <c r="J481" t="n">
        <v>35</v>
      </c>
      <c r="K481" t="n">
        <v>836</v>
      </c>
      <c r="L481" t="n">
        <v>0</v>
      </c>
      <c r="M481" t="n">
        <v>62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55</v>
      </c>
      <c r="U481" t="n">
        <v>2</v>
      </c>
      <c r="V481" t="n">
        <v>0</v>
      </c>
      <c r="W481" t="n">
        <v>0</v>
      </c>
    </row>
    <row r="482">
      <c r="A482" t="inlineStr">
        <is>
          <t>Loan Goujon</t>
        </is>
      </c>
      <c r="B482" t="inlineStr">
        <is>
          <t>France</t>
        </is>
      </c>
      <c r="C482" t="inlineStr">
        <is>
          <t>Openside Flanker</t>
        </is>
      </c>
      <c r="D482" t="n">
        <v>4</v>
      </c>
      <c r="E482" t="n">
        <v>6</v>
      </c>
      <c r="F482" t="n">
        <v>4</v>
      </c>
      <c r="G482" t="n">
        <v>2</v>
      </c>
      <c r="H482" t="n">
        <v>0</v>
      </c>
      <c r="I482" t="n">
        <v>244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Loan Goujon</t>
        </is>
      </c>
      <c r="B483" t="inlineStr">
        <is>
          <t>France</t>
        </is>
      </c>
      <c r="C483" t="inlineStr">
        <is>
          <t>Openside Flanker</t>
        </is>
      </c>
      <c r="D483" t="n">
        <v>19</v>
      </c>
      <c r="E483" t="n">
        <v>20</v>
      </c>
      <c r="F483" t="n">
        <v>13</v>
      </c>
      <c r="G483" t="n">
        <v>7</v>
      </c>
      <c r="H483" t="n">
        <v>0</v>
      </c>
      <c r="I483" t="n">
        <v>1125</v>
      </c>
      <c r="J483" t="n">
        <v>6</v>
      </c>
      <c r="K483" t="n">
        <v>202</v>
      </c>
      <c r="L483" t="n">
        <v>0</v>
      </c>
      <c r="M483" t="n">
        <v>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Loan Goujon</t>
        </is>
      </c>
      <c r="B484" t="inlineStr">
        <is>
          <t>France</t>
        </is>
      </c>
      <c r="C484" t="inlineStr">
        <is>
          <t>Openside Flanker</t>
        </is>
      </c>
      <c r="D484" t="n">
        <v>17</v>
      </c>
      <c r="E484" t="n">
        <v>17</v>
      </c>
      <c r="F484" t="n">
        <v>8</v>
      </c>
      <c r="G484" t="n">
        <v>9</v>
      </c>
      <c r="H484" t="n">
        <v>0</v>
      </c>
      <c r="I484" t="n">
        <v>649</v>
      </c>
      <c r="J484" t="n">
        <v>9</v>
      </c>
      <c r="K484" t="n">
        <v>163</v>
      </c>
      <c r="L484" t="n">
        <v>1</v>
      </c>
      <c r="M484" t="n">
        <v>5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5</v>
      </c>
      <c r="U484" t="n">
        <v>0</v>
      </c>
      <c r="V484" t="n">
        <v>0</v>
      </c>
      <c r="W484" t="n">
        <v>0</v>
      </c>
    </row>
    <row r="485">
      <c r="A485" t="inlineStr">
        <is>
          <t>Loan Goujon</t>
        </is>
      </c>
      <c r="B485" t="inlineStr">
        <is>
          <t>France</t>
        </is>
      </c>
      <c r="C485" t="inlineStr">
        <is>
          <t>Openside Flanker</t>
        </is>
      </c>
      <c r="D485" t="n">
        <v>42</v>
      </c>
      <c r="E485" t="n">
        <v>43</v>
      </c>
      <c r="F485" t="n">
        <v>35</v>
      </c>
      <c r="G485" t="n">
        <v>8</v>
      </c>
      <c r="H485" t="n">
        <v>0</v>
      </c>
      <c r="I485" t="n">
        <v>2806</v>
      </c>
      <c r="J485" t="n">
        <v>7</v>
      </c>
      <c r="K485" t="n">
        <v>225</v>
      </c>
      <c r="L485" t="n">
        <v>1</v>
      </c>
      <c r="M485" t="n">
        <v>12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</v>
      </c>
      <c r="U485" t="n">
        <v>1</v>
      </c>
      <c r="V485" t="n">
        <v>0</v>
      </c>
      <c r="W485" t="n">
        <v>0</v>
      </c>
    </row>
    <row r="486">
      <c r="A486" t="inlineStr">
        <is>
          <t>Loan Goujon</t>
        </is>
      </c>
      <c r="B486" t="inlineStr">
        <is>
          <t>France</t>
        </is>
      </c>
      <c r="C486" t="inlineStr">
        <is>
          <t>Openside Flanker</t>
        </is>
      </c>
      <c r="D486" t="n">
        <v>47</v>
      </c>
      <c r="E486" t="n">
        <v>44</v>
      </c>
      <c r="F486" t="n">
        <v>26</v>
      </c>
      <c r="G486" t="n">
        <v>18</v>
      </c>
      <c r="H486" t="n">
        <v>0</v>
      </c>
      <c r="I486" t="n">
        <v>2431</v>
      </c>
      <c r="J486" t="n">
        <v>21</v>
      </c>
      <c r="K486" t="n">
        <v>625</v>
      </c>
      <c r="L486" t="n">
        <v>2</v>
      </c>
      <c r="M486" t="n">
        <v>13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10</v>
      </c>
      <c r="U486" t="n">
        <v>1</v>
      </c>
      <c r="V486" t="n">
        <v>0</v>
      </c>
      <c r="W486" t="n">
        <v>1</v>
      </c>
    </row>
    <row r="487">
      <c r="A487" t="inlineStr">
        <is>
          <t>Loan Goujon</t>
        </is>
      </c>
      <c r="B487" t="inlineStr">
        <is>
          <t>France</t>
        </is>
      </c>
      <c r="C487" t="inlineStr">
        <is>
          <t>Openside Flanker</t>
        </is>
      </c>
      <c r="D487" t="n">
        <v>129</v>
      </c>
      <c r="E487" t="n">
        <v>5</v>
      </c>
      <c r="F487" t="n">
        <v>86</v>
      </c>
      <c r="G487" t="n">
        <v>44</v>
      </c>
      <c r="H487" t="n">
        <v>0</v>
      </c>
      <c r="I487" t="n">
        <v>7255</v>
      </c>
      <c r="J487" t="n">
        <v>43</v>
      </c>
      <c r="K487" t="n">
        <v>1215</v>
      </c>
      <c r="L487" t="n">
        <v>4</v>
      </c>
      <c r="M487" t="n">
        <v>39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25</v>
      </c>
      <c r="U487" t="n">
        <v>2</v>
      </c>
      <c r="V487" t="n">
        <v>0</v>
      </c>
      <c r="W487" t="n">
        <v>1</v>
      </c>
    </row>
    <row r="488">
      <c r="A488" t="inlineStr">
        <is>
          <t>Cameron Woki</t>
        </is>
      </c>
      <c r="B488" t="inlineStr">
        <is>
          <t>France</t>
        </is>
      </c>
      <c r="C488" t="inlineStr">
        <is>
          <t>Openside Flanker</t>
        </is>
      </c>
      <c r="D488" t="n">
        <v>6</v>
      </c>
      <c r="E488" t="n">
        <v>6</v>
      </c>
      <c r="F488" t="n">
        <v>4</v>
      </c>
      <c r="G488" t="n">
        <v>2</v>
      </c>
      <c r="H488" t="n">
        <v>0</v>
      </c>
      <c r="I488" t="n">
        <v>360</v>
      </c>
      <c r="J488" t="n">
        <v>2</v>
      </c>
      <c r="K488" t="n">
        <v>50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</row>
    <row r="489">
      <c r="A489" t="inlineStr">
        <is>
          <t>Cameron Woki</t>
        </is>
      </c>
      <c r="B489" t="inlineStr">
        <is>
          <t>France</t>
        </is>
      </c>
      <c r="C489" t="inlineStr">
        <is>
          <t>Openside Flanker</t>
        </is>
      </c>
      <c r="D489" t="n">
        <v>61</v>
      </c>
      <c r="E489" t="n">
        <v>60</v>
      </c>
      <c r="F489" t="n">
        <v>43</v>
      </c>
      <c r="G489" t="n">
        <v>17</v>
      </c>
      <c r="H489" t="n">
        <v>0</v>
      </c>
      <c r="I489" t="n">
        <v>3461</v>
      </c>
      <c r="J489" t="n">
        <v>18</v>
      </c>
      <c r="K489" t="n">
        <v>369</v>
      </c>
      <c r="L489" t="n">
        <v>0</v>
      </c>
      <c r="M489" t="n">
        <v>18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50</v>
      </c>
      <c r="U489" t="n">
        <v>2</v>
      </c>
      <c r="V489" t="n">
        <v>0</v>
      </c>
      <c r="W489" t="n">
        <v>0</v>
      </c>
    </row>
    <row r="490">
      <c r="A490" t="inlineStr">
        <is>
          <t>Cameron Woki</t>
        </is>
      </c>
      <c r="B490" t="inlineStr">
        <is>
          <t>France</t>
        </is>
      </c>
      <c r="C490" t="inlineStr">
        <is>
          <t>Openside Flanker</t>
        </is>
      </c>
      <c r="D490" t="n">
        <v>72</v>
      </c>
      <c r="E490" t="n">
        <v>11</v>
      </c>
      <c r="F490" t="n">
        <v>49</v>
      </c>
      <c r="G490" t="n">
        <v>23</v>
      </c>
      <c r="H490" t="n">
        <v>0</v>
      </c>
      <c r="I490" t="n">
        <v>4009</v>
      </c>
      <c r="J490" t="n">
        <v>23</v>
      </c>
      <c r="K490" t="n">
        <v>472</v>
      </c>
      <c r="L490" t="n">
        <v>0</v>
      </c>
      <c r="M490" t="n">
        <v>20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55</v>
      </c>
      <c r="U490" t="n">
        <v>2</v>
      </c>
      <c r="V490" t="n">
        <v>0</v>
      </c>
      <c r="W490" t="n">
        <v>0</v>
      </c>
    </row>
    <row r="491">
      <c r="A491" t="inlineStr">
        <is>
          <t>Pierre Rabadan</t>
        </is>
      </c>
      <c r="B491" t="inlineStr">
        <is>
          <t>France</t>
        </is>
      </c>
      <c r="C491" t="inlineStr">
        <is>
          <t>Openside Flanker</t>
        </is>
      </c>
      <c r="D491" t="n">
        <v>161</v>
      </c>
      <c r="E491" t="n">
        <v>165</v>
      </c>
      <c r="F491" t="n">
        <v>131</v>
      </c>
      <c r="G491" t="n">
        <v>34</v>
      </c>
      <c r="H491" t="n">
        <v>0</v>
      </c>
      <c r="I491" t="n">
        <v>10131</v>
      </c>
      <c r="J491" t="n">
        <v>30</v>
      </c>
      <c r="K491" t="n">
        <v>602</v>
      </c>
      <c r="L491" t="n">
        <v>0</v>
      </c>
      <c r="M491" t="n">
        <v>43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105</v>
      </c>
      <c r="U491" t="n">
        <v>5</v>
      </c>
      <c r="V491" t="n">
        <v>0</v>
      </c>
      <c r="W491" t="n">
        <v>0</v>
      </c>
    </row>
    <row r="492">
      <c r="A492" t="inlineStr">
        <is>
          <t>Pierre Rabadan</t>
        </is>
      </c>
      <c r="B492" t="inlineStr">
        <is>
          <t>France</t>
        </is>
      </c>
      <c r="C492" t="inlineStr">
        <is>
          <t>Openside Flanker</t>
        </is>
      </c>
      <c r="D492" t="n">
        <v>2</v>
      </c>
      <c r="E492" t="n">
        <v>2</v>
      </c>
      <c r="F492" t="n">
        <v>0</v>
      </c>
      <c r="G492" t="n">
        <v>2</v>
      </c>
      <c r="H492" t="n">
        <v>0</v>
      </c>
      <c r="I492" t="n">
        <v>94</v>
      </c>
      <c r="J492" t="n">
        <v>2</v>
      </c>
      <c r="K492" t="n">
        <v>94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Pierre Rabadan</t>
        </is>
      </c>
      <c r="B493" t="inlineStr">
        <is>
          <t>France</t>
        </is>
      </c>
      <c r="C493" t="inlineStr">
        <is>
          <t>Openside Flanker</t>
        </is>
      </c>
      <c r="D493" t="n">
        <v>163</v>
      </c>
      <c r="E493" t="n">
        <v>21</v>
      </c>
      <c r="F493" t="n">
        <v>131</v>
      </c>
      <c r="G493" t="n">
        <v>36</v>
      </c>
      <c r="H493" t="n">
        <v>0</v>
      </c>
      <c r="I493" t="n">
        <v>10225</v>
      </c>
      <c r="J493" t="n">
        <v>32</v>
      </c>
      <c r="K493" t="n">
        <v>696</v>
      </c>
      <c r="L493" t="n">
        <v>0</v>
      </c>
      <c r="M493" t="n">
        <v>43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105</v>
      </c>
      <c r="U493" t="n">
        <v>5</v>
      </c>
      <c r="V493" t="n">
        <v>0</v>
      </c>
      <c r="W493" t="n">
        <v>0</v>
      </c>
    </row>
    <row r="494">
      <c r="A494" t="inlineStr">
        <is>
          <t>Alexandre Audebert</t>
        </is>
      </c>
      <c r="B494" t="inlineStr">
        <is>
          <t>France</t>
        </is>
      </c>
      <c r="C494" t="inlineStr">
        <is>
          <t>Openside Flanker</t>
        </is>
      </c>
      <c r="D494" t="n">
        <v>126</v>
      </c>
      <c r="E494" t="n">
        <v>129</v>
      </c>
      <c r="F494" t="n">
        <v>89</v>
      </c>
      <c r="G494" t="n">
        <v>40</v>
      </c>
      <c r="H494" t="n">
        <v>0</v>
      </c>
      <c r="I494" t="n">
        <v>7666</v>
      </c>
      <c r="J494" t="n">
        <v>37</v>
      </c>
      <c r="K494" t="n">
        <v>877</v>
      </c>
      <c r="L494" t="n">
        <v>2</v>
      </c>
      <c r="M494" t="n">
        <v>15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70</v>
      </c>
      <c r="U494" t="n">
        <v>2</v>
      </c>
      <c r="V494" t="n">
        <v>0</v>
      </c>
      <c r="W494" t="n">
        <v>0</v>
      </c>
    </row>
    <row r="495">
      <c r="A495" t="inlineStr">
        <is>
          <t>Alexandre Audebert</t>
        </is>
      </c>
      <c r="B495" t="inlineStr">
        <is>
          <t>France</t>
        </is>
      </c>
      <c r="C495" t="inlineStr">
        <is>
          <t>Openside Flanker</t>
        </is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11</v>
      </c>
      <c r="J495" t="n">
        <v>1</v>
      </c>
      <c r="K495" t="n">
        <v>11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Alexandre Audebert</t>
        </is>
      </c>
      <c r="B496" t="inlineStr">
        <is>
          <t>France</t>
        </is>
      </c>
      <c r="C496" t="inlineStr">
        <is>
          <t>Openside Flanker</t>
        </is>
      </c>
      <c r="D496" t="n">
        <v>127</v>
      </c>
      <c r="E496" t="n">
        <v>14</v>
      </c>
      <c r="F496" t="n">
        <v>89</v>
      </c>
      <c r="G496" t="n">
        <v>41</v>
      </c>
      <c r="H496" t="n">
        <v>0</v>
      </c>
      <c r="I496" t="n">
        <v>7677</v>
      </c>
      <c r="J496" t="n">
        <v>38</v>
      </c>
      <c r="K496" t="n">
        <v>888</v>
      </c>
      <c r="L496" t="n">
        <v>2</v>
      </c>
      <c r="M496" t="n">
        <v>15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70</v>
      </c>
      <c r="U496" t="n">
        <v>2</v>
      </c>
      <c r="V496" t="n">
        <v>0</v>
      </c>
      <c r="W496" t="n">
        <v>0</v>
      </c>
    </row>
    <row r="497">
      <c r="A497" t="inlineStr">
        <is>
          <t>Yacouba Camara</t>
        </is>
      </c>
      <c r="B497" t="inlineStr">
        <is>
          <t>France</t>
        </is>
      </c>
      <c r="C497" t="inlineStr">
        <is>
          <t>Openside Flanker</t>
        </is>
      </c>
      <c r="D497" t="n">
        <v>7</v>
      </c>
      <c r="E497" t="n">
        <v>8</v>
      </c>
      <c r="F497" t="n">
        <v>7</v>
      </c>
      <c r="G497" t="n">
        <v>1</v>
      </c>
      <c r="H497" t="n">
        <v>0</v>
      </c>
      <c r="I497" t="n">
        <v>541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Yacouba Camara</t>
        </is>
      </c>
      <c r="B498" t="inlineStr">
        <is>
          <t>France</t>
        </is>
      </c>
      <c r="C498" t="inlineStr">
        <is>
          <t>Openside Flanker</t>
        </is>
      </c>
      <c r="D498" t="n">
        <v>66</v>
      </c>
      <c r="E498" t="n">
        <v>66</v>
      </c>
      <c r="F498" t="n">
        <v>43</v>
      </c>
      <c r="G498" t="n">
        <v>23</v>
      </c>
      <c r="H498" t="n">
        <v>0</v>
      </c>
      <c r="I498" t="n">
        <v>3379</v>
      </c>
      <c r="J498" t="n">
        <v>23</v>
      </c>
      <c r="K498" t="n">
        <v>405</v>
      </c>
      <c r="L498" t="n">
        <v>2</v>
      </c>
      <c r="M498" t="n">
        <v>19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15</v>
      </c>
      <c r="U498" t="n">
        <v>1</v>
      </c>
      <c r="V498" t="n">
        <v>0</v>
      </c>
      <c r="W498" t="n">
        <v>0</v>
      </c>
    </row>
    <row r="499">
      <c r="A499" t="inlineStr">
        <is>
          <t>Yacouba Camara</t>
        </is>
      </c>
      <c r="B499" t="inlineStr">
        <is>
          <t>France</t>
        </is>
      </c>
      <c r="C499" t="inlineStr">
        <is>
          <t>Openside Flanker</t>
        </is>
      </c>
      <c r="D499" t="n">
        <v>17</v>
      </c>
      <c r="E499" t="n">
        <v>17</v>
      </c>
      <c r="F499" t="n">
        <v>14</v>
      </c>
      <c r="G499" t="n">
        <v>3</v>
      </c>
      <c r="H499" t="n">
        <v>0</v>
      </c>
      <c r="I499" t="n">
        <v>1068</v>
      </c>
      <c r="J499" t="n">
        <v>3</v>
      </c>
      <c r="K499" t="n">
        <v>100</v>
      </c>
      <c r="L499" t="n">
        <v>0</v>
      </c>
      <c r="M499" t="n">
        <v>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Yacouba Camara</t>
        </is>
      </c>
      <c r="B500" t="inlineStr">
        <is>
          <t>France</t>
        </is>
      </c>
      <c r="C500" t="inlineStr">
        <is>
          <t>Openside Flanker</t>
        </is>
      </c>
      <c r="D500" t="n">
        <v>57</v>
      </c>
      <c r="E500" t="n">
        <v>56</v>
      </c>
      <c r="F500" t="n">
        <v>53</v>
      </c>
      <c r="G500" t="n">
        <v>3</v>
      </c>
      <c r="H500" t="n">
        <v>0</v>
      </c>
      <c r="I500" t="n">
        <v>3760</v>
      </c>
      <c r="J500" t="n">
        <v>4</v>
      </c>
      <c r="K500" t="n">
        <v>107</v>
      </c>
      <c r="L500" t="n">
        <v>1</v>
      </c>
      <c r="M500" t="n">
        <v>31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15</v>
      </c>
      <c r="U500" t="n">
        <v>4</v>
      </c>
      <c r="V500" t="n">
        <v>0</v>
      </c>
      <c r="W500" t="n">
        <v>0</v>
      </c>
    </row>
    <row r="501">
      <c r="A501" t="inlineStr">
        <is>
          <t>Yacouba Camara</t>
        </is>
      </c>
      <c r="B501" t="inlineStr">
        <is>
          <t>France</t>
        </is>
      </c>
      <c r="C501" t="inlineStr">
        <is>
          <t>Openside Flanker</t>
        </is>
      </c>
      <c r="D501" t="n">
        <v>147</v>
      </c>
      <c r="E501" t="n">
        <v>6</v>
      </c>
      <c r="F501" t="n">
        <v>117</v>
      </c>
      <c r="G501" t="n">
        <v>30</v>
      </c>
      <c r="H501" t="n">
        <v>0</v>
      </c>
      <c r="I501" t="n">
        <v>8748</v>
      </c>
      <c r="J501" t="n">
        <v>30</v>
      </c>
      <c r="K501" t="n">
        <v>612</v>
      </c>
      <c r="L501" t="n">
        <v>3</v>
      </c>
      <c r="M501" t="n">
        <v>57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30</v>
      </c>
      <c r="U501" t="n">
        <v>5</v>
      </c>
      <c r="V501" t="n">
        <v>0</v>
      </c>
      <c r="W501" t="n">
        <v>0</v>
      </c>
    </row>
    <row r="502">
      <c r="A502" t="inlineStr">
        <is>
          <t>Lionel Mallier</t>
        </is>
      </c>
      <c r="B502" t="inlineStr">
        <is>
          <t>France</t>
        </is>
      </c>
      <c r="C502" t="inlineStr">
        <is>
          <t>Openside Flanker</t>
        </is>
      </c>
      <c r="D502" t="n">
        <v>12</v>
      </c>
      <c r="E502" t="n">
        <v>12</v>
      </c>
      <c r="F502" t="n">
        <v>12</v>
      </c>
      <c r="G502" t="n">
        <v>0</v>
      </c>
      <c r="H502" t="n">
        <v>0</v>
      </c>
      <c r="I502" t="n">
        <v>725</v>
      </c>
      <c r="J502" t="n">
        <v>0</v>
      </c>
      <c r="K502" t="n">
        <v>0</v>
      </c>
      <c r="L502" t="n">
        <v>0</v>
      </c>
      <c r="M502" t="n">
        <v>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inlineStr">
        <is>
          <t>Lionel Mallier</t>
        </is>
      </c>
      <c r="B503" t="inlineStr">
        <is>
          <t>France</t>
        </is>
      </c>
      <c r="C503" t="inlineStr">
        <is>
          <t>Openside Flanker</t>
        </is>
      </c>
      <c r="D503" t="n">
        <v>13</v>
      </c>
      <c r="E503" t="n">
        <v>13</v>
      </c>
      <c r="F503" t="n">
        <v>8</v>
      </c>
      <c r="G503" t="n">
        <v>5</v>
      </c>
      <c r="H503" t="n">
        <v>0</v>
      </c>
      <c r="I503" t="n">
        <v>730</v>
      </c>
      <c r="J503" t="n">
        <v>5</v>
      </c>
      <c r="K503" t="n">
        <v>153</v>
      </c>
      <c r="L503" t="n">
        <v>0</v>
      </c>
      <c r="M503" t="n">
        <v>2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1</v>
      </c>
    </row>
    <row r="504">
      <c r="A504" t="inlineStr">
        <is>
          <t>Lionel Mallier</t>
        </is>
      </c>
      <c r="B504" t="inlineStr">
        <is>
          <t>France</t>
        </is>
      </c>
      <c r="C504" t="inlineStr">
        <is>
          <t>Openside Flanker</t>
        </is>
      </c>
      <c r="D504" t="n">
        <v>4</v>
      </c>
      <c r="E504" t="n">
        <v>4</v>
      </c>
      <c r="F504" t="n">
        <v>1</v>
      </c>
      <c r="G504" t="n">
        <v>3</v>
      </c>
      <c r="H504" t="n">
        <v>0</v>
      </c>
      <c r="I504" t="n">
        <v>140</v>
      </c>
      <c r="J504" t="n">
        <v>3</v>
      </c>
      <c r="K504" t="n">
        <v>60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</row>
    <row r="505">
      <c r="A505" t="inlineStr">
        <is>
          <t>Lionel Mallier</t>
        </is>
      </c>
      <c r="B505" t="inlineStr">
        <is>
          <t>France</t>
        </is>
      </c>
      <c r="C505" t="inlineStr">
        <is>
          <t>Openside Flanker</t>
        </is>
      </c>
      <c r="D505" t="n">
        <v>12</v>
      </c>
      <c r="E505" t="n">
        <v>13</v>
      </c>
      <c r="F505" t="n">
        <v>6</v>
      </c>
      <c r="G505" t="n">
        <v>7</v>
      </c>
      <c r="H505" t="n">
        <v>0</v>
      </c>
      <c r="I505" t="n">
        <v>573</v>
      </c>
      <c r="J505" t="n">
        <v>6</v>
      </c>
      <c r="K505" t="n">
        <v>110</v>
      </c>
      <c r="L505" t="n">
        <v>1</v>
      </c>
      <c r="M505" t="n">
        <v>2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5</v>
      </c>
      <c r="U505" t="n">
        <v>1</v>
      </c>
      <c r="V505" t="n">
        <v>0</v>
      </c>
      <c r="W505" t="n">
        <v>0</v>
      </c>
    </row>
    <row r="506">
      <c r="A506" t="inlineStr">
        <is>
          <t>Lionel Mallier</t>
        </is>
      </c>
      <c r="B506" t="inlineStr">
        <is>
          <t>France</t>
        </is>
      </c>
      <c r="C506" t="inlineStr">
        <is>
          <t>Openside Flanker</t>
        </is>
      </c>
      <c r="D506" t="n">
        <v>41</v>
      </c>
      <c r="E506" t="n">
        <v>3</v>
      </c>
      <c r="F506" t="n">
        <v>27</v>
      </c>
      <c r="G506" t="n">
        <v>15</v>
      </c>
      <c r="H506" t="n">
        <v>0</v>
      </c>
      <c r="I506" t="n">
        <v>2168</v>
      </c>
      <c r="J506" t="n">
        <v>14</v>
      </c>
      <c r="K506" t="n">
        <v>323</v>
      </c>
      <c r="L506" t="n">
        <v>1</v>
      </c>
      <c r="M506" t="n">
        <v>12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15</v>
      </c>
      <c r="U506" t="n">
        <v>2</v>
      </c>
      <c r="V506" t="n">
        <v>0</v>
      </c>
      <c r="W506" t="n">
        <v>1</v>
      </c>
    </row>
    <row r="507">
      <c r="A507" t="inlineStr">
        <is>
          <t>Kevin Gourdon</t>
        </is>
      </c>
      <c r="B507" t="inlineStr">
        <is>
          <t>France</t>
        </is>
      </c>
      <c r="C507" t="inlineStr">
        <is>
          <t>Openside Flanker</t>
        </is>
      </c>
      <c r="D507" t="n">
        <v>2</v>
      </c>
      <c r="E507" t="n">
        <v>2</v>
      </c>
      <c r="F507" t="n">
        <v>1</v>
      </c>
      <c r="G507" t="n">
        <v>1</v>
      </c>
      <c r="H507" t="n">
        <v>0</v>
      </c>
      <c r="I507" t="n">
        <v>70</v>
      </c>
      <c r="J507" t="n">
        <v>1</v>
      </c>
      <c r="K507" t="n">
        <v>13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Kevin Gourdon</t>
        </is>
      </c>
      <c r="B508" t="inlineStr">
        <is>
          <t>France</t>
        </is>
      </c>
      <c r="C508" t="inlineStr">
        <is>
          <t>Openside Flanker</t>
        </is>
      </c>
      <c r="D508" t="n">
        <v>142</v>
      </c>
      <c r="E508" t="n">
        <v>142</v>
      </c>
      <c r="F508" t="n">
        <v>115</v>
      </c>
      <c r="G508" t="n">
        <v>27</v>
      </c>
      <c r="H508" t="n">
        <v>0</v>
      </c>
      <c r="I508" t="n">
        <v>9091</v>
      </c>
      <c r="J508" t="n">
        <v>27</v>
      </c>
      <c r="K508" t="n">
        <v>675</v>
      </c>
      <c r="L508" t="n">
        <v>1</v>
      </c>
      <c r="M508" t="n">
        <v>32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75</v>
      </c>
      <c r="U508" t="n">
        <v>5</v>
      </c>
      <c r="V508" t="n">
        <v>0</v>
      </c>
      <c r="W508" t="n">
        <v>0</v>
      </c>
    </row>
    <row r="509">
      <c r="A509" t="inlineStr">
        <is>
          <t>Kevin Gourdon</t>
        </is>
      </c>
      <c r="B509" t="inlineStr">
        <is>
          <t>France</t>
        </is>
      </c>
      <c r="C509" t="inlineStr">
        <is>
          <t>Openside Flanker</t>
        </is>
      </c>
      <c r="D509" t="n">
        <v>19</v>
      </c>
      <c r="E509" t="n">
        <v>19</v>
      </c>
      <c r="F509" t="n">
        <v>18</v>
      </c>
      <c r="G509" t="n">
        <v>1</v>
      </c>
      <c r="H509" t="n">
        <v>0</v>
      </c>
      <c r="I509" t="n">
        <v>1382</v>
      </c>
      <c r="J509" t="n">
        <v>1</v>
      </c>
      <c r="K509" t="n">
        <v>29</v>
      </c>
      <c r="L509" t="n">
        <v>0</v>
      </c>
      <c r="M509" t="n">
        <v>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Kevin Gourdon</t>
        </is>
      </c>
      <c r="B510" t="inlineStr">
        <is>
          <t>France</t>
        </is>
      </c>
      <c r="C510" t="inlineStr">
        <is>
          <t>Openside Flanker</t>
        </is>
      </c>
      <c r="D510" t="n">
        <v>163</v>
      </c>
      <c r="E510" t="n">
        <v>15</v>
      </c>
      <c r="F510" t="n">
        <v>134</v>
      </c>
      <c r="G510" t="n">
        <v>29</v>
      </c>
      <c r="H510" t="n">
        <v>0</v>
      </c>
      <c r="I510" t="n">
        <v>10543</v>
      </c>
      <c r="J510" t="n">
        <v>29</v>
      </c>
      <c r="K510" t="n">
        <v>717</v>
      </c>
      <c r="L510" t="n">
        <v>1</v>
      </c>
      <c r="M510" t="n">
        <v>37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75</v>
      </c>
      <c r="U510" t="n">
        <v>5</v>
      </c>
      <c r="V510" t="n">
        <v>0</v>
      </c>
      <c r="W510" t="n">
        <v>0</v>
      </c>
    </row>
    <row r="511">
      <c r="A511" t="inlineStr">
        <is>
          <t>Romain Froment</t>
        </is>
      </c>
      <c r="B511" t="inlineStr">
        <is>
          <t>France</t>
        </is>
      </c>
      <c r="C511" t="inlineStr">
        <is>
          <t>Openside Flanker</t>
        </is>
      </c>
      <c r="D511" t="n">
        <v>1</v>
      </c>
      <c r="E511" t="n">
        <v>2</v>
      </c>
      <c r="F511" t="n">
        <v>0</v>
      </c>
      <c r="G511" t="n">
        <v>2</v>
      </c>
      <c r="H511" t="n">
        <v>0</v>
      </c>
      <c r="I511" t="n">
        <v>39</v>
      </c>
      <c r="J511" t="n">
        <v>1</v>
      </c>
      <c r="K511" t="n">
        <v>39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5</v>
      </c>
      <c r="U511" t="n">
        <v>0</v>
      </c>
      <c r="V511" t="n">
        <v>0</v>
      </c>
      <c r="W511" t="n">
        <v>0</v>
      </c>
    </row>
    <row r="512">
      <c r="A512" t="inlineStr">
        <is>
          <t>Romain Froment</t>
        </is>
      </c>
      <c r="B512" t="inlineStr">
        <is>
          <t>France</t>
        </is>
      </c>
      <c r="C512" t="inlineStr">
        <is>
          <t>Openside Flanker</t>
        </is>
      </c>
      <c r="D512" t="n">
        <v>27</v>
      </c>
      <c r="E512" t="n">
        <v>30</v>
      </c>
      <c r="F512" t="n">
        <v>20</v>
      </c>
      <c r="G512" t="n">
        <v>10</v>
      </c>
      <c r="H512" t="n">
        <v>0</v>
      </c>
      <c r="I512" t="n">
        <v>1642</v>
      </c>
      <c r="J512" t="n">
        <v>7</v>
      </c>
      <c r="K512" t="n">
        <v>181</v>
      </c>
      <c r="L512" t="n">
        <v>0</v>
      </c>
      <c r="M512" t="n">
        <v>6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40</v>
      </c>
      <c r="U512" t="n">
        <v>2</v>
      </c>
      <c r="V512" t="n">
        <v>0</v>
      </c>
      <c r="W512" t="n">
        <v>0</v>
      </c>
    </row>
    <row r="513">
      <c r="A513" t="inlineStr">
        <is>
          <t>Romain Froment</t>
        </is>
      </c>
      <c r="B513" t="inlineStr">
        <is>
          <t>France</t>
        </is>
      </c>
      <c r="C513" t="inlineStr">
        <is>
          <t>Openside Flanker</t>
        </is>
      </c>
      <c r="D513" t="n">
        <v>1</v>
      </c>
      <c r="E513" t="n">
        <v>1</v>
      </c>
      <c r="F513" t="n">
        <v>0</v>
      </c>
      <c r="G513" t="n">
        <v>1</v>
      </c>
      <c r="H513" t="n">
        <v>0</v>
      </c>
      <c r="I513" t="n">
        <v>25</v>
      </c>
      <c r="J513" t="n">
        <v>1</v>
      </c>
      <c r="K513" t="n">
        <v>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Romain Froment</t>
        </is>
      </c>
      <c r="B514" t="inlineStr">
        <is>
          <t>France</t>
        </is>
      </c>
      <c r="C514" t="inlineStr">
        <is>
          <t>Openside Flanker</t>
        </is>
      </c>
      <c r="D514" t="n">
        <v>29</v>
      </c>
      <c r="E514" t="n">
        <v>9</v>
      </c>
      <c r="F514" t="n">
        <v>20</v>
      </c>
      <c r="G514" t="n">
        <v>13</v>
      </c>
      <c r="H514" t="n">
        <v>0</v>
      </c>
      <c r="I514" t="n">
        <v>1706</v>
      </c>
      <c r="J514" t="n">
        <v>9</v>
      </c>
      <c r="K514" t="n">
        <v>245</v>
      </c>
      <c r="L514" t="n">
        <v>0</v>
      </c>
      <c r="M514" t="n">
        <v>6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45</v>
      </c>
      <c r="U514" t="n">
        <v>2</v>
      </c>
      <c r="V514" t="n">
        <v>0</v>
      </c>
      <c r="W514" t="n">
        <v>0</v>
      </c>
    </row>
    <row r="515">
      <c r="A515" t="inlineStr">
        <is>
          <t>Julien Puricelli</t>
        </is>
      </c>
      <c r="B515" t="inlineStr">
        <is>
          <t>France</t>
        </is>
      </c>
      <c r="C515" t="inlineStr">
        <is>
          <t>Openside Flanker</t>
        </is>
      </c>
      <c r="D515" t="n">
        <v>6</v>
      </c>
      <c r="E515" t="n">
        <v>6</v>
      </c>
      <c r="F515" t="n">
        <v>3</v>
      </c>
      <c r="G515" t="n">
        <v>3</v>
      </c>
      <c r="H515" t="n">
        <v>0</v>
      </c>
      <c r="I515" t="n">
        <v>347</v>
      </c>
      <c r="J515" t="n">
        <v>3</v>
      </c>
      <c r="K515" t="n">
        <v>107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Julien Puricelli</t>
        </is>
      </c>
      <c r="B516" t="inlineStr">
        <is>
          <t>France</t>
        </is>
      </c>
      <c r="C516" t="inlineStr">
        <is>
          <t>Openside Flanker</t>
        </is>
      </c>
      <c r="D516" t="n">
        <v>13</v>
      </c>
      <c r="E516" t="n">
        <v>14</v>
      </c>
      <c r="F516" t="n">
        <v>9</v>
      </c>
      <c r="G516" t="n">
        <v>5</v>
      </c>
      <c r="H516" t="n">
        <v>0</v>
      </c>
      <c r="I516" t="n">
        <v>636</v>
      </c>
      <c r="J516" t="n">
        <v>4</v>
      </c>
      <c r="K516" t="n">
        <v>87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Julien Puricelli</t>
        </is>
      </c>
      <c r="B517" t="inlineStr">
        <is>
          <t>France</t>
        </is>
      </c>
      <c r="C517" t="inlineStr">
        <is>
          <t>Openside Flanker</t>
        </is>
      </c>
      <c r="D517" t="n">
        <v>79</v>
      </c>
      <c r="E517" t="n">
        <v>81</v>
      </c>
      <c r="F517" t="n">
        <v>67</v>
      </c>
      <c r="G517" t="n">
        <v>14</v>
      </c>
      <c r="H517" t="n">
        <v>0</v>
      </c>
      <c r="I517" t="n">
        <v>4912</v>
      </c>
      <c r="J517" t="n">
        <v>12</v>
      </c>
      <c r="K517" t="n">
        <v>306</v>
      </c>
      <c r="L517" t="n">
        <v>0</v>
      </c>
      <c r="M517" t="n">
        <v>29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20</v>
      </c>
      <c r="U517" t="n">
        <v>3</v>
      </c>
      <c r="V517" t="n">
        <v>0</v>
      </c>
      <c r="W517" t="n">
        <v>1</v>
      </c>
    </row>
    <row r="518">
      <c r="A518" t="inlineStr">
        <is>
          <t>Julien Puricelli</t>
        </is>
      </c>
      <c r="B518" t="inlineStr">
        <is>
          <t>France</t>
        </is>
      </c>
      <c r="C518" t="inlineStr">
        <is>
          <t>Openside Flanker</t>
        </is>
      </c>
      <c r="D518" t="n">
        <v>4</v>
      </c>
      <c r="E518" t="n">
        <v>4</v>
      </c>
      <c r="F518" t="n">
        <v>1</v>
      </c>
      <c r="G518" t="n">
        <v>3</v>
      </c>
      <c r="H518" t="n">
        <v>0</v>
      </c>
      <c r="I518" t="n">
        <v>136</v>
      </c>
      <c r="J518" t="n">
        <v>3</v>
      </c>
      <c r="K518" t="n">
        <v>69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Julien Puricelli</t>
        </is>
      </c>
      <c r="B519" t="inlineStr">
        <is>
          <t>France</t>
        </is>
      </c>
      <c r="C519" t="inlineStr">
        <is>
          <t>Openside Flanker</t>
        </is>
      </c>
      <c r="D519" t="n">
        <v>88</v>
      </c>
      <c r="E519" t="n">
        <v>88</v>
      </c>
      <c r="F519" t="n">
        <v>84</v>
      </c>
      <c r="G519" t="n">
        <v>4</v>
      </c>
      <c r="H519" t="n">
        <v>0</v>
      </c>
      <c r="I519" t="n">
        <v>6405</v>
      </c>
      <c r="J519" t="n">
        <v>4</v>
      </c>
      <c r="K519" t="n">
        <v>61</v>
      </c>
      <c r="L519" t="n">
        <v>0</v>
      </c>
      <c r="M519" t="n">
        <v>18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10</v>
      </c>
      <c r="U519" t="n">
        <v>2</v>
      </c>
      <c r="V519" t="n">
        <v>0</v>
      </c>
      <c r="W519" t="n">
        <v>1</v>
      </c>
    </row>
    <row r="520">
      <c r="A520" t="inlineStr">
        <is>
          <t>Julien Puricelli</t>
        </is>
      </c>
      <c r="B520" t="inlineStr">
        <is>
          <t>France</t>
        </is>
      </c>
      <c r="C520" t="inlineStr">
        <is>
          <t>Openside Flanker</t>
        </is>
      </c>
      <c r="D520" t="n">
        <v>190</v>
      </c>
      <c r="E520" t="n">
        <v>6</v>
      </c>
      <c r="F520" t="n">
        <v>164</v>
      </c>
      <c r="G520" t="n">
        <v>29</v>
      </c>
      <c r="H520" t="n">
        <v>0</v>
      </c>
      <c r="I520" t="n">
        <v>12436</v>
      </c>
      <c r="J520" t="n">
        <v>26</v>
      </c>
      <c r="K520" t="n">
        <v>630</v>
      </c>
      <c r="L520" t="n">
        <v>0</v>
      </c>
      <c r="M520" t="n">
        <v>52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30</v>
      </c>
      <c r="U520" t="n">
        <v>5</v>
      </c>
      <c r="V520" t="n">
        <v>0</v>
      </c>
      <c r="W520" t="n">
        <v>2</v>
      </c>
    </row>
    <row r="521">
      <c r="A521" t="inlineStr">
        <is>
          <t>Hugues Miorin</t>
        </is>
      </c>
      <c r="B521" t="inlineStr">
        <is>
          <t>France</t>
        </is>
      </c>
      <c r="C521" t="inlineStr">
        <is>
          <t>Openside Flanker</t>
        </is>
      </c>
      <c r="D521" t="n">
        <v>37</v>
      </c>
      <c r="E521" t="n">
        <v>41</v>
      </c>
      <c r="F521" t="n">
        <v>29</v>
      </c>
      <c r="G521" t="n">
        <v>12</v>
      </c>
      <c r="H521" t="n">
        <v>0</v>
      </c>
      <c r="I521" t="n">
        <v>2385</v>
      </c>
      <c r="J521" t="n">
        <v>8</v>
      </c>
      <c r="K521" t="n">
        <v>192</v>
      </c>
      <c r="L521" t="n">
        <v>0</v>
      </c>
      <c r="M521" t="n">
        <v>6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10</v>
      </c>
      <c r="U521" t="n">
        <v>1</v>
      </c>
      <c r="V521" t="n">
        <v>0</v>
      </c>
      <c r="W521" t="n">
        <v>0</v>
      </c>
    </row>
    <row r="522">
      <c r="A522" t="inlineStr">
        <is>
          <t>Hugues Miorin</t>
        </is>
      </c>
      <c r="B522" t="inlineStr">
        <is>
          <t>France</t>
        </is>
      </c>
      <c r="C522" t="inlineStr">
        <is>
          <t>Openside Flanker</t>
        </is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16</v>
      </c>
      <c r="J522" t="n">
        <v>1</v>
      </c>
      <c r="K522" t="n">
        <v>16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Hugues Miorin</t>
        </is>
      </c>
      <c r="B523" t="inlineStr">
        <is>
          <t>France</t>
        </is>
      </c>
      <c r="C523" t="inlineStr">
        <is>
          <t>Openside Flanker</t>
        </is>
      </c>
      <c r="D523" t="n">
        <v>6</v>
      </c>
      <c r="E523" t="n">
        <v>6</v>
      </c>
      <c r="F523" t="n">
        <v>5</v>
      </c>
      <c r="G523" t="n">
        <v>1</v>
      </c>
      <c r="H523" t="n">
        <v>0</v>
      </c>
      <c r="I523" t="n">
        <v>364</v>
      </c>
      <c r="J523" t="n">
        <v>1</v>
      </c>
      <c r="K523" t="n">
        <v>21</v>
      </c>
      <c r="L523" t="n">
        <v>0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</row>
    <row r="524">
      <c r="A524" t="inlineStr">
        <is>
          <t>Hugues Miorin</t>
        </is>
      </c>
      <c r="B524" t="inlineStr">
        <is>
          <t>France</t>
        </is>
      </c>
      <c r="C524" t="inlineStr">
        <is>
          <t>Openside Flanker</t>
        </is>
      </c>
      <c r="D524" t="n">
        <v>44</v>
      </c>
      <c r="E524" t="n">
        <v>2</v>
      </c>
      <c r="F524" t="n">
        <v>34</v>
      </c>
      <c r="G524" t="n">
        <v>14</v>
      </c>
      <c r="H524" t="n">
        <v>0</v>
      </c>
      <c r="I524" t="n">
        <v>2765</v>
      </c>
      <c r="J524" t="n">
        <v>10</v>
      </c>
      <c r="K524" t="n">
        <v>229</v>
      </c>
      <c r="L524" t="n">
        <v>0</v>
      </c>
      <c r="M524" t="n">
        <v>9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10</v>
      </c>
      <c r="U524" t="n">
        <v>2</v>
      </c>
      <c r="V524" t="n">
        <v>0</v>
      </c>
      <c r="W524" t="n">
        <v>0</v>
      </c>
    </row>
    <row r="525">
      <c r="A525" t="inlineStr">
        <is>
          <t>Dylan Cretin</t>
        </is>
      </c>
      <c r="B525" t="inlineStr">
        <is>
          <t>France</t>
        </is>
      </c>
      <c r="C525" t="inlineStr">
        <is>
          <t>Openside Flanker</t>
        </is>
      </c>
      <c r="D525" t="n">
        <v>78</v>
      </c>
      <c r="E525" t="n">
        <v>78</v>
      </c>
      <c r="F525" t="n">
        <v>56</v>
      </c>
      <c r="G525" t="n">
        <v>22</v>
      </c>
      <c r="H525" t="n">
        <v>0</v>
      </c>
      <c r="I525" t="n">
        <v>4721</v>
      </c>
      <c r="J525" t="n">
        <v>22</v>
      </c>
      <c r="K525" t="n">
        <v>545</v>
      </c>
      <c r="L525" t="n">
        <v>2</v>
      </c>
      <c r="M525" t="n">
        <v>14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60</v>
      </c>
      <c r="U525" t="n">
        <v>1</v>
      </c>
      <c r="V525" t="n">
        <v>0</v>
      </c>
      <c r="W525" t="n">
        <v>0</v>
      </c>
    </row>
    <row r="526">
      <c r="A526" t="inlineStr">
        <is>
          <t>Dylan Cretin</t>
        </is>
      </c>
      <c r="B526" t="inlineStr">
        <is>
          <t>France</t>
        </is>
      </c>
      <c r="C526" t="inlineStr">
        <is>
          <t>Openside Flanker</t>
        </is>
      </c>
      <c r="D526" t="n">
        <v>7</v>
      </c>
      <c r="E526" t="n">
        <v>7</v>
      </c>
      <c r="F526" t="n">
        <v>5</v>
      </c>
      <c r="G526" t="n">
        <v>2</v>
      </c>
      <c r="H526" t="n">
        <v>0</v>
      </c>
      <c r="I526" t="n">
        <v>388</v>
      </c>
      <c r="J526" t="n">
        <v>2</v>
      </c>
      <c r="K526" t="n">
        <v>28</v>
      </c>
      <c r="L526" t="n">
        <v>1</v>
      </c>
      <c r="M526" t="n">
        <v>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Dylan Cretin</t>
        </is>
      </c>
      <c r="B527" t="inlineStr">
        <is>
          <t>France</t>
        </is>
      </c>
      <c r="C527" t="inlineStr">
        <is>
          <t>Openside Flanker</t>
        </is>
      </c>
      <c r="D527" t="n">
        <v>95</v>
      </c>
      <c r="E527" t="n">
        <v>13</v>
      </c>
      <c r="F527" t="n">
        <v>65</v>
      </c>
      <c r="G527" t="n">
        <v>30</v>
      </c>
      <c r="H527" t="n">
        <v>0</v>
      </c>
      <c r="I527" t="n">
        <v>5498</v>
      </c>
      <c r="J527" t="n">
        <v>30</v>
      </c>
      <c r="K527" t="n">
        <v>681</v>
      </c>
      <c r="L527" t="n">
        <v>3</v>
      </c>
      <c r="M527" t="n">
        <v>18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65</v>
      </c>
      <c r="U527" t="n">
        <v>1</v>
      </c>
      <c r="V527" t="n">
        <v>0</v>
      </c>
      <c r="W527" t="n">
        <v>0</v>
      </c>
    </row>
    <row r="528">
      <c r="A528" t="inlineStr">
        <is>
          <t>Gregory Le Corvec</t>
        </is>
      </c>
      <c r="B528" t="inlineStr">
        <is>
          <t>France</t>
        </is>
      </c>
      <c r="C528" t="inlineStr">
        <is>
          <t>Openside Flanker</t>
        </is>
      </c>
      <c r="D528" t="n">
        <v>4</v>
      </c>
      <c r="E528" t="n">
        <v>4</v>
      </c>
      <c r="F528" t="n">
        <v>4</v>
      </c>
      <c r="G528" t="n">
        <v>0</v>
      </c>
      <c r="H528" t="n">
        <v>0</v>
      </c>
      <c r="I528" t="n">
        <v>278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</row>
    <row r="529">
      <c r="A529" t="inlineStr">
        <is>
          <t>Gregory Le Corvec</t>
        </is>
      </c>
      <c r="B529" t="inlineStr">
        <is>
          <t>France</t>
        </is>
      </c>
      <c r="C529" t="inlineStr">
        <is>
          <t>Openside Flanker</t>
        </is>
      </c>
      <c r="D529" t="n">
        <v>67</v>
      </c>
      <c r="E529" t="n">
        <v>68</v>
      </c>
      <c r="F529" t="n">
        <v>59</v>
      </c>
      <c r="G529" t="n">
        <v>9</v>
      </c>
      <c r="H529" t="n">
        <v>0</v>
      </c>
      <c r="I529" t="n">
        <v>4311</v>
      </c>
      <c r="J529" t="n">
        <v>8</v>
      </c>
      <c r="K529" t="n">
        <v>162</v>
      </c>
      <c r="L529" t="n">
        <v>0</v>
      </c>
      <c r="M529" t="n">
        <v>31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10</v>
      </c>
      <c r="U529" t="n">
        <v>2</v>
      </c>
      <c r="V529" t="n">
        <v>0</v>
      </c>
      <c r="W529" t="n">
        <v>0</v>
      </c>
    </row>
    <row r="530">
      <c r="A530" t="inlineStr">
        <is>
          <t>Gregory Le Corvec</t>
        </is>
      </c>
      <c r="B530" t="inlineStr">
        <is>
          <t>France</t>
        </is>
      </c>
      <c r="C530" t="inlineStr">
        <is>
          <t>Openside Flanker</t>
        </is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64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Gregory Le Corvec</t>
        </is>
      </c>
      <c r="B531" t="inlineStr">
        <is>
          <t>France</t>
        </is>
      </c>
      <c r="C531" t="inlineStr">
        <is>
          <t>Openside Flanker</t>
        </is>
      </c>
      <c r="D531" t="n">
        <v>72</v>
      </c>
      <c r="E531" t="n">
        <v>2</v>
      </c>
      <c r="F531" t="n">
        <v>64</v>
      </c>
      <c r="G531" t="n">
        <v>9</v>
      </c>
      <c r="H531" t="n">
        <v>0</v>
      </c>
      <c r="I531" t="n">
        <v>4653</v>
      </c>
      <c r="J531" t="n">
        <v>8</v>
      </c>
      <c r="K531" t="n">
        <v>162</v>
      </c>
      <c r="L531" t="n">
        <v>0</v>
      </c>
      <c r="M531" t="n">
        <v>34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10</v>
      </c>
      <c r="U531" t="n">
        <v>3</v>
      </c>
      <c r="V531" t="n">
        <v>0</v>
      </c>
      <c r="W531" t="n">
        <v>0</v>
      </c>
    </row>
    <row r="532">
      <c r="A532" t="inlineStr">
        <is>
          <t>Bernard Le Roux</t>
        </is>
      </c>
      <c r="B532" t="inlineStr">
        <is>
          <t>France</t>
        </is>
      </c>
      <c r="C532" t="inlineStr">
        <is>
          <t>Openside Flanker</t>
        </is>
      </c>
      <c r="D532" t="n">
        <v>143</v>
      </c>
      <c r="E532" t="n">
        <v>142</v>
      </c>
      <c r="F532" t="n">
        <v>115</v>
      </c>
      <c r="G532" t="n">
        <v>27</v>
      </c>
      <c r="H532" t="n">
        <v>0</v>
      </c>
      <c r="I532" t="n">
        <v>8731</v>
      </c>
      <c r="J532" t="n">
        <v>28</v>
      </c>
      <c r="K532" t="n">
        <v>706</v>
      </c>
      <c r="L532" t="n">
        <v>2</v>
      </c>
      <c r="M532" t="n">
        <v>60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45</v>
      </c>
      <c r="U532" t="n">
        <v>10</v>
      </c>
      <c r="V532" t="n">
        <v>0</v>
      </c>
      <c r="W532" t="n">
        <v>1</v>
      </c>
    </row>
    <row r="533">
      <c r="A533" t="inlineStr">
        <is>
          <t>Bernard Le Roux</t>
        </is>
      </c>
      <c r="B533" t="inlineStr">
        <is>
          <t>France</t>
        </is>
      </c>
      <c r="C533" t="inlineStr">
        <is>
          <t>Openside Flanker</t>
        </is>
      </c>
      <c r="D533" t="n">
        <v>189</v>
      </c>
      <c r="E533" t="n">
        <v>9</v>
      </c>
      <c r="F533" t="n">
        <v>147</v>
      </c>
      <c r="G533" t="n">
        <v>42</v>
      </c>
      <c r="H533" t="n">
        <v>0</v>
      </c>
      <c r="I533" t="n">
        <v>11394</v>
      </c>
      <c r="J533" t="n">
        <v>42</v>
      </c>
      <c r="K533" t="n">
        <v>998</v>
      </c>
      <c r="L533" t="n">
        <v>2</v>
      </c>
      <c r="M533" t="n">
        <v>72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45</v>
      </c>
      <c r="U533" t="n">
        <v>12</v>
      </c>
      <c r="V533" t="n">
        <v>0</v>
      </c>
      <c r="W533" t="n">
        <v>1</v>
      </c>
    </row>
    <row r="534">
      <c r="A534" t="inlineStr">
        <is>
          <t>Wenceslas Lauret</t>
        </is>
      </c>
      <c r="B534" t="inlineStr">
        <is>
          <t>France</t>
        </is>
      </c>
      <c r="C534" t="inlineStr">
        <is>
          <t>Openside Flanker</t>
        </is>
      </c>
      <c r="D534" t="n">
        <v>0</v>
      </c>
      <c r="E534" t="n">
        <v>2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Wenceslas Lauret</t>
        </is>
      </c>
      <c r="B535" t="inlineStr">
        <is>
          <t>France</t>
        </is>
      </c>
      <c r="C535" t="inlineStr">
        <is>
          <t>Openside Flanker</t>
        </is>
      </c>
      <c r="D535" t="n">
        <v>38</v>
      </c>
      <c r="E535" t="n">
        <v>38</v>
      </c>
      <c r="F535" t="n">
        <v>24</v>
      </c>
      <c r="G535" t="n">
        <v>14</v>
      </c>
      <c r="H535" t="n">
        <v>0</v>
      </c>
      <c r="I535" t="n">
        <v>1992</v>
      </c>
      <c r="J535" t="n">
        <v>14</v>
      </c>
      <c r="K535" t="n">
        <v>319</v>
      </c>
      <c r="L535" t="n">
        <v>0</v>
      </c>
      <c r="M535" t="n">
        <v>10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10</v>
      </c>
      <c r="U535" t="n">
        <v>1</v>
      </c>
      <c r="V535" t="n">
        <v>0</v>
      </c>
      <c r="W535" t="n">
        <v>0</v>
      </c>
    </row>
    <row r="536">
      <c r="A536" t="inlineStr">
        <is>
          <t>Wenceslas Lauret</t>
        </is>
      </c>
      <c r="B536" t="inlineStr">
        <is>
          <t>France</t>
        </is>
      </c>
      <c r="C536" t="inlineStr">
        <is>
          <t>Openside Flanker</t>
        </is>
      </c>
      <c r="D536" t="n">
        <v>26</v>
      </c>
      <c r="E536" t="n">
        <v>26</v>
      </c>
      <c r="F536" t="n">
        <v>23</v>
      </c>
      <c r="G536" t="n">
        <v>3</v>
      </c>
      <c r="H536" t="n">
        <v>0</v>
      </c>
      <c r="I536" t="n">
        <v>1705</v>
      </c>
      <c r="J536" t="n">
        <v>3</v>
      </c>
      <c r="K536" t="n">
        <v>31</v>
      </c>
      <c r="L536" t="n">
        <v>0</v>
      </c>
      <c r="M536" t="n">
        <v>8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5</v>
      </c>
      <c r="U536" t="n">
        <v>0</v>
      </c>
      <c r="V536" t="n">
        <v>0</v>
      </c>
      <c r="W536" t="n">
        <v>0</v>
      </c>
    </row>
    <row r="537">
      <c r="A537" t="inlineStr">
        <is>
          <t>Wenceslas Lauret</t>
        </is>
      </c>
      <c r="B537" t="inlineStr">
        <is>
          <t>France</t>
        </is>
      </c>
      <c r="C537" t="inlineStr">
        <is>
          <t>Openside Flanker</t>
        </is>
      </c>
      <c r="D537" t="n">
        <v>168</v>
      </c>
      <c r="E537" t="n">
        <v>161</v>
      </c>
      <c r="F537" t="n">
        <v>149</v>
      </c>
      <c r="G537" t="n">
        <v>12</v>
      </c>
      <c r="H537" t="n">
        <v>0</v>
      </c>
      <c r="I537" t="n">
        <v>11289</v>
      </c>
      <c r="J537" t="n">
        <v>19</v>
      </c>
      <c r="K537" t="n">
        <v>267</v>
      </c>
      <c r="L537" t="n">
        <v>0</v>
      </c>
      <c r="M537" t="n">
        <v>49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60</v>
      </c>
      <c r="U537" t="n">
        <v>2</v>
      </c>
      <c r="V537" t="n">
        <v>0</v>
      </c>
      <c r="W537" t="n">
        <v>1</v>
      </c>
    </row>
    <row r="538">
      <c r="A538" t="inlineStr">
        <is>
          <t>Wenceslas Lauret</t>
        </is>
      </c>
      <c r="B538" t="inlineStr">
        <is>
          <t>France</t>
        </is>
      </c>
      <c r="C538" t="inlineStr">
        <is>
          <t>Openside Flanker</t>
        </is>
      </c>
      <c r="D538" t="n">
        <v>232</v>
      </c>
      <c r="E538" t="n">
        <v>15</v>
      </c>
      <c r="F538" t="n">
        <v>196</v>
      </c>
      <c r="G538" t="n">
        <v>31</v>
      </c>
      <c r="H538" t="n">
        <v>0</v>
      </c>
      <c r="I538" t="n">
        <v>14986</v>
      </c>
      <c r="J538" t="n">
        <v>36</v>
      </c>
      <c r="K538" t="n">
        <v>617</v>
      </c>
      <c r="L538" t="n">
        <v>0</v>
      </c>
      <c r="M538" t="n">
        <v>67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75</v>
      </c>
      <c r="U538" t="n">
        <v>3</v>
      </c>
      <c r="V538" t="n">
        <v>0</v>
      </c>
      <c r="W538" t="n">
        <v>1</v>
      </c>
    </row>
    <row r="539">
      <c r="A539" t="inlineStr">
        <is>
          <t>Christophe Moni</t>
        </is>
      </c>
      <c r="B539" t="inlineStr">
        <is>
          <t>France</t>
        </is>
      </c>
      <c r="C539" t="inlineStr">
        <is>
          <t>Blindside Flanker</t>
        </is>
      </c>
      <c r="D539" t="n">
        <v>49</v>
      </c>
      <c r="E539" t="n">
        <v>51</v>
      </c>
      <c r="F539" t="n">
        <v>42</v>
      </c>
      <c r="G539" t="n">
        <v>9</v>
      </c>
      <c r="H539" t="n">
        <v>0</v>
      </c>
      <c r="I539" t="n">
        <v>3237</v>
      </c>
      <c r="J539" t="n">
        <v>7</v>
      </c>
      <c r="K539" t="n">
        <v>135</v>
      </c>
      <c r="L539" t="n">
        <v>1</v>
      </c>
      <c r="M539" t="n">
        <v>16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40</v>
      </c>
      <c r="U539" t="n">
        <v>1</v>
      </c>
      <c r="V539" t="n">
        <v>0</v>
      </c>
      <c r="W539" t="n">
        <v>0</v>
      </c>
    </row>
    <row r="540">
      <c r="A540" t="inlineStr">
        <is>
          <t>Christophe Moni</t>
        </is>
      </c>
      <c r="B540" t="inlineStr">
        <is>
          <t>France</t>
        </is>
      </c>
      <c r="C540" t="inlineStr">
        <is>
          <t>Blindside Flanker</t>
        </is>
      </c>
      <c r="D540" t="n">
        <v>7</v>
      </c>
      <c r="E540" t="n">
        <v>7</v>
      </c>
      <c r="F540" t="n">
        <v>7</v>
      </c>
      <c r="G540" t="n">
        <v>0</v>
      </c>
      <c r="H540" t="n">
        <v>0</v>
      </c>
      <c r="I540" t="n">
        <v>422</v>
      </c>
      <c r="J540" t="n">
        <v>0</v>
      </c>
      <c r="K540" t="n">
        <v>0</v>
      </c>
      <c r="L540" t="n">
        <v>0</v>
      </c>
      <c r="M540" t="n">
        <v>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Christophe Moni</t>
        </is>
      </c>
      <c r="B541" t="inlineStr">
        <is>
          <t>France</t>
        </is>
      </c>
      <c r="C541" t="inlineStr">
        <is>
          <t>Blindside Flanker</t>
        </is>
      </c>
      <c r="D541" t="n">
        <v>56</v>
      </c>
      <c r="E541" t="n">
        <v>8</v>
      </c>
      <c r="F541" t="n">
        <v>49</v>
      </c>
      <c r="G541" t="n">
        <v>9</v>
      </c>
      <c r="H541" t="n">
        <v>0</v>
      </c>
      <c r="I541" t="n">
        <v>3659</v>
      </c>
      <c r="J541" t="n">
        <v>7</v>
      </c>
      <c r="K541" t="n">
        <v>135</v>
      </c>
      <c r="L541" t="n">
        <v>1</v>
      </c>
      <c r="M541" t="n">
        <v>23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40</v>
      </c>
      <c r="U541" t="n">
        <v>1</v>
      </c>
      <c r="V541" t="n">
        <v>0</v>
      </c>
      <c r="W541" t="n">
        <v>0</v>
      </c>
    </row>
    <row r="542">
      <c r="A542" t="inlineStr">
        <is>
          <t>Alexandre Lapandry</t>
        </is>
      </c>
      <c r="B542" t="inlineStr">
        <is>
          <t>France</t>
        </is>
      </c>
      <c r="C542" t="inlineStr">
        <is>
          <t>Blindside Flanker</t>
        </is>
      </c>
      <c r="D542" t="n">
        <v>186</v>
      </c>
      <c r="E542" t="n">
        <v>189</v>
      </c>
      <c r="F542" t="n">
        <v>143</v>
      </c>
      <c r="G542" t="n">
        <v>46</v>
      </c>
      <c r="H542" t="n">
        <v>0</v>
      </c>
      <c r="I542" t="n">
        <v>11140</v>
      </c>
      <c r="J542" t="n">
        <v>43</v>
      </c>
      <c r="K542" t="n">
        <v>1082</v>
      </c>
      <c r="L542" t="n">
        <v>4</v>
      </c>
      <c r="M542" t="n">
        <v>56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85</v>
      </c>
      <c r="U542" t="n">
        <v>3</v>
      </c>
      <c r="V542" t="n">
        <v>0</v>
      </c>
      <c r="W542" t="n">
        <v>0</v>
      </c>
    </row>
    <row r="543">
      <c r="A543" t="inlineStr">
        <is>
          <t>Alexandre Lapandry</t>
        </is>
      </c>
      <c r="B543" t="inlineStr">
        <is>
          <t>France</t>
        </is>
      </c>
      <c r="C543" t="inlineStr">
        <is>
          <t>Blindside Flanker</t>
        </is>
      </c>
      <c r="D543" t="n">
        <v>6</v>
      </c>
      <c r="E543" t="n">
        <v>6</v>
      </c>
      <c r="F543" t="n">
        <v>6</v>
      </c>
      <c r="G543" t="n">
        <v>0</v>
      </c>
      <c r="H543" t="n">
        <v>0</v>
      </c>
      <c r="I543" t="n">
        <v>480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</v>
      </c>
      <c r="U543" t="n">
        <v>2</v>
      </c>
      <c r="V543" t="n">
        <v>0</v>
      </c>
      <c r="W543" t="n">
        <v>0</v>
      </c>
    </row>
    <row r="544">
      <c r="A544" t="inlineStr">
        <is>
          <t>Alexandre Lapandry</t>
        </is>
      </c>
      <c r="B544" t="inlineStr">
        <is>
          <t>France</t>
        </is>
      </c>
      <c r="C544" t="inlineStr">
        <is>
          <t>Blindside Flanker</t>
        </is>
      </c>
      <c r="D544" t="n">
        <v>13</v>
      </c>
      <c r="E544" t="n">
        <v>13</v>
      </c>
      <c r="F544" t="n">
        <v>5</v>
      </c>
      <c r="G544" t="n">
        <v>8</v>
      </c>
      <c r="H544" t="n">
        <v>0</v>
      </c>
      <c r="I544" t="n">
        <v>537</v>
      </c>
      <c r="J544" t="n">
        <v>8</v>
      </c>
      <c r="K544" t="n">
        <v>141</v>
      </c>
      <c r="L544" t="n">
        <v>0</v>
      </c>
      <c r="M544" t="n">
        <v>1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10</v>
      </c>
      <c r="U544" t="n">
        <v>0</v>
      </c>
      <c r="V544" t="n">
        <v>0</v>
      </c>
      <c r="W544" t="n">
        <v>0</v>
      </c>
    </row>
    <row r="545">
      <c r="A545" t="inlineStr">
        <is>
          <t>Alexandre Lapandry</t>
        </is>
      </c>
      <c r="B545" t="inlineStr">
        <is>
          <t>France</t>
        </is>
      </c>
      <c r="C545" t="inlineStr">
        <is>
          <t>Blindside Flanker</t>
        </is>
      </c>
      <c r="D545" t="n">
        <v>205</v>
      </c>
      <c r="E545" t="n">
        <v>21</v>
      </c>
      <c r="F545" t="n">
        <v>154</v>
      </c>
      <c r="G545" t="n">
        <v>54</v>
      </c>
      <c r="H545" t="n">
        <v>0</v>
      </c>
      <c r="I545" t="n">
        <v>12157</v>
      </c>
      <c r="J545" t="n">
        <v>51</v>
      </c>
      <c r="K545" t="n">
        <v>1223</v>
      </c>
      <c r="L545" t="n">
        <v>4</v>
      </c>
      <c r="M545" t="n">
        <v>57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105</v>
      </c>
      <c r="U545" t="n">
        <v>5</v>
      </c>
      <c r="V545" t="n">
        <v>0</v>
      </c>
      <c r="W545" t="n">
        <v>0</v>
      </c>
    </row>
    <row r="546">
      <c r="A546" t="inlineStr">
        <is>
          <t>Fulgence Ouedraogo</t>
        </is>
      </c>
      <c r="B546" t="inlineStr">
        <is>
          <t>France</t>
        </is>
      </c>
      <c r="C546" t="inlineStr">
        <is>
          <t>Blindside Flanker</t>
        </is>
      </c>
      <c r="D546" t="n">
        <v>216</v>
      </c>
      <c r="E546" t="n">
        <v>216</v>
      </c>
      <c r="F546" t="n">
        <v>192</v>
      </c>
      <c r="G546" t="n">
        <v>24</v>
      </c>
      <c r="H546" t="n">
        <v>0</v>
      </c>
      <c r="I546" t="n">
        <v>15188</v>
      </c>
      <c r="J546" t="n">
        <v>24</v>
      </c>
      <c r="K546" t="n">
        <v>622</v>
      </c>
      <c r="L546" t="n">
        <v>1</v>
      </c>
      <c r="M546" t="n">
        <v>33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60</v>
      </c>
      <c r="U546" t="n">
        <v>4</v>
      </c>
      <c r="V546" t="n">
        <v>0</v>
      </c>
      <c r="W546" t="n">
        <v>0</v>
      </c>
    </row>
    <row r="547">
      <c r="A547" t="inlineStr">
        <is>
          <t>Fulgence Ouedraogo</t>
        </is>
      </c>
      <c r="B547" t="inlineStr">
        <is>
          <t>France</t>
        </is>
      </c>
      <c r="C547" t="inlineStr">
        <is>
          <t>Blindside Flanker</t>
        </is>
      </c>
      <c r="D547" t="n">
        <v>39</v>
      </c>
      <c r="E547" t="n">
        <v>40</v>
      </c>
      <c r="F547" t="n">
        <v>34</v>
      </c>
      <c r="G547" t="n">
        <v>6</v>
      </c>
      <c r="H547" t="n">
        <v>0</v>
      </c>
      <c r="I547" t="n">
        <v>2524</v>
      </c>
      <c r="J547" t="n">
        <v>5</v>
      </c>
      <c r="K547" t="n">
        <v>52</v>
      </c>
      <c r="L547" t="n">
        <v>0</v>
      </c>
      <c r="M547" t="n">
        <v>9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</v>
      </c>
      <c r="U547" t="n">
        <v>0</v>
      </c>
      <c r="V547" t="n">
        <v>0</v>
      </c>
      <c r="W547" t="n">
        <v>0</v>
      </c>
    </row>
    <row r="548">
      <c r="A548" t="inlineStr">
        <is>
          <t>Fulgence Ouedraogo</t>
        </is>
      </c>
      <c r="B548" t="inlineStr">
        <is>
          <t>France</t>
        </is>
      </c>
      <c r="C548" t="inlineStr">
        <is>
          <t>Blindside Flanker</t>
        </is>
      </c>
      <c r="D548" t="n">
        <v>255</v>
      </c>
      <c r="E548" t="n">
        <v>14</v>
      </c>
      <c r="F548" t="n">
        <v>226</v>
      </c>
      <c r="G548" t="n">
        <v>30</v>
      </c>
      <c r="H548" t="n">
        <v>0</v>
      </c>
      <c r="I548" t="n">
        <v>17712</v>
      </c>
      <c r="J548" t="n">
        <v>29</v>
      </c>
      <c r="K548" t="n">
        <v>674</v>
      </c>
      <c r="L548" t="n">
        <v>1</v>
      </c>
      <c r="M548" t="n">
        <v>42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70</v>
      </c>
      <c r="U548" t="n">
        <v>4</v>
      </c>
      <c r="V548" t="n">
        <v>0</v>
      </c>
      <c r="W548" t="n">
        <v>0</v>
      </c>
    </row>
    <row r="549">
      <c r="A549" t="inlineStr">
        <is>
          <t>Julian Le Devedec</t>
        </is>
      </c>
      <c r="B549" t="inlineStr">
        <is>
          <t>France</t>
        </is>
      </c>
      <c r="C549" t="inlineStr">
        <is>
          <t>Blindside Flanker</t>
        </is>
      </c>
      <c r="D549" t="n">
        <v>15</v>
      </c>
      <c r="E549" t="n">
        <v>16</v>
      </c>
      <c r="F549" t="n">
        <v>5</v>
      </c>
      <c r="G549" t="n">
        <v>11</v>
      </c>
      <c r="H549" t="n">
        <v>0</v>
      </c>
      <c r="I549" t="n">
        <v>406</v>
      </c>
      <c r="J549" t="n">
        <v>10</v>
      </c>
      <c r="K549" t="n">
        <v>119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Julian Le Devedec</t>
        </is>
      </c>
      <c r="B550" t="inlineStr">
        <is>
          <t>France</t>
        </is>
      </c>
      <c r="C550" t="inlineStr">
        <is>
          <t>Blindside Flanker</t>
        </is>
      </c>
      <c r="D550" t="n">
        <v>62</v>
      </c>
      <c r="E550" t="n">
        <v>63</v>
      </c>
      <c r="F550" t="n">
        <v>48</v>
      </c>
      <c r="G550" t="n">
        <v>15</v>
      </c>
      <c r="H550" t="n">
        <v>0</v>
      </c>
      <c r="I550" t="n">
        <v>3738</v>
      </c>
      <c r="J550" t="n">
        <v>14</v>
      </c>
      <c r="K550" t="n">
        <v>411</v>
      </c>
      <c r="L550" t="n">
        <v>0</v>
      </c>
      <c r="M550" t="n">
        <v>23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</v>
      </c>
      <c r="U550" t="n">
        <v>1</v>
      </c>
      <c r="V550" t="n">
        <v>0</v>
      </c>
      <c r="W550" t="n">
        <v>0</v>
      </c>
    </row>
    <row r="551">
      <c r="A551" t="inlineStr">
        <is>
          <t>Julian Le Devedec</t>
        </is>
      </c>
      <c r="B551" t="inlineStr">
        <is>
          <t>France</t>
        </is>
      </c>
      <c r="C551" t="inlineStr">
        <is>
          <t>Blindside Flanker</t>
        </is>
      </c>
      <c r="D551" t="n">
        <v>47</v>
      </c>
      <c r="E551" t="n">
        <v>49</v>
      </c>
      <c r="F551" t="n">
        <v>34</v>
      </c>
      <c r="G551" t="n">
        <v>15</v>
      </c>
      <c r="H551" t="n">
        <v>0</v>
      </c>
      <c r="I551" t="n">
        <v>2750</v>
      </c>
      <c r="J551" t="n">
        <v>13</v>
      </c>
      <c r="K551" t="n">
        <v>277</v>
      </c>
      <c r="L551" t="n">
        <v>0</v>
      </c>
      <c r="M551" t="n">
        <v>15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</row>
    <row r="552">
      <c r="A552" t="inlineStr">
        <is>
          <t>Julian Le Devedec</t>
        </is>
      </c>
      <c r="B552" t="inlineStr">
        <is>
          <t>France</t>
        </is>
      </c>
      <c r="C552" t="inlineStr">
        <is>
          <t>Blindside Flanker</t>
        </is>
      </c>
      <c r="D552" t="n">
        <v>12</v>
      </c>
      <c r="E552" t="n">
        <v>11</v>
      </c>
      <c r="F552" t="n">
        <v>5</v>
      </c>
      <c r="G552" t="n">
        <v>6</v>
      </c>
      <c r="H552" t="n">
        <v>0</v>
      </c>
      <c r="I552" t="n">
        <v>501</v>
      </c>
      <c r="J552" t="n">
        <v>7</v>
      </c>
      <c r="K552" t="n">
        <v>163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Julian Le Devedec</t>
        </is>
      </c>
      <c r="B553" t="inlineStr">
        <is>
          <t>France</t>
        </is>
      </c>
      <c r="C553" t="inlineStr">
        <is>
          <t>Blindside Flanker</t>
        </is>
      </c>
      <c r="D553" t="n">
        <v>19</v>
      </c>
      <c r="E553" t="n">
        <v>23</v>
      </c>
      <c r="F553" t="n">
        <v>6</v>
      </c>
      <c r="G553" t="n">
        <v>17</v>
      </c>
      <c r="H553" t="n">
        <v>0</v>
      </c>
      <c r="I553" t="n">
        <v>605</v>
      </c>
      <c r="J553" t="n">
        <v>13</v>
      </c>
      <c r="K553" t="n">
        <v>258</v>
      </c>
      <c r="L553" t="n">
        <v>3</v>
      </c>
      <c r="M553" t="n">
        <v>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</row>
    <row r="554">
      <c r="A554" t="inlineStr">
        <is>
          <t>Julian Le Devedec</t>
        </is>
      </c>
      <c r="B554" t="inlineStr">
        <is>
          <t>France</t>
        </is>
      </c>
      <c r="C554" t="inlineStr">
        <is>
          <t>Blindside Flanker</t>
        </is>
      </c>
      <c r="D554" t="n">
        <v>23</v>
      </c>
      <c r="E554" t="n">
        <v>20</v>
      </c>
      <c r="F554" t="n">
        <v>15</v>
      </c>
      <c r="G554" t="n">
        <v>5</v>
      </c>
      <c r="H554" t="n">
        <v>0</v>
      </c>
      <c r="I554" t="n">
        <v>1139</v>
      </c>
      <c r="J554" t="n">
        <v>8</v>
      </c>
      <c r="K554" t="n">
        <v>243</v>
      </c>
      <c r="L554" t="n">
        <v>0</v>
      </c>
      <c r="M554" t="n">
        <v>14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</v>
      </c>
      <c r="U554" t="n">
        <v>2</v>
      </c>
      <c r="V554" t="n">
        <v>0</v>
      </c>
      <c r="W554" t="n">
        <v>0</v>
      </c>
    </row>
    <row r="555">
      <c r="A555" t="inlineStr">
        <is>
          <t>Julian Le Devedec</t>
        </is>
      </c>
      <c r="B555" t="inlineStr">
        <is>
          <t>France</t>
        </is>
      </c>
      <c r="C555" t="inlineStr">
        <is>
          <t>Blindside Flanker</t>
        </is>
      </c>
      <c r="D555" t="n">
        <v>178</v>
      </c>
      <c r="E555" t="n">
        <v>2</v>
      </c>
      <c r="F555" t="n">
        <v>113</v>
      </c>
      <c r="G555" t="n">
        <v>69</v>
      </c>
      <c r="H555" t="n">
        <v>0</v>
      </c>
      <c r="I555" t="n">
        <v>9139</v>
      </c>
      <c r="J555" t="n">
        <v>65</v>
      </c>
      <c r="K555" t="n">
        <v>1471</v>
      </c>
      <c r="L555" t="n">
        <v>3</v>
      </c>
      <c r="M555" t="n">
        <v>63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</v>
      </c>
      <c r="U555" t="n">
        <v>5</v>
      </c>
      <c r="V555" t="n">
        <v>0</v>
      </c>
      <c r="W555" t="n">
        <v>1</v>
      </c>
    </row>
    <row r="556">
      <c r="A556" t="inlineStr">
        <is>
          <t>Anthony Jelonch</t>
        </is>
      </c>
      <c r="B556" t="inlineStr">
        <is>
          <t>France</t>
        </is>
      </c>
      <c r="C556" t="inlineStr">
        <is>
          <t>Blindside Flanker</t>
        </is>
      </c>
      <c r="D556" t="n">
        <v>10</v>
      </c>
      <c r="E556" t="n">
        <v>10</v>
      </c>
      <c r="F556" t="n">
        <v>6</v>
      </c>
      <c r="G556" t="n">
        <v>4</v>
      </c>
      <c r="H556" t="n">
        <v>0</v>
      </c>
      <c r="I556" t="n">
        <v>572</v>
      </c>
      <c r="J556" t="n">
        <v>4</v>
      </c>
      <c r="K556" t="n">
        <v>92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</row>
    <row r="557">
      <c r="A557" t="inlineStr">
        <is>
          <t>Anthony Jelonch</t>
        </is>
      </c>
      <c r="B557" t="inlineStr">
        <is>
          <t>France</t>
        </is>
      </c>
      <c r="C557" t="inlineStr">
        <is>
          <t>Blindside Flanker</t>
        </is>
      </c>
      <c r="D557" t="n">
        <v>80</v>
      </c>
      <c r="E557" t="n">
        <v>77</v>
      </c>
      <c r="F557" t="n">
        <v>60</v>
      </c>
      <c r="G557" t="n">
        <v>17</v>
      </c>
      <c r="H557" t="n">
        <v>0</v>
      </c>
      <c r="I557" t="n">
        <v>4569</v>
      </c>
      <c r="J557" t="n">
        <v>20</v>
      </c>
      <c r="K557" t="n">
        <v>461</v>
      </c>
      <c r="L557" t="n">
        <v>0</v>
      </c>
      <c r="M557" t="n">
        <v>29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50</v>
      </c>
      <c r="U557" t="n">
        <v>2</v>
      </c>
      <c r="V557" t="n">
        <v>0</v>
      </c>
      <c r="W557" t="n">
        <v>0</v>
      </c>
    </row>
    <row r="558">
      <c r="A558" t="inlineStr">
        <is>
          <t>Anthony Jelonch</t>
        </is>
      </c>
      <c r="B558" t="inlineStr">
        <is>
          <t>France</t>
        </is>
      </c>
      <c r="C558" t="inlineStr">
        <is>
          <t>Blindside Flanker</t>
        </is>
      </c>
      <c r="D558" t="n">
        <v>8</v>
      </c>
      <c r="E558" t="n">
        <v>9</v>
      </c>
      <c r="F558" t="n">
        <v>4</v>
      </c>
      <c r="G558" t="n">
        <v>5</v>
      </c>
      <c r="H558" t="n">
        <v>0</v>
      </c>
      <c r="I558" t="n">
        <v>383</v>
      </c>
      <c r="J558" t="n">
        <v>4</v>
      </c>
      <c r="K558" t="n">
        <v>95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Anthony Jelonch</t>
        </is>
      </c>
      <c r="B559" t="inlineStr">
        <is>
          <t>France</t>
        </is>
      </c>
      <c r="C559" t="inlineStr">
        <is>
          <t>Blindside Flanker</t>
        </is>
      </c>
      <c r="D559" t="n">
        <v>98</v>
      </c>
      <c r="E559" t="n">
        <v>12</v>
      </c>
      <c r="F559" t="n">
        <v>70</v>
      </c>
      <c r="G559" t="n">
        <v>26</v>
      </c>
      <c r="H559" t="n">
        <v>0</v>
      </c>
      <c r="I559" t="n">
        <v>5524</v>
      </c>
      <c r="J559" t="n">
        <v>28</v>
      </c>
      <c r="K559" t="n">
        <v>648</v>
      </c>
      <c r="L559" t="n">
        <v>0</v>
      </c>
      <c r="M559" t="n">
        <v>31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60</v>
      </c>
      <c r="U559" t="n">
        <v>2</v>
      </c>
      <c r="V559" t="n">
        <v>0</v>
      </c>
      <c r="W559" t="n">
        <v>0</v>
      </c>
    </row>
    <row r="560">
      <c r="A560" t="inlineStr">
        <is>
          <t>Gregory Lamboley</t>
        </is>
      </c>
      <c r="B560" t="inlineStr">
        <is>
          <t>France</t>
        </is>
      </c>
      <c r="C560" t="inlineStr">
        <is>
          <t>Blindside Flanker</t>
        </is>
      </c>
      <c r="D560" t="n">
        <v>198</v>
      </c>
      <c r="E560" t="n">
        <v>205</v>
      </c>
      <c r="F560" t="n">
        <v>98</v>
      </c>
      <c r="G560" t="n">
        <v>107</v>
      </c>
      <c r="H560" t="n">
        <v>0</v>
      </c>
      <c r="I560" t="n">
        <v>8598</v>
      </c>
      <c r="J560" t="n">
        <v>100</v>
      </c>
      <c r="K560" t="n">
        <v>1789</v>
      </c>
      <c r="L560" t="n">
        <v>2</v>
      </c>
      <c r="M560" t="n">
        <v>45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75</v>
      </c>
      <c r="U560" t="n">
        <v>4</v>
      </c>
      <c r="V560" t="n">
        <v>0</v>
      </c>
      <c r="W560" t="n">
        <v>0</v>
      </c>
    </row>
    <row r="561">
      <c r="A561" t="inlineStr">
        <is>
          <t>Gregory Lamboley</t>
        </is>
      </c>
      <c r="B561" t="inlineStr">
        <is>
          <t>France</t>
        </is>
      </c>
      <c r="C561" t="inlineStr">
        <is>
          <t>Blindside Flanker</t>
        </is>
      </c>
      <c r="D561" t="n">
        <v>16</v>
      </c>
      <c r="E561" t="n">
        <v>17</v>
      </c>
      <c r="F561" t="n">
        <v>3</v>
      </c>
      <c r="G561" t="n">
        <v>14</v>
      </c>
      <c r="H561" t="n">
        <v>0</v>
      </c>
      <c r="I561" t="n">
        <v>477</v>
      </c>
      <c r="J561" t="n">
        <v>13</v>
      </c>
      <c r="K561" t="n">
        <v>258</v>
      </c>
      <c r="L561" t="n">
        <v>0</v>
      </c>
      <c r="M561" t="n">
        <v>2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5</v>
      </c>
      <c r="U561" t="n">
        <v>0</v>
      </c>
      <c r="V561" t="n">
        <v>0</v>
      </c>
      <c r="W561" t="n">
        <v>0</v>
      </c>
    </row>
    <row r="562">
      <c r="A562" t="inlineStr">
        <is>
          <t>Gregory Lamboley</t>
        </is>
      </c>
      <c r="B562" t="inlineStr">
        <is>
          <t>France</t>
        </is>
      </c>
      <c r="C562" t="inlineStr">
        <is>
          <t>Blindside Flanker</t>
        </is>
      </c>
      <c r="D562" t="n">
        <v>17</v>
      </c>
      <c r="E562" t="n">
        <v>15</v>
      </c>
      <c r="F562" t="n">
        <v>3</v>
      </c>
      <c r="G562" t="n">
        <v>12</v>
      </c>
      <c r="H562" t="n">
        <v>0</v>
      </c>
      <c r="I562" t="n">
        <v>523</v>
      </c>
      <c r="J562" t="n">
        <v>14</v>
      </c>
      <c r="K562" t="n">
        <v>313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5</v>
      </c>
      <c r="U562" t="n">
        <v>1</v>
      </c>
      <c r="V562" t="n">
        <v>0</v>
      </c>
      <c r="W562" t="n">
        <v>0</v>
      </c>
    </row>
    <row r="563">
      <c r="A563" t="inlineStr">
        <is>
          <t>Gregory Lamboley</t>
        </is>
      </c>
      <c r="B563" t="inlineStr">
        <is>
          <t>France</t>
        </is>
      </c>
      <c r="C563" t="inlineStr">
        <is>
          <t>Blindside Flanker</t>
        </is>
      </c>
      <c r="D563" t="n">
        <v>231</v>
      </c>
      <c r="E563" t="n">
        <v>17</v>
      </c>
      <c r="F563" t="n">
        <v>104</v>
      </c>
      <c r="G563" t="n">
        <v>133</v>
      </c>
      <c r="H563" t="n">
        <v>0</v>
      </c>
      <c r="I563" t="n">
        <v>9598</v>
      </c>
      <c r="J563" t="n">
        <v>127</v>
      </c>
      <c r="K563" t="n">
        <v>2360</v>
      </c>
      <c r="L563" t="n">
        <v>3</v>
      </c>
      <c r="M563" t="n">
        <v>48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85</v>
      </c>
      <c r="U563" t="n">
        <v>5</v>
      </c>
      <c r="V563" t="n">
        <v>0</v>
      </c>
      <c r="W563" t="n">
        <v>0</v>
      </c>
    </row>
    <row r="564">
      <c r="A564" t="inlineStr">
        <is>
          <t>Mathieu Lievremont</t>
        </is>
      </c>
      <c r="B564" t="inlineStr">
        <is>
          <t>France</t>
        </is>
      </c>
      <c r="C564" t="inlineStr">
        <is>
          <t>Blindside Flanker</t>
        </is>
      </c>
      <c r="D564" t="n">
        <v>11</v>
      </c>
      <c r="E564" t="n">
        <v>13</v>
      </c>
      <c r="F564" t="n">
        <v>6</v>
      </c>
      <c r="G564" t="n">
        <v>7</v>
      </c>
      <c r="H564" t="n">
        <v>0</v>
      </c>
      <c r="I564" t="n">
        <v>573</v>
      </c>
      <c r="J564" t="n">
        <v>5</v>
      </c>
      <c r="K564" t="n">
        <v>115</v>
      </c>
      <c r="L564" t="n">
        <v>0</v>
      </c>
      <c r="M564" t="n">
        <v>2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5</v>
      </c>
      <c r="U564" t="n">
        <v>0</v>
      </c>
      <c r="V564" t="n">
        <v>0</v>
      </c>
      <c r="W564" t="n">
        <v>0</v>
      </c>
    </row>
    <row r="565">
      <c r="A565" t="inlineStr">
        <is>
          <t>Mathieu Lievremont</t>
        </is>
      </c>
      <c r="B565" t="inlineStr">
        <is>
          <t>France</t>
        </is>
      </c>
      <c r="C565" t="inlineStr">
        <is>
          <t>Blindside Flanker</t>
        </is>
      </c>
      <c r="D565" t="n">
        <v>22</v>
      </c>
      <c r="E565" t="n">
        <v>23</v>
      </c>
      <c r="F565" t="n">
        <v>17</v>
      </c>
      <c r="G565" t="n">
        <v>6</v>
      </c>
      <c r="H565" t="n">
        <v>0</v>
      </c>
      <c r="I565" t="n">
        <v>1349</v>
      </c>
      <c r="J565" t="n">
        <v>5</v>
      </c>
      <c r="K565" t="n">
        <v>101</v>
      </c>
      <c r="L565" t="n">
        <v>0</v>
      </c>
      <c r="M565" t="n">
        <v>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Mathieu Lievremont</t>
        </is>
      </c>
      <c r="B566" t="inlineStr">
        <is>
          <t>France</t>
        </is>
      </c>
      <c r="C566" t="inlineStr">
        <is>
          <t>Blindside Flanker</t>
        </is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80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Mathieu Lievremont</t>
        </is>
      </c>
      <c r="B567" t="inlineStr">
        <is>
          <t>France</t>
        </is>
      </c>
      <c r="C567" t="inlineStr">
        <is>
          <t>Blindside Flanker</t>
        </is>
      </c>
      <c r="D567" t="n">
        <v>50</v>
      </c>
      <c r="E567" t="n">
        <v>50</v>
      </c>
      <c r="F567" t="n">
        <v>50</v>
      </c>
      <c r="G567" t="n">
        <v>0</v>
      </c>
      <c r="H567" t="n">
        <v>0</v>
      </c>
      <c r="I567" t="n">
        <v>3677</v>
      </c>
      <c r="J567" t="n">
        <v>0</v>
      </c>
      <c r="K567" t="n">
        <v>0</v>
      </c>
      <c r="L567" t="n">
        <v>0</v>
      </c>
      <c r="M567" t="n">
        <v>8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25</v>
      </c>
      <c r="U567" t="n">
        <v>1</v>
      </c>
      <c r="V567" t="n">
        <v>0</v>
      </c>
      <c r="W567" t="n">
        <v>0</v>
      </c>
    </row>
    <row r="568">
      <c r="A568" t="inlineStr">
        <is>
          <t>Mathieu Lievremont</t>
        </is>
      </c>
      <c r="B568" t="inlineStr">
        <is>
          <t>France</t>
        </is>
      </c>
      <c r="C568" t="inlineStr">
        <is>
          <t>Blindside Flanker</t>
        </is>
      </c>
      <c r="D568" t="n">
        <v>2</v>
      </c>
      <c r="E568" t="n">
        <v>2</v>
      </c>
      <c r="F568" t="n">
        <v>1</v>
      </c>
      <c r="G568" t="n">
        <v>1</v>
      </c>
      <c r="H568" t="n">
        <v>0</v>
      </c>
      <c r="I568" t="n">
        <v>101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Mathieu Lievremont</t>
        </is>
      </c>
      <c r="B569" t="inlineStr">
        <is>
          <t>France</t>
        </is>
      </c>
      <c r="C569" t="inlineStr">
        <is>
          <t>Blindside Flanker</t>
        </is>
      </c>
      <c r="D569" t="n">
        <v>86</v>
      </c>
      <c r="E569" t="n">
        <v>6</v>
      </c>
      <c r="F569" t="n">
        <v>75</v>
      </c>
      <c r="G569" t="n">
        <v>14</v>
      </c>
      <c r="H569" t="n">
        <v>0</v>
      </c>
      <c r="I569" t="n">
        <v>5780</v>
      </c>
      <c r="J569" t="n">
        <v>11</v>
      </c>
      <c r="K569" t="n">
        <v>237</v>
      </c>
      <c r="L569" t="n">
        <v>0</v>
      </c>
      <c r="M569" t="n">
        <v>17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30</v>
      </c>
      <c r="U569" t="n">
        <v>1</v>
      </c>
      <c r="V569" t="n">
        <v>0</v>
      </c>
      <c r="W569" t="n">
        <v>0</v>
      </c>
    </row>
    <row r="570">
      <c r="A570" t="inlineStr">
        <is>
          <t>Sebastian Chabal</t>
        </is>
      </c>
      <c r="B570" t="inlineStr">
        <is>
          <t>France</t>
        </is>
      </c>
      <c r="C570" t="inlineStr">
        <is>
          <t>Blindside Flanker</t>
        </is>
      </c>
      <c r="D570" t="n">
        <v>60</v>
      </c>
      <c r="E570" t="n">
        <v>62</v>
      </c>
      <c r="F570" t="n">
        <v>33</v>
      </c>
      <c r="G570" t="n">
        <v>29</v>
      </c>
      <c r="H570" t="n">
        <v>0</v>
      </c>
      <c r="I570" t="n">
        <v>2644</v>
      </c>
      <c r="J570" t="n">
        <v>27</v>
      </c>
      <c r="K570" t="n">
        <v>539</v>
      </c>
      <c r="L570" t="n">
        <v>1</v>
      </c>
      <c r="M570" t="n">
        <v>24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30</v>
      </c>
      <c r="U570" t="n">
        <v>1</v>
      </c>
      <c r="V570" t="n">
        <v>0</v>
      </c>
      <c r="W570" t="n">
        <v>0</v>
      </c>
    </row>
    <row r="571">
      <c r="A571" t="inlineStr">
        <is>
          <t>Sebastian Chabal</t>
        </is>
      </c>
      <c r="B571" t="inlineStr">
        <is>
          <t>France</t>
        </is>
      </c>
      <c r="C571" t="inlineStr">
        <is>
          <t>Blindside Flanker</t>
        </is>
      </c>
      <c r="D571" t="n">
        <v>18</v>
      </c>
      <c r="E571" t="n">
        <v>18</v>
      </c>
      <c r="F571" t="n">
        <v>17</v>
      </c>
      <c r="G571" t="n">
        <v>1</v>
      </c>
      <c r="H571" t="n">
        <v>0</v>
      </c>
      <c r="I571" t="n">
        <v>1301</v>
      </c>
      <c r="J571" t="n">
        <v>1</v>
      </c>
      <c r="K571" t="n">
        <v>3</v>
      </c>
      <c r="L571" t="n">
        <v>0</v>
      </c>
      <c r="M571" t="n">
        <v>5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30</v>
      </c>
      <c r="U571" t="n">
        <v>0</v>
      </c>
      <c r="V571" t="n">
        <v>0</v>
      </c>
      <c r="W571" t="n">
        <v>0</v>
      </c>
    </row>
    <row r="572">
      <c r="A572" t="inlineStr">
        <is>
          <t>Sebastian Chabal</t>
        </is>
      </c>
      <c r="B572" t="inlineStr">
        <is>
          <t>France</t>
        </is>
      </c>
      <c r="C572" t="inlineStr">
        <is>
          <t>Blindside Flanker</t>
        </is>
      </c>
      <c r="D572" t="n">
        <v>117</v>
      </c>
      <c r="E572" t="n">
        <v>117</v>
      </c>
      <c r="F572" t="n">
        <v>111</v>
      </c>
      <c r="G572" t="n">
        <v>6</v>
      </c>
      <c r="H572" t="n">
        <v>0</v>
      </c>
      <c r="I572" t="n">
        <v>8238</v>
      </c>
      <c r="J572" t="n">
        <v>6</v>
      </c>
      <c r="K572" t="n">
        <v>181</v>
      </c>
      <c r="L572" t="n">
        <v>0</v>
      </c>
      <c r="M572" t="n">
        <v>49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95</v>
      </c>
      <c r="U572" t="n">
        <v>4</v>
      </c>
      <c r="V572" t="n">
        <v>0</v>
      </c>
      <c r="W572" t="n">
        <v>1</v>
      </c>
    </row>
    <row r="573">
      <c r="A573" t="inlineStr">
        <is>
          <t>Sebastian Chabal</t>
        </is>
      </c>
      <c r="B573" t="inlineStr">
        <is>
          <t>France</t>
        </is>
      </c>
      <c r="C573" t="inlineStr">
        <is>
          <t>Blindside Flanker</t>
        </is>
      </c>
      <c r="D573" t="n">
        <v>31</v>
      </c>
      <c r="E573" t="n">
        <v>31</v>
      </c>
      <c r="F573" t="n">
        <v>25</v>
      </c>
      <c r="G573" t="n">
        <v>6</v>
      </c>
      <c r="H573" t="n">
        <v>0</v>
      </c>
      <c r="I573" t="n">
        <v>2049</v>
      </c>
      <c r="J573" t="n">
        <v>6</v>
      </c>
      <c r="K573" t="n">
        <v>185</v>
      </c>
      <c r="L573" t="n">
        <v>0</v>
      </c>
      <c r="M573" t="n">
        <v>10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</v>
      </c>
      <c r="U573" t="n">
        <v>0</v>
      </c>
      <c r="V573" t="n">
        <v>0</v>
      </c>
      <c r="W573" t="n">
        <v>0</v>
      </c>
    </row>
    <row r="574">
      <c r="A574" t="inlineStr">
        <is>
          <t>Sebastian Chabal</t>
        </is>
      </c>
      <c r="B574" t="inlineStr">
        <is>
          <t>France</t>
        </is>
      </c>
      <c r="C574" t="inlineStr">
        <is>
          <t>Blindside Flanker</t>
        </is>
      </c>
      <c r="D574" t="n">
        <v>226</v>
      </c>
      <c r="E574" t="n">
        <v>32</v>
      </c>
      <c r="F574" t="n">
        <v>186</v>
      </c>
      <c r="G574" t="n">
        <v>42</v>
      </c>
      <c r="H574" t="n">
        <v>0</v>
      </c>
      <c r="I574" t="n">
        <v>14232</v>
      </c>
      <c r="J574" t="n">
        <v>40</v>
      </c>
      <c r="K574" t="n">
        <v>908</v>
      </c>
      <c r="L574" t="n">
        <v>1</v>
      </c>
      <c r="M574" t="n">
        <v>88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160</v>
      </c>
      <c r="U574" t="n">
        <v>5</v>
      </c>
      <c r="V574" t="n">
        <v>0</v>
      </c>
      <c r="W574" t="n">
        <v>1</v>
      </c>
    </row>
    <row r="575">
      <c r="A575" t="inlineStr">
        <is>
          <t>Mathieu Babillot</t>
        </is>
      </c>
      <c r="B575" t="inlineStr">
        <is>
          <t>France</t>
        </is>
      </c>
      <c r="C575" t="inlineStr">
        <is>
          <t>Blindside Flanker</t>
        </is>
      </c>
      <c r="D575" t="n">
        <v>114</v>
      </c>
      <c r="E575" t="n">
        <v>111</v>
      </c>
      <c r="F575" t="n">
        <v>88</v>
      </c>
      <c r="G575" t="n">
        <v>23</v>
      </c>
      <c r="H575" t="n">
        <v>0</v>
      </c>
      <c r="I575" t="n">
        <v>6926</v>
      </c>
      <c r="J575" t="n">
        <v>26</v>
      </c>
      <c r="K575" t="n">
        <v>551</v>
      </c>
      <c r="L575" t="n">
        <v>4</v>
      </c>
      <c r="M575" t="n">
        <v>29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10</v>
      </c>
      <c r="U575" t="n">
        <v>6</v>
      </c>
      <c r="V575" t="n">
        <v>0</v>
      </c>
      <c r="W575" t="n">
        <v>1</v>
      </c>
    </row>
    <row r="576">
      <c r="A576" t="inlineStr">
        <is>
          <t>Mathieu Babillot</t>
        </is>
      </c>
      <c r="B576" t="inlineStr">
        <is>
          <t>France</t>
        </is>
      </c>
      <c r="C576" t="inlineStr">
        <is>
          <t>Blindside Flanker</t>
        </is>
      </c>
      <c r="D576" t="n">
        <v>5</v>
      </c>
      <c r="E576" t="n">
        <v>5</v>
      </c>
      <c r="F576" t="n">
        <v>5</v>
      </c>
      <c r="G576" t="n">
        <v>0</v>
      </c>
      <c r="H576" t="n">
        <v>0</v>
      </c>
      <c r="I576" t="n">
        <v>400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Mathieu Babillot</t>
        </is>
      </c>
      <c r="B577" t="inlineStr">
        <is>
          <t>France</t>
        </is>
      </c>
      <c r="C577" t="inlineStr">
        <is>
          <t>Blindside Flanker</t>
        </is>
      </c>
      <c r="D577" t="n">
        <v>5</v>
      </c>
      <c r="E577" t="n">
        <v>5</v>
      </c>
      <c r="F577" t="n">
        <v>2</v>
      </c>
      <c r="G577" t="n">
        <v>3</v>
      </c>
      <c r="H577" t="n">
        <v>0</v>
      </c>
      <c r="I577" t="n">
        <v>248</v>
      </c>
      <c r="J577" t="n">
        <v>3</v>
      </c>
      <c r="K577" t="n">
        <v>88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Mathieu Babillot</t>
        </is>
      </c>
      <c r="B578" t="inlineStr">
        <is>
          <t>France</t>
        </is>
      </c>
      <c r="C578" t="inlineStr">
        <is>
          <t>Blindside Flanker</t>
        </is>
      </c>
      <c r="D578" t="n">
        <v>124</v>
      </c>
      <c r="E578" t="n">
        <v>2</v>
      </c>
      <c r="F578" t="n">
        <v>95</v>
      </c>
      <c r="G578" t="n">
        <v>26</v>
      </c>
      <c r="H578" t="n">
        <v>0</v>
      </c>
      <c r="I578" t="n">
        <v>7574</v>
      </c>
      <c r="J578" t="n">
        <v>29</v>
      </c>
      <c r="K578" t="n">
        <v>639</v>
      </c>
      <c r="L578" t="n">
        <v>4</v>
      </c>
      <c r="M578" t="n">
        <v>29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10</v>
      </c>
      <c r="U578" t="n">
        <v>6</v>
      </c>
      <c r="V578" t="n">
        <v>0</v>
      </c>
      <c r="W578" t="n">
        <v>1</v>
      </c>
    </row>
    <row r="579">
      <c r="A579" t="inlineStr">
        <is>
          <t>Swan Rebbadj</t>
        </is>
      </c>
      <c r="B579" t="inlineStr">
        <is>
          <t>France</t>
        </is>
      </c>
      <c r="C579" t="inlineStr">
        <is>
          <t>Blindside Flanker</t>
        </is>
      </c>
      <c r="D579" t="n">
        <v>75</v>
      </c>
      <c r="E579" t="n">
        <v>74</v>
      </c>
      <c r="F579" t="n">
        <v>59</v>
      </c>
      <c r="G579" t="n">
        <v>15</v>
      </c>
      <c r="H579" t="n">
        <v>0</v>
      </c>
      <c r="I579" t="n">
        <v>4926</v>
      </c>
      <c r="J579" t="n">
        <v>16</v>
      </c>
      <c r="K579" t="n">
        <v>371</v>
      </c>
      <c r="L579" t="n">
        <v>0</v>
      </c>
      <c r="M579" t="n">
        <v>10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10</v>
      </c>
      <c r="U579" t="n">
        <v>1</v>
      </c>
      <c r="V579" t="n">
        <v>0</v>
      </c>
      <c r="W579" t="n">
        <v>0</v>
      </c>
    </row>
    <row r="580">
      <c r="A580" t="inlineStr">
        <is>
          <t>Swan Rebbadj</t>
        </is>
      </c>
      <c r="B580" t="inlineStr">
        <is>
          <t>France</t>
        </is>
      </c>
      <c r="C580" t="inlineStr">
        <is>
          <t>Blindside Flanker</t>
        </is>
      </c>
      <c r="D580" t="n">
        <v>3</v>
      </c>
      <c r="E580" t="n">
        <v>3</v>
      </c>
      <c r="F580" t="n">
        <v>1</v>
      </c>
      <c r="G580" t="n">
        <v>2</v>
      </c>
      <c r="H580" t="n">
        <v>0</v>
      </c>
      <c r="I580" t="n">
        <v>144</v>
      </c>
      <c r="J580" t="n">
        <v>2</v>
      </c>
      <c r="K580" t="n">
        <v>64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n">
        <v>0</v>
      </c>
    </row>
    <row r="581">
      <c r="A581" t="inlineStr">
        <is>
          <t>Swan Rebbadj</t>
        </is>
      </c>
      <c r="B581" t="inlineStr">
        <is>
          <t>France</t>
        </is>
      </c>
      <c r="C581" t="inlineStr">
        <is>
          <t>Blindside Flanker</t>
        </is>
      </c>
      <c r="D581" t="n">
        <v>78</v>
      </c>
      <c r="E581" t="n">
        <v>3</v>
      </c>
      <c r="F581" t="n">
        <v>60</v>
      </c>
      <c r="G581" t="n">
        <v>17</v>
      </c>
      <c r="H581" t="n">
        <v>0</v>
      </c>
      <c r="I581" t="n">
        <v>5070</v>
      </c>
      <c r="J581" t="n">
        <v>18</v>
      </c>
      <c r="K581" t="n">
        <v>435</v>
      </c>
      <c r="L581" t="n">
        <v>0</v>
      </c>
      <c r="M581" t="n">
        <v>10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15</v>
      </c>
      <c r="U581" t="n">
        <v>1</v>
      </c>
      <c r="V581" t="n">
        <v>0</v>
      </c>
      <c r="W581" t="n">
        <v>0</v>
      </c>
    </row>
    <row r="582">
      <c r="A582" t="inlineStr">
        <is>
          <t>Judicael Cancoriet</t>
        </is>
      </c>
      <c r="B582" t="inlineStr">
        <is>
          <t>France</t>
        </is>
      </c>
      <c r="C582" t="inlineStr">
        <is>
          <t>Blindside Flanker</t>
        </is>
      </c>
      <c r="D582" t="n">
        <v>8</v>
      </c>
      <c r="E582" t="n">
        <v>8</v>
      </c>
      <c r="F582" t="n">
        <v>6</v>
      </c>
      <c r="G582" t="n">
        <v>2</v>
      </c>
      <c r="H582" t="n">
        <v>0</v>
      </c>
      <c r="I582" t="n">
        <v>553</v>
      </c>
      <c r="J582" t="n">
        <v>2</v>
      </c>
      <c r="K582" t="n">
        <v>95</v>
      </c>
      <c r="L582" t="n">
        <v>0</v>
      </c>
      <c r="M582" t="n">
        <v>1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15</v>
      </c>
      <c r="U582" t="n">
        <v>0</v>
      </c>
      <c r="V582" t="n">
        <v>0</v>
      </c>
      <c r="W582" t="n">
        <v>0</v>
      </c>
    </row>
    <row r="583">
      <c r="A583" t="inlineStr">
        <is>
          <t>Judicael Cancoriet</t>
        </is>
      </c>
      <c r="B583" t="inlineStr">
        <is>
          <t>France</t>
        </is>
      </c>
      <c r="C583" t="inlineStr">
        <is>
          <t>Blindside Flanker</t>
        </is>
      </c>
      <c r="D583" t="n">
        <v>81</v>
      </c>
      <c r="E583" t="n">
        <v>77</v>
      </c>
      <c r="F583" t="n">
        <v>64</v>
      </c>
      <c r="G583" t="n">
        <v>13</v>
      </c>
      <c r="H583" t="n">
        <v>0</v>
      </c>
      <c r="I583" t="n">
        <v>4803</v>
      </c>
      <c r="J583" t="n">
        <v>17</v>
      </c>
      <c r="K583" t="n">
        <v>381</v>
      </c>
      <c r="L583" t="n">
        <v>2</v>
      </c>
      <c r="M583" t="n">
        <v>25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35</v>
      </c>
      <c r="U583" t="n">
        <v>2</v>
      </c>
      <c r="V583" t="n">
        <v>0</v>
      </c>
      <c r="W583" t="n">
        <v>0</v>
      </c>
    </row>
    <row r="584">
      <c r="A584" t="inlineStr">
        <is>
          <t>Judicael Cancoriet</t>
        </is>
      </c>
      <c r="B584" t="inlineStr">
        <is>
          <t>France</t>
        </is>
      </c>
      <c r="C584" t="inlineStr">
        <is>
          <t>Blindside Flanker</t>
        </is>
      </c>
      <c r="D584" t="n">
        <v>4</v>
      </c>
      <c r="E584" t="n">
        <v>4</v>
      </c>
      <c r="F584" t="n">
        <v>4</v>
      </c>
      <c r="G584" t="n">
        <v>0</v>
      </c>
      <c r="H584" t="n">
        <v>0</v>
      </c>
      <c r="I584" t="n">
        <v>300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Judicael Cancoriet</t>
        </is>
      </c>
      <c r="B585" t="inlineStr">
        <is>
          <t>France</t>
        </is>
      </c>
      <c r="C585" t="inlineStr">
        <is>
          <t>Blindside Flanker</t>
        </is>
      </c>
      <c r="D585" t="n">
        <v>93</v>
      </c>
      <c r="E585" t="n">
        <v>10</v>
      </c>
      <c r="F585" t="n">
        <v>74</v>
      </c>
      <c r="G585" t="n">
        <v>15</v>
      </c>
      <c r="H585" t="n">
        <v>0</v>
      </c>
      <c r="I585" t="n">
        <v>5656</v>
      </c>
      <c r="J585" t="n">
        <v>19</v>
      </c>
      <c r="K585" t="n">
        <v>476</v>
      </c>
      <c r="L585" t="n">
        <v>2</v>
      </c>
      <c r="M585" t="n">
        <v>27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50</v>
      </c>
      <c r="U585" t="n">
        <v>2</v>
      </c>
      <c r="V585" t="n">
        <v>0</v>
      </c>
      <c r="W585" t="n">
        <v>0</v>
      </c>
    </row>
    <row r="586">
      <c r="A586" t="inlineStr">
        <is>
          <t>Abdelatif Benazzi</t>
        </is>
      </c>
      <c r="B586" t="inlineStr">
        <is>
          <t>France</t>
        </is>
      </c>
      <c r="C586" t="inlineStr">
        <is>
          <t>Blindside Flanker</t>
        </is>
      </c>
      <c r="D586" t="n">
        <v>23</v>
      </c>
      <c r="E586" t="n">
        <v>25</v>
      </c>
      <c r="F586" t="n">
        <v>19</v>
      </c>
      <c r="G586" t="n">
        <v>6</v>
      </c>
      <c r="H586" t="n">
        <v>0</v>
      </c>
      <c r="I586" t="n">
        <v>1577</v>
      </c>
      <c r="J586" t="n">
        <v>4</v>
      </c>
      <c r="K586" t="n">
        <v>137</v>
      </c>
      <c r="L586" t="n">
        <v>0</v>
      </c>
      <c r="M586" t="n">
        <v>5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</v>
      </c>
      <c r="U586" t="n">
        <v>0</v>
      </c>
      <c r="V586" t="n">
        <v>0</v>
      </c>
      <c r="W586" t="n">
        <v>0</v>
      </c>
    </row>
    <row r="587">
      <c r="A587" t="inlineStr">
        <is>
          <t>Abdelatif Benazzi</t>
        </is>
      </c>
      <c r="B587" t="inlineStr">
        <is>
          <t>France</t>
        </is>
      </c>
      <c r="C587" t="inlineStr">
        <is>
          <t>Blindside Flanker</t>
        </is>
      </c>
      <c r="D587" t="n">
        <v>6</v>
      </c>
      <c r="E587" t="n">
        <v>6</v>
      </c>
      <c r="F587" t="n">
        <v>5</v>
      </c>
      <c r="G587" t="n">
        <v>1</v>
      </c>
      <c r="H587" t="n">
        <v>0</v>
      </c>
      <c r="I587" t="n">
        <v>386</v>
      </c>
      <c r="J587" t="n">
        <v>1</v>
      </c>
      <c r="K587" t="n">
        <v>25</v>
      </c>
      <c r="L587" t="n">
        <v>0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</v>
      </c>
      <c r="U587" t="n">
        <v>0</v>
      </c>
      <c r="V587" t="n">
        <v>0</v>
      </c>
      <c r="W587" t="n">
        <v>0</v>
      </c>
    </row>
    <row r="588">
      <c r="A588" t="inlineStr">
        <is>
          <t>Abdelatif Benazzi</t>
        </is>
      </c>
      <c r="B588" t="inlineStr">
        <is>
          <t>France</t>
        </is>
      </c>
      <c r="C588" t="inlineStr">
        <is>
          <t>Blindside Flanker</t>
        </is>
      </c>
      <c r="D588" t="n">
        <v>47</v>
      </c>
      <c r="E588" t="n">
        <v>49</v>
      </c>
      <c r="F588" t="n">
        <v>39</v>
      </c>
      <c r="G588" t="n">
        <v>10</v>
      </c>
      <c r="H588" t="n">
        <v>0</v>
      </c>
      <c r="I588" t="n">
        <v>2847</v>
      </c>
      <c r="J588" t="n">
        <v>8</v>
      </c>
      <c r="K588" t="n">
        <v>241</v>
      </c>
      <c r="L588" t="n">
        <v>1</v>
      </c>
      <c r="M588" t="n">
        <v>21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5</v>
      </c>
      <c r="U588" t="n">
        <v>0</v>
      </c>
      <c r="V588" t="n">
        <v>0</v>
      </c>
      <c r="W588" t="n">
        <v>0</v>
      </c>
    </row>
    <row r="589">
      <c r="A589" t="inlineStr">
        <is>
          <t>Abdelatif Benazzi</t>
        </is>
      </c>
      <c r="B589" t="inlineStr">
        <is>
          <t>France</t>
        </is>
      </c>
      <c r="C589" t="inlineStr">
        <is>
          <t>Blindside Flanker</t>
        </is>
      </c>
      <c r="D589" t="n">
        <v>76</v>
      </c>
      <c r="E589" t="n">
        <v>5</v>
      </c>
      <c r="F589" t="n">
        <v>63</v>
      </c>
      <c r="G589" t="n">
        <v>17</v>
      </c>
      <c r="H589" t="n">
        <v>0</v>
      </c>
      <c r="I589" t="n">
        <v>4810</v>
      </c>
      <c r="J589" t="n">
        <v>13</v>
      </c>
      <c r="K589" t="n">
        <v>403</v>
      </c>
      <c r="L589" t="n">
        <v>1</v>
      </c>
      <c r="M589" t="n">
        <v>27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25</v>
      </c>
      <c r="U589" t="n">
        <v>0</v>
      </c>
      <c r="V589" t="n">
        <v>0</v>
      </c>
      <c r="W589" t="n">
        <v>0</v>
      </c>
    </row>
    <row r="590">
      <c r="A590" t="inlineStr">
        <is>
          <t>Fabien Sanconnie</t>
        </is>
      </c>
      <c r="B590" t="inlineStr">
        <is>
          <t>France</t>
        </is>
      </c>
      <c r="C590" t="inlineStr">
        <is>
          <t>Blindside Flanker</t>
        </is>
      </c>
      <c r="D590" t="n">
        <v>52</v>
      </c>
      <c r="E590" t="n">
        <v>51</v>
      </c>
      <c r="F590" t="n">
        <v>31</v>
      </c>
      <c r="G590" t="n">
        <v>20</v>
      </c>
      <c r="H590" t="n">
        <v>0</v>
      </c>
      <c r="I590" t="n">
        <v>2777</v>
      </c>
      <c r="J590" t="n">
        <v>21</v>
      </c>
      <c r="K590" t="n">
        <v>581</v>
      </c>
      <c r="L590" t="n">
        <v>0</v>
      </c>
      <c r="M590" t="n">
        <v>7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10</v>
      </c>
      <c r="U590" t="n">
        <v>3</v>
      </c>
      <c r="V590" t="n">
        <v>0</v>
      </c>
      <c r="W590" t="n">
        <v>0</v>
      </c>
    </row>
    <row r="591">
      <c r="A591" t="inlineStr">
        <is>
          <t>Fabien Sanconnie</t>
        </is>
      </c>
      <c r="B591" t="inlineStr">
        <is>
          <t>France</t>
        </is>
      </c>
      <c r="C591" t="inlineStr">
        <is>
          <t>Blindside Flanker</t>
        </is>
      </c>
      <c r="D591" t="n">
        <v>10</v>
      </c>
      <c r="E591" t="n">
        <v>10</v>
      </c>
      <c r="F591" t="n">
        <v>8</v>
      </c>
      <c r="G591" t="n">
        <v>2</v>
      </c>
      <c r="H591" t="n">
        <v>0</v>
      </c>
      <c r="I591" t="n">
        <v>684</v>
      </c>
      <c r="J591" t="n">
        <v>2</v>
      </c>
      <c r="K591" t="n">
        <v>44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10</v>
      </c>
      <c r="U591" t="n">
        <v>0</v>
      </c>
      <c r="V591" t="n">
        <v>0</v>
      </c>
      <c r="W591" t="n">
        <v>0</v>
      </c>
    </row>
    <row r="592">
      <c r="A592" t="inlineStr">
        <is>
          <t>Fabien Sanconnie</t>
        </is>
      </c>
      <c r="B592" t="inlineStr">
        <is>
          <t>France</t>
        </is>
      </c>
      <c r="C592" t="inlineStr">
        <is>
          <t>Blindside Flanker</t>
        </is>
      </c>
      <c r="D592" t="n">
        <v>4</v>
      </c>
      <c r="E592" t="n">
        <v>4</v>
      </c>
      <c r="F592" t="n">
        <v>3</v>
      </c>
      <c r="G592" t="n">
        <v>1</v>
      </c>
      <c r="H592" t="n">
        <v>0</v>
      </c>
      <c r="I592" t="n">
        <v>220</v>
      </c>
      <c r="J592" t="n">
        <v>1</v>
      </c>
      <c r="K592" t="n">
        <v>6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Fabien Sanconnie</t>
        </is>
      </c>
      <c r="B593" t="inlineStr">
        <is>
          <t>France</t>
        </is>
      </c>
      <c r="C593" t="inlineStr">
        <is>
          <t>Blindside Flanker</t>
        </is>
      </c>
      <c r="D593" t="n">
        <v>58</v>
      </c>
      <c r="E593" t="n">
        <v>52</v>
      </c>
      <c r="F593" t="n">
        <v>29</v>
      </c>
      <c r="G593" t="n">
        <v>23</v>
      </c>
      <c r="H593" t="n">
        <v>0</v>
      </c>
      <c r="I593" t="n">
        <v>2383</v>
      </c>
      <c r="J593" t="n">
        <v>29</v>
      </c>
      <c r="K593" t="n">
        <v>589</v>
      </c>
      <c r="L593" t="n">
        <v>1</v>
      </c>
      <c r="M593" t="n">
        <v>18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25</v>
      </c>
      <c r="U593" t="n">
        <v>1</v>
      </c>
      <c r="V593" t="n">
        <v>0</v>
      </c>
      <c r="W593" t="n">
        <v>0</v>
      </c>
    </row>
    <row r="594">
      <c r="A594" t="inlineStr">
        <is>
          <t>Fabien Sanconnie</t>
        </is>
      </c>
      <c r="B594" t="inlineStr">
        <is>
          <t>France</t>
        </is>
      </c>
      <c r="C594" t="inlineStr">
        <is>
          <t>Blindside Flanker</t>
        </is>
      </c>
      <c r="D594" t="n">
        <v>124</v>
      </c>
      <c r="E594" t="n">
        <v>9</v>
      </c>
      <c r="F594" t="n">
        <v>71</v>
      </c>
      <c r="G594" t="n">
        <v>46</v>
      </c>
      <c r="H594" t="n">
        <v>0</v>
      </c>
      <c r="I594" t="n">
        <v>6064</v>
      </c>
      <c r="J594" t="n">
        <v>53</v>
      </c>
      <c r="K594" t="n">
        <v>1220</v>
      </c>
      <c r="L594" t="n">
        <v>1</v>
      </c>
      <c r="M594" t="n">
        <v>26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45</v>
      </c>
      <c r="U594" t="n">
        <v>4</v>
      </c>
      <c r="V594" t="n">
        <v>0</v>
      </c>
      <c r="W594" t="n">
        <v>0</v>
      </c>
    </row>
    <row r="595">
      <c r="A595" t="inlineStr">
        <is>
          <t>Sekou Macalou</t>
        </is>
      </c>
      <c r="B595" t="inlineStr">
        <is>
          <t>France</t>
        </is>
      </c>
      <c r="C595" t="inlineStr">
        <is>
          <t>Blindside Flanker</t>
        </is>
      </c>
      <c r="D595" t="n">
        <v>7</v>
      </c>
      <c r="E595" t="n">
        <v>7</v>
      </c>
      <c r="F595" t="n">
        <v>7</v>
      </c>
      <c r="G595" t="n">
        <v>0</v>
      </c>
      <c r="H595" t="n">
        <v>0</v>
      </c>
      <c r="I595" t="n">
        <v>432</v>
      </c>
      <c r="J595" t="n">
        <v>0</v>
      </c>
      <c r="K595" t="n">
        <v>0</v>
      </c>
      <c r="L595" t="n">
        <v>0</v>
      </c>
      <c r="M595" t="n">
        <v>4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10</v>
      </c>
      <c r="U595" t="n">
        <v>1</v>
      </c>
      <c r="V595" t="n">
        <v>0</v>
      </c>
      <c r="W595" t="n">
        <v>0</v>
      </c>
    </row>
    <row r="596">
      <c r="A596" t="inlineStr">
        <is>
          <t>Sekou Macalou</t>
        </is>
      </c>
      <c r="B596" t="inlineStr">
        <is>
          <t>France</t>
        </is>
      </c>
      <c r="C596" t="inlineStr">
        <is>
          <t>Blindside Flanker</t>
        </is>
      </c>
      <c r="D596" t="n">
        <v>83</v>
      </c>
      <c r="E596" t="n">
        <v>82</v>
      </c>
      <c r="F596" t="n">
        <v>69</v>
      </c>
      <c r="G596" t="n">
        <v>13</v>
      </c>
      <c r="H596" t="n">
        <v>0</v>
      </c>
      <c r="I596" t="n">
        <v>5272</v>
      </c>
      <c r="J596" t="n">
        <v>14</v>
      </c>
      <c r="K596" t="n">
        <v>283</v>
      </c>
      <c r="L596" t="n">
        <v>0</v>
      </c>
      <c r="M596" t="n">
        <v>25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140</v>
      </c>
      <c r="U596" t="n">
        <v>7</v>
      </c>
      <c r="V596" t="n">
        <v>0</v>
      </c>
      <c r="W596" t="n">
        <v>1</v>
      </c>
    </row>
    <row r="597">
      <c r="A597" t="inlineStr">
        <is>
          <t>Sekou Macalou</t>
        </is>
      </c>
      <c r="B597" t="inlineStr">
        <is>
          <t>France</t>
        </is>
      </c>
      <c r="C597" t="inlineStr">
        <is>
          <t>Blindside Flanker</t>
        </is>
      </c>
      <c r="D597" t="n">
        <v>3</v>
      </c>
      <c r="E597" t="n">
        <v>3</v>
      </c>
      <c r="F597" t="n">
        <v>2</v>
      </c>
      <c r="G597" t="n">
        <v>1</v>
      </c>
      <c r="H597" t="n">
        <v>0</v>
      </c>
      <c r="I597" t="n">
        <v>185</v>
      </c>
      <c r="J597" t="n">
        <v>1</v>
      </c>
      <c r="K597" t="n">
        <v>25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0</v>
      </c>
      <c r="V597" t="n">
        <v>0</v>
      </c>
      <c r="W597" t="n">
        <v>0</v>
      </c>
    </row>
    <row r="598">
      <c r="A598" t="inlineStr">
        <is>
          <t>Sekou Macalou</t>
        </is>
      </c>
      <c r="B598" t="inlineStr">
        <is>
          <t>France</t>
        </is>
      </c>
      <c r="C598" t="inlineStr">
        <is>
          <t>Blindside Flanker</t>
        </is>
      </c>
      <c r="D598" t="n">
        <v>93</v>
      </c>
      <c r="E598" t="n">
        <v>31</v>
      </c>
      <c r="F598" t="n">
        <v>78</v>
      </c>
      <c r="G598" t="n">
        <v>14</v>
      </c>
      <c r="H598" t="n">
        <v>0</v>
      </c>
      <c r="I598" t="n">
        <v>5889</v>
      </c>
      <c r="J598" t="n">
        <v>15</v>
      </c>
      <c r="K598" t="n">
        <v>308</v>
      </c>
      <c r="L598" t="n">
        <v>0</v>
      </c>
      <c r="M598" t="n">
        <v>29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155</v>
      </c>
      <c r="U598" t="n">
        <v>8</v>
      </c>
      <c r="V598" t="n">
        <v>0</v>
      </c>
      <c r="W598" t="n">
        <v>1</v>
      </c>
    </row>
    <row r="599">
      <c r="A599" t="inlineStr">
        <is>
          <t>Francois Cros</t>
        </is>
      </c>
      <c r="B599" t="inlineStr">
        <is>
          <t>France</t>
        </is>
      </c>
      <c r="C599" t="inlineStr">
        <is>
          <t>Blindside Flanker</t>
        </is>
      </c>
      <c r="D599" t="n">
        <v>7</v>
      </c>
      <c r="E599" t="n">
        <v>8</v>
      </c>
      <c r="F599" t="n">
        <v>7</v>
      </c>
      <c r="G599" t="n">
        <v>1</v>
      </c>
      <c r="H599" t="n">
        <v>0</v>
      </c>
      <c r="I599" t="n">
        <v>531</v>
      </c>
      <c r="J599" t="n">
        <v>0</v>
      </c>
      <c r="K599" t="n">
        <v>0</v>
      </c>
      <c r="L599" t="n">
        <v>0</v>
      </c>
      <c r="M599" t="n">
        <v>2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1</v>
      </c>
      <c r="V599" t="n">
        <v>0</v>
      </c>
      <c r="W599" t="n">
        <v>0</v>
      </c>
    </row>
    <row r="600">
      <c r="A600" t="inlineStr">
        <is>
          <t>Francois Cros</t>
        </is>
      </c>
      <c r="B600" t="inlineStr">
        <is>
          <t>France</t>
        </is>
      </c>
      <c r="C600" t="inlineStr">
        <is>
          <t>Blindside Flanker</t>
        </is>
      </c>
      <c r="D600" t="n">
        <v>86</v>
      </c>
      <c r="E600" t="n">
        <v>88</v>
      </c>
      <c r="F600" t="n">
        <v>69</v>
      </c>
      <c r="G600" t="n">
        <v>19</v>
      </c>
      <c r="H600" t="n">
        <v>0</v>
      </c>
      <c r="I600" t="n">
        <v>5479</v>
      </c>
      <c r="J600" t="n">
        <v>17</v>
      </c>
      <c r="K600" t="n">
        <v>404</v>
      </c>
      <c r="L600" t="n">
        <v>1</v>
      </c>
      <c r="M600" t="n">
        <v>23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45</v>
      </c>
      <c r="U600" t="n">
        <v>3</v>
      </c>
      <c r="V600" t="n">
        <v>0</v>
      </c>
      <c r="W600" t="n">
        <v>0</v>
      </c>
    </row>
    <row r="601">
      <c r="A601" t="inlineStr">
        <is>
          <t>Francois Cros</t>
        </is>
      </c>
      <c r="B601" t="inlineStr">
        <is>
          <t>France</t>
        </is>
      </c>
      <c r="C601" t="inlineStr">
        <is>
          <t>Blindside Flanker</t>
        </is>
      </c>
      <c r="D601" t="n">
        <v>102</v>
      </c>
      <c r="E601" t="n">
        <v>10</v>
      </c>
      <c r="F601" t="n">
        <v>83</v>
      </c>
      <c r="G601" t="n">
        <v>21</v>
      </c>
      <c r="H601" t="n">
        <v>0</v>
      </c>
      <c r="I601" t="n">
        <v>6483</v>
      </c>
      <c r="J601" t="n">
        <v>19</v>
      </c>
      <c r="K601" t="n">
        <v>452</v>
      </c>
      <c r="L601" t="n">
        <v>1</v>
      </c>
      <c r="M601" t="n">
        <v>30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50</v>
      </c>
      <c r="U601" t="n">
        <v>5</v>
      </c>
      <c r="V601" t="n">
        <v>0</v>
      </c>
      <c r="W601" t="n">
        <v>0</v>
      </c>
    </row>
    <row r="602">
      <c r="A602" t="inlineStr">
        <is>
          <t>Yannick Cabellaro</t>
        </is>
      </c>
      <c r="B602" t="inlineStr">
        <is>
          <t>France</t>
        </is>
      </c>
      <c r="C602" t="inlineStr">
        <is>
          <t>Blindside Flanker</t>
        </is>
      </c>
      <c r="D602" t="n">
        <v>51</v>
      </c>
      <c r="E602" t="n">
        <v>51</v>
      </c>
      <c r="F602" t="n">
        <v>49</v>
      </c>
      <c r="G602" t="n">
        <v>2</v>
      </c>
      <c r="H602" t="n">
        <v>0</v>
      </c>
      <c r="I602" t="n">
        <v>3802</v>
      </c>
      <c r="J602" t="n">
        <v>2</v>
      </c>
      <c r="K602" t="n">
        <v>56</v>
      </c>
      <c r="L602" t="n">
        <v>0</v>
      </c>
      <c r="M602" t="n">
        <v>10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20</v>
      </c>
      <c r="U602" t="n">
        <v>2</v>
      </c>
      <c r="V602" t="n">
        <v>0</v>
      </c>
      <c r="W602" t="n">
        <v>0</v>
      </c>
    </row>
    <row r="603">
      <c r="A603" t="inlineStr">
        <is>
          <t>Yannick Cabellaro</t>
        </is>
      </c>
      <c r="B603" t="inlineStr">
        <is>
          <t>France</t>
        </is>
      </c>
      <c r="C603" t="inlineStr">
        <is>
          <t>Blindside Flanker</t>
        </is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10</v>
      </c>
      <c r="J603" t="n">
        <v>1</v>
      </c>
      <c r="K603" t="n">
        <v>10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Yannick Cabellaro</t>
        </is>
      </c>
      <c r="B604" t="inlineStr">
        <is>
          <t>France</t>
        </is>
      </c>
      <c r="C604" t="inlineStr">
        <is>
          <t>Blindside Flanker</t>
        </is>
      </c>
      <c r="D604" t="n">
        <v>145</v>
      </c>
      <c r="E604" t="n">
        <v>153</v>
      </c>
      <c r="F604" t="n">
        <v>117</v>
      </c>
      <c r="G604" t="n">
        <v>36</v>
      </c>
      <c r="H604" t="n">
        <v>0</v>
      </c>
      <c r="I604" t="n">
        <v>9295</v>
      </c>
      <c r="J604" t="n">
        <v>28</v>
      </c>
      <c r="K604" t="n">
        <v>639</v>
      </c>
      <c r="L604" t="n">
        <v>0</v>
      </c>
      <c r="M604" t="n">
        <v>33</v>
      </c>
      <c r="N604" t="n">
        <v>4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20</v>
      </c>
      <c r="U604" t="n">
        <v>6</v>
      </c>
      <c r="V604" t="n">
        <v>0</v>
      </c>
      <c r="W604" t="n">
        <v>0</v>
      </c>
    </row>
    <row r="605">
      <c r="A605" t="inlineStr">
        <is>
          <t>Yannick Cabellaro</t>
        </is>
      </c>
      <c r="B605" t="inlineStr">
        <is>
          <t>France</t>
        </is>
      </c>
      <c r="C605" t="inlineStr">
        <is>
          <t>Blindside Flanker</t>
        </is>
      </c>
      <c r="D605" t="n">
        <v>197</v>
      </c>
      <c r="E605" t="n">
        <v>8</v>
      </c>
      <c r="F605" t="n">
        <v>166</v>
      </c>
      <c r="G605" t="n">
        <v>39</v>
      </c>
      <c r="H605" t="n">
        <v>0</v>
      </c>
      <c r="I605" t="n">
        <v>13107</v>
      </c>
      <c r="J605" t="n">
        <v>31</v>
      </c>
      <c r="K605" t="n">
        <v>705</v>
      </c>
      <c r="L605" t="n">
        <v>0</v>
      </c>
      <c r="M605" t="n">
        <v>43</v>
      </c>
      <c r="N605" t="n">
        <v>8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40</v>
      </c>
      <c r="U605" t="n">
        <v>8</v>
      </c>
      <c r="V605" t="n">
        <v>0</v>
      </c>
      <c r="W605" t="n">
        <v>0</v>
      </c>
    </row>
    <row r="606">
      <c r="A606" t="inlineStr">
        <is>
          <t>Thierry Dussautoir</t>
        </is>
      </c>
      <c r="B606" t="inlineStr">
        <is>
          <t>France</t>
        </is>
      </c>
      <c r="C606" t="inlineStr">
        <is>
          <t>Blindside Flanker</t>
        </is>
      </c>
      <c r="D606" t="n">
        <v>12</v>
      </c>
      <c r="E606" t="n">
        <v>12</v>
      </c>
      <c r="F606" t="n">
        <v>9</v>
      </c>
      <c r="G606" t="n">
        <v>3</v>
      </c>
      <c r="H606" t="n">
        <v>0</v>
      </c>
      <c r="I606" t="n">
        <v>765</v>
      </c>
      <c r="J606" t="n">
        <v>3</v>
      </c>
      <c r="K606" t="n">
        <v>74</v>
      </c>
      <c r="L606" t="n">
        <v>1</v>
      </c>
      <c r="M606" t="n">
        <v>3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10</v>
      </c>
      <c r="U606" t="n">
        <v>0</v>
      </c>
      <c r="V606" t="n">
        <v>0</v>
      </c>
      <c r="W606" t="n">
        <v>0</v>
      </c>
    </row>
    <row r="607">
      <c r="A607" t="inlineStr">
        <is>
          <t>Thierry Dussautoir</t>
        </is>
      </c>
      <c r="B607" t="inlineStr">
        <is>
          <t>France</t>
        </is>
      </c>
      <c r="C607" t="inlineStr">
        <is>
          <t>Blindside Flanker</t>
        </is>
      </c>
      <c r="D607" t="n">
        <v>3</v>
      </c>
      <c r="E607" t="n">
        <v>3</v>
      </c>
      <c r="F607" t="n">
        <v>3</v>
      </c>
      <c r="G607" t="n">
        <v>0</v>
      </c>
      <c r="H607" t="n">
        <v>0</v>
      </c>
      <c r="I607" t="n">
        <v>206</v>
      </c>
      <c r="J607" t="n">
        <v>0</v>
      </c>
      <c r="K607" t="n">
        <v>0</v>
      </c>
      <c r="L607" t="n">
        <v>0</v>
      </c>
      <c r="M607" t="n">
        <v>1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10</v>
      </c>
      <c r="U607" t="n">
        <v>0</v>
      </c>
      <c r="V607" t="n">
        <v>0</v>
      </c>
      <c r="W607" t="n">
        <v>0</v>
      </c>
    </row>
    <row r="608">
      <c r="A608" t="inlineStr">
        <is>
          <t>Thierry Dussautoir</t>
        </is>
      </c>
      <c r="B608" t="inlineStr">
        <is>
          <t>France</t>
        </is>
      </c>
      <c r="C608" t="inlineStr">
        <is>
          <t>Blindside Flanker</t>
        </is>
      </c>
      <c r="D608" t="n">
        <v>9</v>
      </c>
      <c r="E608" t="n">
        <v>10</v>
      </c>
      <c r="F608" t="n">
        <v>4</v>
      </c>
      <c r="G608" t="n">
        <v>6</v>
      </c>
      <c r="H608" t="n">
        <v>0</v>
      </c>
      <c r="I608" t="n">
        <v>439</v>
      </c>
      <c r="J608" t="n">
        <v>5</v>
      </c>
      <c r="K608" t="n">
        <v>143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</row>
    <row r="609">
      <c r="A609" t="inlineStr">
        <is>
          <t>Thierry Dussautoir</t>
        </is>
      </c>
      <c r="B609" t="inlineStr">
        <is>
          <t>France</t>
        </is>
      </c>
      <c r="C609" t="inlineStr">
        <is>
          <t>Blindside Flanker</t>
        </is>
      </c>
      <c r="D609" t="n">
        <v>80</v>
      </c>
      <c r="E609" t="n">
        <v>81</v>
      </c>
      <c r="F609" t="n">
        <v>79</v>
      </c>
      <c r="G609" t="n">
        <v>2</v>
      </c>
      <c r="H609" t="n">
        <v>0</v>
      </c>
      <c r="I609" t="n">
        <v>6152</v>
      </c>
      <c r="J609" t="n">
        <v>1</v>
      </c>
      <c r="K609" t="n">
        <v>33</v>
      </c>
      <c r="L609" t="n">
        <v>0</v>
      </c>
      <c r="M609" t="n">
        <v>10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30</v>
      </c>
      <c r="U609" t="n">
        <v>0</v>
      </c>
      <c r="V609" t="n">
        <v>0</v>
      </c>
      <c r="W609" t="n">
        <v>0</v>
      </c>
    </row>
    <row r="610">
      <c r="A610" t="inlineStr">
        <is>
          <t>Thierry Dussautoir</t>
        </is>
      </c>
      <c r="B610" t="inlineStr">
        <is>
          <t>France</t>
        </is>
      </c>
      <c r="C610" t="inlineStr">
        <is>
          <t>Blindside Flanker</t>
        </is>
      </c>
      <c r="D610" t="n">
        <v>174</v>
      </c>
      <c r="E610" t="n">
        <v>174</v>
      </c>
      <c r="F610" t="n">
        <v>150</v>
      </c>
      <c r="G610" t="n">
        <v>24</v>
      </c>
      <c r="H610" t="n">
        <v>0</v>
      </c>
      <c r="I610" t="n">
        <v>11951</v>
      </c>
      <c r="J610" t="n">
        <v>24</v>
      </c>
      <c r="K610" t="n">
        <v>711</v>
      </c>
      <c r="L610" t="n">
        <v>2</v>
      </c>
      <c r="M610" t="n">
        <v>37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45</v>
      </c>
      <c r="U610" t="n">
        <v>4</v>
      </c>
      <c r="V610" t="n">
        <v>0</v>
      </c>
      <c r="W610" t="n">
        <v>0</v>
      </c>
    </row>
    <row r="611">
      <c r="A611" t="inlineStr">
        <is>
          <t>Thierry Dussautoir</t>
        </is>
      </c>
      <c r="B611" t="inlineStr">
        <is>
          <t>France</t>
        </is>
      </c>
      <c r="C611" t="inlineStr">
        <is>
          <t>Blindside Flanker</t>
        </is>
      </c>
      <c r="D611" t="n">
        <v>278</v>
      </c>
      <c r="E611" t="n">
        <v>19</v>
      </c>
      <c r="F611" t="n">
        <v>245</v>
      </c>
      <c r="G611" t="n">
        <v>35</v>
      </c>
      <c r="H611" t="n">
        <v>0</v>
      </c>
      <c r="I611" t="n">
        <v>19513</v>
      </c>
      <c r="J611" t="n">
        <v>33</v>
      </c>
      <c r="K611" t="n">
        <v>961</v>
      </c>
      <c r="L611" t="n">
        <v>4</v>
      </c>
      <c r="M611" t="n">
        <v>52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95</v>
      </c>
      <c r="U611" t="n">
        <v>5</v>
      </c>
      <c r="V611" t="n">
        <v>0</v>
      </c>
      <c r="W611" t="n">
        <v>0</v>
      </c>
    </row>
    <row r="612">
      <c r="A612" t="inlineStr">
        <is>
          <t>Antoine Delport Claasen</t>
        </is>
      </c>
      <c r="B612" t="inlineStr">
        <is>
          <t>France</t>
        </is>
      </c>
      <c r="C612" t="inlineStr">
        <is>
          <t>Blindside Flanker</t>
        </is>
      </c>
      <c r="D612" t="n">
        <v>78</v>
      </c>
      <c r="E612" t="n">
        <v>80</v>
      </c>
      <c r="F612" t="n">
        <v>64</v>
      </c>
      <c r="G612" t="n">
        <v>16</v>
      </c>
      <c r="H612" t="n">
        <v>0</v>
      </c>
      <c r="I612" t="n">
        <v>5146</v>
      </c>
      <c r="J612" t="n">
        <v>14</v>
      </c>
      <c r="K612" t="n">
        <v>370</v>
      </c>
      <c r="L612" t="n">
        <v>1</v>
      </c>
      <c r="M612" t="n">
        <v>12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30</v>
      </c>
      <c r="U612" t="n">
        <v>0</v>
      </c>
      <c r="V612" t="n">
        <v>0</v>
      </c>
      <c r="W612" t="n">
        <v>0</v>
      </c>
    </row>
    <row r="613">
      <c r="A613" t="inlineStr">
        <is>
          <t>Antoine Delport Claasen</t>
        </is>
      </c>
      <c r="B613" t="inlineStr">
        <is>
          <t>France</t>
        </is>
      </c>
      <c r="C613" t="inlineStr">
        <is>
          <t>Blindside Flanker</t>
        </is>
      </c>
      <c r="D613" t="n">
        <v>37</v>
      </c>
      <c r="E613" t="n">
        <v>38</v>
      </c>
      <c r="F613" t="n">
        <v>33</v>
      </c>
      <c r="G613" t="n">
        <v>5</v>
      </c>
      <c r="H613" t="n">
        <v>0</v>
      </c>
      <c r="I613" t="n">
        <v>2568</v>
      </c>
      <c r="J613" t="n">
        <v>4</v>
      </c>
      <c r="K613" t="n">
        <v>89</v>
      </c>
      <c r="L613" t="n">
        <v>0</v>
      </c>
      <c r="M613" t="n">
        <v>9</v>
      </c>
      <c r="N613" t="n">
        <v>7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38</v>
      </c>
      <c r="U613" t="n">
        <v>2</v>
      </c>
      <c r="V613" t="n">
        <v>0</v>
      </c>
      <c r="W613" t="n">
        <v>0</v>
      </c>
    </row>
    <row r="614">
      <c r="A614" t="inlineStr">
        <is>
          <t>Antoine Delport Claasen</t>
        </is>
      </c>
      <c r="B614" t="inlineStr">
        <is>
          <t>France</t>
        </is>
      </c>
      <c r="C614" t="inlineStr">
        <is>
          <t>Blindside Flanker</t>
        </is>
      </c>
      <c r="D614" t="n">
        <v>6</v>
      </c>
      <c r="E614" t="n">
        <v>6</v>
      </c>
      <c r="F614" t="n">
        <v>2</v>
      </c>
      <c r="G614" t="n">
        <v>4</v>
      </c>
      <c r="H614" t="n">
        <v>0</v>
      </c>
      <c r="I614" t="n">
        <v>188</v>
      </c>
      <c r="J614" t="n">
        <v>4</v>
      </c>
      <c r="K614" t="n">
        <v>49</v>
      </c>
      <c r="L614" t="n">
        <v>0</v>
      </c>
      <c r="M614" t="n">
        <v>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Antoine Delport Claasen</t>
        </is>
      </c>
      <c r="B615" t="inlineStr">
        <is>
          <t>France</t>
        </is>
      </c>
      <c r="C615" t="inlineStr">
        <is>
          <t>Blindside Flanker</t>
        </is>
      </c>
      <c r="D615" t="n">
        <v>129</v>
      </c>
      <c r="E615" t="n">
        <v>132</v>
      </c>
      <c r="F615" t="n">
        <v>106</v>
      </c>
      <c r="G615" t="n">
        <v>26</v>
      </c>
      <c r="H615" t="n">
        <v>0</v>
      </c>
      <c r="I615" t="n">
        <v>8180</v>
      </c>
      <c r="J615" t="n">
        <v>23</v>
      </c>
      <c r="K615" t="n">
        <v>323</v>
      </c>
      <c r="L615" t="n">
        <v>0</v>
      </c>
      <c r="M615" t="n">
        <v>37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55</v>
      </c>
      <c r="U615" t="n">
        <v>5</v>
      </c>
      <c r="V615" t="n">
        <v>0</v>
      </c>
      <c r="W615" t="n">
        <v>0</v>
      </c>
    </row>
    <row r="616">
      <c r="A616" t="inlineStr">
        <is>
          <t>Antoine Delport Claasen</t>
        </is>
      </c>
      <c r="B616" t="inlineStr">
        <is>
          <t>France</t>
        </is>
      </c>
      <c r="C616" t="inlineStr">
        <is>
          <t>Blindside Flanker</t>
        </is>
      </c>
      <c r="D616" t="n">
        <v>250</v>
      </c>
      <c r="E616" t="n">
        <v>24</v>
      </c>
      <c r="F616" t="n">
        <v>205</v>
      </c>
      <c r="G616" t="n">
        <v>51</v>
      </c>
      <c r="H616" t="n">
        <v>0</v>
      </c>
      <c r="I616" t="n">
        <v>16082</v>
      </c>
      <c r="J616" t="n">
        <v>45</v>
      </c>
      <c r="K616" t="n">
        <v>831</v>
      </c>
      <c r="L616" t="n">
        <v>1</v>
      </c>
      <c r="M616" t="n">
        <v>60</v>
      </c>
      <c r="N616" t="n">
        <v>24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123</v>
      </c>
      <c r="U616" t="n">
        <v>7</v>
      </c>
      <c r="V616" t="n">
        <v>0</v>
      </c>
      <c r="W616" t="n">
        <v>0</v>
      </c>
    </row>
    <row r="617">
      <c r="A617" t="inlineStr">
        <is>
          <t>David Couzinet</t>
        </is>
      </c>
      <c r="B617" t="inlineStr">
        <is>
          <t>France</t>
        </is>
      </c>
      <c r="C617" t="inlineStr">
        <is>
          <t>Lock</t>
        </is>
      </c>
      <c r="D617" t="n">
        <v>12</v>
      </c>
      <c r="E617" t="n">
        <v>12</v>
      </c>
      <c r="F617" t="n">
        <v>12</v>
      </c>
      <c r="G617" t="n">
        <v>0</v>
      </c>
      <c r="H617" t="n">
        <v>0</v>
      </c>
      <c r="I617" t="n">
        <v>799</v>
      </c>
      <c r="J617" t="n">
        <v>0</v>
      </c>
      <c r="K617" t="n">
        <v>0</v>
      </c>
      <c r="L617" t="n">
        <v>0</v>
      </c>
      <c r="M617" t="n">
        <v>6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5</v>
      </c>
      <c r="U617" t="n">
        <v>0</v>
      </c>
      <c r="V617" t="n">
        <v>0</v>
      </c>
      <c r="W617" t="n">
        <v>0</v>
      </c>
    </row>
    <row r="618">
      <c r="A618" t="inlineStr">
        <is>
          <t>David Couzinet</t>
        </is>
      </c>
      <c r="B618" t="inlineStr">
        <is>
          <t>France</t>
        </is>
      </c>
      <c r="C618" t="inlineStr">
        <is>
          <t>Lock</t>
        </is>
      </c>
      <c r="D618" t="n">
        <v>5</v>
      </c>
      <c r="E618" t="n">
        <v>5</v>
      </c>
      <c r="F618" t="n">
        <v>2</v>
      </c>
      <c r="G618" t="n">
        <v>3</v>
      </c>
      <c r="H618" t="n">
        <v>0</v>
      </c>
      <c r="I618" t="n">
        <v>169</v>
      </c>
      <c r="J618" t="n">
        <v>3</v>
      </c>
      <c r="K618" t="n">
        <v>46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David Couzinet</t>
        </is>
      </c>
      <c r="B619" t="inlineStr">
        <is>
          <t>France</t>
        </is>
      </c>
      <c r="C619" t="inlineStr">
        <is>
          <t>Lock</t>
        </is>
      </c>
      <c r="D619" t="n">
        <v>63</v>
      </c>
      <c r="E619" t="n">
        <v>64</v>
      </c>
      <c r="F619" t="n">
        <v>52</v>
      </c>
      <c r="G619" t="n">
        <v>12</v>
      </c>
      <c r="H619" t="n">
        <v>0</v>
      </c>
      <c r="I619" t="n">
        <v>3833</v>
      </c>
      <c r="J619" t="n">
        <v>11</v>
      </c>
      <c r="K619" t="n">
        <v>242</v>
      </c>
      <c r="L619" t="n">
        <v>0</v>
      </c>
      <c r="M619" t="n">
        <v>27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25</v>
      </c>
      <c r="U619" t="n">
        <v>3</v>
      </c>
      <c r="V619" t="n">
        <v>0</v>
      </c>
      <c r="W619" t="n">
        <v>0</v>
      </c>
    </row>
    <row r="620">
      <c r="A620" t="inlineStr">
        <is>
          <t>David Couzinet</t>
        </is>
      </c>
      <c r="B620" t="inlineStr">
        <is>
          <t>France</t>
        </is>
      </c>
      <c r="C620" t="inlineStr">
        <is>
          <t>Lock</t>
        </is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70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David Couzinet</t>
        </is>
      </c>
      <c r="B621" t="inlineStr">
        <is>
          <t>France</t>
        </is>
      </c>
      <c r="C621" t="inlineStr">
        <is>
          <t>Lock</t>
        </is>
      </c>
      <c r="D621" t="n">
        <v>3</v>
      </c>
      <c r="E621" t="n">
        <v>3</v>
      </c>
      <c r="F621" t="n">
        <v>1</v>
      </c>
      <c r="G621" t="n">
        <v>2</v>
      </c>
      <c r="H621" t="n">
        <v>0</v>
      </c>
      <c r="I621" t="n">
        <v>102</v>
      </c>
      <c r="J621" t="n">
        <v>2</v>
      </c>
      <c r="K621" t="n">
        <v>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David Couzinet</t>
        </is>
      </c>
      <c r="B622" t="inlineStr">
        <is>
          <t>France</t>
        </is>
      </c>
      <c r="C622" t="inlineStr">
        <is>
          <t>Lock</t>
        </is>
      </c>
      <c r="D622" t="n">
        <v>84</v>
      </c>
      <c r="E622" t="n">
        <v>6</v>
      </c>
      <c r="F622" t="n">
        <v>68</v>
      </c>
      <c r="G622" t="n">
        <v>17</v>
      </c>
      <c r="H622" t="n">
        <v>0</v>
      </c>
      <c r="I622" t="n">
        <v>4973</v>
      </c>
      <c r="J622" t="n">
        <v>16</v>
      </c>
      <c r="K622" t="n">
        <v>310</v>
      </c>
      <c r="L622" t="n">
        <v>0</v>
      </c>
      <c r="M622" t="n">
        <v>35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30</v>
      </c>
      <c r="U622" t="n">
        <v>3</v>
      </c>
      <c r="V622" t="n">
        <v>0</v>
      </c>
      <c r="W622" t="n">
        <v>0</v>
      </c>
    </row>
    <row r="623">
      <c r="A623" t="inlineStr">
        <is>
          <t>Romain Taofifenua</t>
        </is>
      </c>
      <c r="B623" t="inlineStr">
        <is>
          <t>France</t>
        </is>
      </c>
      <c r="C623" t="inlineStr">
        <is>
          <t>Lock</t>
        </is>
      </c>
      <c r="D623" t="n">
        <v>39</v>
      </c>
      <c r="E623" t="n">
        <v>39</v>
      </c>
      <c r="F623" t="n">
        <v>34</v>
      </c>
      <c r="G623" t="n">
        <v>5</v>
      </c>
      <c r="H623" t="n">
        <v>0</v>
      </c>
      <c r="I623" t="n">
        <v>2250</v>
      </c>
      <c r="J623" t="n">
        <v>5</v>
      </c>
      <c r="K623" t="n">
        <v>86</v>
      </c>
      <c r="L623" t="n">
        <v>0</v>
      </c>
      <c r="M623" t="n">
        <v>21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5</v>
      </c>
      <c r="U623" t="n">
        <v>2</v>
      </c>
      <c r="V623" t="n">
        <v>0</v>
      </c>
      <c r="W623" t="n">
        <v>0</v>
      </c>
    </row>
    <row r="624">
      <c r="A624" t="inlineStr">
        <is>
          <t>Romain Taofifenua</t>
        </is>
      </c>
      <c r="B624" t="inlineStr">
        <is>
          <t>France</t>
        </is>
      </c>
      <c r="C624" t="inlineStr">
        <is>
          <t>Lock</t>
        </is>
      </c>
      <c r="D624" t="n">
        <v>139</v>
      </c>
      <c r="E624" t="n">
        <v>132</v>
      </c>
      <c r="F624" t="n">
        <v>110</v>
      </c>
      <c r="G624" t="n">
        <v>22</v>
      </c>
      <c r="H624" t="n">
        <v>0</v>
      </c>
      <c r="I624" t="n">
        <v>7651</v>
      </c>
      <c r="J624" t="n">
        <v>29</v>
      </c>
      <c r="K624" t="n">
        <v>698</v>
      </c>
      <c r="L624" t="n">
        <v>2</v>
      </c>
      <c r="M624" t="n">
        <v>81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50</v>
      </c>
      <c r="U624" t="n">
        <v>6</v>
      </c>
      <c r="V624" t="n">
        <v>0</v>
      </c>
      <c r="W624" t="n">
        <v>2</v>
      </c>
    </row>
    <row r="625">
      <c r="A625" t="inlineStr">
        <is>
          <t>Romain Taofifenua</t>
        </is>
      </c>
      <c r="B625" t="inlineStr">
        <is>
          <t>France</t>
        </is>
      </c>
      <c r="C625" t="inlineStr">
        <is>
          <t>Lock</t>
        </is>
      </c>
      <c r="D625" t="n">
        <v>203</v>
      </c>
      <c r="E625" t="n">
        <v>13</v>
      </c>
      <c r="F625" t="n">
        <v>152</v>
      </c>
      <c r="G625" t="n">
        <v>44</v>
      </c>
      <c r="H625" t="n">
        <v>0</v>
      </c>
      <c r="I625" t="n">
        <v>10697</v>
      </c>
      <c r="J625" t="n">
        <v>51</v>
      </c>
      <c r="K625" t="n">
        <v>1116</v>
      </c>
      <c r="L625" t="n">
        <v>2</v>
      </c>
      <c r="M625" t="n">
        <v>108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65</v>
      </c>
      <c r="U625" t="n">
        <v>8</v>
      </c>
      <c r="V625" t="n">
        <v>0</v>
      </c>
      <c r="W625" t="n">
        <v>2</v>
      </c>
    </row>
    <row r="626">
      <c r="A626" t="inlineStr">
        <is>
          <t>Felix Lambey</t>
        </is>
      </c>
      <c r="B626" t="inlineStr">
        <is>
          <t>France</t>
        </is>
      </c>
      <c r="C626" t="inlineStr">
        <is>
          <t>Lock</t>
        </is>
      </c>
      <c r="D626" t="n">
        <v>4</v>
      </c>
      <c r="E626" t="n">
        <v>5</v>
      </c>
      <c r="F626" t="n">
        <v>1</v>
      </c>
      <c r="G626" t="n">
        <v>4</v>
      </c>
      <c r="H626" t="n">
        <v>0</v>
      </c>
      <c r="I626" t="n">
        <v>129</v>
      </c>
      <c r="J626" t="n">
        <v>3</v>
      </c>
      <c r="K626" t="n">
        <v>49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Felix Lambey</t>
        </is>
      </c>
      <c r="B627" t="inlineStr">
        <is>
          <t>France</t>
        </is>
      </c>
      <c r="C627" t="inlineStr">
        <is>
          <t>Lock</t>
        </is>
      </c>
      <c r="D627" t="n">
        <v>79</v>
      </c>
      <c r="E627" t="n">
        <v>82</v>
      </c>
      <c r="F627" t="n">
        <v>60</v>
      </c>
      <c r="G627" t="n">
        <v>22</v>
      </c>
      <c r="H627" t="n">
        <v>0</v>
      </c>
      <c r="I627" t="n">
        <v>4517</v>
      </c>
      <c r="J627" t="n">
        <v>19</v>
      </c>
      <c r="K627" t="n">
        <v>488</v>
      </c>
      <c r="L627" t="n">
        <v>0</v>
      </c>
      <c r="M627" t="n">
        <v>31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10</v>
      </c>
      <c r="U627" t="n">
        <v>5</v>
      </c>
      <c r="V627" t="n">
        <v>0</v>
      </c>
      <c r="W627" t="n">
        <v>0</v>
      </c>
    </row>
    <row r="628">
      <c r="A628" t="inlineStr">
        <is>
          <t>Felix Lambey</t>
        </is>
      </c>
      <c r="B628" t="inlineStr">
        <is>
          <t>France</t>
        </is>
      </c>
      <c r="C628" t="inlineStr">
        <is>
          <t>Lock</t>
        </is>
      </c>
      <c r="D628" t="n">
        <v>6</v>
      </c>
      <c r="E628" t="n">
        <v>6</v>
      </c>
      <c r="F628" t="n">
        <v>4</v>
      </c>
      <c r="G628" t="n">
        <v>2</v>
      </c>
      <c r="H628" t="n">
        <v>0</v>
      </c>
      <c r="I628" t="n">
        <v>290</v>
      </c>
      <c r="J628" t="n">
        <v>2</v>
      </c>
      <c r="K628" t="n">
        <v>34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Felix Lambey</t>
        </is>
      </c>
      <c r="B629" t="inlineStr">
        <is>
          <t>France</t>
        </is>
      </c>
      <c r="C629" t="inlineStr">
        <is>
          <t>Lock</t>
        </is>
      </c>
      <c r="D629" t="n">
        <v>89</v>
      </c>
      <c r="E629" t="n">
        <v>2</v>
      </c>
      <c r="F629" t="n">
        <v>65</v>
      </c>
      <c r="G629" t="n">
        <v>28</v>
      </c>
      <c r="H629" t="n">
        <v>0</v>
      </c>
      <c r="I629" t="n">
        <v>4936</v>
      </c>
      <c r="J629" t="n">
        <v>24</v>
      </c>
      <c r="K629" t="n">
        <v>571</v>
      </c>
      <c r="L629" t="n">
        <v>0</v>
      </c>
      <c r="M629" t="n">
        <v>34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10</v>
      </c>
      <c r="U629" t="n">
        <v>5</v>
      </c>
      <c r="V629" t="n">
        <v>0</v>
      </c>
      <c r="W629" t="n">
        <v>0</v>
      </c>
    </row>
    <row r="630">
      <c r="A630" t="inlineStr">
        <is>
          <t>Arnaud Mela</t>
        </is>
      </c>
      <c r="B630" t="inlineStr">
        <is>
          <t>France</t>
        </is>
      </c>
      <c r="C630" t="inlineStr">
        <is>
          <t>Lock</t>
        </is>
      </c>
      <c r="D630" t="n">
        <v>25</v>
      </c>
      <c r="E630" t="n">
        <v>29</v>
      </c>
      <c r="F630" t="n">
        <v>23</v>
      </c>
      <c r="G630" t="n">
        <v>6</v>
      </c>
      <c r="H630" t="n">
        <v>0</v>
      </c>
      <c r="I630" t="n">
        <v>1649</v>
      </c>
      <c r="J630" t="n">
        <v>2</v>
      </c>
      <c r="K630" t="n">
        <v>68</v>
      </c>
      <c r="L630" t="n">
        <v>1</v>
      </c>
      <c r="M630" t="n">
        <v>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</row>
    <row r="631">
      <c r="A631" t="inlineStr">
        <is>
          <t>Arnaud Mela</t>
        </is>
      </c>
      <c r="B631" t="inlineStr">
        <is>
          <t>France</t>
        </is>
      </c>
      <c r="C631" t="inlineStr">
        <is>
          <t>Lock</t>
        </is>
      </c>
      <c r="D631" t="n">
        <v>4</v>
      </c>
      <c r="E631" t="n">
        <v>4</v>
      </c>
      <c r="F631" t="n">
        <v>1</v>
      </c>
      <c r="G631" t="n">
        <v>3</v>
      </c>
      <c r="H631" t="n">
        <v>0</v>
      </c>
      <c r="I631" t="n">
        <v>112</v>
      </c>
      <c r="J631" t="n">
        <v>3</v>
      </c>
      <c r="K631" t="n">
        <v>37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Arnaud Mela</t>
        </is>
      </c>
      <c r="B632" t="inlineStr">
        <is>
          <t>France</t>
        </is>
      </c>
      <c r="C632" t="inlineStr">
        <is>
          <t>Lock</t>
        </is>
      </c>
      <c r="D632" t="n">
        <v>125</v>
      </c>
      <c r="E632" t="n">
        <v>127</v>
      </c>
      <c r="F632" t="n">
        <v>97</v>
      </c>
      <c r="G632" t="n">
        <v>30</v>
      </c>
      <c r="H632" t="n">
        <v>0</v>
      </c>
      <c r="I632" t="n">
        <v>7135</v>
      </c>
      <c r="J632" t="n">
        <v>28</v>
      </c>
      <c r="K632" t="n">
        <v>535</v>
      </c>
      <c r="L632" t="n">
        <v>1</v>
      </c>
      <c r="M632" t="n">
        <v>48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15</v>
      </c>
      <c r="U632" t="n">
        <v>7</v>
      </c>
      <c r="V632" t="n">
        <v>0</v>
      </c>
      <c r="W632" t="n">
        <v>1</v>
      </c>
    </row>
    <row r="633">
      <c r="A633" t="inlineStr">
        <is>
          <t>Arnaud Mela</t>
        </is>
      </c>
      <c r="B633" t="inlineStr">
        <is>
          <t>France</t>
        </is>
      </c>
      <c r="C633" t="inlineStr">
        <is>
          <t>Lock</t>
        </is>
      </c>
      <c r="D633" t="n">
        <v>154</v>
      </c>
      <c r="E633" t="n">
        <v>3</v>
      </c>
      <c r="F633" t="n">
        <v>121</v>
      </c>
      <c r="G633" t="n">
        <v>39</v>
      </c>
      <c r="H633" t="n">
        <v>0</v>
      </c>
      <c r="I633" t="n">
        <v>8896</v>
      </c>
      <c r="J633" t="n">
        <v>33</v>
      </c>
      <c r="K633" t="n">
        <v>640</v>
      </c>
      <c r="L633" t="n">
        <v>2</v>
      </c>
      <c r="M633" t="n">
        <v>57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15</v>
      </c>
      <c r="U633" t="n">
        <v>9</v>
      </c>
      <c r="V633" t="n">
        <v>0</v>
      </c>
      <c r="W633" t="n">
        <v>1</v>
      </c>
    </row>
    <row r="634">
      <c r="A634" t="inlineStr">
        <is>
          <t>Yohan Maestri</t>
        </is>
      </c>
      <c r="B634" t="inlineStr">
        <is>
          <t>France</t>
        </is>
      </c>
      <c r="C634" t="inlineStr">
        <is>
          <t>Lock</t>
        </is>
      </c>
      <c r="D634" t="n">
        <v>3</v>
      </c>
      <c r="E634" t="n">
        <v>3</v>
      </c>
      <c r="F634" t="n">
        <v>3</v>
      </c>
      <c r="G634" t="n">
        <v>0</v>
      </c>
      <c r="H634" t="n">
        <v>0</v>
      </c>
      <c r="I634" t="n">
        <v>240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</row>
    <row r="635">
      <c r="A635" t="inlineStr">
        <is>
          <t>Yohan Maestri</t>
        </is>
      </c>
      <c r="B635" t="inlineStr">
        <is>
          <t>France</t>
        </is>
      </c>
      <c r="C635" t="inlineStr">
        <is>
          <t>Lock</t>
        </is>
      </c>
      <c r="D635" t="n">
        <v>25</v>
      </c>
      <c r="E635" t="n">
        <v>25</v>
      </c>
      <c r="F635" t="n">
        <v>18</v>
      </c>
      <c r="G635" t="n">
        <v>7</v>
      </c>
      <c r="H635" t="n">
        <v>0</v>
      </c>
      <c r="I635" t="n">
        <v>1388</v>
      </c>
      <c r="J635" t="n">
        <v>7</v>
      </c>
      <c r="K635" t="n">
        <v>140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</v>
      </c>
      <c r="V635" t="n">
        <v>0</v>
      </c>
      <c r="W635" t="n">
        <v>0</v>
      </c>
    </row>
    <row r="636">
      <c r="A636" t="inlineStr">
        <is>
          <t>Yohan Maestri</t>
        </is>
      </c>
      <c r="B636" t="inlineStr">
        <is>
          <t>France</t>
        </is>
      </c>
      <c r="C636" t="inlineStr">
        <is>
          <t>Lock</t>
        </is>
      </c>
      <c r="D636" t="n">
        <v>2</v>
      </c>
      <c r="E636" t="n">
        <v>2</v>
      </c>
      <c r="F636" t="n">
        <v>2</v>
      </c>
      <c r="G636" t="n">
        <v>0</v>
      </c>
      <c r="H636" t="n">
        <v>0</v>
      </c>
      <c r="I636" t="n">
        <v>160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Yohan Maestri</t>
        </is>
      </c>
      <c r="B637" t="inlineStr">
        <is>
          <t>France</t>
        </is>
      </c>
      <c r="C637" t="inlineStr">
        <is>
          <t>Lock</t>
        </is>
      </c>
      <c r="D637" t="n">
        <v>141</v>
      </c>
      <c r="E637" t="n">
        <v>140</v>
      </c>
      <c r="F637" t="n">
        <v>107</v>
      </c>
      <c r="G637" t="n">
        <v>33</v>
      </c>
      <c r="H637" t="n">
        <v>0</v>
      </c>
      <c r="I637" t="n">
        <v>8347</v>
      </c>
      <c r="J637" t="n">
        <v>34</v>
      </c>
      <c r="K637" t="n">
        <v>921</v>
      </c>
      <c r="L637" t="n">
        <v>0</v>
      </c>
      <c r="M637" t="n">
        <v>56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20</v>
      </c>
      <c r="U637" t="n">
        <v>5</v>
      </c>
      <c r="V637" t="n">
        <v>0</v>
      </c>
      <c r="W637" t="n">
        <v>0</v>
      </c>
    </row>
    <row r="638">
      <c r="A638" t="inlineStr">
        <is>
          <t>Yohan Maestri</t>
        </is>
      </c>
      <c r="B638" t="inlineStr">
        <is>
          <t>France</t>
        </is>
      </c>
      <c r="C638" t="inlineStr">
        <is>
          <t>Lock</t>
        </is>
      </c>
      <c r="D638" t="n">
        <v>64</v>
      </c>
      <c r="E638" t="n">
        <v>65</v>
      </c>
      <c r="F638" t="n">
        <v>60</v>
      </c>
      <c r="G638" t="n">
        <v>5</v>
      </c>
      <c r="H638" t="n">
        <v>0</v>
      </c>
      <c r="I638" t="n">
        <v>4517</v>
      </c>
      <c r="J638" t="n">
        <v>4</v>
      </c>
      <c r="K638" t="n">
        <v>136</v>
      </c>
      <c r="L638" t="n">
        <v>0</v>
      </c>
      <c r="M638" t="n">
        <v>21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1</v>
      </c>
      <c r="V638" t="n">
        <v>0</v>
      </c>
      <c r="W638" t="n">
        <v>1</v>
      </c>
    </row>
    <row r="639">
      <c r="A639" t="inlineStr">
        <is>
          <t>Yohan Maestri</t>
        </is>
      </c>
      <c r="B639" t="inlineStr">
        <is>
          <t>France</t>
        </is>
      </c>
      <c r="C639" t="inlineStr">
        <is>
          <t>Lock</t>
        </is>
      </c>
      <c r="D639" t="n">
        <v>54</v>
      </c>
      <c r="E639" t="n">
        <v>49</v>
      </c>
      <c r="F639" t="n">
        <v>45</v>
      </c>
      <c r="G639" t="n">
        <v>4</v>
      </c>
      <c r="H639" t="n">
        <v>0</v>
      </c>
      <c r="I639" t="n">
        <v>3386</v>
      </c>
      <c r="J639" t="n">
        <v>9</v>
      </c>
      <c r="K639" t="n">
        <v>169</v>
      </c>
      <c r="L639" t="n">
        <v>0</v>
      </c>
      <c r="M639" t="n">
        <v>17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2</v>
      </c>
      <c r="V639" t="n">
        <v>0</v>
      </c>
      <c r="W639" t="n">
        <v>0</v>
      </c>
    </row>
    <row r="640">
      <c r="A640" t="inlineStr">
        <is>
          <t>Yohan Maestri</t>
        </is>
      </c>
      <c r="B640" t="inlineStr">
        <is>
          <t>France</t>
        </is>
      </c>
      <c r="C640" t="inlineStr">
        <is>
          <t>Lock</t>
        </is>
      </c>
      <c r="D640" t="n">
        <v>289</v>
      </c>
      <c r="E640" t="n">
        <v>6</v>
      </c>
      <c r="F640" t="n">
        <v>235</v>
      </c>
      <c r="G640" t="n">
        <v>49</v>
      </c>
      <c r="H640" t="n">
        <v>0</v>
      </c>
      <c r="I640" t="n">
        <v>18038</v>
      </c>
      <c r="J640" t="n">
        <v>54</v>
      </c>
      <c r="K640" t="n">
        <v>1366</v>
      </c>
      <c r="L640" t="n">
        <v>0</v>
      </c>
      <c r="M640" t="n">
        <v>103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30</v>
      </c>
      <c r="U640" t="n">
        <v>11</v>
      </c>
      <c r="V640" t="n">
        <v>0</v>
      </c>
      <c r="W640" t="n">
        <v>2</v>
      </c>
    </row>
    <row r="641">
      <c r="A641" t="inlineStr">
        <is>
          <t>Pascal Pape</t>
        </is>
      </c>
      <c r="B641" t="inlineStr">
        <is>
          <t>France</t>
        </is>
      </c>
      <c r="C641" t="inlineStr">
        <is>
          <t>Lock</t>
        </is>
      </c>
      <c r="D641" t="n">
        <v>19</v>
      </c>
      <c r="E641" t="n">
        <v>20</v>
      </c>
      <c r="F641" t="n">
        <v>17</v>
      </c>
      <c r="G641" t="n">
        <v>3</v>
      </c>
      <c r="H641" t="n">
        <v>0</v>
      </c>
      <c r="I641" t="n">
        <v>1323</v>
      </c>
      <c r="J641" t="n">
        <v>2</v>
      </c>
      <c r="K641" t="n">
        <v>50</v>
      </c>
      <c r="L641" t="n">
        <v>0</v>
      </c>
      <c r="M641" t="n">
        <v>4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10</v>
      </c>
      <c r="U641" t="n">
        <v>1</v>
      </c>
      <c r="V641" t="n">
        <v>0</v>
      </c>
      <c r="W641" t="n">
        <v>0</v>
      </c>
    </row>
    <row r="642">
      <c r="A642" t="inlineStr">
        <is>
          <t>Pascal Pape</t>
        </is>
      </c>
      <c r="B642" t="inlineStr">
        <is>
          <t>France</t>
        </is>
      </c>
      <c r="C642" t="inlineStr">
        <is>
          <t>Lock</t>
        </is>
      </c>
      <c r="D642" t="n">
        <v>66</v>
      </c>
      <c r="E642" t="n">
        <v>69</v>
      </c>
      <c r="F642" t="n">
        <v>58</v>
      </c>
      <c r="G642" t="n">
        <v>11</v>
      </c>
      <c r="H642" t="n">
        <v>0</v>
      </c>
      <c r="I642" t="n">
        <v>4258</v>
      </c>
      <c r="J642" t="n">
        <v>8</v>
      </c>
      <c r="K642" t="n">
        <v>107</v>
      </c>
      <c r="L642" t="n">
        <v>0</v>
      </c>
      <c r="M642" t="n">
        <v>27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25</v>
      </c>
      <c r="U642" t="n">
        <v>1</v>
      </c>
      <c r="V642" t="n">
        <v>0</v>
      </c>
      <c r="W642" t="n">
        <v>0</v>
      </c>
    </row>
    <row r="643">
      <c r="A643" t="inlineStr">
        <is>
          <t>Pascal Pape</t>
        </is>
      </c>
      <c r="B643" t="inlineStr">
        <is>
          <t>France</t>
        </is>
      </c>
      <c r="C643" t="inlineStr">
        <is>
          <t>Lock</t>
        </is>
      </c>
      <c r="D643" t="n">
        <v>6</v>
      </c>
      <c r="E643" t="n">
        <v>6</v>
      </c>
      <c r="F643" t="n">
        <v>4</v>
      </c>
      <c r="G643" t="n">
        <v>2</v>
      </c>
      <c r="H643" t="n">
        <v>0</v>
      </c>
      <c r="I643" t="n">
        <v>334</v>
      </c>
      <c r="J643" t="n">
        <v>2</v>
      </c>
      <c r="K643" t="n">
        <v>59</v>
      </c>
      <c r="L643" t="n">
        <v>0</v>
      </c>
      <c r="M643" t="n">
        <v>2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5</v>
      </c>
      <c r="U643" t="n">
        <v>0</v>
      </c>
      <c r="V643" t="n">
        <v>0</v>
      </c>
      <c r="W643" t="n">
        <v>0</v>
      </c>
    </row>
    <row r="644">
      <c r="A644" t="inlineStr">
        <is>
          <t>Pascal Pape</t>
        </is>
      </c>
      <c r="B644" t="inlineStr">
        <is>
          <t>France</t>
        </is>
      </c>
      <c r="C644" t="inlineStr">
        <is>
          <t>Lock</t>
        </is>
      </c>
      <c r="D644" t="n">
        <v>134</v>
      </c>
      <c r="E644" t="n">
        <v>136</v>
      </c>
      <c r="F644" t="n">
        <v>108</v>
      </c>
      <c r="G644" t="n">
        <v>28</v>
      </c>
      <c r="H644" t="n">
        <v>0</v>
      </c>
      <c r="I644" t="n">
        <v>8765</v>
      </c>
      <c r="J644" t="n">
        <v>26</v>
      </c>
      <c r="K644" t="n">
        <v>646</v>
      </c>
      <c r="L644" t="n">
        <v>1</v>
      </c>
      <c r="M644" t="n">
        <v>30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75</v>
      </c>
      <c r="U644" t="n">
        <v>12</v>
      </c>
      <c r="V644" t="n">
        <v>0</v>
      </c>
      <c r="W644" t="n">
        <v>2</v>
      </c>
    </row>
    <row r="645">
      <c r="A645" t="inlineStr">
        <is>
          <t>Pascal Pape</t>
        </is>
      </c>
      <c r="B645" t="inlineStr">
        <is>
          <t>France</t>
        </is>
      </c>
      <c r="C645" t="inlineStr">
        <is>
          <t>Lock</t>
        </is>
      </c>
      <c r="D645" t="n">
        <v>225</v>
      </c>
      <c r="E645" t="n">
        <v>23</v>
      </c>
      <c r="F645" t="n">
        <v>187</v>
      </c>
      <c r="G645" t="n">
        <v>44</v>
      </c>
      <c r="H645" t="n">
        <v>0</v>
      </c>
      <c r="I645" t="n">
        <v>14680</v>
      </c>
      <c r="J645" t="n">
        <v>38</v>
      </c>
      <c r="K645" t="n">
        <v>862</v>
      </c>
      <c r="L645" t="n">
        <v>1</v>
      </c>
      <c r="M645" t="n">
        <v>63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115</v>
      </c>
      <c r="U645" t="n">
        <v>14</v>
      </c>
      <c r="V645" t="n">
        <v>0</v>
      </c>
      <c r="W645" t="n">
        <v>2</v>
      </c>
    </row>
    <row r="646">
      <c r="A646" t="inlineStr">
        <is>
          <t>Loic Jacquet</t>
        </is>
      </c>
      <c r="B646" t="inlineStr">
        <is>
          <t>France</t>
        </is>
      </c>
      <c r="C646" t="inlineStr">
        <is>
          <t>Lock</t>
        </is>
      </c>
      <c r="D646" t="n">
        <v>141</v>
      </c>
      <c r="E646" t="n">
        <v>150</v>
      </c>
      <c r="F646" t="n">
        <v>85</v>
      </c>
      <c r="G646" t="n">
        <v>65</v>
      </c>
      <c r="H646" t="n">
        <v>0</v>
      </c>
      <c r="I646" t="n">
        <v>7305</v>
      </c>
      <c r="J646" t="n">
        <v>56</v>
      </c>
      <c r="K646" t="n">
        <v>1151</v>
      </c>
      <c r="L646" t="n">
        <v>3</v>
      </c>
      <c r="M646" t="n">
        <v>33</v>
      </c>
      <c r="N646" t="n">
        <v>10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53</v>
      </c>
      <c r="U646" t="n">
        <v>2</v>
      </c>
      <c r="V646" t="n">
        <v>0</v>
      </c>
      <c r="W646" t="n">
        <v>0</v>
      </c>
    </row>
    <row r="647">
      <c r="A647" t="inlineStr">
        <is>
          <t>Loic Jacquet</t>
        </is>
      </c>
      <c r="B647" t="inlineStr">
        <is>
          <t>France</t>
        </is>
      </c>
      <c r="C647" t="inlineStr">
        <is>
          <t>Lock</t>
        </is>
      </c>
      <c r="D647" t="n">
        <v>2</v>
      </c>
      <c r="E647" t="n">
        <v>4</v>
      </c>
      <c r="F647" t="n">
        <v>1</v>
      </c>
      <c r="G647" t="n">
        <v>3</v>
      </c>
      <c r="H647" t="n">
        <v>0</v>
      </c>
      <c r="I647" t="n">
        <v>74</v>
      </c>
      <c r="J647" t="n">
        <v>1</v>
      </c>
      <c r="K647" t="n">
        <v>14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Loic Jacquet</t>
        </is>
      </c>
      <c r="B648" t="inlineStr">
        <is>
          <t>France</t>
        </is>
      </c>
      <c r="C648" t="inlineStr">
        <is>
          <t>Lock</t>
        </is>
      </c>
      <c r="D648" t="n">
        <v>95</v>
      </c>
      <c r="E648" t="n">
        <v>92</v>
      </c>
      <c r="F648" t="n">
        <v>79</v>
      </c>
      <c r="G648" t="n">
        <v>13</v>
      </c>
      <c r="H648" t="n">
        <v>0</v>
      </c>
      <c r="I648" t="n">
        <v>5824</v>
      </c>
      <c r="J648" t="n">
        <v>16</v>
      </c>
      <c r="K648" t="n">
        <v>323</v>
      </c>
      <c r="L648" t="n">
        <v>1</v>
      </c>
      <c r="M648" t="n">
        <v>38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10</v>
      </c>
      <c r="U648" t="n">
        <v>1</v>
      </c>
      <c r="V648" t="n">
        <v>0</v>
      </c>
      <c r="W648" t="n">
        <v>0</v>
      </c>
    </row>
    <row r="649">
      <c r="A649" t="inlineStr">
        <is>
          <t>Loic Jacquet</t>
        </is>
      </c>
      <c r="B649" t="inlineStr">
        <is>
          <t>France</t>
        </is>
      </c>
      <c r="C649" t="inlineStr">
        <is>
          <t>Lock</t>
        </is>
      </c>
      <c r="D649" t="n">
        <v>238</v>
      </c>
      <c r="E649" t="n">
        <v>12</v>
      </c>
      <c r="F649" t="n">
        <v>165</v>
      </c>
      <c r="G649" t="n">
        <v>81</v>
      </c>
      <c r="H649" t="n">
        <v>0</v>
      </c>
      <c r="I649" t="n">
        <v>13203</v>
      </c>
      <c r="J649" t="n">
        <v>73</v>
      </c>
      <c r="K649" t="n">
        <v>1488</v>
      </c>
      <c r="L649" t="n">
        <v>5</v>
      </c>
      <c r="M649" t="n">
        <v>72</v>
      </c>
      <c r="N649" t="n">
        <v>12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63</v>
      </c>
      <c r="U649" t="n">
        <v>3</v>
      </c>
      <c r="V649" t="n">
        <v>0</v>
      </c>
      <c r="W649" t="n">
        <v>0</v>
      </c>
    </row>
    <row r="650">
      <c r="A650" t="inlineStr">
        <is>
          <t>Olivier Olibeau</t>
        </is>
      </c>
      <c r="B650" t="inlineStr">
        <is>
          <t>France</t>
        </is>
      </c>
      <c r="C650" t="inlineStr">
        <is>
          <t>Lock</t>
        </is>
      </c>
      <c r="D650" t="n">
        <v>81</v>
      </c>
      <c r="E650" t="n">
        <v>82</v>
      </c>
      <c r="F650" t="n">
        <v>64</v>
      </c>
      <c r="G650" t="n">
        <v>18</v>
      </c>
      <c r="H650" t="n">
        <v>0</v>
      </c>
      <c r="I650" t="n">
        <v>4919</v>
      </c>
      <c r="J650" t="n">
        <v>17</v>
      </c>
      <c r="K650" t="n">
        <v>446</v>
      </c>
      <c r="L650" t="n">
        <v>0</v>
      </c>
      <c r="M650" t="n">
        <v>33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20</v>
      </c>
      <c r="U650" t="n">
        <v>1</v>
      </c>
      <c r="V650" t="n">
        <v>0</v>
      </c>
      <c r="W650" t="n">
        <v>0</v>
      </c>
    </row>
    <row r="651">
      <c r="A651" t="inlineStr">
        <is>
          <t>Olivier Olibeau</t>
        </is>
      </c>
      <c r="B651" t="inlineStr">
        <is>
          <t>France</t>
        </is>
      </c>
      <c r="C651" t="inlineStr">
        <is>
          <t>Lock</t>
        </is>
      </c>
      <c r="D651" t="n">
        <v>10</v>
      </c>
      <c r="E651" t="n">
        <v>10</v>
      </c>
      <c r="F651" t="n">
        <v>10</v>
      </c>
      <c r="G651" t="n">
        <v>0</v>
      </c>
      <c r="H651" t="n">
        <v>0</v>
      </c>
      <c r="I651" t="n">
        <v>707</v>
      </c>
      <c r="J651" t="n">
        <v>0</v>
      </c>
      <c r="K651" t="n">
        <v>0</v>
      </c>
      <c r="L651" t="n">
        <v>0</v>
      </c>
      <c r="M651" t="n">
        <v>5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15</v>
      </c>
      <c r="U651" t="n">
        <v>1</v>
      </c>
      <c r="V651" t="n">
        <v>0</v>
      </c>
      <c r="W651" t="n">
        <v>0</v>
      </c>
    </row>
    <row r="652">
      <c r="A652" t="inlineStr">
        <is>
          <t>Olivier Olibeau</t>
        </is>
      </c>
      <c r="B652" t="inlineStr">
        <is>
          <t>France</t>
        </is>
      </c>
      <c r="C652" t="inlineStr">
        <is>
          <t>Lock</t>
        </is>
      </c>
      <c r="D652" t="n">
        <v>12</v>
      </c>
      <c r="E652" t="n">
        <v>12</v>
      </c>
      <c r="F652" t="n">
        <v>7</v>
      </c>
      <c r="G652" t="n">
        <v>5</v>
      </c>
      <c r="H652" t="n">
        <v>0</v>
      </c>
      <c r="I652" t="n">
        <v>611</v>
      </c>
      <c r="J652" t="n">
        <v>5</v>
      </c>
      <c r="K652" t="n">
        <v>152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</row>
    <row r="653">
      <c r="A653" t="inlineStr">
        <is>
          <t>Olivier Olibeau</t>
        </is>
      </c>
      <c r="B653" t="inlineStr">
        <is>
          <t>France</t>
        </is>
      </c>
      <c r="C653" t="inlineStr">
        <is>
          <t>Lock</t>
        </is>
      </c>
      <c r="D653" t="n">
        <v>2</v>
      </c>
      <c r="E653" t="n">
        <v>2</v>
      </c>
      <c r="F653" t="n">
        <v>0</v>
      </c>
      <c r="G653" t="n">
        <v>2</v>
      </c>
      <c r="H653" t="n">
        <v>0</v>
      </c>
      <c r="I653" t="n">
        <v>72</v>
      </c>
      <c r="J653" t="n">
        <v>2</v>
      </c>
      <c r="K653" t="n">
        <v>72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Olivier Olibeau</t>
        </is>
      </c>
      <c r="B654" t="inlineStr">
        <is>
          <t>France</t>
        </is>
      </c>
      <c r="C654" t="inlineStr">
        <is>
          <t>Lock</t>
        </is>
      </c>
      <c r="D654" t="n">
        <v>105</v>
      </c>
      <c r="E654" t="n">
        <v>7</v>
      </c>
      <c r="F654" t="n">
        <v>81</v>
      </c>
      <c r="G654" t="n">
        <v>25</v>
      </c>
      <c r="H654" t="n">
        <v>0</v>
      </c>
      <c r="I654" t="n">
        <v>6309</v>
      </c>
      <c r="J654" t="n">
        <v>24</v>
      </c>
      <c r="K654" t="n">
        <v>670</v>
      </c>
      <c r="L654" t="n">
        <v>0</v>
      </c>
      <c r="M654" t="n">
        <v>44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35</v>
      </c>
      <c r="U654" t="n">
        <v>3</v>
      </c>
      <c r="V654" t="n">
        <v>0</v>
      </c>
      <c r="W654" t="n">
        <v>0</v>
      </c>
    </row>
    <row r="655">
      <c r="A655" t="inlineStr">
        <is>
          <t>Lionel Nallet</t>
        </is>
      </c>
      <c r="B655" t="inlineStr">
        <is>
          <t>France</t>
        </is>
      </c>
      <c r="C655" t="inlineStr">
        <is>
          <t>Lock</t>
        </is>
      </c>
      <c r="D655" t="n">
        <v>73</v>
      </c>
      <c r="E655" t="n">
        <v>76</v>
      </c>
      <c r="F655" t="n">
        <v>53</v>
      </c>
      <c r="G655" t="n">
        <v>23</v>
      </c>
      <c r="H655" t="n">
        <v>0</v>
      </c>
      <c r="I655" t="n">
        <v>4159</v>
      </c>
      <c r="J655" t="n">
        <v>20</v>
      </c>
      <c r="K655" t="n">
        <v>324</v>
      </c>
      <c r="L655" t="n">
        <v>0</v>
      </c>
      <c r="M655" t="n">
        <v>16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45</v>
      </c>
      <c r="U655" t="n">
        <v>0</v>
      </c>
      <c r="V655" t="n">
        <v>0</v>
      </c>
      <c r="W655" t="n">
        <v>0</v>
      </c>
    </row>
    <row r="656">
      <c r="A656" t="inlineStr">
        <is>
          <t>Lionel Nallet</t>
        </is>
      </c>
      <c r="B656" t="inlineStr">
        <is>
          <t>France</t>
        </is>
      </c>
      <c r="C656" t="inlineStr">
        <is>
          <t>Lock</t>
        </is>
      </c>
      <c r="D656" t="n">
        <v>19</v>
      </c>
      <c r="E656" t="n">
        <v>19</v>
      </c>
      <c r="F656" t="n">
        <v>16</v>
      </c>
      <c r="G656" t="n">
        <v>3</v>
      </c>
      <c r="H656" t="n">
        <v>0</v>
      </c>
      <c r="I656" t="n">
        <v>1323</v>
      </c>
      <c r="J656" t="n">
        <v>3</v>
      </c>
      <c r="K656" t="n">
        <v>60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</row>
    <row r="657">
      <c r="A657" t="inlineStr">
        <is>
          <t>Lionel Nallet</t>
        </is>
      </c>
      <c r="B657" t="inlineStr">
        <is>
          <t>France</t>
        </is>
      </c>
      <c r="C657" t="inlineStr">
        <is>
          <t>Lock</t>
        </is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80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Lionel Nallet</t>
        </is>
      </c>
      <c r="B658" t="inlineStr">
        <is>
          <t>France</t>
        </is>
      </c>
      <c r="C658" t="inlineStr">
        <is>
          <t>Lock</t>
        </is>
      </c>
      <c r="D658" t="n">
        <v>51</v>
      </c>
      <c r="E658" t="n">
        <v>52</v>
      </c>
      <c r="F658" t="n">
        <v>49</v>
      </c>
      <c r="G658" t="n">
        <v>3</v>
      </c>
      <c r="H658" t="n">
        <v>0</v>
      </c>
      <c r="I658" t="n">
        <v>3828</v>
      </c>
      <c r="J658" t="n">
        <v>2</v>
      </c>
      <c r="K658" t="n">
        <v>37</v>
      </c>
      <c r="L658" t="n">
        <v>0</v>
      </c>
      <c r="M658" t="n">
        <v>7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25</v>
      </c>
      <c r="U658" t="n">
        <v>0</v>
      </c>
      <c r="V658" t="n">
        <v>0</v>
      </c>
      <c r="W658" t="n">
        <v>0</v>
      </c>
    </row>
    <row r="659">
      <c r="A659" t="inlineStr">
        <is>
          <t>Lionel Nallet</t>
        </is>
      </c>
      <c r="B659" t="inlineStr">
        <is>
          <t>France</t>
        </is>
      </c>
      <c r="C659" t="inlineStr">
        <is>
          <t>Lock</t>
        </is>
      </c>
      <c r="D659" t="n">
        <v>34</v>
      </c>
      <c r="E659" t="n">
        <v>34</v>
      </c>
      <c r="F659" t="n">
        <v>29</v>
      </c>
      <c r="G659" t="n">
        <v>5</v>
      </c>
      <c r="H659" t="n">
        <v>0</v>
      </c>
      <c r="I659" t="n">
        <v>2341</v>
      </c>
      <c r="J659" t="n">
        <v>5</v>
      </c>
      <c r="K659" t="n">
        <v>95</v>
      </c>
      <c r="L659" t="n">
        <v>0</v>
      </c>
      <c r="M659" t="n">
        <v>5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</v>
      </c>
      <c r="U659" t="n">
        <v>0</v>
      </c>
      <c r="V659" t="n">
        <v>0</v>
      </c>
      <c r="W659" t="n">
        <v>0</v>
      </c>
    </row>
    <row r="660">
      <c r="A660" t="inlineStr">
        <is>
          <t>Lionel Nallet</t>
        </is>
      </c>
      <c r="B660" t="inlineStr">
        <is>
          <t>France</t>
        </is>
      </c>
      <c r="C660" t="inlineStr">
        <is>
          <t>Lock</t>
        </is>
      </c>
      <c r="D660" t="n">
        <v>22</v>
      </c>
      <c r="E660" t="n">
        <v>22</v>
      </c>
      <c r="F660" t="n">
        <v>22</v>
      </c>
      <c r="G660" t="n">
        <v>0</v>
      </c>
      <c r="H660" t="n">
        <v>0</v>
      </c>
      <c r="I660" t="n">
        <v>1630</v>
      </c>
      <c r="J660" t="n">
        <v>0</v>
      </c>
      <c r="K660" t="n">
        <v>0</v>
      </c>
      <c r="L660" t="n">
        <v>0</v>
      </c>
      <c r="M660" t="n">
        <v>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</row>
    <row r="661">
      <c r="A661" t="inlineStr">
        <is>
          <t>Lionel Nallet</t>
        </is>
      </c>
      <c r="B661" t="inlineStr">
        <is>
          <t>France</t>
        </is>
      </c>
      <c r="C661" t="inlineStr">
        <is>
          <t>Lock</t>
        </is>
      </c>
      <c r="D661" t="n">
        <v>200</v>
      </c>
      <c r="E661" t="n">
        <v>15</v>
      </c>
      <c r="F661" t="n">
        <v>170</v>
      </c>
      <c r="G661" t="n">
        <v>34</v>
      </c>
      <c r="H661" t="n">
        <v>0</v>
      </c>
      <c r="I661" t="n">
        <v>13361</v>
      </c>
      <c r="J661" t="n">
        <v>30</v>
      </c>
      <c r="K661" t="n">
        <v>516</v>
      </c>
      <c r="L661" t="n">
        <v>0</v>
      </c>
      <c r="M661" t="n">
        <v>37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75</v>
      </c>
      <c r="U661" t="n">
        <v>2</v>
      </c>
      <c r="V661" t="n">
        <v>0</v>
      </c>
      <c r="W661" t="n">
        <v>0</v>
      </c>
    </row>
    <row r="662">
      <c r="A662" t="inlineStr">
        <is>
          <t>Thibault Privat</t>
        </is>
      </c>
      <c r="B662" t="inlineStr">
        <is>
          <t>France</t>
        </is>
      </c>
      <c r="C662" t="inlineStr">
        <is>
          <t>Lock</t>
        </is>
      </c>
      <c r="D662" t="n">
        <v>12</v>
      </c>
      <c r="E662" t="n">
        <v>12</v>
      </c>
      <c r="F662" t="n">
        <v>11</v>
      </c>
      <c r="G662" t="n">
        <v>1</v>
      </c>
      <c r="H662" t="n">
        <v>0</v>
      </c>
      <c r="I662" t="n">
        <v>798</v>
      </c>
      <c r="J662" t="n">
        <v>1</v>
      </c>
      <c r="K662" t="n">
        <v>29</v>
      </c>
      <c r="L662" t="n">
        <v>0</v>
      </c>
      <c r="M662" t="n">
        <v>3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</v>
      </c>
      <c r="U662" t="n">
        <v>1</v>
      </c>
      <c r="V662" t="n">
        <v>0</v>
      </c>
      <c r="W662" t="n">
        <v>0</v>
      </c>
    </row>
    <row r="663">
      <c r="A663" t="inlineStr">
        <is>
          <t>Thibault Privat</t>
        </is>
      </c>
      <c r="B663" t="inlineStr">
        <is>
          <t>France</t>
        </is>
      </c>
      <c r="C663" t="inlineStr">
        <is>
          <t>Lock</t>
        </is>
      </c>
      <c r="D663" t="n">
        <v>10</v>
      </c>
      <c r="E663" t="n">
        <v>11</v>
      </c>
      <c r="F663" t="n">
        <v>7</v>
      </c>
      <c r="G663" t="n">
        <v>4</v>
      </c>
      <c r="H663" t="n">
        <v>0</v>
      </c>
      <c r="I663" t="n">
        <v>472</v>
      </c>
      <c r="J663" t="n">
        <v>3</v>
      </c>
      <c r="K663" t="n">
        <v>25</v>
      </c>
      <c r="L663" t="n">
        <v>0</v>
      </c>
      <c r="M663" t="n">
        <v>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Thibault Privat</t>
        </is>
      </c>
      <c r="B664" t="inlineStr">
        <is>
          <t>France</t>
        </is>
      </c>
      <c r="C664" t="inlineStr">
        <is>
          <t>Lock</t>
        </is>
      </c>
      <c r="D664" t="n">
        <v>115</v>
      </c>
      <c r="E664" t="n">
        <v>116</v>
      </c>
      <c r="F664" t="n">
        <v>96</v>
      </c>
      <c r="G664" t="n">
        <v>20</v>
      </c>
      <c r="H664" t="n">
        <v>0</v>
      </c>
      <c r="I664" t="n">
        <v>7006</v>
      </c>
      <c r="J664" t="n">
        <v>19</v>
      </c>
      <c r="K664" t="n">
        <v>370</v>
      </c>
      <c r="L664" t="n">
        <v>0</v>
      </c>
      <c r="M664" t="n">
        <v>54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10</v>
      </c>
      <c r="U664" t="n">
        <v>7</v>
      </c>
      <c r="V664" t="n">
        <v>0</v>
      </c>
      <c r="W664" t="n">
        <v>0</v>
      </c>
    </row>
    <row r="665">
      <c r="A665" t="inlineStr">
        <is>
          <t>Thibault Privat</t>
        </is>
      </c>
      <c r="B665" t="inlineStr">
        <is>
          <t>France</t>
        </is>
      </c>
      <c r="C665" t="inlineStr">
        <is>
          <t>Lock</t>
        </is>
      </c>
      <c r="D665" t="n">
        <v>79</v>
      </c>
      <c r="E665" t="n">
        <v>76</v>
      </c>
      <c r="F665" t="n">
        <v>51</v>
      </c>
      <c r="G665" t="n">
        <v>25</v>
      </c>
      <c r="H665" t="n">
        <v>0</v>
      </c>
      <c r="I665" t="n">
        <v>3697</v>
      </c>
      <c r="J665" t="n">
        <v>28</v>
      </c>
      <c r="K665" t="n">
        <v>681</v>
      </c>
      <c r="L665" t="n">
        <v>0</v>
      </c>
      <c r="M665" t="n">
        <v>41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</v>
      </c>
      <c r="U665" t="n">
        <v>4</v>
      </c>
      <c r="V665" t="n">
        <v>0</v>
      </c>
      <c r="W665" t="n">
        <v>0</v>
      </c>
    </row>
    <row r="666">
      <c r="A666" t="inlineStr">
        <is>
          <t>Thibault Privat</t>
        </is>
      </c>
      <c r="B666" t="inlineStr">
        <is>
          <t>France</t>
        </is>
      </c>
      <c r="C666" t="inlineStr">
        <is>
          <t>Lock</t>
        </is>
      </c>
      <c r="D666" t="n">
        <v>13</v>
      </c>
      <c r="E666" t="n">
        <v>13</v>
      </c>
      <c r="F666" t="n">
        <v>12</v>
      </c>
      <c r="G666" t="n">
        <v>1</v>
      </c>
      <c r="H666" t="n">
        <v>0</v>
      </c>
      <c r="I666" t="n">
        <v>789</v>
      </c>
      <c r="J666" t="n">
        <v>1</v>
      </c>
      <c r="K666" t="n">
        <v>24</v>
      </c>
      <c r="L666" t="n">
        <v>0</v>
      </c>
      <c r="M666" t="n">
        <v>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</row>
    <row r="667">
      <c r="A667" t="inlineStr">
        <is>
          <t>Thibault Privat</t>
        </is>
      </c>
      <c r="B667" t="inlineStr">
        <is>
          <t>France</t>
        </is>
      </c>
      <c r="C667" t="inlineStr">
        <is>
          <t>Lock</t>
        </is>
      </c>
      <c r="D667" t="n">
        <v>229</v>
      </c>
      <c r="E667" t="n">
        <v>4</v>
      </c>
      <c r="F667" t="n">
        <v>177</v>
      </c>
      <c r="G667" t="n">
        <v>51</v>
      </c>
      <c r="H667" t="n">
        <v>0</v>
      </c>
      <c r="I667" t="n">
        <v>12762</v>
      </c>
      <c r="J667" t="n">
        <v>52</v>
      </c>
      <c r="K667" t="n">
        <v>1129</v>
      </c>
      <c r="L667" t="n">
        <v>0</v>
      </c>
      <c r="M667" t="n">
        <v>110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20</v>
      </c>
      <c r="U667" t="n">
        <v>13</v>
      </c>
      <c r="V667" t="n">
        <v>0</v>
      </c>
      <c r="W667" t="n">
        <v>0</v>
      </c>
    </row>
    <row r="668">
      <c r="A668" t="inlineStr">
        <is>
          <t>Jerome Thion</t>
        </is>
      </c>
      <c r="B668" t="inlineStr">
        <is>
          <t>France</t>
        </is>
      </c>
      <c r="C668" t="inlineStr">
        <is>
          <t>Lock</t>
        </is>
      </c>
      <c r="D668" t="n">
        <v>9</v>
      </c>
      <c r="E668" t="n">
        <v>9</v>
      </c>
      <c r="F668" t="n">
        <v>7</v>
      </c>
      <c r="G668" t="n">
        <v>2</v>
      </c>
      <c r="H668" t="n">
        <v>0</v>
      </c>
      <c r="I668" t="n">
        <v>540</v>
      </c>
      <c r="J668" t="n">
        <v>2</v>
      </c>
      <c r="K668" t="n">
        <v>41</v>
      </c>
      <c r="L668" t="n">
        <v>0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Jerome Thion</t>
        </is>
      </c>
      <c r="B669" t="inlineStr">
        <is>
          <t>France</t>
        </is>
      </c>
      <c r="C669" t="inlineStr">
        <is>
          <t>Lock</t>
        </is>
      </c>
      <c r="D669" t="n">
        <v>15</v>
      </c>
      <c r="E669" t="n">
        <v>15</v>
      </c>
      <c r="F669" t="n">
        <v>14</v>
      </c>
      <c r="G669" t="n">
        <v>1</v>
      </c>
      <c r="H669" t="n">
        <v>0</v>
      </c>
      <c r="I669" t="n">
        <v>1129</v>
      </c>
      <c r="J669" t="n">
        <v>1</v>
      </c>
      <c r="K669" t="n">
        <v>11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</row>
    <row r="670">
      <c r="A670" t="inlineStr">
        <is>
          <t>Jerome Thion</t>
        </is>
      </c>
      <c r="B670" t="inlineStr">
        <is>
          <t>France</t>
        </is>
      </c>
      <c r="C670" t="inlineStr">
        <is>
          <t>Lock</t>
        </is>
      </c>
      <c r="D670" t="n">
        <v>54</v>
      </c>
      <c r="E670" t="n">
        <v>55</v>
      </c>
      <c r="F670" t="n">
        <v>45</v>
      </c>
      <c r="G670" t="n">
        <v>10</v>
      </c>
      <c r="H670" t="n">
        <v>0</v>
      </c>
      <c r="I670" t="n">
        <v>3508</v>
      </c>
      <c r="J670" t="n">
        <v>9</v>
      </c>
      <c r="K670" t="n">
        <v>185</v>
      </c>
      <c r="L670" t="n">
        <v>0</v>
      </c>
      <c r="M670" t="n">
        <v>14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5</v>
      </c>
      <c r="U670" t="n">
        <v>0</v>
      </c>
      <c r="V670" t="n">
        <v>0</v>
      </c>
      <c r="W670" t="n">
        <v>0</v>
      </c>
    </row>
    <row r="671">
      <c r="A671" t="inlineStr">
        <is>
          <t>Jerome Thion</t>
        </is>
      </c>
      <c r="B671" t="inlineStr">
        <is>
          <t>France</t>
        </is>
      </c>
      <c r="C671" t="inlineStr">
        <is>
          <t>Lock</t>
        </is>
      </c>
      <c r="D671" t="n">
        <v>125</v>
      </c>
      <c r="E671" t="n">
        <v>126</v>
      </c>
      <c r="F671" t="n">
        <v>120</v>
      </c>
      <c r="G671" t="n">
        <v>6</v>
      </c>
      <c r="H671" t="n">
        <v>0</v>
      </c>
      <c r="I671" t="n">
        <v>9504</v>
      </c>
      <c r="J671" t="n">
        <v>5</v>
      </c>
      <c r="K671" t="n">
        <v>127</v>
      </c>
      <c r="L671" t="n">
        <v>0</v>
      </c>
      <c r="M671" t="n">
        <v>10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15</v>
      </c>
      <c r="U671" t="n">
        <v>4</v>
      </c>
      <c r="V671" t="n">
        <v>0</v>
      </c>
      <c r="W671" t="n">
        <v>0</v>
      </c>
    </row>
    <row r="672">
      <c r="A672" t="inlineStr">
        <is>
          <t>Jerome Thion</t>
        </is>
      </c>
      <c r="B672" t="inlineStr">
        <is>
          <t>France</t>
        </is>
      </c>
      <c r="C672" t="inlineStr">
        <is>
          <t>Lock</t>
        </is>
      </c>
      <c r="D672" t="n">
        <v>203</v>
      </c>
      <c r="E672" t="n">
        <v>4</v>
      </c>
      <c r="F672" t="n">
        <v>186</v>
      </c>
      <c r="G672" t="n">
        <v>19</v>
      </c>
      <c r="H672" t="n">
        <v>0</v>
      </c>
      <c r="I672" t="n">
        <v>14681</v>
      </c>
      <c r="J672" t="n">
        <v>17</v>
      </c>
      <c r="K672" t="n">
        <v>364</v>
      </c>
      <c r="L672" t="n">
        <v>0</v>
      </c>
      <c r="M672" t="n">
        <v>28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20</v>
      </c>
      <c r="U672" t="n">
        <v>5</v>
      </c>
      <c r="V672" t="n">
        <v>0</v>
      </c>
      <c r="W672" t="n">
        <v>0</v>
      </c>
    </row>
    <row r="673">
      <c r="A673" t="inlineStr">
        <is>
          <t>Alexandre Flanquart</t>
        </is>
      </c>
      <c r="B673" t="inlineStr">
        <is>
          <t>France</t>
        </is>
      </c>
      <c r="C673" t="inlineStr">
        <is>
          <t>Lock</t>
        </is>
      </c>
      <c r="D673" t="n">
        <v>112</v>
      </c>
      <c r="E673" t="n">
        <v>112</v>
      </c>
      <c r="F673" t="n">
        <v>80</v>
      </c>
      <c r="G673" t="n">
        <v>32</v>
      </c>
      <c r="H673" t="n">
        <v>0</v>
      </c>
      <c r="I673" t="n">
        <v>5943</v>
      </c>
      <c r="J673" t="n">
        <v>32</v>
      </c>
      <c r="K673" t="n">
        <v>598</v>
      </c>
      <c r="L673" t="n">
        <v>1</v>
      </c>
      <c r="M673" t="n">
        <v>52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30</v>
      </c>
      <c r="U673" t="n">
        <v>5</v>
      </c>
      <c r="V673" t="n">
        <v>0</v>
      </c>
      <c r="W673" t="n">
        <v>0</v>
      </c>
    </row>
    <row r="674">
      <c r="A674" t="inlineStr">
        <is>
          <t>Alexandre Flanquart</t>
        </is>
      </c>
      <c r="B674" t="inlineStr">
        <is>
          <t>France</t>
        </is>
      </c>
      <c r="C674" t="inlineStr">
        <is>
          <t>Lock</t>
        </is>
      </c>
      <c r="D674" t="n">
        <v>23</v>
      </c>
      <c r="E674" t="n">
        <v>23</v>
      </c>
      <c r="F674" t="n">
        <v>13</v>
      </c>
      <c r="G674" t="n">
        <v>10</v>
      </c>
      <c r="H674" t="n">
        <v>0</v>
      </c>
      <c r="I674" t="n">
        <v>1040</v>
      </c>
      <c r="J674" t="n">
        <v>10</v>
      </c>
      <c r="K674" t="n">
        <v>156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Alexandre Flanquart</t>
        </is>
      </c>
      <c r="B675" t="inlineStr">
        <is>
          <t>France</t>
        </is>
      </c>
      <c r="C675" t="inlineStr">
        <is>
          <t>Lock</t>
        </is>
      </c>
      <c r="D675" t="n">
        <v>21</v>
      </c>
      <c r="E675" t="n">
        <v>22</v>
      </c>
      <c r="F675" t="n">
        <v>10</v>
      </c>
      <c r="G675" t="n">
        <v>12</v>
      </c>
      <c r="H675" t="n">
        <v>0</v>
      </c>
      <c r="I675" t="n">
        <v>896</v>
      </c>
      <c r="J675" t="n">
        <v>11</v>
      </c>
      <c r="K675" t="n">
        <v>198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Alexandre Flanquart</t>
        </is>
      </c>
      <c r="B676" t="inlineStr">
        <is>
          <t>France</t>
        </is>
      </c>
      <c r="C676" t="inlineStr">
        <is>
          <t>Lock</t>
        </is>
      </c>
      <c r="D676" t="n">
        <v>156</v>
      </c>
      <c r="E676" t="n">
        <v>6</v>
      </c>
      <c r="F676" t="n">
        <v>103</v>
      </c>
      <c r="G676" t="n">
        <v>54</v>
      </c>
      <c r="H676" t="n">
        <v>0</v>
      </c>
      <c r="I676" t="n">
        <v>7879</v>
      </c>
      <c r="J676" t="n">
        <v>53</v>
      </c>
      <c r="K676" t="n">
        <v>952</v>
      </c>
      <c r="L676" t="n">
        <v>1</v>
      </c>
      <c r="M676" t="n">
        <v>65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30</v>
      </c>
      <c r="U676" t="n">
        <v>5</v>
      </c>
      <c r="V676" t="n">
        <v>0</v>
      </c>
      <c r="W676" t="n">
        <v>0</v>
      </c>
    </row>
    <row r="677">
      <c r="A677" t="inlineStr">
        <is>
          <t>Christophe Porcu</t>
        </is>
      </c>
      <c r="B677" t="inlineStr">
        <is>
          <t>France</t>
        </is>
      </c>
      <c r="C677" t="inlineStr">
        <is>
          <t>Lock</t>
        </is>
      </c>
      <c r="D677" t="n">
        <v>15</v>
      </c>
      <c r="E677" t="n">
        <v>15</v>
      </c>
      <c r="F677" t="n">
        <v>14</v>
      </c>
      <c r="G677" t="n">
        <v>1</v>
      </c>
      <c r="H677" t="n">
        <v>0</v>
      </c>
      <c r="I677" t="n">
        <v>1048</v>
      </c>
      <c r="J677" t="n">
        <v>1</v>
      </c>
      <c r="K677" t="n">
        <v>26</v>
      </c>
      <c r="L677" t="n">
        <v>0</v>
      </c>
      <c r="M677" t="n">
        <v>4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10</v>
      </c>
      <c r="U677" t="n">
        <v>1</v>
      </c>
      <c r="V677" t="n">
        <v>0</v>
      </c>
      <c r="W677" t="n">
        <v>0</v>
      </c>
    </row>
    <row r="678">
      <c r="A678" t="inlineStr">
        <is>
          <t>Christophe Porcu</t>
        </is>
      </c>
      <c r="B678" t="inlineStr">
        <is>
          <t>France</t>
        </is>
      </c>
      <c r="C678" t="inlineStr">
        <is>
          <t>Lock</t>
        </is>
      </c>
      <c r="D678" t="n">
        <v>3</v>
      </c>
      <c r="E678" t="n">
        <v>3</v>
      </c>
      <c r="F678" t="n">
        <v>1</v>
      </c>
      <c r="G678" t="n">
        <v>2</v>
      </c>
      <c r="H678" t="n">
        <v>0</v>
      </c>
      <c r="I678" t="n">
        <v>91</v>
      </c>
      <c r="J678" t="n">
        <v>2</v>
      </c>
      <c r="K678" t="n">
        <v>33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Christophe Porcu</t>
        </is>
      </c>
      <c r="B679" t="inlineStr">
        <is>
          <t>France</t>
        </is>
      </c>
      <c r="C679" t="inlineStr">
        <is>
          <t>Lock</t>
        </is>
      </c>
      <c r="D679" t="n">
        <v>33</v>
      </c>
      <c r="E679" t="n">
        <v>35</v>
      </c>
      <c r="F679" t="n">
        <v>18</v>
      </c>
      <c r="G679" t="n">
        <v>17</v>
      </c>
      <c r="H679" t="n">
        <v>0</v>
      </c>
      <c r="I679" t="n">
        <v>1443</v>
      </c>
      <c r="J679" t="n">
        <v>15</v>
      </c>
      <c r="K679" t="n">
        <v>274</v>
      </c>
      <c r="L679" t="n">
        <v>0</v>
      </c>
      <c r="M679" t="n">
        <v>13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10</v>
      </c>
      <c r="U679" t="n">
        <v>0</v>
      </c>
      <c r="V679" t="n">
        <v>0</v>
      </c>
      <c r="W679" t="n">
        <v>0</v>
      </c>
    </row>
    <row r="680">
      <c r="A680" t="inlineStr">
        <is>
          <t>Christophe Porcu</t>
        </is>
      </c>
      <c r="B680" t="inlineStr">
        <is>
          <t>France</t>
        </is>
      </c>
      <c r="C680" t="inlineStr">
        <is>
          <t>Lock</t>
        </is>
      </c>
      <c r="D680" t="n">
        <v>51</v>
      </c>
      <c r="E680" t="n">
        <v>4</v>
      </c>
      <c r="F680" t="n">
        <v>33</v>
      </c>
      <c r="G680" t="n">
        <v>20</v>
      </c>
      <c r="H680" t="n">
        <v>0</v>
      </c>
      <c r="I680" t="n">
        <v>2582</v>
      </c>
      <c r="J680" t="n">
        <v>18</v>
      </c>
      <c r="K680" t="n">
        <v>333</v>
      </c>
      <c r="L680" t="n">
        <v>0</v>
      </c>
      <c r="M680" t="n">
        <v>18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20</v>
      </c>
      <c r="U680" t="n">
        <v>1</v>
      </c>
      <c r="V680" t="n">
        <v>0</v>
      </c>
      <c r="W680" t="n">
        <v>0</v>
      </c>
    </row>
    <row r="681">
      <c r="A681" t="inlineStr">
        <is>
          <t>Fabrice Metz</t>
        </is>
      </c>
      <c r="B681" t="inlineStr">
        <is>
          <t>France</t>
        </is>
      </c>
      <c r="C681" t="inlineStr">
        <is>
          <t>Lock</t>
        </is>
      </c>
      <c r="D681" t="n">
        <v>43</v>
      </c>
      <c r="E681" t="n">
        <v>44</v>
      </c>
      <c r="F681" t="n">
        <v>11</v>
      </c>
      <c r="G681" t="n">
        <v>33</v>
      </c>
      <c r="H681" t="n">
        <v>0</v>
      </c>
      <c r="I681" t="n">
        <v>1299</v>
      </c>
      <c r="J681" t="n">
        <v>32</v>
      </c>
      <c r="K681" t="n">
        <v>508</v>
      </c>
      <c r="L681" t="n">
        <v>1</v>
      </c>
      <c r="M681" t="n">
        <v>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Fabrice Metz</t>
        </is>
      </c>
      <c r="B682" t="inlineStr">
        <is>
          <t>France</t>
        </is>
      </c>
      <c r="C682" t="inlineStr">
        <is>
          <t>Lock</t>
        </is>
      </c>
      <c r="D682" t="n">
        <v>19</v>
      </c>
      <c r="E682" t="n">
        <v>19</v>
      </c>
      <c r="F682" t="n">
        <v>15</v>
      </c>
      <c r="G682" t="n">
        <v>4</v>
      </c>
      <c r="H682" t="n">
        <v>0</v>
      </c>
      <c r="I682" t="n">
        <v>1166</v>
      </c>
      <c r="J682" t="n">
        <v>4</v>
      </c>
      <c r="K682" t="n">
        <v>94</v>
      </c>
      <c r="L682" t="n">
        <v>0</v>
      </c>
      <c r="M682" t="n">
        <v>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</row>
    <row r="683">
      <c r="A683" t="inlineStr">
        <is>
          <t>Fabrice Metz</t>
        </is>
      </c>
      <c r="B683" t="inlineStr">
        <is>
          <t>France</t>
        </is>
      </c>
      <c r="C683" t="inlineStr">
        <is>
          <t>Lock</t>
        </is>
      </c>
      <c r="D683" t="n">
        <v>1</v>
      </c>
      <c r="E683" t="n">
        <v>1</v>
      </c>
      <c r="F683" t="n">
        <v>0</v>
      </c>
      <c r="G683" t="n">
        <v>1</v>
      </c>
      <c r="H683" t="n">
        <v>0</v>
      </c>
      <c r="I683" t="n">
        <v>4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Fabrice Metz</t>
        </is>
      </c>
      <c r="B684" t="inlineStr">
        <is>
          <t>France</t>
        </is>
      </c>
      <c r="C684" t="inlineStr">
        <is>
          <t>Lock</t>
        </is>
      </c>
      <c r="D684" t="n">
        <v>102</v>
      </c>
      <c r="E684" t="n">
        <v>97</v>
      </c>
      <c r="F684" t="n">
        <v>71</v>
      </c>
      <c r="G684" t="n">
        <v>26</v>
      </c>
      <c r="H684" t="n">
        <v>0</v>
      </c>
      <c r="I684" t="n">
        <v>5669</v>
      </c>
      <c r="J684" t="n">
        <v>31</v>
      </c>
      <c r="K684" t="n">
        <v>895</v>
      </c>
      <c r="L684" t="n">
        <v>5</v>
      </c>
      <c r="M684" t="n">
        <v>41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5</v>
      </c>
      <c r="U684" t="n">
        <v>1</v>
      </c>
      <c r="V684" t="n">
        <v>0</v>
      </c>
      <c r="W684" t="n">
        <v>0</v>
      </c>
    </row>
    <row r="685">
      <c r="A685" t="inlineStr">
        <is>
          <t>Fabrice Metz</t>
        </is>
      </c>
      <c r="B685" t="inlineStr">
        <is>
          <t>France</t>
        </is>
      </c>
      <c r="C685" t="inlineStr">
        <is>
          <t>Lock</t>
        </is>
      </c>
      <c r="D685" t="n">
        <v>165</v>
      </c>
      <c r="E685" t="n">
        <v>1</v>
      </c>
      <c r="F685" t="n">
        <v>97</v>
      </c>
      <c r="G685" t="n">
        <v>64</v>
      </c>
      <c r="H685" t="n">
        <v>0</v>
      </c>
      <c r="I685" t="n">
        <v>8138</v>
      </c>
      <c r="J685" t="n">
        <v>68</v>
      </c>
      <c r="K685" t="n">
        <v>1501</v>
      </c>
      <c r="L685" t="n">
        <v>6</v>
      </c>
      <c r="M685" t="n">
        <v>53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5</v>
      </c>
      <c r="U685" t="n">
        <v>2</v>
      </c>
      <c r="V685" t="n">
        <v>0</v>
      </c>
      <c r="W685" t="n">
        <v>0</v>
      </c>
    </row>
    <row r="686">
      <c r="A686" t="inlineStr">
        <is>
          <t>Romain Millochlusky</t>
        </is>
      </c>
      <c r="B686" t="inlineStr">
        <is>
          <t>France</t>
        </is>
      </c>
      <c r="C686" t="inlineStr">
        <is>
          <t>Lock</t>
        </is>
      </c>
      <c r="D686" t="n">
        <v>173</v>
      </c>
      <c r="E686" t="n">
        <v>180</v>
      </c>
      <c r="F686" t="n">
        <v>110</v>
      </c>
      <c r="G686" t="n">
        <v>70</v>
      </c>
      <c r="H686" t="n">
        <v>0</v>
      </c>
      <c r="I686" t="n">
        <v>8907</v>
      </c>
      <c r="J686" t="n">
        <v>63</v>
      </c>
      <c r="K686" t="n">
        <v>1547</v>
      </c>
      <c r="L686" t="n">
        <v>1</v>
      </c>
      <c r="M686" t="n">
        <v>63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10</v>
      </c>
      <c r="U686" t="n">
        <v>1</v>
      </c>
      <c r="V686" t="n">
        <v>0</v>
      </c>
      <c r="W686" t="n">
        <v>0</v>
      </c>
    </row>
    <row r="687">
      <c r="A687" t="inlineStr">
        <is>
          <t>Romain Millochlusky</t>
        </is>
      </c>
      <c r="B687" t="inlineStr">
        <is>
          <t>France</t>
        </is>
      </c>
      <c r="C687" t="inlineStr">
        <is>
          <t>Lock</t>
        </is>
      </c>
      <c r="D687" t="n">
        <v>18</v>
      </c>
      <c r="E687" t="n">
        <v>18</v>
      </c>
      <c r="F687" t="n">
        <v>13</v>
      </c>
      <c r="G687" t="n">
        <v>5</v>
      </c>
      <c r="H687" t="n">
        <v>0</v>
      </c>
      <c r="I687" t="n">
        <v>1009</v>
      </c>
      <c r="J687" t="n">
        <v>5</v>
      </c>
      <c r="K687" t="n">
        <v>110</v>
      </c>
      <c r="L687" t="n">
        <v>0</v>
      </c>
      <c r="M687" t="n">
        <v>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Romain Millochlusky</t>
        </is>
      </c>
      <c r="B688" t="inlineStr">
        <is>
          <t>France</t>
        </is>
      </c>
      <c r="C688" t="inlineStr">
        <is>
          <t>Lock</t>
        </is>
      </c>
      <c r="D688" t="n">
        <v>191</v>
      </c>
      <c r="E688" t="n">
        <v>2</v>
      </c>
      <c r="F688" t="n">
        <v>123</v>
      </c>
      <c r="G688" t="n">
        <v>75</v>
      </c>
      <c r="H688" t="n">
        <v>0</v>
      </c>
      <c r="I688" t="n">
        <v>9916</v>
      </c>
      <c r="J688" t="n">
        <v>68</v>
      </c>
      <c r="K688" t="n">
        <v>1657</v>
      </c>
      <c r="L688" t="n">
        <v>1</v>
      </c>
      <c r="M688" t="n">
        <v>70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10</v>
      </c>
      <c r="U688" t="n">
        <v>1</v>
      </c>
      <c r="V688" t="n">
        <v>0</v>
      </c>
      <c r="W688" t="n">
        <v>0</v>
      </c>
    </row>
    <row r="689">
      <c r="A689" t="inlineStr">
        <is>
          <t>Frank Belot</t>
        </is>
      </c>
      <c r="B689" t="inlineStr">
        <is>
          <t>France</t>
        </is>
      </c>
      <c r="C689" t="inlineStr">
        <is>
          <t>Lock</t>
        </is>
      </c>
      <c r="D689" t="n">
        <v>39</v>
      </c>
      <c r="E689" t="n">
        <v>39</v>
      </c>
      <c r="F689" t="n">
        <v>30</v>
      </c>
      <c r="G689" t="n">
        <v>9</v>
      </c>
      <c r="H689" t="n">
        <v>0</v>
      </c>
      <c r="I689" t="n">
        <v>2385</v>
      </c>
      <c r="J689" t="n">
        <v>9</v>
      </c>
      <c r="K689" t="n">
        <v>199</v>
      </c>
      <c r="L689" t="n">
        <v>0</v>
      </c>
      <c r="M689" t="n">
        <v>10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Frank Belot</t>
        </is>
      </c>
      <c r="B690" t="inlineStr">
        <is>
          <t>France</t>
        </is>
      </c>
      <c r="C690" t="inlineStr">
        <is>
          <t>Lock</t>
        </is>
      </c>
      <c r="D690" t="n">
        <v>1</v>
      </c>
      <c r="E690" t="n">
        <v>1</v>
      </c>
      <c r="F690" t="n">
        <v>0</v>
      </c>
      <c r="G690" t="n">
        <v>1</v>
      </c>
      <c r="H690" t="n">
        <v>0</v>
      </c>
      <c r="I690" t="n">
        <v>21</v>
      </c>
      <c r="J690" t="n">
        <v>1</v>
      </c>
      <c r="K690" t="n">
        <v>21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Frank Belot</t>
        </is>
      </c>
      <c r="B691" t="inlineStr">
        <is>
          <t>France</t>
        </is>
      </c>
      <c r="C691" t="inlineStr">
        <is>
          <t>Lock</t>
        </is>
      </c>
      <c r="D691" t="n">
        <v>40</v>
      </c>
      <c r="E691" t="n">
        <v>0</v>
      </c>
      <c r="F691" t="n">
        <v>30</v>
      </c>
      <c r="G691" t="n">
        <v>10</v>
      </c>
      <c r="H691" t="n">
        <v>0</v>
      </c>
      <c r="I691" t="n">
        <v>2406</v>
      </c>
      <c r="J691" t="n">
        <v>10</v>
      </c>
      <c r="K691" t="n">
        <v>220</v>
      </c>
      <c r="L691" t="n">
        <v>0</v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Antoine Burban</t>
        </is>
      </c>
      <c r="B692" t="inlineStr">
        <is>
          <t>France</t>
        </is>
      </c>
      <c r="C692" t="inlineStr">
        <is>
          <t>Lock</t>
        </is>
      </c>
      <c r="D692" t="n">
        <v>148</v>
      </c>
      <c r="E692" t="n">
        <v>149</v>
      </c>
      <c r="F692" t="n">
        <v>117</v>
      </c>
      <c r="G692" t="n">
        <v>32</v>
      </c>
      <c r="H692" t="n">
        <v>0</v>
      </c>
      <c r="I692" t="n">
        <v>8612</v>
      </c>
      <c r="J692" t="n">
        <v>31</v>
      </c>
      <c r="K692" t="n">
        <v>790</v>
      </c>
      <c r="L692" t="n">
        <v>0</v>
      </c>
      <c r="M692" t="n">
        <v>66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90</v>
      </c>
      <c r="U692" t="n">
        <v>5</v>
      </c>
      <c r="V692" t="n">
        <v>0</v>
      </c>
      <c r="W692" t="n">
        <v>0</v>
      </c>
    </row>
    <row r="693">
      <c r="A693" t="inlineStr">
        <is>
          <t>Antoine Burban</t>
        </is>
      </c>
      <c r="B693" t="inlineStr">
        <is>
          <t>France</t>
        </is>
      </c>
      <c r="C693" t="inlineStr">
        <is>
          <t>Lock</t>
        </is>
      </c>
      <c r="D693" t="n">
        <v>4</v>
      </c>
      <c r="E693" t="n">
        <v>4</v>
      </c>
      <c r="F693" t="n">
        <v>1</v>
      </c>
      <c r="G693" t="n">
        <v>3</v>
      </c>
      <c r="H693" t="n">
        <v>0</v>
      </c>
      <c r="I693" t="n">
        <v>138</v>
      </c>
      <c r="J693" t="n">
        <v>3</v>
      </c>
      <c r="K693" t="n">
        <v>92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Antoine Burban</t>
        </is>
      </c>
      <c r="B694" t="inlineStr">
        <is>
          <t>France</t>
        </is>
      </c>
      <c r="C694" t="inlineStr">
        <is>
          <t>Lock</t>
        </is>
      </c>
      <c r="D694" t="n">
        <v>152</v>
      </c>
      <c r="E694" t="n">
        <v>18</v>
      </c>
      <c r="F694" t="n">
        <v>118</v>
      </c>
      <c r="G694" t="n">
        <v>35</v>
      </c>
      <c r="H694" t="n">
        <v>0</v>
      </c>
      <c r="I694" t="n">
        <v>8750</v>
      </c>
      <c r="J694" t="n">
        <v>34</v>
      </c>
      <c r="K694" t="n">
        <v>882</v>
      </c>
      <c r="L694" t="n">
        <v>0</v>
      </c>
      <c r="M694" t="n">
        <v>67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90</v>
      </c>
      <c r="U694" t="n">
        <v>5</v>
      </c>
      <c r="V694" t="n">
        <v>0</v>
      </c>
      <c r="W694" t="n">
        <v>0</v>
      </c>
    </row>
    <row r="695">
      <c r="A695" t="inlineStr">
        <is>
          <t>Arthur Gomes</t>
        </is>
      </c>
      <c r="B695" t="inlineStr">
        <is>
          <t>France</t>
        </is>
      </c>
      <c r="C695" t="inlineStr">
        <is>
          <t>Lock</t>
        </is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Arthur Gomes</t>
        </is>
      </c>
      <c r="B696" t="inlineStr">
        <is>
          <t>France</t>
        </is>
      </c>
      <c r="C696" t="inlineStr">
        <is>
          <t>Lock</t>
        </is>
      </c>
      <c r="D696" t="n">
        <v>34</v>
      </c>
      <c r="E696" t="n">
        <v>36</v>
      </c>
      <c r="F696" t="n">
        <v>31</v>
      </c>
      <c r="G696" t="n">
        <v>5</v>
      </c>
      <c r="H696" t="n">
        <v>0</v>
      </c>
      <c r="I696" t="n">
        <v>2348</v>
      </c>
      <c r="J696" t="n">
        <v>3</v>
      </c>
      <c r="K696" t="n">
        <v>57</v>
      </c>
      <c r="L696" t="n">
        <v>0</v>
      </c>
      <c r="M696" t="n">
        <v>10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45</v>
      </c>
      <c r="U696" t="n">
        <v>0</v>
      </c>
      <c r="V696" t="n">
        <v>0</v>
      </c>
      <c r="W696" t="n">
        <v>0</v>
      </c>
    </row>
    <row r="697">
      <c r="A697" t="inlineStr">
        <is>
          <t>Arthur Gomes</t>
        </is>
      </c>
      <c r="B697" t="inlineStr">
        <is>
          <t>France</t>
        </is>
      </c>
      <c r="C697" t="inlineStr">
        <is>
          <t>Lock</t>
        </is>
      </c>
      <c r="D697" t="n">
        <v>35</v>
      </c>
      <c r="E697" t="n">
        <v>9</v>
      </c>
      <c r="F697" t="n">
        <v>31</v>
      </c>
      <c r="G697" t="n">
        <v>6</v>
      </c>
      <c r="H697" t="n">
        <v>0</v>
      </c>
      <c r="I697" t="n">
        <v>2348</v>
      </c>
      <c r="J697" t="n">
        <v>4</v>
      </c>
      <c r="K697" t="n">
        <v>57</v>
      </c>
      <c r="L697" t="n">
        <v>0</v>
      </c>
      <c r="M697" t="n">
        <v>10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45</v>
      </c>
      <c r="U697" t="n">
        <v>0</v>
      </c>
      <c r="V697" t="n">
        <v>0</v>
      </c>
      <c r="W697" t="n">
        <v>0</v>
      </c>
    </row>
    <row r="698">
      <c r="A698" t="inlineStr">
        <is>
          <t>Paul Jedrasiak</t>
        </is>
      </c>
      <c r="B698" t="inlineStr">
        <is>
          <t>France</t>
        </is>
      </c>
      <c r="C698" t="inlineStr">
        <is>
          <t>Lock</t>
        </is>
      </c>
      <c r="D698" t="n">
        <v>8</v>
      </c>
      <c r="E698" t="n">
        <v>9</v>
      </c>
      <c r="F698" t="n">
        <v>7</v>
      </c>
      <c r="G698" t="n">
        <v>2</v>
      </c>
      <c r="H698" t="n">
        <v>0</v>
      </c>
      <c r="I698" t="n">
        <v>593</v>
      </c>
      <c r="J698" t="n">
        <v>1</v>
      </c>
      <c r="K698" t="n">
        <v>69</v>
      </c>
      <c r="L698" t="n">
        <v>0</v>
      </c>
      <c r="M698" t="n">
        <v>2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5</v>
      </c>
      <c r="U698" t="n">
        <v>0</v>
      </c>
      <c r="V698" t="n">
        <v>0</v>
      </c>
      <c r="W698" t="n">
        <v>0</v>
      </c>
    </row>
    <row r="699">
      <c r="A699" t="inlineStr">
        <is>
          <t>Paul Jedrasiak</t>
        </is>
      </c>
      <c r="B699" t="inlineStr">
        <is>
          <t>France</t>
        </is>
      </c>
      <c r="C699" t="inlineStr">
        <is>
          <t>Lock</t>
        </is>
      </c>
      <c r="D699" t="n">
        <v>138</v>
      </c>
      <c r="E699" t="n">
        <v>132</v>
      </c>
      <c r="F699" t="n">
        <v>83</v>
      </c>
      <c r="G699" t="n">
        <v>49</v>
      </c>
      <c r="H699" t="n">
        <v>0</v>
      </c>
      <c r="I699" t="n">
        <v>6782</v>
      </c>
      <c r="J699" t="n">
        <v>55</v>
      </c>
      <c r="K699" t="n">
        <v>1134</v>
      </c>
      <c r="L699" t="n">
        <v>1</v>
      </c>
      <c r="M699" t="n">
        <v>47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65</v>
      </c>
      <c r="U699" t="n">
        <v>3</v>
      </c>
      <c r="V699" t="n">
        <v>0</v>
      </c>
      <c r="W699" t="n">
        <v>0</v>
      </c>
    </row>
    <row r="700">
      <c r="A700" t="inlineStr">
        <is>
          <t>Paul Jedrasiak</t>
        </is>
      </c>
      <c r="B700" t="inlineStr">
        <is>
          <t>France</t>
        </is>
      </c>
      <c r="C700" t="inlineStr">
        <is>
          <t>Lock</t>
        </is>
      </c>
      <c r="D700" t="n">
        <v>9</v>
      </c>
      <c r="E700" t="n">
        <v>10</v>
      </c>
      <c r="F700" t="n">
        <v>2</v>
      </c>
      <c r="G700" t="n">
        <v>8</v>
      </c>
      <c r="H700" t="n">
        <v>0</v>
      </c>
      <c r="I700" t="n">
        <v>345</v>
      </c>
      <c r="J700" t="n">
        <v>7</v>
      </c>
      <c r="K700" t="n">
        <v>230</v>
      </c>
      <c r="L700" t="n">
        <v>1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Paul Jedrasiak</t>
        </is>
      </c>
      <c r="B701" t="inlineStr">
        <is>
          <t>France</t>
        </is>
      </c>
      <c r="C701" t="inlineStr">
        <is>
          <t>Lock</t>
        </is>
      </c>
      <c r="D701" t="n">
        <v>155</v>
      </c>
      <c r="E701" t="n">
        <v>14</v>
      </c>
      <c r="F701" t="n">
        <v>92</v>
      </c>
      <c r="G701" t="n">
        <v>59</v>
      </c>
      <c r="H701" t="n">
        <v>0</v>
      </c>
      <c r="I701" t="n">
        <v>7720</v>
      </c>
      <c r="J701" t="n">
        <v>63</v>
      </c>
      <c r="K701" t="n">
        <v>1433</v>
      </c>
      <c r="L701" t="n">
        <v>2</v>
      </c>
      <c r="M701" t="n">
        <v>51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70</v>
      </c>
      <c r="U701" t="n">
        <v>3</v>
      </c>
      <c r="V701" t="n">
        <v>0</v>
      </c>
      <c r="W701" t="n">
        <v>0</v>
      </c>
    </row>
    <row r="702">
      <c r="A702" t="inlineStr">
        <is>
          <t>Thierry Cleda</t>
        </is>
      </c>
      <c r="B702" t="inlineStr">
        <is>
          <t>France</t>
        </is>
      </c>
      <c r="C702" t="inlineStr">
        <is>
          <t>Lock</t>
        </is>
      </c>
      <c r="D702" t="n">
        <v>30</v>
      </c>
      <c r="E702" t="n">
        <v>30</v>
      </c>
      <c r="F702" t="n">
        <v>22</v>
      </c>
      <c r="G702" t="n">
        <v>8</v>
      </c>
      <c r="H702" t="n">
        <v>0</v>
      </c>
      <c r="I702" t="n">
        <v>1879</v>
      </c>
      <c r="J702" t="n">
        <v>8</v>
      </c>
      <c r="K702" t="n">
        <v>220</v>
      </c>
      <c r="L702" t="n">
        <v>0</v>
      </c>
      <c r="M702" t="n">
        <v>4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20</v>
      </c>
      <c r="U702" t="n">
        <v>2</v>
      </c>
      <c r="V702" t="n">
        <v>0</v>
      </c>
      <c r="W702" t="n">
        <v>0</v>
      </c>
    </row>
    <row r="703">
      <c r="A703" t="inlineStr">
        <is>
          <t>Thierry Cleda</t>
        </is>
      </c>
      <c r="B703" t="inlineStr">
        <is>
          <t>France</t>
        </is>
      </c>
      <c r="C703" t="inlineStr">
        <is>
          <t>Lock</t>
        </is>
      </c>
      <c r="D703" t="n">
        <v>6</v>
      </c>
      <c r="E703" t="n">
        <v>6</v>
      </c>
      <c r="F703" t="n">
        <v>1</v>
      </c>
      <c r="G703" t="n">
        <v>5</v>
      </c>
      <c r="H703" t="n">
        <v>0</v>
      </c>
      <c r="I703" t="n">
        <v>105</v>
      </c>
      <c r="J703" t="n">
        <v>5</v>
      </c>
      <c r="K703" t="n">
        <v>49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Thierry Cleda</t>
        </is>
      </c>
      <c r="B704" t="inlineStr">
        <is>
          <t>France</t>
        </is>
      </c>
      <c r="C704" t="inlineStr">
        <is>
          <t>Lock</t>
        </is>
      </c>
      <c r="D704" t="n">
        <v>4</v>
      </c>
      <c r="E704" t="n">
        <v>4</v>
      </c>
      <c r="F704" t="n">
        <v>3</v>
      </c>
      <c r="G704" t="n">
        <v>1</v>
      </c>
      <c r="H704" t="n">
        <v>0</v>
      </c>
      <c r="I704" t="n">
        <v>262</v>
      </c>
      <c r="J704" t="n">
        <v>1</v>
      </c>
      <c r="K704" t="n">
        <v>22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10</v>
      </c>
      <c r="U704" t="n">
        <v>0</v>
      </c>
      <c r="V704" t="n">
        <v>0</v>
      </c>
      <c r="W704" t="n">
        <v>0</v>
      </c>
    </row>
    <row r="705">
      <c r="A705" t="inlineStr">
        <is>
          <t>Thierry Cleda</t>
        </is>
      </c>
      <c r="B705" t="inlineStr">
        <is>
          <t>France</t>
        </is>
      </c>
      <c r="C705" t="inlineStr">
        <is>
          <t>Lock</t>
        </is>
      </c>
      <c r="D705" t="n">
        <v>40</v>
      </c>
      <c r="E705" t="n">
        <v>6</v>
      </c>
      <c r="F705" t="n">
        <v>26</v>
      </c>
      <c r="G705" t="n">
        <v>14</v>
      </c>
      <c r="H705" t="n">
        <v>0</v>
      </c>
      <c r="I705" t="n">
        <v>2246</v>
      </c>
      <c r="J705" t="n">
        <v>14</v>
      </c>
      <c r="K705" t="n">
        <v>291</v>
      </c>
      <c r="L705" t="n">
        <v>0</v>
      </c>
      <c r="M705" t="n">
        <v>5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30</v>
      </c>
      <c r="U705" t="n">
        <v>2</v>
      </c>
      <c r="V705" t="n">
        <v>0</v>
      </c>
      <c r="W705" t="n">
        <v>0</v>
      </c>
    </row>
    <row r="706">
      <c r="A706" t="inlineStr">
        <is>
          <t>Jocelino Suta</t>
        </is>
      </c>
      <c r="B706" t="inlineStr">
        <is>
          <t>France</t>
        </is>
      </c>
      <c r="C706" t="inlineStr">
        <is>
          <t>Lock</t>
        </is>
      </c>
      <c r="D706" t="n">
        <v>172</v>
      </c>
      <c r="E706" t="n">
        <v>180</v>
      </c>
      <c r="F706" t="n">
        <v>111</v>
      </c>
      <c r="G706" t="n">
        <v>69</v>
      </c>
      <c r="H706" t="n">
        <v>0</v>
      </c>
      <c r="I706" t="n">
        <v>9459</v>
      </c>
      <c r="J706" t="n">
        <v>61</v>
      </c>
      <c r="K706" t="n">
        <v>1406</v>
      </c>
      <c r="L706" t="n">
        <v>3</v>
      </c>
      <c r="M706" t="n">
        <v>42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20</v>
      </c>
      <c r="U706" t="n">
        <v>4</v>
      </c>
      <c r="V706" t="n">
        <v>0</v>
      </c>
      <c r="W706" t="n">
        <v>2</v>
      </c>
    </row>
    <row r="707">
      <c r="A707" t="inlineStr">
        <is>
          <t>Jocelino Suta</t>
        </is>
      </c>
      <c r="B707" t="inlineStr">
        <is>
          <t>France</t>
        </is>
      </c>
      <c r="C707" t="inlineStr">
        <is>
          <t>Lock</t>
        </is>
      </c>
      <c r="D707" t="n">
        <v>5</v>
      </c>
      <c r="E707" t="n">
        <v>6</v>
      </c>
      <c r="F707" t="n">
        <v>2</v>
      </c>
      <c r="G707" t="n">
        <v>4</v>
      </c>
      <c r="H707" t="n">
        <v>0</v>
      </c>
      <c r="I707" t="n">
        <v>192</v>
      </c>
      <c r="J707" t="n">
        <v>3</v>
      </c>
      <c r="K707" t="n">
        <v>46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Jocelino Suta</t>
        </is>
      </c>
      <c r="B708" t="inlineStr">
        <is>
          <t>France</t>
        </is>
      </c>
      <c r="C708" t="inlineStr">
        <is>
          <t>Lock</t>
        </is>
      </c>
      <c r="D708" t="n">
        <v>177</v>
      </c>
      <c r="E708" t="n">
        <v>4</v>
      </c>
      <c r="F708" t="n">
        <v>113</v>
      </c>
      <c r="G708" t="n">
        <v>73</v>
      </c>
      <c r="H708" t="n">
        <v>0</v>
      </c>
      <c r="I708" t="n">
        <v>9651</v>
      </c>
      <c r="J708" t="n">
        <v>64</v>
      </c>
      <c r="K708" t="n">
        <v>1452</v>
      </c>
      <c r="L708" t="n">
        <v>3</v>
      </c>
      <c r="M708" t="n">
        <v>43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20</v>
      </c>
      <c r="U708" t="n">
        <v>4</v>
      </c>
      <c r="V708" t="n">
        <v>0</v>
      </c>
      <c r="W708" t="n">
        <v>2</v>
      </c>
    </row>
    <row r="709">
      <c r="A709" t="inlineStr">
        <is>
          <t>Paul Gabrillagues</t>
        </is>
      </c>
      <c r="B709" t="inlineStr">
        <is>
          <t>France</t>
        </is>
      </c>
      <c r="C709" t="inlineStr">
        <is>
          <t>Lock</t>
        </is>
      </c>
      <c r="D709" t="n">
        <v>126</v>
      </c>
      <c r="E709" t="n">
        <v>126</v>
      </c>
      <c r="F709" t="n">
        <v>100</v>
      </c>
      <c r="G709" t="n">
        <v>26</v>
      </c>
      <c r="H709" t="n">
        <v>0</v>
      </c>
      <c r="I709" t="n">
        <v>7842</v>
      </c>
      <c r="J709" t="n">
        <v>26</v>
      </c>
      <c r="K709" t="n">
        <v>542</v>
      </c>
      <c r="L709" t="n">
        <v>0</v>
      </c>
      <c r="M709" t="n">
        <v>43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15</v>
      </c>
      <c r="U709" t="n">
        <v>2</v>
      </c>
      <c r="V709" t="n">
        <v>0</v>
      </c>
      <c r="W709" t="n">
        <v>1</v>
      </c>
    </row>
    <row r="710">
      <c r="A710" t="inlineStr">
        <is>
          <t>Paul Gabrillagues</t>
        </is>
      </c>
      <c r="B710" t="inlineStr">
        <is>
          <t>France</t>
        </is>
      </c>
      <c r="C710" t="inlineStr">
        <is>
          <t>Lock</t>
        </is>
      </c>
      <c r="D710" t="n">
        <v>17</v>
      </c>
      <c r="E710" t="n">
        <v>16</v>
      </c>
      <c r="F710" t="n">
        <v>9</v>
      </c>
      <c r="G710" t="n">
        <v>7</v>
      </c>
      <c r="H710" t="n">
        <v>0</v>
      </c>
      <c r="I710" t="n">
        <v>684</v>
      </c>
      <c r="J710" t="n">
        <v>8</v>
      </c>
      <c r="K710" t="n">
        <v>114</v>
      </c>
      <c r="L710" t="n">
        <v>0</v>
      </c>
      <c r="M710" t="n">
        <v>6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5</v>
      </c>
      <c r="U710" t="n">
        <v>1</v>
      </c>
      <c r="V710" t="n">
        <v>0</v>
      </c>
      <c r="W710" t="n">
        <v>0</v>
      </c>
    </row>
    <row r="711">
      <c r="A711" t="inlineStr">
        <is>
          <t>Paul Gabrillagues</t>
        </is>
      </c>
      <c r="B711" t="inlineStr">
        <is>
          <t>France</t>
        </is>
      </c>
      <c r="C711" t="inlineStr">
        <is>
          <t>Lock</t>
        </is>
      </c>
      <c r="D711" t="n">
        <v>143</v>
      </c>
      <c r="E711" t="n">
        <v>4</v>
      </c>
      <c r="F711" t="n">
        <v>109</v>
      </c>
      <c r="G711" t="n">
        <v>33</v>
      </c>
      <c r="H711" t="n">
        <v>0</v>
      </c>
      <c r="I711" t="n">
        <v>8526</v>
      </c>
      <c r="J711" t="n">
        <v>34</v>
      </c>
      <c r="K711" t="n">
        <v>656</v>
      </c>
      <c r="L711" t="n">
        <v>0</v>
      </c>
      <c r="M711" t="n">
        <v>49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20</v>
      </c>
      <c r="U711" t="n">
        <v>3</v>
      </c>
      <c r="V711" t="n">
        <v>0</v>
      </c>
      <c r="W711" t="n">
        <v>1</v>
      </c>
    </row>
    <row r="712">
      <c r="A712" t="inlineStr">
        <is>
          <t>Damien Chouly</t>
        </is>
      </c>
      <c r="B712" t="inlineStr">
        <is>
          <t>France</t>
        </is>
      </c>
      <c r="C712" t="inlineStr">
        <is>
          <t>Lock</t>
        </is>
      </c>
      <c r="D712" t="n">
        <v>9</v>
      </c>
      <c r="E712" t="n">
        <v>10</v>
      </c>
      <c r="F712" t="n">
        <v>8</v>
      </c>
      <c r="G712" t="n">
        <v>2</v>
      </c>
      <c r="H712" t="n">
        <v>0</v>
      </c>
      <c r="I712" t="n">
        <v>680</v>
      </c>
      <c r="J712" t="n">
        <v>1</v>
      </c>
      <c r="K712" t="n">
        <v>40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10</v>
      </c>
      <c r="U712" t="n">
        <v>0</v>
      </c>
      <c r="V712" t="n">
        <v>0</v>
      </c>
      <c r="W712" t="n">
        <v>0</v>
      </c>
    </row>
    <row r="713">
      <c r="A713" t="inlineStr">
        <is>
          <t>Damien Chouly</t>
        </is>
      </c>
      <c r="B713" t="inlineStr">
        <is>
          <t>France</t>
        </is>
      </c>
      <c r="C713" t="inlineStr">
        <is>
          <t>Lock</t>
        </is>
      </c>
      <c r="D713" t="n">
        <v>44</v>
      </c>
      <c r="E713" t="n">
        <v>46</v>
      </c>
      <c r="F713" t="n">
        <v>27</v>
      </c>
      <c r="G713" t="n">
        <v>19</v>
      </c>
      <c r="H713" t="n">
        <v>0</v>
      </c>
      <c r="I713" t="n">
        <v>2361</v>
      </c>
      <c r="J713" t="n">
        <v>17</v>
      </c>
      <c r="K713" t="n">
        <v>328</v>
      </c>
      <c r="L713" t="n">
        <v>0</v>
      </c>
      <c r="M713" t="n">
        <v>9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15</v>
      </c>
      <c r="U713" t="n">
        <v>0</v>
      </c>
      <c r="V713" t="n">
        <v>0</v>
      </c>
      <c r="W713" t="n">
        <v>0</v>
      </c>
    </row>
    <row r="714">
      <c r="A714" t="inlineStr">
        <is>
          <t>Damien Chouly</t>
        </is>
      </c>
      <c r="B714" t="inlineStr">
        <is>
          <t>France</t>
        </is>
      </c>
      <c r="C714" t="inlineStr">
        <is>
          <t>Lock</t>
        </is>
      </c>
      <c r="D714" t="n">
        <v>117</v>
      </c>
      <c r="E714" t="n">
        <v>115</v>
      </c>
      <c r="F714" t="n">
        <v>87</v>
      </c>
      <c r="G714" t="n">
        <v>28</v>
      </c>
      <c r="H714" t="n">
        <v>0</v>
      </c>
      <c r="I714" t="n">
        <v>7185</v>
      </c>
      <c r="J714" t="n">
        <v>30</v>
      </c>
      <c r="K714" t="n">
        <v>622</v>
      </c>
      <c r="L714" t="n">
        <v>1</v>
      </c>
      <c r="M714" t="n">
        <v>19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50</v>
      </c>
      <c r="U714" t="n">
        <v>4</v>
      </c>
      <c r="V714" t="n">
        <v>0</v>
      </c>
      <c r="W714" t="n">
        <v>0</v>
      </c>
    </row>
    <row r="715">
      <c r="A715" t="inlineStr">
        <is>
          <t>Damien Chouly</t>
        </is>
      </c>
      <c r="B715" t="inlineStr">
        <is>
          <t>France</t>
        </is>
      </c>
      <c r="C715" t="inlineStr">
        <is>
          <t>Lock</t>
        </is>
      </c>
      <c r="D715" t="n">
        <v>132</v>
      </c>
      <c r="E715" t="n">
        <v>127</v>
      </c>
      <c r="F715" t="n">
        <v>97</v>
      </c>
      <c r="G715" t="n">
        <v>30</v>
      </c>
      <c r="H715" t="n">
        <v>0</v>
      </c>
      <c r="I715" t="n">
        <v>8335</v>
      </c>
      <c r="J715" t="n">
        <v>35</v>
      </c>
      <c r="K715" t="n">
        <v>992</v>
      </c>
      <c r="L715" t="n">
        <v>0</v>
      </c>
      <c r="M715" t="n">
        <v>18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70</v>
      </c>
      <c r="U715" t="n">
        <v>2</v>
      </c>
      <c r="V715" t="n">
        <v>0</v>
      </c>
      <c r="W715" t="n">
        <v>0</v>
      </c>
    </row>
    <row r="716">
      <c r="A716" t="inlineStr">
        <is>
          <t>Damien Chouly</t>
        </is>
      </c>
      <c r="B716" t="inlineStr">
        <is>
          <t>France</t>
        </is>
      </c>
      <c r="C716" t="inlineStr">
        <is>
          <t>Lock</t>
        </is>
      </c>
      <c r="D716" t="n">
        <v>302</v>
      </c>
      <c r="E716" t="n">
        <v>29</v>
      </c>
      <c r="F716" t="n">
        <v>219</v>
      </c>
      <c r="G716" t="n">
        <v>79</v>
      </c>
      <c r="H716" t="n">
        <v>0</v>
      </c>
      <c r="I716" t="n">
        <v>18561</v>
      </c>
      <c r="J716" t="n">
        <v>83</v>
      </c>
      <c r="K716" t="n">
        <v>1982</v>
      </c>
      <c r="L716" t="n">
        <v>1</v>
      </c>
      <c r="M716" t="n">
        <v>46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145</v>
      </c>
      <c r="U716" t="n">
        <v>6</v>
      </c>
      <c r="V716" t="n">
        <v>0</v>
      </c>
      <c r="W716" t="n">
        <v>0</v>
      </c>
    </row>
    <row r="717">
      <c r="A717" t="inlineStr">
        <is>
          <t>Baptiste Pesenti</t>
        </is>
      </c>
      <c r="B717" t="inlineStr">
        <is>
          <t>France</t>
        </is>
      </c>
      <c r="C717" t="inlineStr">
        <is>
          <t>Lock</t>
        </is>
      </c>
      <c r="D717" t="n">
        <v>9</v>
      </c>
      <c r="E717" t="n">
        <v>10</v>
      </c>
      <c r="F717" t="n">
        <v>6</v>
      </c>
      <c r="G717" t="n">
        <v>4</v>
      </c>
      <c r="H717" t="n">
        <v>0</v>
      </c>
      <c r="I717" t="n">
        <v>469</v>
      </c>
      <c r="J717" t="n">
        <v>3</v>
      </c>
      <c r="K717" t="n">
        <v>57</v>
      </c>
      <c r="L717" t="n">
        <v>0</v>
      </c>
      <c r="M717" t="n">
        <v>3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15</v>
      </c>
      <c r="U717" t="n">
        <v>2</v>
      </c>
      <c r="V717" t="n">
        <v>0</v>
      </c>
      <c r="W717" t="n">
        <v>0</v>
      </c>
    </row>
    <row r="718">
      <c r="A718" t="inlineStr">
        <is>
          <t>Baptiste Pesenti</t>
        </is>
      </c>
      <c r="B718" t="inlineStr">
        <is>
          <t>France</t>
        </is>
      </c>
      <c r="C718" t="inlineStr">
        <is>
          <t>Lock</t>
        </is>
      </c>
      <c r="D718" t="n">
        <v>64</v>
      </c>
      <c r="E718" t="n">
        <v>63</v>
      </c>
      <c r="F718" t="n">
        <v>37</v>
      </c>
      <c r="G718" t="n">
        <v>26</v>
      </c>
      <c r="H718" t="n">
        <v>0</v>
      </c>
      <c r="I718" t="n">
        <v>3095</v>
      </c>
      <c r="J718" t="n">
        <v>27</v>
      </c>
      <c r="K718" t="n">
        <v>707</v>
      </c>
      <c r="L718" t="n">
        <v>2</v>
      </c>
      <c r="M718" t="n">
        <v>19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35</v>
      </c>
      <c r="U718" t="n">
        <v>6</v>
      </c>
      <c r="V718" t="n">
        <v>0</v>
      </c>
      <c r="W718" t="n">
        <v>2</v>
      </c>
    </row>
    <row r="719">
      <c r="A719" t="inlineStr">
        <is>
          <t>Baptiste Pesenti</t>
        </is>
      </c>
      <c r="B719" t="inlineStr">
        <is>
          <t>France</t>
        </is>
      </c>
      <c r="C719" t="inlineStr">
        <is>
          <t>Lock</t>
        </is>
      </c>
      <c r="D719" t="n">
        <v>2</v>
      </c>
      <c r="E719" t="n">
        <v>2</v>
      </c>
      <c r="F719" t="n">
        <v>2</v>
      </c>
      <c r="G719" t="n">
        <v>0</v>
      </c>
      <c r="H719" t="n">
        <v>0</v>
      </c>
      <c r="I719" t="n">
        <v>127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Baptiste Pesenti</t>
        </is>
      </c>
      <c r="B720" t="inlineStr">
        <is>
          <t>France</t>
        </is>
      </c>
      <c r="C720" t="inlineStr">
        <is>
          <t>Lock</t>
        </is>
      </c>
      <c r="D720" t="n">
        <v>75</v>
      </c>
      <c r="E720" t="n">
        <v>10</v>
      </c>
      <c r="F720" t="n">
        <v>45</v>
      </c>
      <c r="G720" t="n">
        <v>30</v>
      </c>
      <c r="H720" t="n">
        <v>0</v>
      </c>
      <c r="I720" t="n">
        <v>3691</v>
      </c>
      <c r="J720" t="n">
        <v>30</v>
      </c>
      <c r="K720" t="n">
        <v>764</v>
      </c>
      <c r="L720" t="n">
        <v>2</v>
      </c>
      <c r="M720" t="n">
        <v>24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50</v>
      </c>
      <c r="U720" t="n">
        <v>8</v>
      </c>
      <c r="V720" t="n">
        <v>0</v>
      </c>
      <c r="W720" t="n">
        <v>2</v>
      </c>
    </row>
    <row r="721">
      <c r="A721" t="inlineStr">
        <is>
          <t>Julien Pierre</t>
        </is>
      </c>
      <c r="B721" t="inlineStr">
        <is>
          <t>France</t>
        </is>
      </c>
      <c r="C721" t="inlineStr">
        <is>
          <t>Lock</t>
        </is>
      </c>
      <c r="D721" t="n">
        <v>6</v>
      </c>
      <c r="E721" t="n">
        <v>6</v>
      </c>
      <c r="F721" t="n">
        <v>6</v>
      </c>
      <c r="G721" t="n">
        <v>0</v>
      </c>
      <c r="H721" t="n">
        <v>0</v>
      </c>
      <c r="I721" t="n">
        <v>441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Julien Pierre</t>
        </is>
      </c>
      <c r="B722" t="inlineStr">
        <is>
          <t>France</t>
        </is>
      </c>
      <c r="C722" t="inlineStr">
        <is>
          <t>Lock</t>
        </is>
      </c>
      <c r="D722" t="n">
        <v>38</v>
      </c>
      <c r="E722" t="n">
        <v>40</v>
      </c>
      <c r="F722" t="n">
        <v>37</v>
      </c>
      <c r="G722" t="n">
        <v>3</v>
      </c>
      <c r="H722" t="n">
        <v>0</v>
      </c>
      <c r="I722" t="n">
        <v>2800</v>
      </c>
      <c r="J722" t="n">
        <v>1</v>
      </c>
      <c r="K722" t="n">
        <v>23</v>
      </c>
      <c r="L722" t="n">
        <v>0</v>
      </c>
      <c r="M722" t="n">
        <v>8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5</v>
      </c>
      <c r="U722" t="n">
        <v>1</v>
      </c>
      <c r="V722" t="n">
        <v>0</v>
      </c>
      <c r="W722" t="n">
        <v>0</v>
      </c>
    </row>
    <row r="723">
      <c r="A723" t="inlineStr">
        <is>
          <t>Julien Pierre</t>
        </is>
      </c>
      <c r="B723" t="inlineStr">
        <is>
          <t>France</t>
        </is>
      </c>
      <c r="C723" t="inlineStr">
        <is>
          <t>Lock</t>
        </is>
      </c>
      <c r="D723" t="n">
        <v>27</v>
      </c>
      <c r="E723" t="n">
        <v>27</v>
      </c>
      <c r="F723" t="n">
        <v>14</v>
      </c>
      <c r="G723" t="n">
        <v>13</v>
      </c>
      <c r="H723" t="n">
        <v>0</v>
      </c>
      <c r="I723" t="n">
        <v>1202</v>
      </c>
      <c r="J723" t="n">
        <v>13</v>
      </c>
      <c r="K723" t="n">
        <v>209</v>
      </c>
      <c r="L723" t="n">
        <v>0</v>
      </c>
      <c r="M723" t="n">
        <v>7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5</v>
      </c>
      <c r="U723" t="n">
        <v>0</v>
      </c>
      <c r="V723" t="n">
        <v>0</v>
      </c>
      <c r="W723" t="n">
        <v>0</v>
      </c>
    </row>
    <row r="724">
      <c r="A724" t="inlineStr">
        <is>
          <t>Julien Pierre</t>
        </is>
      </c>
      <c r="B724" t="inlineStr">
        <is>
          <t>France</t>
        </is>
      </c>
      <c r="C724" t="inlineStr">
        <is>
          <t>Lock</t>
        </is>
      </c>
      <c r="D724" t="n">
        <v>126</v>
      </c>
      <c r="E724" t="n">
        <v>129</v>
      </c>
      <c r="F724" t="n">
        <v>76</v>
      </c>
      <c r="G724" t="n">
        <v>53</v>
      </c>
      <c r="H724" t="n">
        <v>0</v>
      </c>
      <c r="I724" t="n">
        <v>6560</v>
      </c>
      <c r="J724" t="n">
        <v>50</v>
      </c>
      <c r="K724" t="n">
        <v>1189</v>
      </c>
      <c r="L724" t="n">
        <v>1</v>
      </c>
      <c r="M724" t="n">
        <v>31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10</v>
      </c>
      <c r="U724" t="n">
        <v>4</v>
      </c>
      <c r="V724" t="n">
        <v>0</v>
      </c>
      <c r="W724" t="n">
        <v>0</v>
      </c>
    </row>
    <row r="725">
      <c r="A725" t="inlineStr">
        <is>
          <t>Julien Pierre</t>
        </is>
      </c>
      <c r="B725" t="inlineStr">
        <is>
          <t>France</t>
        </is>
      </c>
      <c r="C725" t="inlineStr">
        <is>
          <t>Lock</t>
        </is>
      </c>
      <c r="D725" t="n">
        <v>45</v>
      </c>
      <c r="E725" t="n">
        <v>45</v>
      </c>
      <c r="F725" t="n">
        <v>42</v>
      </c>
      <c r="G725" t="n">
        <v>3</v>
      </c>
      <c r="H725" t="n">
        <v>0</v>
      </c>
      <c r="I725" t="n">
        <v>2810</v>
      </c>
      <c r="J725" t="n">
        <v>3</v>
      </c>
      <c r="K725" t="n">
        <v>85</v>
      </c>
      <c r="L725" t="n">
        <v>2</v>
      </c>
      <c r="M725" t="n">
        <v>26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5</v>
      </c>
      <c r="U725" t="n">
        <v>4</v>
      </c>
      <c r="V725" t="n">
        <v>0</v>
      </c>
      <c r="W725" t="n">
        <v>0</v>
      </c>
    </row>
    <row r="726">
      <c r="A726" t="inlineStr">
        <is>
          <t>Julien Pierre</t>
        </is>
      </c>
      <c r="B726" t="inlineStr">
        <is>
          <t>France</t>
        </is>
      </c>
      <c r="C726" t="inlineStr">
        <is>
          <t>Lock</t>
        </is>
      </c>
      <c r="D726" t="n">
        <v>242</v>
      </c>
      <c r="E726" t="n">
        <v>5</v>
      </c>
      <c r="F726" t="n">
        <v>175</v>
      </c>
      <c r="G726" t="n">
        <v>72</v>
      </c>
      <c r="H726" t="n">
        <v>0</v>
      </c>
      <c r="I726" t="n">
        <v>13813</v>
      </c>
      <c r="J726" t="n">
        <v>67</v>
      </c>
      <c r="K726" t="n">
        <v>1506</v>
      </c>
      <c r="L726" t="n">
        <v>3</v>
      </c>
      <c r="M726" t="n">
        <v>73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25</v>
      </c>
      <c r="U726" t="n">
        <v>9</v>
      </c>
      <c r="V726" t="n">
        <v>0</v>
      </c>
      <c r="W726" t="n">
        <v>0</v>
      </c>
    </row>
    <row r="727">
      <c r="A727" t="inlineStr">
        <is>
          <t>William Demotte</t>
        </is>
      </c>
      <c r="B727" t="inlineStr">
        <is>
          <t>France</t>
        </is>
      </c>
      <c r="C727" t="inlineStr">
        <is>
          <t>Lock</t>
        </is>
      </c>
      <c r="D727" t="n">
        <v>3</v>
      </c>
      <c r="E727" t="n">
        <v>3</v>
      </c>
      <c r="F727" t="n">
        <v>3</v>
      </c>
      <c r="G727" t="n">
        <v>0</v>
      </c>
      <c r="H727" t="n">
        <v>0</v>
      </c>
      <c r="I727" t="n">
        <v>208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5</v>
      </c>
      <c r="U727" t="n">
        <v>1</v>
      </c>
      <c r="V727" t="n">
        <v>0</v>
      </c>
      <c r="W727" t="n">
        <v>0</v>
      </c>
    </row>
    <row r="728">
      <c r="A728" t="inlineStr">
        <is>
          <t>William Demotte</t>
        </is>
      </c>
      <c r="B728" t="inlineStr">
        <is>
          <t>France</t>
        </is>
      </c>
      <c r="C728" t="inlineStr">
        <is>
          <t>Lock</t>
        </is>
      </c>
      <c r="D728" t="n">
        <v>26</v>
      </c>
      <c r="E728" t="n">
        <v>26</v>
      </c>
      <c r="F728" t="n">
        <v>22</v>
      </c>
      <c r="G728" t="n">
        <v>4</v>
      </c>
      <c r="H728" t="n">
        <v>0</v>
      </c>
      <c r="I728" t="n">
        <v>1542</v>
      </c>
      <c r="J728" t="n">
        <v>4</v>
      </c>
      <c r="K728" t="n">
        <v>120</v>
      </c>
      <c r="L728" t="n">
        <v>0</v>
      </c>
      <c r="M728" t="n">
        <v>13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</row>
    <row r="729">
      <c r="A729" t="inlineStr">
        <is>
          <t>William Demotte</t>
        </is>
      </c>
      <c r="B729" t="inlineStr">
        <is>
          <t>France</t>
        </is>
      </c>
      <c r="C729" t="inlineStr">
        <is>
          <t>Lock</t>
        </is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76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William Demotte</t>
        </is>
      </c>
      <c r="B730" t="inlineStr">
        <is>
          <t>France</t>
        </is>
      </c>
      <c r="C730" t="inlineStr">
        <is>
          <t>Lock</t>
        </is>
      </c>
      <c r="D730" t="n">
        <v>15</v>
      </c>
      <c r="E730" t="n">
        <v>14</v>
      </c>
      <c r="F730" t="n">
        <v>5</v>
      </c>
      <c r="G730" t="n">
        <v>9</v>
      </c>
      <c r="H730" t="n">
        <v>0</v>
      </c>
      <c r="I730" t="n">
        <v>451</v>
      </c>
      <c r="J730" t="n">
        <v>10</v>
      </c>
      <c r="K730" t="n">
        <v>213</v>
      </c>
      <c r="L730" t="n">
        <v>0</v>
      </c>
      <c r="M730" t="n">
        <v>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</row>
    <row r="731">
      <c r="A731" t="inlineStr">
        <is>
          <t>William Demotte</t>
        </is>
      </c>
      <c r="B731" t="inlineStr">
        <is>
          <t>France</t>
        </is>
      </c>
      <c r="C731" t="inlineStr">
        <is>
          <t>Lock</t>
        </is>
      </c>
      <c r="D731" t="n">
        <v>14</v>
      </c>
      <c r="E731" t="n">
        <v>15</v>
      </c>
      <c r="F731" t="n">
        <v>11</v>
      </c>
      <c r="G731" t="n">
        <v>4</v>
      </c>
      <c r="H731" t="n">
        <v>0</v>
      </c>
      <c r="I731" t="n">
        <v>613</v>
      </c>
      <c r="J731" t="n">
        <v>3</v>
      </c>
      <c r="K731" t="n">
        <v>60</v>
      </c>
      <c r="L731" t="n">
        <v>0</v>
      </c>
      <c r="M731" t="n">
        <v>13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William Demotte</t>
        </is>
      </c>
      <c r="B732" t="inlineStr">
        <is>
          <t>France</t>
        </is>
      </c>
      <c r="C732" t="inlineStr">
        <is>
          <t>Lock</t>
        </is>
      </c>
      <c r="D732" t="n">
        <v>59</v>
      </c>
      <c r="E732" t="n">
        <v>1</v>
      </c>
      <c r="F732" t="n">
        <v>42</v>
      </c>
      <c r="G732" t="n">
        <v>17</v>
      </c>
      <c r="H732" t="n">
        <v>0</v>
      </c>
      <c r="I732" t="n">
        <v>2890</v>
      </c>
      <c r="J732" t="n">
        <v>17</v>
      </c>
      <c r="K732" t="n">
        <v>393</v>
      </c>
      <c r="L732" t="n">
        <v>0</v>
      </c>
      <c r="M732" t="n">
        <v>33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5</v>
      </c>
      <c r="U732" t="n">
        <v>2</v>
      </c>
      <c r="V732" t="n">
        <v>0</v>
      </c>
      <c r="W732" t="n">
        <v>1</v>
      </c>
    </row>
    <row r="733">
      <c r="A733" t="inlineStr">
        <is>
          <t>Boris Palu</t>
        </is>
      </c>
      <c r="B733" t="inlineStr">
        <is>
          <t>France</t>
        </is>
      </c>
      <c r="C733" t="inlineStr">
        <is>
          <t>Lock</t>
        </is>
      </c>
      <c r="D733" t="n">
        <v>92</v>
      </c>
      <c r="E733" t="n">
        <v>89</v>
      </c>
      <c r="F733" t="n">
        <v>59</v>
      </c>
      <c r="G733" t="n">
        <v>30</v>
      </c>
      <c r="H733" t="n">
        <v>0</v>
      </c>
      <c r="I733" t="n">
        <v>5031</v>
      </c>
      <c r="J733" t="n">
        <v>33</v>
      </c>
      <c r="K733" t="n">
        <v>711</v>
      </c>
      <c r="L733" t="n">
        <v>1</v>
      </c>
      <c r="M733" t="n">
        <v>24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20</v>
      </c>
      <c r="U733" t="n">
        <v>0</v>
      </c>
      <c r="V733" t="n">
        <v>0</v>
      </c>
      <c r="W733" t="n">
        <v>0</v>
      </c>
    </row>
    <row r="734">
      <c r="A734" t="inlineStr">
        <is>
          <t>Boris Palu</t>
        </is>
      </c>
      <c r="B734" t="inlineStr">
        <is>
          <t>France</t>
        </is>
      </c>
      <c r="C734" t="inlineStr">
        <is>
          <t>Lock</t>
        </is>
      </c>
      <c r="D734" t="n">
        <v>94</v>
      </c>
      <c r="E734" t="n">
        <v>4</v>
      </c>
      <c r="F734" t="n">
        <v>59</v>
      </c>
      <c r="G734" t="n">
        <v>32</v>
      </c>
      <c r="H734" t="n">
        <v>0</v>
      </c>
      <c r="I734" t="n">
        <v>5066</v>
      </c>
      <c r="J734" t="n">
        <v>35</v>
      </c>
      <c r="K734" t="n">
        <v>746</v>
      </c>
      <c r="L734" t="n">
        <v>1</v>
      </c>
      <c r="M734" t="n">
        <v>24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20</v>
      </c>
      <c r="U734" t="n">
        <v>0</v>
      </c>
      <c r="V734" t="n">
        <v>0</v>
      </c>
      <c r="W734" t="n">
        <v>0</v>
      </c>
    </row>
    <row r="735">
      <c r="A735" t="inlineStr">
        <is>
          <t>David Auradou</t>
        </is>
      </c>
      <c r="B735" t="inlineStr">
        <is>
          <t>France</t>
        </is>
      </c>
      <c r="C735" t="inlineStr">
        <is>
          <t>Lock</t>
        </is>
      </c>
      <c r="D735" t="n">
        <v>73</v>
      </c>
      <c r="E735" t="n">
        <v>73</v>
      </c>
      <c r="F735" t="n">
        <v>64</v>
      </c>
      <c r="G735" t="n">
        <v>9</v>
      </c>
      <c r="H735" t="n">
        <v>0</v>
      </c>
      <c r="I735" t="n">
        <v>4749</v>
      </c>
      <c r="J735" t="n">
        <v>9</v>
      </c>
      <c r="K735" t="n">
        <v>169</v>
      </c>
      <c r="L735" t="n">
        <v>0</v>
      </c>
      <c r="M735" t="n">
        <v>24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30</v>
      </c>
      <c r="U735" t="n">
        <v>2</v>
      </c>
      <c r="V735" t="n">
        <v>0</v>
      </c>
      <c r="W735" t="n">
        <v>0</v>
      </c>
    </row>
    <row r="736">
      <c r="A736" t="inlineStr">
        <is>
          <t>David Auradou</t>
        </is>
      </c>
      <c r="B736" t="inlineStr">
        <is>
          <t>France</t>
        </is>
      </c>
      <c r="C736" t="inlineStr">
        <is>
          <t>Lock</t>
        </is>
      </c>
      <c r="D736" t="n">
        <v>38</v>
      </c>
      <c r="E736" t="n">
        <v>42</v>
      </c>
      <c r="F736" t="n">
        <v>18</v>
      </c>
      <c r="G736" t="n">
        <v>24</v>
      </c>
      <c r="H736" t="n">
        <v>0</v>
      </c>
      <c r="I736" t="n">
        <v>1611</v>
      </c>
      <c r="J736" t="n">
        <v>20</v>
      </c>
      <c r="K736" t="n">
        <v>319</v>
      </c>
      <c r="L736" t="n">
        <v>0</v>
      </c>
      <c r="M736" t="n">
        <v>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</row>
    <row r="737">
      <c r="A737" t="inlineStr">
        <is>
          <t>David Auradou</t>
        </is>
      </c>
      <c r="B737" t="inlineStr">
        <is>
          <t>France</t>
        </is>
      </c>
      <c r="C737" t="inlineStr">
        <is>
          <t>Lock</t>
        </is>
      </c>
      <c r="D737" t="n">
        <v>111</v>
      </c>
      <c r="E737" t="n">
        <v>6</v>
      </c>
      <c r="F737" t="n">
        <v>82</v>
      </c>
      <c r="G737" t="n">
        <v>33</v>
      </c>
      <c r="H737" t="n">
        <v>0</v>
      </c>
      <c r="I737" t="n">
        <v>6360</v>
      </c>
      <c r="J737" t="n">
        <v>29</v>
      </c>
      <c r="K737" t="n">
        <v>488</v>
      </c>
      <c r="L737" t="n">
        <v>0</v>
      </c>
      <c r="M737" t="n">
        <v>32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30</v>
      </c>
      <c r="U737" t="n">
        <v>3</v>
      </c>
      <c r="V737" t="n">
        <v>0</v>
      </c>
      <c r="W737" t="n">
        <v>0</v>
      </c>
    </row>
    <row r="738">
      <c r="A738" t="inlineStr">
        <is>
          <t>Guillaume Ducat</t>
        </is>
      </c>
      <c r="B738" t="inlineStr">
        <is>
          <t>France</t>
        </is>
      </c>
      <c r="C738" t="inlineStr">
        <is>
          <t>Lock</t>
        </is>
      </c>
      <c r="D738" t="n">
        <v>29</v>
      </c>
      <c r="E738" t="n">
        <v>30</v>
      </c>
      <c r="F738" t="n">
        <v>27</v>
      </c>
      <c r="G738" t="n">
        <v>3</v>
      </c>
      <c r="H738" t="n">
        <v>0</v>
      </c>
      <c r="I738" t="n">
        <v>1846</v>
      </c>
      <c r="J738" t="n">
        <v>2</v>
      </c>
      <c r="K738" t="n">
        <v>58</v>
      </c>
      <c r="L738" t="n">
        <v>0</v>
      </c>
      <c r="M738" t="n">
        <v>12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5</v>
      </c>
      <c r="U738" t="n">
        <v>0</v>
      </c>
      <c r="V738" t="n">
        <v>0</v>
      </c>
      <c r="W738" t="n">
        <v>0</v>
      </c>
    </row>
    <row r="739">
      <c r="A739" t="inlineStr">
        <is>
          <t>Guillaume Ducat</t>
        </is>
      </c>
      <c r="B739" t="inlineStr">
        <is>
          <t>France</t>
        </is>
      </c>
      <c r="C739" t="inlineStr">
        <is>
          <t>Lock</t>
        </is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28</v>
      </c>
      <c r="J739" t="n">
        <v>1</v>
      </c>
      <c r="K739" t="n">
        <v>28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Guillaume Ducat</t>
        </is>
      </c>
      <c r="B740" t="inlineStr">
        <is>
          <t>France</t>
        </is>
      </c>
      <c r="C740" t="inlineStr">
        <is>
          <t>Lock</t>
        </is>
      </c>
      <c r="D740" t="n">
        <v>30</v>
      </c>
      <c r="E740" t="n">
        <v>1</v>
      </c>
      <c r="F740" t="n">
        <v>27</v>
      </c>
      <c r="G740" t="n">
        <v>4</v>
      </c>
      <c r="H740" t="n">
        <v>0</v>
      </c>
      <c r="I740" t="n">
        <v>1874</v>
      </c>
      <c r="J740" t="n">
        <v>3</v>
      </c>
      <c r="K740" t="n">
        <v>86</v>
      </c>
      <c r="L740" t="n">
        <v>0</v>
      </c>
      <c r="M740" t="n">
        <v>12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5</v>
      </c>
      <c r="U740" t="n">
        <v>0</v>
      </c>
      <c r="V740" t="n">
        <v>0</v>
      </c>
      <c r="W740" t="n">
        <v>0</v>
      </c>
    </row>
    <row r="741">
      <c r="A741" t="inlineStr">
        <is>
          <t>Sebastien Vahaamahina</t>
        </is>
      </c>
      <c r="B741" t="inlineStr">
        <is>
          <t>France</t>
        </is>
      </c>
      <c r="C741" t="inlineStr">
        <is>
          <t>Lock</t>
        </is>
      </c>
      <c r="D741" t="n">
        <v>5</v>
      </c>
      <c r="E741" t="n">
        <v>5</v>
      </c>
      <c r="F741" t="n">
        <v>5</v>
      </c>
      <c r="G741" t="n">
        <v>0</v>
      </c>
      <c r="H741" t="n">
        <v>0</v>
      </c>
      <c r="I741" t="n">
        <v>349</v>
      </c>
      <c r="J741" t="n">
        <v>0</v>
      </c>
      <c r="K741" t="n">
        <v>0</v>
      </c>
      <c r="L741" t="n">
        <v>0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Sebastien Vahaamahina</t>
        </is>
      </c>
      <c r="B742" t="inlineStr">
        <is>
          <t>France</t>
        </is>
      </c>
      <c r="C742" t="inlineStr">
        <is>
          <t>Lock</t>
        </is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30</v>
      </c>
      <c r="J742" t="n">
        <v>1</v>
      </c>
      <c r="K742" t="n">
        <v>30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Sebastien Vahaamahina</t>
        </is>
      </c>
      <c r="B743" t="inlineStr">
        <is>
          <t>France</t>
        </is>
      </c>
      <c r="C743" t="inlineStr">
        <is>
          <t>Lock</t>
        </is>
      </c>
      <c r="D743" t="n">
        <v>28</v>
      </c>
      <c r="E743" t="n">
        <v>28</v>
      </c>
      <c r="F743" t="n">
        <v>20</v>
      </c>
      <c r="G743" t="n">
        <v>8</v>
      </c>
      <c r="H743" t="n">
        <v>0</v>
      </c>
      <c r="I743" t="n">
        <v>1637</v>
      </c>
      <c r="J743" t="n">
        <v>8</v>
      </c>
      <c r="K743" t="n">
        <v>234</v>
      </c>
      <c r="L743" t="n">
        <v>0</v>
      </c>
      <c r="M743" t="n">
        <v>7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15</v>
      </c>
      <c r="U743" t="n">
        <v>1</v>
      </c>
      <c r="V743" t="n">
        <v>0</v>
      </c>
      <c r="W743" t="n">
        <v>0</v>
      </c>
    </row>
    <row r="744">
      <c r="A744" t="inlineStr">
        <is>
          <t>Sebastien Vahaamahina</t>
        </is>
      </c>
      <c r="B744" t="inlineStr">
        <is>
          <t>France</t>
        </is>
      </c>
      <c r="C744" t="inlineStr">
        <is>
          <t>Lock</t>
        </is>
      </c>
      <c r="D744" t="n">
        <v>44</v>
      </c>
      <c r="E744" t="n">
        <v>44</v>
      </c>
      <c r="F744" t="n">
        <v>31</v>
      </c>
      <c r="G744" t="n">
        <v>13</v>
      </c>
      <c r="H744" t="n">
        <v>0</v>
      </c>
      <c r="I744" t="n">
        <v>2519</v>
      </c>
      <c r="J744" t="n">
        <v>13</v>
      </c>
      <c r="K744" t="n">
        <v>282</v>
      </c>
      <c r="L744" t="n">
        <v>0</v>
      </c>
      <c r="M744" t="n">
        <v>14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5</v>
      </c>
      <c r="U744" t="n">
        <v>1</v>
      </c>
      <c r="V744" t="n">
        <v>0</v>
      </c>
      <c r="W744" t="n">
        <v>1</v>
      </c>
    </row>
    <row r="745">
      <c r="A745" t="inlineStr">
        <is>
          <t>Sebastien Vahaamahina</t>
        </is>
      </c>
      <c r="B745" t="inlineStr">
        <is>
          <t>France</t>
        </is>
      </c>
      <c r="C745" t="inlineStr">
        <is>
          <t>Lock</t>
        </is>
      </c>
      <c r="D745" t="n">
        <v>125</v>
      </c>
      <c r="E745" t="n">
        <v>121</v>
      </c>
      <c r="F745" t="n">
        <v>107</v>
      </c>
      <c r="G745" t="n">
        <v>14</v>
      </c>
      <c r="H745" t="n">
        <v>0</v>
      </c>
      <c r="I745" t="n">
        <v>8083</v>
      </c>
      <c r="J745" t="n">
        <v>18</v>
      </c>
      <c r="K745" t="n">
        <v>419</v>
      </c>
      <c r="L745" t="n">
        <v>1</v>
      </c>
      <c r="M745" t="n">
        <v>48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30</v>
      </c>
      <c r="U745" t="n">
        <v>6</v>
      </c>
      <c r="V745" t="n">
        <v>0</v>
      </c>
      <c r="W745" t="n">
        <v>0</v>
      </c>
    </row>
    <row r="746">
      <c r="A746" t="inlineStr">
        <is>
          <t>Sebastien Vahaamahina</t>
        </is>
      </c>
      <c r="B746" t="inlineStr">
        <is>
          <t>France</t>
        </is>
      </c>
      <c r="C746" t="inlineStr">
        <is>
          <t>Lock</t>
        </is>
      </c>
      <c r="D746" t="n">
        <v>203</v>
      </c>
      <c r="E746" t="n">
        <v>10</v>
      </c>
      <c r="F746" t="n">
        <v>163</v>
      </c>
      <c r="G746" t="n">
        <v>36</v>
      </c>
      <c r="H746" t="n">
        <v>0</v>
      </c>
      <c r="I746" t="n">
        <v>12618</v>
      </c>
      <c r="J746" t="n">
        <v>40</v>
      </c>
      <c r="K746" t="n">
        <v>965</v>
      </c>
      <c r="L746" t="n">
        <v>1</v>
      </c>
      <c r="M746" t="n">
        <v>71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50</v>
      </c>
      <c r="U746" t="n">
        <v>8</v>
      </c>
      <c r="V746" t="n">
        <v>0</v>
      </c>
      <c r="W746" t="n">
        <v>1</v>
      </c>
    </row>
    <row r="747">
      <c r="A747" t="inlineStr">
        <is>
          <t>Arthur Iturria</t>
        </is>
      </c>
      <c r="B747" t="inlineStr">
        <is>
          <t>France</t>
        </is>
      </c>
      <c r="C747" t="inlineStr">
        <is>
          <t>Lock</t>
        </is>
      </c>
      <c r="D747" t="n">
        <v>5</v>
      </c>
      <c r="E747" t="n">
        <v>5</v>
      </c>
      <c r="F747" t="n">
        <v>4</v>
      </c>
      <c r="G747" t="n">
        <v>1</v>
      </c>
      <c r="H747" t="n">
        <v>0</v>
      </c>
      <c r="I747" t="n">
        <v>318</v>
      </c>
      <c r="J747" t="n">
        <v>1</v>
      </c>
      <c r="K747" t="n">
        <v>19</v>
      </c>
      <c r="L747" t="n">
        <v>0</v>
      </c>
      <c r="M747" t="n">
        <v>2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</v>
      </c>
      <c r="U747" t="n">
        <v>0</v>
      </c>
      <c r="V747" t="n">
        <v>0</v>
      </c>
      <c r="W747" t="n">
        <v>0</v>
      </c>
    </row>
    <row r="748">
      <c r="A748" t="inlineStr">
        <is>
          <t>Arthur Iturria</t>
        </is>
      </c>
      <c r="B748" t="inlineStr">
        <is>
          <t>France</t>
        </is>
      </c>
      <c r="C748" t="inlineStr">
        <is>
          <t>Lock</t>
        </is>
      </c>
      <c r="D748" t="n">
        <v>73</v>
      </c>
      <c r="E748" t="n">
        <v>72</v>
      </c>
      <c r="F748" t="n">
        <v>52</v>
      </c>
      <c r="G748" t="n">
        <v>20</v>
      </c>
      <c r="H748" t="n">
        <v>0</v>
      </c>
      <c r="I748" t="n">
        <v>3916</v>
      </c>
      <c r="J748" t="n">
        <v>21</v>
      </c>
      <c r="K748" t="n">
        <v>346</v>
      </c>
      <c r="L748" t="n">
        <v>2</v>
      </c>
      <c r="M748" t="n">
        <v>27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35</v>
      </c>
      <c r="U748" t="n">
        <v>3</v>
      </c>
      <c r="V748" t="n">
        <v>0</v>
      </c>
      <c r="W748" t="n">
        <v>0</v>
      </c>
    </row>
    <row r="749">
      <c r="A749" t="inlineStr">
        <is>
          <t>Arthur Iturria</t>
        </is>
      </c>
      <c r="B749" t="inlineStr">
        <is>
          <t>France</t>
        </is>
      </c>
      <c r="C749" t="inlineStr">
        <is>
          <t>Lock</t>
        </is>
      </c>
      <c r="D749" t="n">
        <v>13</v>
      </c>
      <c r="E749" t="n">
        <v>14</v>
      </c>
      <c r="F749" t="n">
        <v>12</v>
      </c>
      <c r="G749" t="n">
        <v>2</v>
      </c>
      <c r="H749" t="n">
        <v>0</v>
      </c>
      <c r="I749" t="n">
        <v>882</v>
      </c>
      <c r="J749" t="n">
        <v>1</v>
      </c>
      <c r="K749" t="n">
        <v>9</v>
      </c>
      <c r="L749" t="n">
        <v>0</v>
      </c>
      <c r="M749" t="n">
        <v>4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</v>
      </c>
      <c r="U749" t="n">
        <v>0</v>
      </c>
      <c r="V749" t="n">
        <v>0</v>
      </c>
      <c r="W749" t="n">
        <v>0</v>
      </c>
    </row>
    <row r="750">
      <c r="A750" t="inlineStr">
        <is>
          <t>Arthur Iturria</t>
        </is>
      </c>
      <c r="B750" t="inlineStr">
        <is>
          <t>France</t>
        </is>
      </c>
      <c r="C750" t="inlineStr">
        <is>
          <t>Lock</t>
        </is>
      </c>
      <c r="D750" t="n">
        <v>91</v>
      </c>
      <c r="E750" t="n">
        <v>10</v>
      </c>
      <c r="F750" t="n">
        <v>68</v>
      </c>
      <c r="G750" t="n">
        <v>23</v>
      </c>
      <c r="H750" t="n">
        <v>0</v>
      </c>
      <c r="I750" t="n">
        <v>5116</v>
      </c>
      <c r="J750" t="n">
        <v>23</v>
      </c>
      <c r="K750" t="n">
        <v>374</v>
      </c>
      <c r="L750" t="n">
        <v>2</v>
      </c>
      <c r="M750" t="n">
        <v>33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50</v>
      </c>
      <c r="U750" t="n">
        <v>3</v>
      </c>
      <c r="V750" t="n">
        <v>0</v>
      </c>
      <c r="W750" t="n">
        <v>0</v>
      </c>
    </row>
    <row r="751">
      <c r="A751" t="inlineStr">
        <is>
          <t>Christophe Samson</t>
        </is>
      </c>
      <c r="B751" t="inlineStr">
        <is>
          <t>France</t>
        </is>
      </c>
      <c r="C751" t="inlineStr">
        <is>
          <t>Lock</t>
        </is>
      </c>
      <c r="D751" t="n">
        <v>46</v>
      </c>
      <c r="E751" t="n">
        <v>50</v>
      </c>
      <c r="F751" t="n">
        <v>19</v>
      </c>
      <c r="G751" t="n">
        <v>31</v>
      </c>
      <c r="H751" t="n">
        <v>0</v>
      </c>
      <c r="I751" t="n">
        <v>1912</v>
      </c>
      <c r="J751" t="n">
        <v>27</v>
      </c>
      <c r="K751" t="n">
        <v>523</v>
      </c>
      <c r="L751" t="n">
        <v>0</v>
      </c>
      <c r="M751" t="n">
        <v>6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5</v>
      </c>
      <c r="U751" t="n">
        <v>0</v>
      </c>
      <c r="V751" t="n">
        <v>0</v>
      </c>
      <c r="W751" t="n">
        <v>0</v>
      </c>
    </row>
    <row r="752">
      <c r="A752" t="inlineStr">
        <is>
          <t>Christophe Samson</t>
        </is>
      </c>
      <c r="B752" t="inlineStr">
        <is>
          <t>France</t>
        </is>
      </c>
      <c r="C752" t="inlineStr">
        <is>
          <t>Lock</t>
        </is>
      </c>
      <c r="D752" t="n">
        <v>16</v>
      </c>
      <c r="E752" t="n">
        <v>17</v>
      </c>
      <c r="F752" t="n">
        <v>8</v>
      </c>
      <c r="G752" t="n">
        <v>9</v>
      </c>
      <c r="H752" t="n">
        <v>0</v>
      </c>
      <c r="I752" t="n">
        <v>792</v>
      </c>
      <c r="J752" t="n">
        <v>8</v>
      </c>
      <c r="K752" t="n">
        <v>193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</row>
    <row r="753">
      <c r="A753" t="inlineStr">
        <is>
          <t>Christophe Samson</t>
        </is>
      </c>
      <c r="B753" t="inlineStr">
        <is>
          <t>France</t>
        </is>
      </c>
      <c r="C753" t="inlineStr">
        <is>
          <t>Lock</t>
        </is>
      </c>
      <c r="D753" t="n">
        <v>5</v>
      </c>
      <c r="E753" t="n">
        <v>5</v>
      </c>
      <c r="F753" t="n">
        <v>3</v>
      </c>
      <c r="G753" t="n">
        <v>2</v>
      </c>
      <c r="H753" t="n">
        <v>0</v>
      </c>
      <c r="I753" t="n">
        <v>251</v>
      </c>
      <c r="J753" t="n">
        <v>2</v>
      </c>
      <c r="K753" t="n">
        <v>43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Christophe Samson</t>
        </is>
      </c>
      <c r="B754" t="inlineStr">
        <is>
          <t>France</t>
        </is>
      </c>
      <c r="C754" t="inlineStr">
        <is>
          <t>Lock</t>
        </is>
      </c>
      <c r="D754" t="n">
        <v>146</v>
      </c>
      <c r="E754" t="n">
        <v>148</v>
      </c>
      <c r="F754" t="n">
        <v>92</v>
      </c>
      <c r="G754" t="n">
        <v>56</v>
      </c>
      <c r="H754" t="n">
        <v>0</v>
      </c>
      <c r="I754" t="n">
        <v>8106</v>
      </c>
      <c r="J754" t="n">
        <v>54</v>
      </c>
      <c r="K754" t="n">
        <v>1117</v>
      </c>
      <c r="L754" t="n">
        <v>2</v>
      </c>
      <c r="M754" t="n">
        <v>23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5</v>
      </c>
      <c r="U754" t="n">
        <v>9</v>
      </c>
      <c r="V754" t="n">
        <v>0</v>
      </c>
      <c r="W754" t="n">
        <v>0</v>
      </c>
    </row>
    <row r="755">
      <c r="A755" t="inlineStr">
        <is>
          <t>Christophe Samson</t>
        </is>
      </c>
      <c r="B755" t="inlineStr">
        <is>
          <t>France</t>
        </is>
      </c>
      <c r="C755" t="inlineStr">
        <is>
          <t>Lock</t>
        </is>
      </c>
      <c r="D755" t="n">
        <v>213</v>
      </c>
      <c r="E755" t="n">
        <v>2</v>
      </c>
      <c r="F755" t="n">
        <v>122</v>
      </c>
      <c r="G755" t="n">
        <v>98</v>
      </c>
      <c r="H755" t="n">
        <v>0</v>
      </c>
      <c r="I755" t="n">
        <v>11061</v>
      </c>
      <c r="J755" t="n">
        <v>91</v>
      </c>
      <c r="K755" t="n">
        <v>1876</v>
      </c>
      <c r="L755" t="n">
        <v>2</v>
      </c>
      <c r="M755" t="n">
        <v>32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10</v>
      </c>
      <c r="U755" t="n">
        <v>10</v>
      </c>
      <c r="V755" t="n">
        <v>0</v>
      </c>
      <c r="W755" t="n">
        <v>0</v>
      </c>
    </row>
    <row r="756">
      <c r="A756" t="inlineStr">
        <is>
          <t>Paul Willemse</t>
        </is>
      </c>
      <c r="B756" t="inlineStr">
        <is>
          <t>France</t>
        </is>
      </c>
      <c r="C756" t="inlineStr">
        <is>
          <t>Lock</t>
        </is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43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Paul Willemse</t>
        </is>
      </c>
      <c r="B757" t="inlineStr">
        <is>
          <t>France</t>
        </is>
      </c>
      <c r="C757" t="inlineStr">
        <is>
          <t>Lock</t>
        </is>
      </c>
      <c r="D757" t="n">
        <v>21</v>
      </c>
      <c r="E757" t="n">
        <v>20</v>
      </c>
      <c r="F757" t="n">
        <v>11</v>
      </c>
      <c r="G757" t="n">
        <v>9</v>
      </c>
      <c r="H757" t="n">
        <v>0</v>
      </c>
      <c r="I757" t="n">
        <v>933</v>
      </c>
      <c r="J757" t="n">
        <v>10</v>
      </c>
      <c r="K757" t="n">
        <v>149</v>
      </c>
      <c r="L757" t="n">
        <v>0</v>
      </c>
      <c r="M757" t="n">
        <v>5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</v>
      </c>
      <c r="U757" t="n">
        <v>1</v>
      </c>
      <c r="V757" t="n">
        <v>0</v>
      </c>
      <c r="W757" t="n">
        <v>0</v>
      </c>
    </row>
    <row r="758">
      <c r="A758" t="inlineStr">
        <is>
          <t>Paul Willemse</t>
        </is>
      </c>
      <c r="B758" t="inlineStr">
        <is>
          <t>France</t>
        </is>
      </c>
      <c r="C758" t="inlineStr">
        <is>
          <t>Lock</t>
        </is>
      </c>
      <c r="D758" t="n">
        <v>9</v>
      </c>
      <c r="E758" t="n">
        <v>9</v>
      </c>
      <c r="F758" t="n">
        <v>5</v>
      </c>
      <c r="G758" t="n">
        <v>4</v>
      </c>
      <c r="H758" t="n">
        <v>0</v>
      </c>
      <c r="I758" t="n">
        <v>439</v>
      </c>
      <c r="J758" t="n">
        <v>4</v>
      </c>
      <c r="K758" t="n">
        <v>95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5</v>
      </c>
      <c r="U758" t="n">
        <v>1</v>
      </c>
      <c r="V758" t="n">
        <v>0</v>
      </c>
      <c r="W758" t="n">
        <v>0</v>
      </c>
    </row>
    <row r="759">
      <c r="A759" t="inlineStr">
        <is>
          <t>Paul Willemse</t>
        </is>
      </c>
      <c r="B759" t="inlineStr">
        <is>
          <t>France</t>
        </is>
      </c>
      <c r="C759" t="inlineStr">
        <is>
          <t>Lock</t>
        </is>
      </c>
      <c r="D759" t="n">
        <v>109</v>
      </c>
      <c r="E759" t="n">
        <v>111</v>
      </c>
      <c r="F759" t="n">
        <v>97</v>
      </c>
      <c r="G759" t="n">
        <v>14</v>
      </c>
      <c r="H759" t="n">
        <v>0</v>
      </c>
      <c r="I759" t="n">
        <v>7724</v>
      </c>
      <c r="J759" t="n">
        <v>12</v>
      </c>
      <c r="K759" t="n">
        <v>364</v>
      </c>
      <c r="L759" t="n">
        <v>0</v>
      </c>
      <c r="M759" t="n">
        <v>26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115</v>
      </c>
      <c r="U759" t="n">
        <v>10</v>
      </c>
      <c r="V759" t="n">
        <v>0</v>
      </c>
      <c r="W759" t="n">
        <v>1</v>
      </c>
    </row>
    <row r="760">
      <c r="A760" t="inlineStr">
        <is>
          <t>Paul Willemse</t>
        </is>
      </c>
      <c r="B760" t="inlineStr">
        <is>
          <t>France</t>
        </is>
      </c>
      <c r="C760" t="inlineStr">
        <is>
          <t>Lock</t>
        </is>
      </c>
      <c r="D760" t="n">
        <v>156</v>
      </c>
      <c r="E760" t="n">
        <v>28</v>
      </c>
      <c r="F760" t="n">
        <v>126</v>
      </c>
      <c r="G760" t="n">
        <v>31</v>
      </c>
      <c r="H760" t="n">
        <v>0</v>
      </c>
      <c r="I760" t="n">
        <v>9972</v>
      </c>
      <c r="J760" t="n">
        <v>30</v>
      </c>
      <c r="K760" t="n">
        <v>684</v>
      </c>
      <c r="L760" t="n">
        <v>0</v>
      </c>
      <c r="M760" t="n">
        <v>42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140</v>
      </c>
      <c r="U760" t="n">
        <v>12</v>
      </c>
      <c r="V760" t="n">
        <v>0</v>
      </c>
      <c r="W760" t="n">
        <v>2</v>
      </c>
    </row>
    <row r="761">
      <c r="A761" t="inlineStr">
        <is>
          <t>Cyril Cazeaux</t>
        </is>
      </c>
      <c r="B761" t="inlineStr">
        <is>
          <t>France</t>
        </is>
      </c>
      <c r="C761" t="inlineStr">
        <is>
          <t>Lock</t>
        </is>
      </c>
      <c r="D761" t="n">
        <v>2</v>
      </c>
      <c r="E761" t="n">
        <v>2</v>
      </c>
      <c r="F761" t="n">
        <v>1</v>
      </c>
      <c r="G761" t="n">
        <v>1</v>
      </c>
      <c r="H761" t="n">
        <v>0</v>
      </c>
      <c r="I761" t="n">
        <v>84</v>
      </c>
      <c r="J761" t="n">
        <v>1</v>
      </c>
      <c r="K761" t="n">
        <v>39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Cyril Cazeaux</t>
        </is>
      </c>
      <c r="B762" t="inlineStr">
        <is>
          <t>France</t>
        </is>
      </c>
      <c r="C762" t="inlineStr">
        <is>
          <t>Lock</t>
        </is>
      </c>
      <c r="D762" t="n">
        <v>103</v>
      </c>
      <c r="E762" t="n">
        <v>103</v>
      </c>
      <c r="F762" t="n">
        <v>67</v>
      </c>
      <c r="G762" t="n">
        <v>36</v>
      </c>
      <c r="H762" t="n">
        <v>0</v>
      </c>
      <c r="I762" t="n">
        <v>5561</v>
      </c>
      <c r="J762" t="n">
        <v>36</v>
      </c>
      <c r="K762" t="n">
        <v>742</v>
      </c>
      <c r="L762" t="n">
        <v>1</v>
      </c>
      <c r="M762" t="n">
        <v>26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</v>
      </c>
      <c r="U762" t="n">
        <v>7</v>
      </c>
      <c r="V762" t="n">
        <v>0</v>
      </c>
      <c r="W762" t="n">
        <v>1</v>
      </c>
    </row>
    <row r="763">
      <c r="A763" t="inlineStr">
        <is>
          <t>Cyril Cazeaux</t>
        </is>
      </c>
      <c r="B763" t="inlineStr">
        <is>
          <t>France</t>
        </is>
      </c>
      <c r="C763" t="inlineStr">
        <is>
          <t>Lock</t>
        </is>
      </c>
      <c r="D763" t="n">
        <v>2</v>
      </c>
      <c r="E763" t="n">
        <v>2</v>
      </c>
      <c r="F763" t="n">
        <v>0</v>
      </c>
      <c r="G763" t="n">
        <v>2</v>
      </c>
      <c r="H763" t="n">
        <v>0</v>
      </c>
      <c r="I763" t="n">
        <v>43</v>
      </c>
      <c r="J763" t="n">
        <v>2</v>
      </c>
      <c r="K763" t="n">
        <v>43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Cyril Cazeaux</t>
        </is>
      </c>
      <c r="B764" t="inlineStr">
        <is>
          <t>France</t>
        </is>
      </c>
      <c r="C764" t="inlineStr">
        <is>
          <t>Lock</t>
        </is>
      </c>
      <c r="D764" t="n">
        <v>107</v>
      </c>
      <c r="E764" t="n">
        <v>2</v>
      </c>
      <c r="F764" t="n">
        <v>68</v>
      </c>
      <c r="G764" t="n">
        <v>39</v>
      </c>
      <c r="H764" t="n">
        <v>0</v>
      </c>
      <c r="I764" t="n">
        <v>5688</v>
      </c>
      <c r="J764" t="n">
        <v>39</v>
      </c>
      <c r="K764" t="n">
        <v>824</v>
      </c>
      <c r="L764" t="n">
        <v>1</v>
      </c>
      <c r="M764" t="n">
        <v>27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</v>
      </c>
      <c r="U764" t="n">
        <v>7</v>
      </c>
      <c r="V764" t="n">
        <v>0</v>
      </c>
      <c r="W764" t="n">
        <v>1</v>
      </c>
    </row>
    <row r="765">
      <c r="A765" t="inlineStr">
        <is>
          <t>Killian Geraci</t>
        </is>
      </c>
      <c r="B765" t="inlineStr">
        <is>
          <t>France</t>
        </is>
      </c>
      <c r="C765" t="inlineStr">
        <is>
          <t>Lock</t>
        </is>
      </c>
      <c r="D765" t="n">
        <v>15</v>
      </c>
      <c r="E765" t="n">
        <v>15</v>
      </c>
      <c r="F765" t="n">
        <v>11</v>
      </c>
      <c r="G765" t="n">
        <v>4</v>
      </c>
      <c r="H765" t="n">
        <v>0</v>
      </c>
      <c r="I765" t="n">
        <v>797</v>
      </c>
      <c r="J765" t="n">
        <v>4</v>
      </c>
      <c r="K765" t="n">
        <v>77</v>
      </c>
      <c r="L765" t="n">
        <v>0</v>
      </c>
      <c r="M765" t="n">
        <v>7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5</v>
      </c>
      <c r="U765" t="n">
        <v>0</v>
      </c>
      <c r="V765" t="n">
        <v>0</v>
      </c>
      <c r="W765" t="n">
        <v>0</v>
      </c>
    </row>
    <row r="766">
      <c r="A766" t="inlineStr">
        <is>
          <t>Killian Geraci</t>
        </is>
      </c>
      <c r="B766" t="inlineStr">
        <is>
          <t>France</t>
        </is>
      </c>
      <c r="C766" t="inlineStr">
        <is>
          <t>Lock</t>
        </is>
      </c>
      <c r="D766" t="n">
        <v>18</v>
      </c>
      <c r="E766" t="n">
        <v>18</v>
      </c>
      <c r="F766" t="n">
        <v>11</v>
      </c>
      <c r="G766" t="n">
        <v>7</v>
      </c>
      <c r="H766" t="n">
        <v>0</v>
      </c>
      <c r="I766" t="n">
        <v>831</v>
      </c>
      <c r="J766" t="n">
        <v>7</v>
      </c>
      <c r="K766" t="n">
        <v>149</v>
      </c>
      <c r="L766" t="n">
        <v>0</v>
      </c>
      <c r="M766" t="n">
        <v>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Killian Geraci</t>
        </is>
      </c>
      <c r="B767" t="inlineStr">
        <is>
          <t>France</t>
        </is>
      </c>
      <c r="C767" t="inlineStr">
        <is>
          <t>Lock</t>
        </is>
      </c>
      <c r="D767" t="n">
        <v>30</v>
      </c>
      <c r="E767" t="n">
        <v>27</v>
      </c>
      <c r="F767" t="n">
        <v>16</v>
      </c>
      <c r="G767" t="n">
        <v>11</v>
      </c>
      <c r="H767" t="n">
        <v>0</v>
      </c>
      <c r="I767" t="n">
        <v>1318</v>
      </c>
      <c r="J767" t="n">
        <v>14</v>
      </c>
      <c r="K767" t="n">
        <v>395</v>
      </c>
      <c r="L767" t="n">
        <v>1</v>
      </c>
      <c r="M767" t="n">
        <v>12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</row>
    <row r="768">
      <c r="A768" t="inlineStr">
        <is>
          <t>Killian Geraci</t>
        </is>
      </c>
      <c r="B768" t="inlineStr">
        <is>
          <t>France</t>
        </is>
      </c>
      <c r="C768" t="inlineStr">
        <is>
          <t>Lock</t>
        </is>
      </c>
      <c r="D768" t="n">
        <v>2</v>
      </c>
      <c r="E768" t="n">
        <v>2</v>
      </c>
      <c r="F768" t="n">
        <v>2</v>
      </c>
      <c r="G768" t="n">
        <v>0</v>
      </c>
      <c r="H768" t="n">
        <v>0</v>
      </c>
      <c r="I768" t="n">
        <v>139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Killian Geraci</t>
        </is>
      </c>
      <c r="B769" t="inlineStr">
        <is>
          <t>France</t>
        </is>
      </c>
      <c r="C769" t="inlineStr">
        <is>
          <t>Lock</t>
        </is>
      </c>
      <c r="D769" t="n">
        <v>65</v>
      </c>
      <c r="E769" t="n">
        <v>1</v>
      </c>
      <c r="F769" t="n">
        <v>40</v>
      </c>
      <c r="G769" t="n">
        <v>22</v>
      </c>
      <c r="H769" t="n">
        <v>0</v>
      </c>
      <c r="I769" t="n">
        <v>3085</v>
      </c>
      <c r="J769" t="n">
        <v>25</v>
      </c>
      <c r="K769" t="n">
        <v>621</v>
      </c>
      <c r="L769" t="n">
        <v>1</v>
      </c>
      <c r="M769" t="n">
        <v>29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5</v>
      </c>
      <c r="U769" t="n">
        <v>1</v>
      </c>
      <c r="V769" t="n">
        <v>0</v>
      </c>
      <c r="W769" t="n">
        <v>0</v>
      </c>
    </row>
    <row r="770">
      <c r="A770" t="inlineStr">
        <is>
          <t>Olivier Azam</t>
        </is>
      </c>
      <c r="B770" t="inlineStr">
        <is>
          <t>France</t>
        </is>
      </c>
      <c r="C770" t="inlineStr">
        <is>
          <t>Hooker</t>
        </is>
      </c>
      <c r="D770" t="n">
        <v>239</v>
      </c>
      <c r="E770" t="n">
        <v>249</v>
      </c>
      <c r="F770" t="n">
        <v>165</v>
      </c>
      <c r="G770" t="n">
        <v>84</v>
      </c>
      <c r="H770" t="n">
        <v>0</v>
      </c>
      <c r="I770" t="n">
        <v>12548</v>
      </c>
      <c r="J770" t="n">
        <v>74</v>
      </c>
      <c r="K770" t="n">
        <v>1717</v>
      </c>
      <c r="L770" t="n">
        <v>3</v>
      </c>
      <c r="M770" t="n">
        <v>117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140</v>
      </c>
      <c r="U770" t="n">
        <v>12</v>
      </c>
      <c r="V770" t="n">
        <v>0</v>
      </c>
      <c r="W770" t="n">
        <v>1</v>
      </c>
    </row>
    <row r="771">
      <c r="A771" t="inlineStr">
        <is>
          <t>Olivier Azam</t>
        </is>
      </c>
      <c r="B771" t="inlineStr">
        <is>
          <t>France</t>
        </is>
      </c>
      <c r="C771" t="inlineStr">
        <is>
          <t>Hooker</t>
        </is>
      </c>
      <c r="D771" t="n">
        <v>8</v>
      </c>
      <c r="E771" t="n">
        <v>12</v>
      </c>
      <c r="F771" t="n">
        <v>2</v>
      </c>
      <c r="G771" t="n">
        <v>10</v>
      </c>
      <c r="H771" t="n">
        <v>0</v>
      </c>
      <c r="I771" t="n">
        <v>159</v>
      </c>
      <c r="J771" t="n">
        <v>6</v>
      </c>
      <c r="K771" t="n">
        <v>25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Olivier Azam</t>
        </is>
      </c>
      <c r="B772" t="inlineStr">
        <is>
          <t>France</t>
        </is>
      </c>
      <c r="C772" t="inlineStr">
        <is>
          <t>Hooker</t>
        </is>
      </c>
      <c r="D772" t="n">
        <v>12</v>
      </c>
      <c r="E772" t="n">
        <v>13</v>
      </c>
      <c r="F772" t="n">
        <v>8</v>
      </c>
      <c r="G772" t="n">
        <v>5</v>
      </c>
      <c r="H772" t="n">
        <v>0</v>
      </c>
      <c r="I772" t="n">
        <v>750</v>
      </c>
      <c r="J772" t="n">
        <v>4</v>
      </c>
      <c r="K772" t="n">
        <v>155</v>
      </c>
      <c r="L772" t="n">
        <v>0</v>
      </c>
      <c r="M772" t="n">
        <v>2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15</v>
      </c>
      <c r="U772" t="n">
        <v>0</v>
      </c>
      <c r="V772" t="n">
        <v>0</v>
      </c>
      <c r="W772" t="n">
        <v>0</v>
      </c>
    </row>
    <row r="773">
      <c r="A773" t="inlineStr">
        <is>
          <t>Olivier Azam</t>
        </is>
      </c>
      <c r="B773" t="inlineStr">
        <is>
          <t>France</t>
        </is>
      </c>
      <c r="C773" t="inlineStr">
        <is>
          <t>Hooker</t>
        </is>
      </c>
      <c r="D773" t="n">
        <v>259</v>
      </c>
      <c r="E773" t="n">
        <v>31</v>
      </c>
      <c r="F773" t="n">
        <v>175</v>
      </c>
      <c r="G773" t="n">
        <v>99</v>
      </c>
      <c r="H773" t="n">
        <v>0</v>
      </c>
      <c r="I773" t="n">
        <v>13457</v>
      </c>
      <c r="J773" t="n">
        <v>84</v>
      </c>
      <c r="K773" t="n">
        <v>1897</v>
      </c>
      <c r="L773" t="n">
        <v>3</v>
      </c>
      <c r="M773" t="n">
        <v>120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155</v>
      </c>
      <c r="U773" t="n">
        <v>12</v>
      </c>
      <c r="V773" t="n">
        <v>0</v>
      </c>
      <c r="W773" t="n">
        <v>1</v>
      </c>
    </row>
    <row r="774">
      <c r="A774" t="inlineStr">
        <is>
          <t>Alessio Galasso</t>
        </is>
      </c>
      <c r="B774" t="inlineStr">
        <is>
          <t>France</t>
        </is>
      </c>
      <c r="C774" t="inlineStr">
        <is>
          <t>Hooker</t>
        </is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Alessio Galasso</t>
        </is>
      </c>
      <c r="B775" t="inlineStr">
        <is>
          <t>France</t>
        </is>
      </c>
      <c r="C775" t="inlineStr">
        <is>
          <t>Hooker</t>
        </is>
      </c>
      <c r="D775" t="n">
        <v>11</v>
      </c>
      <c r="E775" t="n">
        <v>10</v>
      </c>
      <c r="F775" t="n">
        <v>9</v>
      </c>
      <c r="G775" t="n">
        <v>1</v>
      </c>
      <c r="H775" t="n">
        <v>0</v>
      </c>
      <c r="I775" t="n">
        <v>620</v>
      </c>
      <c r="J775" t="n">
        <v>2</v>
      </c>
      <c r="K775" t="n">
        <v>43</v>
      </c>
      <c r="L775" t="n">
        <v>0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</row>
    <row r="776">
      <c r="A776" t="inlineStr">
        <is>
          <t>Alessio Galasso</t>
        </is>
      </c>
      <c r="B776" t="inlineStr">
        <is>
          <t>France</t>
        </is>
      </c>
      <c r="C776" t="inlineStr">
        <is>
          <t>Hooker</t>
        </is>
      </c>
      <c r="D776" t="n">
        <v>27</v>
      </c>
      <c r="E776" t="n">
        <v>30</v>
      </c>
      <c r="F776" t="n">
        <v>13</v>
      </c>
      <c r="G776" t="n">
        <v>17</v>
      </c>
      <c r="H776" t="n">
        <v>0</v>
      </c>
      <c r="I776" t="n">
        <v>1057</v>
      </c>
      <c r="J776" t="n">
        <v>14</v>
      </c>
      <c r="K776" t="n">
        <v>295</v>
      </c>
      <c r="L776" t="n">
        <v>2</v>
      </c>
      <c r="M776" t="n">
        <v>12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Alessio Galasso</t>
        </is>
      </c>
      <c r="B777" t="inlineStr">
        <is>
          <t>France</t>
        </is>
      </c>
      <c r="C777" t="inlineStr">
        <is>
          <t>Hooker</t>
        </is>
      </c>
      <c r="D777" t="n">
        <v>9</v>
      </c>
      <c r="E777" t="n">
        <v>9</v>
      </c>
      <c r="F777" t="n">
        <v>9</v>
      </c>
      <c r="G777" t="n">
        <v>0</v>
      </c>
      <c r="H777" t="n">
        <v>0</v>
      </c>
      <c r="I777" t="n">
        <v>680</v>
      </c>
      <c r="J777" t="n">
        <v>0</v>
      </c>
      <c r="K777" t="n">
        <v>0</v>
      </c>
      <c r="L777" t="n">
        <v>0</v>
      </c>
      <c r="M777" t="n">
        <v>1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15</v>
      </c>
      <c r="U777" t="n">
        <v>1</v>
      </c>
      <c r="V777" t="n">
        <v>0</v>
      </c>
      <c r="W777" t="n">
        <v>1</v>
      </c>
    </row>
    <row r="778">
      <c r="A778" t="inlineStr">
        <is>
          <t>Alessio Galasso</t>
        </is>
      </c>
      <c r="B778" t="inlineStr">
        <is>
          <t>France</t>
        </is>
      </c>
      <c r="C778" t="inlineStr">
        <is>
          <t>Hooker</t>
        </is>
      </c>
      <c r="D778" t="n">
        <v>8</v>
      </c>
      <c r="E778" t="n">
        <v>8</v>
      </c>
      <c r="F778" t="n">
        <v>3</v>
      </c>
      <c r="G778" t="n">
        <v>5</v>
      </c>
      <c r="H778" t="n">
        <v>0</v>
      </c>
      <c r="I778" t="n">
        <v>334</v>
      </c>
      <c r="J778" t="n">
        <v>5</v>
      </c>
      <c r="K778" t="n">
        <v>107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</row>
    <row r="779">
      <c r="A779" t="inlineStr">
        <is>
          <t>Alessio Galasso</t>
        </is>
      </c>
      <c r="B779" t="inlineStr">
        <is>
          <t>France</t>
        </is>
      </c>
      <c r="C779" t="inlineStr">
        <is>
          <t>Hooker</t>
        </is>
      </c>
      <c r="D779" t="n">
        <v>20</v>
      </c>
      <c r="E779" t="n">
        <v>20</v>
      </c>
      <c r="F779" t="n">
        <v>11</v>
      </c>
      <c r="G779" t="n">
        <v>9</v>
      </c>
      <c r="H779" t="n">
        <v>0</v>
      </c>
      <c r="I779" t="n">
        <v>999</v>
      </c>
      <c r="J779" t="n">
        <v>9</v>
      </c>
      <c r="K779" t="n">
        <v>212</v>
      </c>
      <c r="L779" t="n">
        <v>0</v>
      </c>
      <c r="M779" t="n">
        <v>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Alessio Galasso</t>
        </is>
      </c>
      <c r="B780" t="inlineStr">
        <is>
          <t>France</t>
        </is>
      </c>
      <c r="C780" t="inlineStr">
        <is>
          <t>Hooker</t>
        </is>
      </c>
      <c r="D780" t="n">
        <v>76</v>
      </c>
      <c r="E780" t="n">
        <v>3</v>
      </c>
      <c r="F780" t="n">
        <v>45</v>
      </c>
      <c r="G780" t="n">
        <v>33</v>
      </c>
      <c r="H780" t="n">
        <v>0</v>
      </c>
      <c r="I780" t="n">
        <v>3690</v>
      </c>
      <c r="J780" t="n">
        <v>31</v>
      </c>
      <c r="K780" t="n">
        <v>657</v>
      </c>
      <c r="L780" t="n">
        <v>2</v>
      </c>
      <c r="M780" t="n">
        <v>26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15</v>
      </c>
      <c r="U780" t="n">
        <v>4</v>
      </c>
      <c r="V780" t="n">
        <v>0</v>
      </c>
      <c r="W780" t="n">
        <v>1</v>
      </c>
    </row>
    <row r="781">
      <c r="A781" t="inlineStr">
        <is>
          <t>Teddy Baubigny</t>
        </is>
      </c>
      <c r="B781" t="inlineStr">
        <is>
          <t>France</t>
        </is>
      </c>
      <c r="C781" t="inlineStr">
        <is>
          <t>Hooker</t>
        </is>
      </c>
      <c r="D781" t="n">
        <v>68</v>
      </c>
      <c r="E781" t="n">
        <v>68</v>
      </c>
      <c r="F781" t="n">
        <v>28</v>
      </c>
      <c r="G781" t="n">
        <v>40</v>
      </c>
      <c r="H781" t="n">
        <v>0</v>
      </c>
      <c r="I781" t="n">
        <v>2580</v>
      </c>
      <c r="J781" t="n">
        <v>40</v>
      </c>
      <c r="K781" t="n">
        <v>974</v>
      </c>
      <c r="L781" t="n">
        <v>1</v>
      </c>
      <c r="M781" t="n">
        <v>29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40</v>
      </c>
      <c r="U781" t="n">
        <v>1</v>
      </c>
      <c r="V781" t="n">
        <v>0</v>
      </c>
      <c r="W781" t="n">
        <v>0</v>
      </c>
    </row>
    <row r="782">
      <c r="A782" t="inlineStr">
        <is>
          <t>Teddy Baubigny</t>
        </is>
      </c>
      <c r="B782" t="inlineStr">
        <is>
          <t>France</t>
        </is>
      </c>
      <c r="C782" t="inlineStr">
        <is>
          <t>Hooker</t>
        </is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  <c r="I782" t="n">
        <v>29</v>
      </c>
      <c r="J782" t="n">
        <v>1</v>
      </c>
      <c r="K782" t="n">
        <v>29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Teddy Baubigny</t>
        </is>
      </c>
      <c r="B783" t="inlineStr">
        <is>
          <t>France</t>
        </is>
      </c>
      <c r="C783" t="inlineStr">
        <is>
          <t>Hooker</t>
        </is>
      </c>
      <c r="D783" t="n">
        <v>69</v>
      </c>
      <c r="E783" t="n">
        <v>8</v>
      </c>
      <c r="F783" t="n">
        <v>28</v>
      </c>
      <c r="G783" t="n">
        <v>41</v>
      </c>
      <c r="H783" t="n">
        <v>0</v>
      </c>
      <c r="I783" t="n">
        <v>2609</v>
      </c>
      <c r="J783" t="n">
        <v>41</v>
      </c>
      <c r="K783" t="n">
        <v>1003</v>
      </c>
      <c r="L783" t="n">
        <v>1</v>
      </c>
      <c r="M783" t="n">
        <v>29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40</v>
      </c>
      <c r="U783" t="n">
        <v>1</v>
      </c>
      <c r="V783" t="n">
        <v>0</v>
      </c>
      <c r="W783" t="n">
        <v>0</v>
      </c>
    </row>
    <row r="784">
      <c r="A784" t="inlineStr">
        <is>
          <t>Yannick Bru</t>
        </is>
      </c>
      <c r="B784" t="inlineStr">
        <is>
          <t>France</t>
        </is>
      </c>
      <c r="C784" t="inlineStr">
        <is>
          <t>Hooker</t>
        </is>
      </c>
      <c r="D784" t="n">
        <v>68</v>
      </c>
      <c r="E784" t="n">
        <v>69</v>
      </c>
      <c r="F784" t="n">
        <v>53</v>
      </c>
      <c r="G784" t="n">
        <v>16</v>
      </c>
      <c r="H784" t="n">
        <v>0</v>
      </c>
      <c r="I784" t="n">
        <v>4001</v>
      </c>
      <c r="J784" t="n">
        <v>15</v>
      </c>
      <c r="K784" t="n">
        <v>336</v>
      </c>
      <c r="L784" t="n">
        <v>1</v>
      </c>
      <c r="M784" t="n">
        <v>29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20</v>
      </c>
      <c r="U784" t="n">
        <v>0</v>
      </c>
      <c r="V784" t="n">
        <v>0</v>
      </c>
      <c r="W784" t="n">
        <v>0</v>
      </c>
    </row>
    <row r="785">
      <c r="A785" t="inlineStr">
        <is>
          <t>Yannick Bru</t>
        </is>
      </c>
      <c r="B785" t="inlineStr">
        <is>
          <t>France</t>
        </is>
      </c>
      <c r="C785" t="inlineStr">
        <is>
          <t>Hooker</t>
        </is>
      </c>
      <c r="D785" t="n">
        <v>18</v>
      </c>
      <c r="E785" t="n">
        <v>23</v>
      </c>
      <c r="F785" t="n">
        <v>8</v>
      </c>
      <c r="G785" t="n">
        <v>15</v>
      </c>
      <c r="H785" t="n">
        <v>0</v>
      </c>
      <c r="I785" t="n">
        <v>672</v>
      </c>
      <c r="J785" t="n">
        <v>10</v>
      </c>
      <c r="K785" t="n">
        <v>170</v>
      </c>
      <c r="L785" t="n">
        <v>1</v>
      </c>
      <c r="M785" t="n">
        <v>6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</v>
      </c>
      <c r="U785" t="n">
        <v>0</v>
      </c>
      <c r="V785" t="n">
        <v>0</v>
      </c>
      <c r="W785" t="n">
        <v>0</v>
      </c>
    </row>
    <row r="786">
      <c r="A786" t="inlineStr">
        <is>
          <t>Yannick Bru</t>
        </is>
      </c>
      <c r="B786" t="inlineStr">
        <is>
          <t>France</t>
        </is>
      </c>
      <c r="C786" t="inlineStr">
        <is>
          <t>Hooker</t>
        </is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80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Yannick Bru</t>
        </is>
      </c>
      <c r="B787" t="inlineStr">
        <is>
          <t>France</t>
        </is>
      </c>
      <c r="C787" t="inlineStr">
        <is>
          <t>Hooker</t>
        </is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80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Yannick Bru</t>
        </is>
      </c>
      <c r="B788" t="inlineStr">
        <is>
          <t>France</t>
        </is>
      </c>
      <c r="C788" t="inlineStr">
        <is>
          <t>Hooker</t>
        </is>
      </c>
      <c r="D788" t="n">
        <v>88</v>
      </c>
      <c r="E788" t="n">
        <v>5</v>
      </c>
      <c r="F788" t="n">
        <v>63</v>
      </c>
      <c r="G788" t="n">
        <v>31</v>
      </c>
      <c r="H788" t="n">
        <v>0</v>
      </c>
      <c r="I788" t="n">
        <v>4833</v>
      </c>
      <c r="J788" t="n">
        <v>25</v>
      </c>
      <c r="K788" t="n">
        <v>506</v>
      </c>
      <c r="L788" t="n">
        <v>2</v>
      </c>
      <c r="M788" t="n">
        <v>35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25</v>
      </c>
      <c r="U788" t="n">
        <v>0</v>
      </c>
      <c r="V788" t="n">
        <v>0</v>
      </c>
      <c r="W788" t="n">
        <v>0</v>
      </c>
    </row>
    <row r="789">
      <c r="A789" t="inlineStr">
        <is>
          <t>Sebastien Bruno</t>
        </is>
      </c>
      <c r="B789" t="inlineStr">
        <is>
          <t>France</t>
        </is>
      </c>
      <c r="C789" t="inlineStr">
        <is>
          <t>Hooker</t>
        </is>
      </c>
      <c r="D789" t="n">
        <v>12</v>
      </c>
      <c r="E789" t="n">
        <v>14</v>
      </c>
      <c r="F789" t="n">
        <v>11</v>
      </c>
      <c r="G789" t="n">
        <v>3</v>
      </c>
      <c r="H789" t="n">
        <v>0</v>
      </c>
      <c r="I789" t="n">
        <v>695</v>
      </c>
      <c r="J789" t="n">
        <v>1</v>
      </c>
      <c r="K789" t="n">
        <v>2</v>
      </c>
      <c r="L789" t="n">
        <v>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5</v>
      </c>
      <c r="T789" t="n">
        <v>1</v>
      </c>
      <c r="U789" t="n">
        <v>0</v>
      </c>
      <c r="V789" t="n">
        <v>0</v>
      </c>
      <c r="W789" t="n">
        <v>24</v>
      </c>
    </row>
    <row r="790">
      <c r="A790" t="inlineStr">
        <is>
          <t>Sebastien Bruno</t>
        </is>
      </c>
      <c r="B790" t="inlineStr">
        <is>
          <t>France</t>
        </is>
      </c>
      <c r="C790" t="inlineStr">
        <is>
          <t>Hooker</t>
        </is>
      </c>
      <c r="D790" t="n">
        <v>29</v>
      </c>
      <c r="E790" t="n">
        <v>11</v>
      </c>
      <c r="F790" t="n">
        <v>18</v>
      </c>
      <c r="G790" t="n">
        <v>0</v>
      </c>
      <c r="H790" t="n">
        <v>979</v>
      </c>
      <c r="I790" t="n">
        <v>13</v>
      </c>
      <c r="J790" t="n">
        <v>283</v>
      </c>
      <c r="K790" t="n">
        <v>1</v>
      </c>
      <c r="L790" t="n">
        <v>8</v>
      </c>
      <c r="M790" t="n">
        <v>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0</v>
      </c>
      <c r="U790" t="n">
        <v>0</v>
      </c>
      <c r="V790" t="n">
        <v>0</v>
      </c>
      <c r="W790" t="n">
        <v>2</v>
      </c>
    </row>
    <row r="791">
      <c r="A791" t="inlineStr">
        <is>
          <t>Sebastien Bruno</t>
        </is>
      </c>
      <c r="B791" t="inlineStr">
        <is>
          <t>France</t>
        </is>
      </c>
      <c r="C791" t="inlineStr">
        <is>
          <t>Hooker</t>
        </is>
      </c>
      <c r="D791" t="n">
        <v>2</v>
      </c>
      <c r="E791" t="n">
        <v>2</v>
      </c>
      <c r="F791" t="n">
        <v>0</v>
      </c>
      <c r="G791" t="n">
        <v>0</v>
      </c>
      <c r="H791" t="n">
        <v>120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108</v>
      </c>
    </row>
    <row r="792">
      <c r="A792" t="inlineStr">
        <is>
          <t>Sebastien Bruno</t>
        </is>
      </c>
      <c r="B792" t="inlineStr">
        <is>
          <t>France</t>
        </is>
      </c>
      <c r="C792" t="inlineStr">
        <is>
          <t>Hooker</t>
        </is>
      </c>
      <c r="D792" t="n">
        <v>110</v>
      </c>
      <c r="E792" t="n">
        <v>77</v>
      </c>
      <c r="F792" t="n">
        <v>33</v>
      </c>
      <c r="G792" t="n">
        <v>0</v>
      </c>
      <c r="H792" t="n">
        <v>5956</v>
      </c>
      <c r="I792" t="n">
        <v>31</v>
      </c>
      <c r="J792" t="n">
        <v>802</v>
      </c>
      <c r="K792" t="n">
        <v>0</v>
      </c>
      <c r="L792" t="n">
        <v>56</v>
      </c>
      <c r="M792" t="n">
        <v>8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40</v>
      </c>
      <c r="T792" t="n">
        <v>6</v>
      </c>
      <c r="U792" t="n">
        <v>0</v>
      </c>
      <c r="V792" t="n">
        <v>0</v>
      </c>
      <c r="W792" t="n">
        <v>48</v>
      </c>
    </row>
    <row r="793">
      <c r="A793" t="inlineStr">
        <is>
          <t>Sebastien Bruno</t>
        </is>
      </c>
      <c r="B793" t="inlineStr">
        <is>
          <t>France</t>
        </is>
      </c>
      <c r="C793" t="inlineStr">
        <is>
          <t>Hooker</t>
        </is>
      </c>
      <c r="D793" t="n">
        <v>49</v>
      </c>
      <c r="E793" t="n">
        <v>39</v>
      </c>
      <c r="F793" t="n">
        <v>10</v>
      </c>
      <c r="G793" t="n">
        <v>0</v>
      </c>
      <c r="H793" t="n">
        <v>2500</v>
      </c>
      <c r="I793" t="n">
        <v>9</v>
      </c>
      <c r="J793" t="n">
        <v>200</v>
      </c>
      <c r="K793" t="n">
        <v>0</v>
      </c>
      <c r="L793" t="n">
        <v>36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194</v>
      </c>
    </row>
    <row r="794">
      <c r="A794" t="inlineStr">
        <is>
          <t>Fabrice Landreau</t>
        </is>
      </c>
      <c r="B794" t="inlineStr">
        <is>
          <t>France</t>
        </is>
      </c>
      <c r="C794" t="inlineStr">
        <is>
          <t>Hooker</t>
        </is>
      </c>
      <c r="D794" t="n">
        <v>17</v>
      </c>
      <c r="E794" t="n">
        <v>17</v>
      </c>
      <c r="F794" t="n">
        <v>16</v>
      </c>
      <c r="G794" t="n">
        <v>1</v>
      </c>
      <c r="H794" t="n">
        <v>0</v>
      </c>
      <c r="I794" t="n">
        <v>1185</v>
      </c>
      <c r="J794" t="n">
        <v>1</v>
      </c>
      <c r="K794" t="n">
        <v>40</v>
      </c>
      <c r="L794" t="n">
        <v>0</v>
      </c>
      <c r="M794" t="n">
        <v>5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20</v>
      </c>
      <c r="U794" t="n">
        <v>1</v>
      </c>
      <c r="V794" t="n">
        <v>0</v>
      </c>
      <c r="W794" t="n">
        <v>0</v>
      </c>
    </row>
    <row r="795">
      <c r="A795" t="inlineStr">
        <is>
          <t>Fabrice Landreau</t>
        </is>
      </c>
      <c r="B795" t="inlineStr">
        <is>
          <t>France</t>
        </is>
      </c>
      <c r="C795" t="inlineStr">
        <is>
          <t>Hooker</t>
        </is>
      </c>
      <c r="D795" t="n">
        <v>4</v>
      </c>
      <c r="E795" t="n">
        <v>5</v>
      </c>
      <c r="F795" t="n">
        <v>3</v>
      </c>
      <c r="G795" t="n">
        <v>2</v>
      </c>
      <c r="H795" t="n">
        <v>0</v>
      </c>
      <c r="I795" t="n">
        <v>262</v>
      </c>
      <c r="J795" t="n">
        <v>1</v>
      </c>
      <c r="K795" t="n">
        <v>22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Fabrice Landreau</t>
        </is>
      </c>
      <c r="B796" t="inlineStr">
        <is>
          <t>France</t>
        </is>
      </c>
      <c r="C796" t="inlineStr">
        <is>
          <t>Hooker</t>
        </is>
      </c>
      <c r="D796" t="n">
        <v>12</v>
      </c>
      <c r="E796" t="n">
        <v>12</v>
      </c>
      <c r="F796" t="n">
        <v>12</v>
      </c>
      <c r="G796" t="n">
        <v>0</v>
      </c>
      <c r="H796" t="n">
        <v>0</v>
      </c>
      <c r="I796" t="n">
        <v>900</v>
      </c>
      <c r="J796" t="n">
        <v>0</v>
      </c>
      <c r="K796" t="n">
        <v>0</v>
      </c>
      <c r="L796" t="n">
        <v>0</v>
      </c>
      <c r="M796" t="n">
        <v>3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5</v>
      </c>
      <c r="U796" t="n">
        <v>0</v>
      </c>
      <c r="V796" t="n">
        <v>0</v>
      </c>
      <c r="W796" t="n">
        <v>0</v>
      </c>
    </row>
    <row r="797">
      <c r="A797" t="inlineStr">
        <is>
          <t>Fabrice Landreau</t>
        </is>
      </c>
      <c r="B797" t="inlineStr">
        <is>
          <t>France</t>
        </is>
      </c>
      <c r="C797" t="inlineStr">
        <is>
          <t>Hooker</t>
        </is>
      </c>
      <c r="D797" t="n">
        <v>33</v>
      </c>
      <c r="E797" t="n">
        <v>5</v>
      </c>
      <c r="F797" t="n">
        <v>31</v>
      </c>
      <c r="G797" t="n">
        <v>3</v>
      </c>
      <c r="H797" t="n">
        <v>0</v>
      </c>
      <c r="I797" t="n">
        <v>2347</v>
      </c>
      <c r="J797" t="n">
        <v>2</v>
      </c>
      <c r="K797" t="n">
        <v>62</v>
      </c>
      <c r="L797" t="n">
        <v>0</v>
      </c>
      <c r="M797" t="n">
        <v>9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25</v>
      </c>
      <c r="U797" t="n">
        <v>1</v>
      </c>
      <c r="V797" t="n">
        <v>0</v>
      </c>
      <c r="W797" t="n">
        <v>0</v>
      </c>
    </row>
    <row r="798">
      <c r="A798" t="inlineStr">
        <is>
          <t>Adrien Pelissie</t>
        </is>
      </c>
      <c r="B798" t="inlineStr">
        <is>
          <t>France</t>
        </is>
      </c>
      <c r="C798" t="inlineStr">
        <is>
          <t>Hooker</t>
        </is>
      </c>
      <c r="D798" t="n">
        <v>64</v>
      </c>
      <c r="E798" t="n">
        <v>65</v>
      </c>
      <c r="F798" t="n">
        <v>33</v>
      </c>
      <c r="G798" t="n">
        <v>32</v>
      </c>
      <c r="H798" t="n">
        <v>0</v>
      </c>
      <c r="I798" t="n">
        <v>2789</v>
      </c>
      <c r="J798" t="n">
        <v>31</v>
      </c>
      <c r="K798" t="n">
        <v>855</v>
      </c>
      <c r="L798" t="n">
        <v>0</v>
      </c>
      <c r="M798" t="n">
        <v>31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25</v>
      </c>
      <c r="U798" t="n">
        <v>0</v>
      </c>
      <c r="V798" t="n">
        <v>0</v>
      </c>
      <c r="W798" t="n">
        <v>0</v>
      </c>
    </row>
    <row r="799">
      <c r="A799" t="inlineStr">
        <is>
          <t>Adrien Pelissie</t>
        </is>
      </c>
      <c r="B799" t="inlineStr">
        <is>
          <t>France</t>
        </is>
      </c>
      <c r="C799" t="inlineStr">
        <is>
          <t>Hooker</t>
        </is>
      </c>
      <c r="D799" t="n">
        <v>7</v>
      </c>
      <c r="E799" t="n">
        <v>7</v>
      </c>
      <c r="F799" t="n">
        <v>1</v>
      </c>
      <c r="G799" t="n">
        <v>6</v>
      </c>
      <c r="H799" t="n">
        <v>0</v>
      </c>
      <c r="I799" t="n">
        <v>131</v>
      </c>
      <c r="J799" t="n">
        <v>6</v>
      </c>
      <c r="K799" t="n">
        <v>81</v>
      </c>
      <c r="L799" t="n">
        <v>2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Adrien Pelissie</t>
        </is>
      </c>
      <c r="B800" t="inlineStr">
        <is>
          <t>France</t>
        </is>
      </c>
      <c r="C800" t="inlineStr">
        <is>
          <t>Hooker</t>
        </is>
      </c>
      <c r="D800" t="n">
        <v>24</v>
      </c>
      <c r="E800" t="n">
        <v>21</v>
      </c>
      <c r="F800" t="n">
        <v>11</v>
      </c>
      <c r="G800" t="n">
        <v>10</v>
      </c>
      <c r="H800" t="n">
        <v>0</v>
      </c>
      <c r="I800" t="n">
        <v>894</v>
      </c>
      <c r="J800" t="n">
        <v>13</v>
      </c>
      <c r="K800" t="n">
        <v>304</v>
      </c>
      <c r="L800" t="n">
        <v>0</v>
      </c>
      <c r="M800" t="n">
        <v>11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</v>
      </c>
      <c r="U800" t="n">
        <v>0</v>
      </c>
      <c r="V800" t="n">
        <v>0</v>
      </c>
      <c r="W800" t="n">
        <v>0</v>
      </c>
    </row>
    <row r="801">
      <c r="A801" t="inlineStr">
        <is>
          <t>Adrien Pelissie</t>
        </is>
      </c>
      <c r="B801" t="inlineStr">
        <is>
          <t>France</t>
        </is>
      </c>
      <c r="C801" t="inlineStr">
        <is>
          <t>Hooker</t>
        </is>
      </c>
      <c r="D801" t="n">
        <v>95</v>
      </c>
      <c r="E801" t="n">
        <v>7</v>
      </c>
      <c r="F801" t="n">
        <v>45</v>
      </c>
      <c r="G801" t="n">
        <v>48</v>
      </c>
      <c r="H801" t="n">
        <v>0</v>
      </c>
      <c r="I801" t="n">
        <v>3814</v>
      </c>
      <c r="J801" t="n">
        <v>50</v>
      </c>
      <c r="K801" t="n">
        <v>1240</v>
      </c>
      <c r="L801" t="n">
        <v>2</v>
      </c>
      <c r="M801" t="n">
        <v>43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35</v>
      </c>
      <c r="U801" t="n">
        <v>0</v>
      </c>
      <c r="V801" t="n">
        <v>0</v>
      </c>
      <c r="W801" t="n">
        <v>0</v>
      </c>
    </row>
    <row r="802">
      <c r="A802" t="inlineStr">
        <is>
          <t>Guilhem Guirado</t>
        </is>
      </c>
      <c r="B802" t="inlineStr">
        <is>
          <t>France</t>
        </is>
      </c>
      <c r="C802" t="inlineStr">
        <is>
          <t>Hooker</t>
        </is>
      </c>
      <c r="D802" t="n">
        <v>130</v>
      </c>
      <c r="E802" t="n">
        <v>131</v>
      </c>
      <c r="F802" t="n">
        <v>83</v>
      </c>
      <c r="G802" t="n">
        <v>48</v>
      </c>
      <c r="H802" t="n">
        <v>0</v>
      </c>
      <c r="I802" t="n">
        <v>6319</v>
      </c>
      <c r="J802" t="n">
        <v>47</v>
      </c>
      <c r="K802" t="n">
        <v>1123</v>
      </c>
      <c r="L802" t="n">
        <v>3</v>
      </c>
      <c r="M802" t="n">
        <v>69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95</v>
      </c>
      <c r="U802" t="n">
        <v>5</v>
      </c>
      <c r="V802" t="n">
        <v>0</v>
      </c>
      <c r="W802" t="n">
        <v>0</v>
      </c>
    </row>
    <row r="803">
      <c r="A803" t="inlineStr">
        <is>
          <t>Guilhem Guirado</t>
        </is>
      </c>
      <c r="B803" t="inlineStr">
        <is>
          <t>France</t>
        </is>
      </c>
      <c r="C803" t="inlineStr">
        <is>
          <t>Hooker</t>
        </is>
      </c>
      <c r="D803" t="n">
        <v>75</v>
      </c>
      <c r="E803" t="n">
        <v>74</v>
      </c>
      <c r="F803" t="n">
        <v>49</v>
      </c>
      <c r="G803" t="n">
        <v>25</v>
      </c>
      <c r="H803" t="n">
        <v>0</v>
      </c>
      <c r="I803" t="n">
        <v>3620</v>
      </c>
      <c r="J803" t="n">
        <v>26</v>
      </c>
      <c r="K803" t="n">
        <v>573</v>
      </c>
      <c r="L803" t="n">
        <v>0</v>
      </c>
      <c r="M803" t="n">
        <v>45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30</v>
      </c>
      <c r="U803" t="n">
        <v>0</v>
      </c>
      <c r="V803" t="n">
        <v>0</v>
      </c>
      <c r="W803" t="n">
        <v>0</v>
      </c>
    </row>
    <row r="804">
      <c r="A804" t="inlineStr">
        <is>
          <t>Guilhem Guirado</t>
        </is>
      </c>
      <c r="B804" t="inlineStr">
        <is>
          <t>France</t>
        </is>
      </c>
      <c r="C804" t="inlineStr">
        <is>
          <t>Hooker</t>
        </is>
      </c>
      <c r="D804" t="n">
        <v>97</v>
      </c>
      <c r="E804" t="n">
        <v>94</v>
      </c>
      <c r="F804" t="n">
        <v>75</v>
      </c>
      <c r="G804" t="n">
        <v>19</v>
      </c>
      <c r="H804" t="n">
        <v>0</v>
      </c>
      <c r="I804" t="n">
        <v>5135</v>
      </c>
      <c r="J804" t="n">
        <v>22</v>
      </c>
      <c r="K804" t="n">
        <v>551</v>
      </c>
      <c r="L804" t="n">
        <v>0</v>
      </c>
      <c r="M804" t="n">
        <v>64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50</v>
      </c>
      <c r="U804" t="n">
        <v>1</v>
      </c>
      <c r="V804" t="n">
        <v>0</v>
      </c>
      <c r="W804" t="n">
        <v>0</v>
      </c>
    </row>
    <row r="805">
      <c r="A805" t="inlineStr">
        <is>
          <t>Guilhem Guirado</t>
        </is>
      </c>
      <c r="B805" t="inlineStr">
        <is>
          <t>France</t>
        </is>
      </c>
      <c r="C805" t="inlineStr">
        <is>
          <t>Hooker</t>
        </is>
      </c>
      <c r="D805" t="n">
        <v>22</v>
      </c>
      <c r="E805" t="n">
        <v>21</v>
      </c>
      <c r="F805" t="n">
        <v>16</v>
      </c>
      <c r="G805" t="n">
        <v>5</v>
      </c>
      <c r="H805" t="n">
        <v>0</v>
      </c>
      <c r="I805" t="n">
        <v>1090</v>
      </c>
      <c r="J805" t="n">
        <v>6</v>
      </c>
      <c r="K805" t="n">
        <v>159</v>
      </c>
      <c r="L805" t="n">
        <v>0</v>
      </c>
      <c r="M805" t="n">
        <v>15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5</v>
      </c>
      <c r="U805" t="n">
        <v>1</v>
      </c>
      <c r="V805" t="n">
        <v>0</v>
      </c>
      <c r="W805" t="n">
        <v>0</v>
      </c>
    </row>
    <row r="806">
      <c r="A806" t="inlineStr">
        <is>
          <t>Guilhem Guirado</t>
        </is>
      </c>
      <c r="B806" t="inlineStr">
        <is>
          <t>France</t>
        </is>
      </c>
      <c r="C806" t="inlineStr">
        <is>
          <t>Hooker</t>
        </is>
      </c>
      <c r="D806" t="n">
        <v>324</v>
      </c>
      <c r="E806" t="n">
        <v>36</v>
      </c>
      <c r="F806" t="n">
        <v>223</v>
      </c>
      <c r="G806" t="n">
        <v>97</v>
      </c>
      <c r="H806" t="n">
        <v>0</v>
      </c>
      <c r="I806" t="n">
        <v>16164</v>
      </c>
      <c r="J806" t="n">
        <v>101</v>
      </c>
      <c r="K806" t="n">
        <v>2406</v>
      </c>
      <c r="L806" t="n">
        <v>3</v>
      </c>
      <c r="M806" t="n">
        <v>193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180</v>
      </c>
      <c r="U806" t="n">
        <v>7</v>
      </c>
      <c r="V806" t="n">
        <v>0</v>
      </c>
      <c r="W806" t="n">
        <v>0</v>
      </c>
    </row>
    <row r="807">
      <c r="A807" t="inlineStr">
        <is>
          <t>Clement Maynadier</t>
        </is>
      </c>
      <c r="B807" t="inlineStr">
        <is>
          <t>France</t>
        </is>
      </c>
      <c r="C807" t="inlineStr">
        <is>
          <t>Hooker</t>
        </is>
      </c>
      <c r="D807" t="n">
        <v>4</v>
      </c>
      <c r="E807" t="n">
        <v>6</v>
      </c>
      <c r="F807" t="n">
        <v>2</v>
      </c>
      <c r="G807" t="n">
        <v>4</v>
      </c>
      <c r="H807" t="n">
        <v>0</v>
      </c>
      <c r="I807" t="n">
        <v>236</v>
      </c>
      <c r="J807" t="n">
        <v>2</v>
      </c>
      <c r="K807" t="n">
        <v>76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Clement Maynadier</t>
        </is>
      </c>
      <c r="B808" t="inlineStr">
        <is>
          <t>France</t>
        </is>
      </c>
      <c r="C808" t="inlineStr">
        <is>
          <t>Hooker</t>
        </is>
      </c>
      <c r="D808" t="n">
        <v>25</v>
      </c>
      <c r="E808" t="n">
        <v>25</v>
      </c>
      <c r="F808" t="n">
        <v>9</v>
      </c>
      <c r="G808" t="n">
        <v>16</v>
      </c>
      <c r="H808" t="n">
        <v>0</v>
      </c>
      <c r="I808" t="n">
        <v>1051</v>
      </c>
      <c r="J808" t="n">
        <v>16</v>
      </c>
      <c r="K808" t="n">
        <v>406</v>
      </c>
      <c r="L808" t="n">
        <v>1</v>
      </c>
      <c r="M808" t="n">
        <v>4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5</v>
      </c>
      <c r="U808" t="n">
        <v>2</v>
      </c>
      <c r="V808" t="n">
        <v>0</v>
      </c>
      <c r="W808" t="n">
        <v>0</v>
      </c>
    </row>
    <row r="809">
      <c r="A809" t="inlineStr">
        <is>
          <t>Clement Maynadier</t>
        </is>
      </c>
      <c r="B809" t="inlineStr">
        <is>
          <t>France</t>
        </is>
      </c>
      <c r="C809" t="inlineStr">
        <is>
          <t>Hooker</t>
        </is>
      </c>
      <c r="D809" t="n">
        <v>144</v>
      </c>
      <c r="E809" t="n">
        <v>143</v>
      </c>
      <c r="F809" t="n">
        <v>78</v>
      </c>
      <c r="G809" t="n">
        <v>65</v>
      </c>
      <c r="H809" t="n">
        <v>0</v>
      </c>
      <c r="I809" t="n">
        <v>5584</v>
      </c>
      <c r="J809" t="n">
        <v>66</v>
      </c>
      <c r="K809" t="n">
        <v>1370</v>
      </c>
      <c r="L809" t="n">
        <v>0</v>
      </c>
      <c r="M809" t="n">
        <v>71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65</v>
      </c>
      <c r="U809" t="n">
        <v>3</v>
      </c>
      <c r="V809" t="n">
        <v>0</v>
      </c>
      <c r="W809" t="n">
        <v>0</v>
      </c>
    </row>
    <row r="810">
      <c r="A810" t="inlineStr">
        <is>
          <t>Clement Maynadier</t>
        </is>
      </c>
      <c r="B810" t="inlineStr">
        <is>
          <t>France</t>
        </is>
      </c>
      <c r="C810" t="inlineStr">
        <is>
          <t>Hooker</t>
        </is>
      </c>
      <c r="D810" t="n">
        <v>8</v>
      </c>
      <c r="E810" t="n">
        <v>8</v>
      </c>
      <c r="F810" t="n">
        <v>1</v>
      </c>
      <c r="G810" t="n">
        <v>7</v>
      </c>
      <c r="H810" t="n">
        <v>0</v>
      </c>
      <c r="I810" t="n">
        <v>128</v>
      </c>
      <c r="J810" t="n">
        <v>7</v>
      </c>
      <c r="K810" t="n">
        <v>77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Clement Maynadier</t>
        </is>
      </c>
      <c r="B811" t="inlineStr">
        <is>
          <t>France</t>
        </is>
      </c>
      <c r="C811" t="inlineStr">
        <is>
          <t>Hooker</t>
        </is>
      </c>
      <c r="D811" t="n">
        <v>181</v>
      </c>
      <c r="E811" t="n">
        <v>14</v>
      </c>
      <c r="F811" t="n">
        <v>90</v>
      </c>
      <c r="G811" t="n">
        <v>92</v>
      </c>
      <c r="H811" t="n">
        <v>0</v>
      </c>
      <c r="I811" t="n">
        <v>6999</v>
      </c>
      <c r="J811" t="n">
        <v>91</v>
      </c>
      <c r="K811" t="n">
        <v>1929</v>
      </c>
      <c r="L811" t="n">
        <v>1</v>
      </c>
      <c r="M811" t="n">
        <v>76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70</v>
      </c>
      <c r="U811" t="n">
        <v>5</v>
      </c>
      <c r="V811" t="n">
        <v>0</v>
      </c>
      <c r="W811" t="n">
        <v>0</v>
      </c>
    </row>
    <row r="812">
      <c r="A812" t="inlineStr">
        <is>
          <t>Julian Marchand</t>
        </is>
      </c>
      <c r="B812" t="inlineStr">
        <is>
          <t>France</t>
        </is>
      </c>
      <c r="C812" t="inlineStr">
        <is>
          <t>Hooker</t>
        </is>
      </c>
      <c r="D812" t="n">
        <v>104</v>
      </c>
      <c r="E812" t="n">
        <v>110</v>
      </c>
      <c r="F812" t="n">
        <v>58</v>
      </c>
      <c r="G812" t="n">
        <v>52</v>
      </c>
      <c r="H812" t="n">
        <v>0</v>
      </c>
      <c r="I812" t="n">
        <v>4314</v>
      </c>
      <c r="J812" t="n">
        <v>46</v>
      </c>
      <c r="K812" t="n">
        <v>1066</v>
      </c>
      <c r="L812" t="n">
        <v>1</v>
      </c>
      <c r="M812" t="n">
        <v>55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50</v>
      </c>
      <c r="U812" t="n">
        <v>2</v>
      </c>
      <c r="V812" t="n">
        <v>0</v>
      </c>
      <c r="W812" t="n">
        <v>0</v>
      </c>
    </row>
    <row r="813">
      <c r="A813" t="inlineStr">
        <is>
          <t>Julian Marchand</t>
        </is>
      </c>
      <c r="B813" t="inlineStr">
        <is>
          <t>France</t>
        </is>
      </c>
      <c r="C813" t="inlineStr">
        <is>
          <t>Hooker</t>
        </is>
      </c>
      <c r="D813" t="n">
        <v>8</v>
      </c>
      <c r="E813" t="n">
        <v>8</v>
      </c>
      <c r="F813" t="n">
        <v>4</v>
      </c>
      <c r="G813" t="n">
        <v>4</v>
      </c>
      <c r="H813" t="n">
        <v>0</v>
      </c>
      <c r="I813" t="n">
        <v>320</v>
      </c>
      <c r="J813" t="n">
        <v>4</v>
      </c>
      <c r="K813" t="n">
        <v>119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Julian Marchand</t>
        </is>
      </c>
      <c r="B814" t="inlineStr">
        <is>
          <t>France</t>
        </is>
      </c>
      <c r="C814" t="inlineStr">
        <is>
          <t>Hooker</t>
        </is>
      </c>
      <c r="D814" t="n">
        <v>13</v>
      </c>
      <c r="E814" t="n">
        <v>13</v>
      </c>
      <c r="F814" t="n">
        <v>11</v>
      </c>
      <c r="G814" t="n">
        <v>2</v>
      </c>
      <c r="H814" t="n">
        <v>0</v>
      </c>
      <c r="I814" t="n">
        <v>718</v>
      </c>
      <c r="J814" t="n">
        <v>2</v>
      </c>
      <c r="K814" t="n">
        <v>49</v>
      </c>
      <c r="L814" t="n">
        <v>0</v>
      </c>
      <c r="M814" t="n">
        <v>11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Julian Marchand</t>
        </is>
      </c>
      <c r="B815" t="inlineStr">
        <is>
          <t>France</t>
        </is>
      </c>
      <c r="C815" t="inlineStr">
        <is>
          <t>Hooker</t>
        </is>
      </c>
      <c r="D815" t="n">
        <v>125</v>
      </c>
      <c r="E815" t="n">
        <v>10</v>
      </c>
      <c r="F815" t="n">
        <v>73</v>
      </c>
      <c r="G815" t="n">
        <v>58</v>
      </c>
      <c r="H815" t="n">
        <v>0</v>
      </c>
      <c r="I815" t="n">
        <v>5352</v>
      </c>
      <c r="J815" t="n">
        <v>52</v>
      </c>
      <c r="K815" t="n">
        <v>1234</v>
      </c>
      <c r="L815" t="n">
        <v>1</v>
      </c>
      <c r="M815" t="n">
        <v>70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50</v>
      </c>
      <c r="U815" t="n">
        <v>2</v>
      </c>
      <c r="V815" t="n">
        <v>0</v>
      </c>
      <c r="W815" t="n">
        <v>0</v>
      </c>
    </row>
    <row r="816">
      <c r="A816" t="inlineStr">
        <is>
          <t>Benjamin Kayser</t>
        </is>
      </c>
      <c r="B816" t="inlineStr">
        <is>
          <t>France</t>
        </is>
      </c>
      <c r="C816" t="inlineStr">
        <is>
          <t>Hooker</t>
        </is>
      </c>
      <c r="D816" t="n">
        <v>33</v>
      </c>
      <c r="E816" t="n">
        <v>37</v>
      </c>
      <c r="F816" t="n">
        <v>15</v>
      </c>
      <c r="G816" t="n">
        <v>22</v>
      </c>
      <c r="H816" t="n">
        <v>0</v>
      </c>
      <c r="I816" t="n">
        <v>1451</v>
      </c>
      <c r="J816" t="n">
        <v>18</v>
      </c>
      <c r="K816" t="n">
        <v>491</v>
      </c>
      <c r="L816" t="n">
        <v>0</v>
      </c>
      <c r="M816" t="n">
        <v>12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20</v>
      </c>
      <c r="U816" t="n">
        <v>0</v>
      </c>
      <c r="V816" t="n">
        <v>0</v>
      </c>
      <c r="W816" t="n">
        <v>0</v>
      </c>
    </row>
    <row r="817">
      <c r="A817" t="inlineStr">
        <is>
          <t>Benjamin Kayser</t>
        </is>
      </c>
      <c r="B817" t="inlineStr">
        <is>
          <t>France</t>
        </is>
      </c>
      <c r="C817" t="inlineStr">
        <is>
          <t>Hooker</t>
        </is>
      </c>
      <c r="D817" t="n">
        <v>52</v>
      </c>
      <c r="E817" t="n">
        <v>54</v>
      </c>
      <c r="F817" t="n">
        <v>29</v>
      </c>
      <c r="G817" t="n">
        <v>25</v>
      </c>
      <c r="H817" t="n">
        <v>0</v>
      </c>
      <c r="I817" t="n">
        <v>2360</v>
      </c>
      <c r="J817" t="n">
        <v>23</v>
      </c>
      <c r="K817" t="n">
        <v>452</v>
      </c>
      <c r="L817" t="n">
        <v>0</v>
      </c>
      <c r="M817" t="n">
        <v>24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</v>
      </c>
      <c r="U817" t="n">
        <v>1</v>
      </c>
      <c r="V817" t="n">
        <v>0</v>
      </c>
      <c r="W817" t="n">
        <v>0</v>
      </c>
    </row>
    <row r="818">
      <c r="A818" t="inlineStr">
        <is>
          <t>Benjamin Kayser</t>
        </is>
      </c>
      <c r="B818" t="inlineStr">
        <is>
          <t>France</t>
        </is>
      </c>
      <c r="C818" t="inlineStr">
        <is>
          <t>Hooker</t>
        </is>
      </c>
      <c r="D818" t="n">
        <v>38</v>
      </c>
      <c r="E818" t="n">
        <v>37</v>
      </c>
      <c r="F818" t="n">
        <v>9</v>
      </c>
      <c r="G818" t="n">
        <v>28</v>
      </c>
      <c r="H818" t="n">
        <v>0</v>
      </c>
      <c r="I818" t="n">
        <v>1225</v>
      </c>
      <c r="J818" t="n">
        <v>29</v>
      </c>
      <c r="K818" t="n">
        <v>766</v>
      </c>
      <c r="L818" t="n">
        <v>0</v>
      </c>
      <c r="M818" t="n">
        <v>10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</v>
      </c>
      <c r="U818" t="n">
        <v>0</v>
      </c>
      <c r="V818" t="n">
        <v>0</v>
      </c>
      <c r="W818" t="n">
        <v>0</v>
      </c>
    </row>
    <row r="819">
      <c r="A819" t="inlineStr">
        <is>
          <t>Benjamin Kayser</t>
        </is>
      </c>
      <c r="B819" t="inlineStr">
        <is>
          <t>France</t>
        </is>
      </c>
      <c r="C819" t="inlineStr">
        <is>
          <t>Hooker</t>
        </is>
      </c>
      <c r="D819" t="n">
        <v>7</v>
      </c>
      <c r="E819" t="n">
        <v>7</v>
      </c>
      <c r="F819" t="n">
        <v>3</v>
      </c>
      <c r="G819" t="n">
        <v>4</v>
      </c>
      <c r="H819" t="n">
        <v>0</v>
      </c>
      <c r="I819" t="n">
        <v>284</v>
      </c>
      <c r="J819" t="n">
        <v>4</v>
      </c>
      <c r="K819" t="n">
        <v>117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Benjamin Kayser</t>
        </is>
      </c>
      <c r="B820" t="inlineStr">
        <is>
          <t>France</t>
        </is>
      </c>
      <c r="C820" t="inlineStr">
        <is>
          <t>Hooker</t>
        </is>
      </c>
      <c r="D820" t="n">
        <v>144</v>
      </c>
      <c r="E820" t="n">
        <v>148</v>
      </c>
      <c r="F820" t="n">
        <v>112</v>
      </c>
      <c r="G820" t="n">
        <v>36</v>
      </c>
      <c r="H820" t="n">
        <v>0</v>
      </c>
      <c r="I820" t="n">
        <v>7751</v>
      </c>
      <c r="J820" t="n">
        <v>32</v>
      </c>
      <c r="K820" t="n">
        <v>954</v>
      </c>
      <c r="L820" t="n">
        <v>3</v>
      </c>
      <c r="M820" t="n">
        <v>101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25</v>
      </c>
      <c r="U820" t="n">
        <v>4</v>
      </c>
      <c r="V820" t="n">
        <v>0</v>
      </c>
      <c r="W820" t="n">
        <v>0</v>
      </c>
    </row>
    <row r="821">
      <c r="A821" t="inlineStr">
        <is>
          <t>Benjamin Kayser</t>
        </is>
      </c>
      <c r="B821" t="inlineStr">
        <is>
          <t>France</t>
        </is>
      </c>
      <c r="C821" t="inlineStr">
        <is>
          <t>Hooker</t>
        </is>
      </c>
      <c r="D821" t="n">
        <v>274</v>
      </c>
      <c r="E821" t="n">
        <v>12</v>
      </c>
      <c r="F821" t="n">
        <v>168</v>
      </c>
      <c r="G821" t="n">
        <v>115</v>
      </c>
      <c r="H821" t="n">
        <v>0</v>
      </c>
      <c r="I821" t="n">
        <v>13071</v>
      </c>
      <c r="J821" t="n">
        <v>106</v>
      </c>
      <c r="K821" t="n">
        <v>2780</v>
      </c>
      <c r="L821" t="n">
        <v>5</v>
      </c>
      <c r="M821" t="n">
        <v>150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60</v>
      </c>
      <c r="U821" t="n">
        <v>5</v>
      </c>
      <c r="V821" t="n">
        <v>0</v>
      </c>
      <c r="W821" t="n">
        <v>0</v>
      </c>
    </row>
    <row r="822">
      <c r="A822" t="inlineStr">
        <is>
          <t>Pierre Bourgarit</t>
        </is>
      </c>
      <c r="B822" t="inlineStr">
        <is>
          <t>France</t>
        </is>
      </c>
      <c r="C822" t="inlineStr">
        <is>
          <t>Hooker</t>
        </is>
      </c>
      <c r="D822" t="n">
        <v>71</v>
      </c>
      <c r="E822" t="n">
        <v>72</v>
      </c>
      <c r="F822" t="n">
        <v>47</v>
      </c>
      <c r="G822" t="n">
        <v>25</v>
      </c>
      <c r="H822" t="n">
        <v>0</v>
      </c>
      <c r="I822" t="n">
        <v>3289</v>
      </c>
      <c r="J822" t="n">
        <v>24</v>
      </c>
      <c r="K822" t="n">
        <v>561</v>
      </c>
      <c r="L822" t="n">
        <v>1</v>
      </c>
      <c r="M822" t="n">
        <v>44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75</v>
      </c>
      <c r="U822" t="n">
        <v>4</v>
      </c>
      <c r="V822" t="n">
        <v>0</v>
      </c>
      <c r="W822" t="n">
        <v>1</v>
      </c>
    </row>
    <row r="823">
      <c r="A823" t="inlineStr">
        <is>
          <t>Pierre Bourgarit</t>
        </is>
      </c>
      <c r="B823" t="inlineStr">
        <is>
          <t>France</t>
        </is>
      </c>
      <c r="C823" t="inlineStr">
        <is>
          <t>Hooker</t>
        </is>
      </c>
      <c r="D823" t="n">
        <v>4</v>
      </c>
      <c r="E823" t="n">
        <v>4</v>
      </c>
      <c r="F823" t="n">
        <v>1</v>
      </c>
      <c r="G823" t="n">
        <v>3</v>
      </c>
      <c r="H823" t="n">
        <v>0</v>
      </c>
      <c r="I823" t="n">
        <v>97</v>
      </c>
      <c r="J823" t="n">
        <v>3</v>
      </c>
      <c r="K823" t="n">
        <v>45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Pierre Bourgarit</t>
        </is>
      </c>
      <c r="B824" t="inlineStr">
        <is>
          <t>France</t>
        </is>
      </c>
      <c r="C824" t="inlineStr">
        <is>
          <t>Hooker</t>
        </is>
      </c>
      <c r="D824" t="n">
        <v>75</v>
      </c>
      <c r="E824" t="n">
        <v>15</v>
      </c>
      <c r="F824" t="n">
        <v>48</v>
      </c>
      <c r="G824" t="n">
        <v>28</v>
      </c>
      <c r="H824" t="n">
        <v>0</v>
      </c>
      <c r="I824" t="n">
        <v>3386</v>
      </c>
      <c r="J824" t="n">
        <v>27</v>
      </c>
      <c r="K824" t="n">
        <v>606</v>
      </c>
      <c r="L824" t="n">
        <v>1</v>
      </c>
      <c r="M824" t="n">
        <v>45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75</v>
      </c>
      <c r="U824" t="n">
        <v>4</v>
      </c>
      <c r="V824" t="n">
        <v>0</v>
      </c>
      <c r="W824" t="n">
        <v>1</v>
      </c>
    </row>
    <row r="825">
      <c r="A825" t="inlineStr">
        <is>
          <t>Dimitri Szarzewski</t>
        </is>
      </c>
      <c r="B825" t="inlineStr">
        <is>
          <t>France</t>
        </is>
      </c>
      <c r="C825" t="inlineStr">
        <is>
          <t>Hooker</t>
        </is>
      </c>
      <c r="D825" t="n">
        <v>4</v>
      </c>
      <c r="E825" t="n">
        <v>5</v>
      </c>
      <c r="F825" t="n">
        <v>2</v>
      </c>
      <c r="G825" t="n">
        <v>3</v>
      </c>
      <c r="H825" t="n">
        <v>0</v>
      </c>
      <c r="I825" t="n">
        <v>206</v>
      </c>
      <c r="J825" t="n">
        <v>2</v>
      </c>
      <c r="K825" t="n">
        <v>46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</row>
    <row r="826">
      <c r="A826" t="inlineStr">
        <is>
          <t>Dimitri Szarzewski</t>
        </is>
      </c>
      <c r="B826" t="inlineStr">
        <is>
          <t>France</t>
        </is>
      </c>
      <c r="C826" t="inlineStr">
        <is>
          <t>Hooker</t>
        </is>
      </c>
      <c r="D826" t="n">
        <v>81</v>
      </c>
      <c r="E826" t="n">
        <v>84</v>
      </c>
      <c r="F826" t="n">
        <v>44</v>
      </c>
      <c r="G826" t="n">
        <v>40</v>
      </c>
      <c r="H826" t="n">
        <v>0</v>
      </c>
      <c r="I826" t="n">
        <v>3401</v>
      </c>
      <c r="J826" t="n">
        <v>37</v>
      </c>
      <c r="K826" t="n">
        <v>1029</v>
      </c>
      <c r="L826" t="n">
        <v>2</v>
      </c>
      <c r="M826" t="n">
        <v>45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35</v>
      </c>
      <c r="U826" t="n">
        <v>0</v>
      </c>
      <c r="V826" t="n">
        <v>0</v>
      </c>
      <c r="W826" t="n">
        <v>0</v>
      </c>
    </row>
    <row r="827">
      <c r="A827" t="inlineStr">
        <is>
          <t>Dimitri Szarzewski</t>
        </is>
      </c>
      <c r="B827" t="inlineStr">
        <is>
          <t>France</t>
        </is>
      </c>
      <c r="C827" t="inlineStr">
        <is>
          <t>Hooker</t>
        </is>
      </c>
      <c r="D827" t="n">
        <v>77</v>
      </c>
      <c r="E827" t="n">
        <v>77</v>
      </c>
      <c r="F827" t="n">
        <v>53</v>
      </c>
      <c r="G827" t="n">
        <v>24</v>
      </c>
      <c r="H827" t="n">
        <v>0</v>
      </c>
      <c r="I827" t="n">
        <v>4069</v>
      </c>
      <c r="J827" t="n">
        <v>24</v>
      </c>
      <c r="K827" t="n">
        <v>754</v>
      </c>
      <c r="L827" t="n">
        <v>2</v>
      </c>
      <c r="M827" t="n">
        <v>45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35</v>
      </c>
      <c r="U827" t="n">
        <v>2</v>
      </c>
      <c r="V827" t="n">
        <v>0</v>
      </c>
      <c r="W827" t="n">
        <v>0</v>
      </c>
    </row>
    <row r="828">
      <c r="A828" t="inlineStr">
        <is>
          <t>Dimitri Szarzewski</t>
        </is>
      </c>
      <c r="B828" t="inlineStr">
        <is>
          <t>France</t>
        </is>
      </c>
      <c r="C828" t="inlineStr">
        <is>
          <t>Hooker</t>
        </is>
      </c>
      <c r="D828" t="n">
        <v>120</v>
      </c>
      <c r="E828" t="n">
        <v>120</v>
      </c>
      <c r="F828" t="n">
        <v>95</v>
      </c>
      <c r="G828" t="n">
        <v>25</v>
      </c>
      <c r="H828" t="n">
        <v>0</v>
      </c>
      <c r="I828" t="n">
        <v>6303</v>
      </c>
      <c r="J828" t="n">
        <v>25</v>
      </c>
      <c r="K828" t="n">
        <v>614</v>
      </c>
      <c r="L828" t="n">
        <v>1</v>
      </c>
      <c r="M828" t="n">
        <v>88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60</v>
      </c>
      <c r="U828" t="n">
        <v>2</v>
      </c>
      <c r="V828" t="n">
        <v>0</v>
      </c>
      <c r="W828" t="n">
        <v>0</v>
      </c>
    </row>
    <row r="829">
      <c r="A829" t="inlineStr">
        <is>
          <t>Dimitri Szarzewski</t>
        </is>
      </c>
      <c r="B829" t="inlineStr">
        <is>
          <t>France</t>
        </is>
      </c>
      <c r="C829" t="inlineStr">
        <is>
          <t>Hooker</t>
        </is>
      </c>
      <c r="D829" t="n">
        <v>282</v>
      </c>
      <c r="E829" t="n">
        <v>26</v>
      </c>
      <c r="F829" t="n">
        <v>194</v>
      </c>
      <c r="G829" t="n">
        <v>92</v>
      </c>
      <c r="H829" t="n">
        <v>0</v>
      </c>
      <c r="I829" t="n">
        <v>13979</v>
      </c>
      <c r="J829" t="n">
        <v>88</v>
      </c>
      <c r="K829" t="n">
        <v>2443</v>
      </c>
      <c r="L829" t="n">
        <v>5</v>
      </c>
      <c r="M829" t="n">
        <v>178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130</v>
      </c>
      <c r="U829" t="n">
        <v>5</v>
      </c>
      <c r="V829" t="n">
        <v>0</v>
      </c>
      <c r="W829" t="n">
        <v>0</v>
      </c>
    </row>
    <row r="830">
      <c r="A830" t="inlineStr">
        <is>
          <t>Christopher Tolofua</t>
        </is>
      </c>
      <c r="B830" t="inlineStr">
        <is>
          <t>France</t>
        </is>
      </c>
      <c r="C830" t="inlineStr">
        <is>
          <t>Hooker</t>
        </is>
      </c>
      <c r="D830" t="n">
        <v>89</v>
      </c>
      <c r="E830" t="n">
        <v>89</v>
      </c>
      <c r="F830" t="n">
        <v>35</v>
      </c>
      <c r="G830" t="n">
        <v>54</v>
      </c>
      <c r="H830" t="n">
        <v>0</v>
      </c>
      <c r="I830" t="n">
        <v>3291</v>
      </c>
      <c r="J830" t="n">
        <v>54</v>
      </c>
      <c r="K830" t="n">
        <v>1323</v>
      </c>
      <c r="L830" t="n">
        <v>3</v>
      </c>
      <c r="M830" t="n">
        <v>33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25</v>
      </c>
      <c r="U830" t="n">
        <v>3</v>
      </c>
      <c r="V830" t="n">
        <v>0</v>
      </c>
      <c r="W830" t="n">
        <v>1</v>
      </c>
    </row>
    <row r="831">
      <c r="A831" t="inlineStr">
        <is>
          <t>Christopher Tolofua</t>
        </is>
      </c>
      <c r="B831" t="inlineStr">
        <is>
          <t>France</t>
        </is>
      </c>
      <c r="C831" t="inlineStr">
        <is>
          <t>Hooker</t>
        </is>
      </c>
      <c r="D831" t="n">
        <v>6</v>
      </c>
      <c r="E831" t="n">
        <v>6</v>
      </c>
      <c r="F831" t="n">
        <v>5</v>
      </c>
      <c r="G831" t="n">
        <v>1</v>
      </c>
      <c r="H831" t="n">
        <v>0</v>
      </c>
      <c r="I831" t="n">
        <v>357</v>
      </c>
      <c r="J831" t="n">
        <v>1</v>
      </c>
      <c r="K831" t="n">
        <v>39</v>
      </c>
      <c r="L831" t="n">
        <v>0</v>
      </c>
      <c r="M831" t="n">
        <v>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Christopher Tolofua</t>
        </is>
      </c>
      <c r="B832" t="inlineStr">
        <is>
          <t>France</t>
        </is>
      </c>
      <c r="C832" t="inlineStr">
        <is>
          <t>Hooker</t>
        </is>
      </c>
      <c r="D832" t="n">
        <v>7</v>
      </c>
      <c r="E832" t="n">
        <v>7</v>
      </c>
      <c r="F832" t="n">
        <v>0</v>
      </c>
      <c r="G832" t="n">
        <v>7</v>
      </c>
      <c r="H832" t="n">
        <v>0</v>
      </c>
      <c r="I832" t="n">
        <v>115</v>
      </c>
      <c r="J832" t="n">
        <v>7</v>
      </c>
      <c r="K832" t="n">
        <v>115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</row>
    <row r="833">
      <c r="A833" t="inlineStr">
        <is>
          <t>Christopher Tolofua</t>
        </is>
      </c>
      <c r="B833" t="inlineStr">
        <is>
          <t>France</t>
        </is>
      </c>
      <c r="C833" t="inlineStr">
        <is>
          <t>Hooker</t>
        </is>
      </c>
      <c r="D833" t="n">
        <v>34</v>
      </c>
      <c r="E833" t="n">
        <v>36</v>
      </c>
      <c r="F833" t="n">
        <v>10</v>
      </c>
      <c r="G833" t="n">
        <v>26</v>
      </c>
      <c r="H833" t="n">
        <v>0</v>
      </c>
      <c r="I833" t="n">
        <v>947</v>
      </c>
      <c r="J833" t="n">
        <v>24</v>
      </c>
      <c r="K833" t="n">
        <v>430</v>
      </c>
      <c r="L833" t="n">
        <v>1</v>
      </c>
      <c r="M833" t="n">
        <v>10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1</v>
      </c>
      <c r="V833" t="n">
        <v>0</v>
      </c>
      <c r="W833" t="n">
        <v>0</v>
      </c>
    </row>
    <row r="834">
      <c r="A834" t="inlineStr">
        <is>
          <t>Christopher Tolofua</t>
        </is>
      </c>
      <c r="B834" t="inlineStr">
        <is>
          <t>France</t>
        </is>
      </c>
      <c r="C834" t="inlineStr">
        <is>
          <t>Hooker</t>
        </is>
      </c>
      <c r="D834" t="n">
        <v>31</v>
      </c>
      <c r="E834" t="n">
        <v>30</v>
      </c>
      <c r="F834" t="n">
        <v>20</v>
      </c>
      <c r="G834" t="n">
        <v>10</v>
      </c>
      <c r="H834" t="n">
        <v>0</v>
      </c>
      <c r="I834" t="n">
        <v>1533</v>
      </c>
      <c r="J834" t="n">
        <v>11</v>
      </c>
      <c r="K834" t="n">
        <v>312</v>
      </c>
      <c r="L834" t="n">
        <v>0</v>
      </c>
      <c r="M834" t="n">
        <v>17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15</v>
      </c>
      <c r="U834" t="n">
        <v>1</v>
      </c>
      <c r="V834" t="n">
        <v>0</v>
      </c>
      <c r="W834" t="n">
        <v>0</v>
      </c>
    </row>
    <row r="835">
      <c r="A835" t="inlineStr">
        <is>
          <t>Christopher Tolofua</t>
        </is>
      </c>
      <c r="B835" t="inlineStr">
        <is>
          <t>France</t>
        </is>
      </c>
      <c r="C835" t="inlineStr">
        <is>
          <t>Hooker</t>
        </is>
      </c>
      <c r="D835" t="n">
        <v>167</v>
      </c>
      <c r="E835" t="n">
        <v>9</v>
      </c>
      <c r="F835" t="n">
        <v>70</v>
      </c>
      <c r="G835" t="n">
        <v>98</v>
      </c>
      <c r="H835" t="n">
        <v>0</v>
      </c>
      <c r="I835" t="n">
        <v>6243</v>
      </c>
      <c r="J835" t="n">
        <v>97</v>
      </c>
      <c r="K835" t="n">
        <v>2219</v>
      </c>
      <c r="L835" t="n">
        <v>4</v>
      </c>
      <c r="M835" t="n">
        <v>63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45</v>
      </c>
      <c r="U835" t="n">
        <v>6</v>
      </c>
      <c r="V835" t="n">
        <v>0</v>
      </c>
      <c r="W835" t="n">
        <v>1</v>
      </c>
    </row>
    <row r="836">
      <c r="A836" t="inlineStr">
        <is>
          <t>Camille Chat</t>
        </is>
      </c>
      <c r="B836" t="inlineStr">
        <is>
          <t>France</t>
        </is>
      </c>
      <c r="C836" t="inlineStr">
        <is>
          <t>Hooker</t>
        </is>
      </c>
      <c r="D836" t="n">
        <v>10</v>
      </c>
      <c r="E836" t="n">
        <v>10</v>
      </c>
      <c r="F836" t="n">
        <v>5</v>
      </c>
      <c r="G836" t="n">
        <v>5</v>
      </c>
      <c r="H836" t="n">
        <v>0</v>
      </c>
      <c r="I836" t="n">
        <v>399</v>
      </c>
      <c r="J836" t="n">
        <v>5</v>
      </c>
      <c r="K836" t="n">
        <v>140</v>
      </c>
      <c r="L836" t="n">
        <v>0</v>
      </c>
      <c r="M836" t="n">
        <v>5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10</v>
      </c>
      <c r="U836" t="n">
        <v>0</v>
      </c>
      <c r="V836" t="n">
        <v>0</v>
      </c>
      <c r="W836" t="n">
        <v>0</v>
      </c>
    </row>
    <row r="837">
      <c r="A837" t="inlineStr">
        <is>
          <t>Camille Chat</t>
        </is>
      </c>
      <c r="B837" t="inlineStr">
        <is>
          <t>France</t>
        </is>
      </c>
      <c r="C837" t="inlineStr">
        <is>
          <t>Hooker</t>
        </is>
      </c>
      <c r="D837" t="n">
        <v>103</v>
      </c>
      <c r="E837" t="n">
        <v>102</v>
      </c>
      <c r="F837" t="n">
        <v>62</v>
      </c>
      <c r="G837" t="n">
        <v>40</v>
      </c>
      <c r="H837" t="n">
        <v>0</v>
      </c>
      <c r="I837" t="n">
        <v>4489</v>
      </c>
      <c r="J837" t="n">
        <v>41</v>
      </c>
      <c r="K837" t="n">
        <v>1135</v>
      </c>
      <c r="L837" t="n">
        <v>1</v>
      </c>
      <c r="M837" t="n">
        <v>61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65</v>
      </c>
      <c r="U837" t="n">
        <v>0</v>
      </c>
      <c r="V837" t="n">
        <v>0</v>
      </c>
      <c r="W837" t="n">
        <v>0</v>
      </c>
    </row>
    <row r="838">
      <c r="A838" t="inlineStr">
        <is>
          <t>Camille Chat</t>
        </is>
      </c>
      <c r="B838" t="inlineStr">
        <is>
          <t>France</t>
        </is>
      </c>
      <c r="C838" t="inlineStr">
        <is>
          <t>Hooker</t>
        </is>
      </c>
      <c r="D838" t="n">
        <v>144</v>
      </c>
      <c r="E838" t="n">
        <v>17</v>
      </c>
      <c r="F838" t="n">
        <v>75</v>
      </c>
      <c r="G838" t="n">
        <v>71</v>
      </c>
      <c r="H838" t="n">
        <v>0</v>
      </c>
      <c r="I838" t="n">
        <v>5819</v>
      </c>
      <c r="J838" t="n">
        <v>69</v>
      </c>
      <c r="K838" t="n">
        <v>1776</v>
      </c>
      <c r="L838" t="n">
        <v>4</v>
      </c>
      <c r="M838" t="n">
        <v>75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85</v>
      </c>
      <c r="U838" t="n">
        <v>1</v>
      </c>
      <c r="V838" t="n">
        <v>0</v>
      </c>
      <c r="W838" t="n">
        <v>0</v>
      </c>
    </row>
    <row r="839">
      <c r="A839" t="inlineStr">
        <is>
          <t>Brice Mach</t>
        </is>
      </c>
      <c r="B839" t="inlineStr">
        <is>
          <t>France</t>
        </is>
      </c>
      <c r="C839" t="inlineStr">
        <is>
          <t>Hooker</t>
        </is>
      </c>
      <c r="D839" t="n">
        <v>49</v>
      </c>
      <c r="E839" t="n">
        <v>51</v>
      </c>
      <c r="F839" t="n">
        <v>32</v>
      </c>
      <c r="G839" t="n">
        <v>19</v>
      </c>
      <c r="H839" t="n">
        <v>0</v>
      </c>
      <c r="I839" t="n">
        <v>2533</v>
      </c>
      <c r="J839" t="n">
        <v>17</v>
      </c>
      <c r="K839" t="n">
        <v>463</v>
      </c>
      <c r="L839" t="n">
        <v>1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Brice Mach</t>
        </is>
      </c>
      <c r="B840" t="inlineStr">
        <is>
          <t>France</t>
        </is>
      </c>
      <c r="C840" t="inlineStr">
        <is>
          <t>Hooker</t>
        </is>
      </c>
      <c r="D840" t="n">
        <v>3</v>
      </c>
      <c r="E840" t="n">
        <v>3</v>
      </c>
      <c r="F840" t="n">
        <v>1</v>
      </c>
      <c r="G840" t="n">
        <v>2</v>
      </c>
      <c r="H840" t="n">
        <v>0</v>
      </c>
      <c r="I840" t="n">
        <v>99</v>
      </c>
      <c r="J840" t="n">
        <v>2</v>
      </c>
      <c r="K840" t="n">
        <v>44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Brice Mach</t>
        </is>
      </c>
      <c r="B841" t="inlineStr">
        <is>
          <t>France</t>
        </is>
      </c>
      <c r="C841" t="inlineStr">
        <is>
          <t>Hooker</t>
        </is>
      </c>
      <c r="D841" t="n">
        <v>5</v>
      </c>
      <c r="E841" t="n">
        <v>6</v>
      </c>
      <c r="F841" t="n">
        <v>3</v>
      </c>
      <c r="G841" t="n">
        <v>3</v>
      </c>
      <c r="H841" t="n">
        <v>0</v>
      </c>
      <c r="I841" t="n">
        <v>249</v>
      </c>
      <c r="J841" t="n">
        <v>2</v>
      </c>
      <c r="K841" t="n">
        <v>48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5</v>
      </c>
      <c r="U841" t="n">
        <v>0</v>
      </c>
      <c r="V841" t="n">
        <v>0</v>
      </c>
      <c r="W841" t="n">
        <v>0</v>
      </c>
    </row>
    <row r="842">
      <c r="A842" t="inlineStr">
        <is>
          <t>Brice Mach</t>
        </is>
      </c>
      <c r="B842" t="inlineStr">
        <is>
          <t>France</t>
        </is>
      </c>
      <c r="C842" t="inlineStr">
        <is>
          <t>Hooker</t>
        </is>
      </c>
      <c r="D842" t="n">
        <v>93</v>
      </c>
      <c r="E842" t="n">
        <v>99</v>
      </c>
      <c r="F842" t="n">
        <v>63</v>
      </c>
      <c r="G842" t="n">
        <v>36</v>
      </c>
      <c r="H842" t="n">
        <v>0</v>
      </c>
      <c r="I842" t="n">
        <v>4733</v>
      </c>
      <c r="J842" t="n">
        <v>30</v>
      </c>
      <c r="K842" t="n">
        <v>797</v>
      </c>
      <c r="L842" t="n">
        <v>5</v>
      </c>
      <c r="M842" t="n">
        <v>56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35</v>
      </c>
      <c r="U842" t="n">
        <v>1</v>
      </c>
      <c r="V842" t="n">
        <v>0</v>
      </c>
      <c r="W842" t="n">
        <v>0</v>
      </c>
    </row>
    <row r="843">
      <c r="A843" t="inlineStr">
        <is>
          <t>Brice Mach</t>
        </is>
      </c>
      <c r="B843" t="inlineStr">
        <is>
          <t>France</t>
        </is>
      </c>
      <c r="C843" t="inlineStr">
        <is>
          <t>Hooker</t>
        </is>
      </c>
      <c r="D843" t="n">
        <v>3</v>
      </c>
      <c r="E843" t="n">
        <v>3</v>
      </c>
      <c r="F843" t="n">
        <v>1</v>
      </c>
      <c r="G843" t="n">
        <v>2</v>
      </c>
      <c r="H843" t="n">
        <v>0</v>
      </c>
      <c r="I843" t="n">
        <v>72</v>
      </c>
      <c r="J843" t="n">
        <v>2</v>
      </c>
      <c r="K843" t="n">
        <v>26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Brice Mach</t>
        </is>
      </c>
      <c r="B844" t="inlineStr">
        <is>
          <t>France</t>
        </is>
      </c>
      <c r="C844" t="inlineStr">
        <is>
          <t>Hooker</t>
        </is>
      </c>
      <c r="D844" t="n">
        <v>153</v>
      </c>
      <c r="E844" t="n">
        <v>8</v>
      </c>
      <c r="F844" t="n">
        <v>100</v>
      </c>
      <c r="G844" t="n">
        <v>62</v>
      </c>
      <c r="H844" t="n">
        <v>0</v>
      </c>
      <c r="I844" t="n">
        <v>7686</v>
      </c>
      <c r="J844" t="n">
        <v>53</v>
      </c>
      <c r="K844" t="n">
        <v>1378</v>
      </c>
      <c r="L844" t="n">
        <v>7</v>
      </c>
      <c r="M844" t="n">
        <v>89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40</v>
      </c>
      <c r="U844" t="n">
        <v>1</v>
      </c>
      <c r="V844" t="n">
        <v>0</v>
      </c>
      <c r="W844" t="n">
        <v>0</v>
      </c>
    </row>
    <row r="845">
      <c r="A845" t="inlineStr">
        <is>
          <t>Benjamin Noirot</t>
        </is>
      </c>
      <c r="B845" t="inlineStr">
        <is>
          <t>France</t>
        </is>
      </c>
      <c r="C845" t="inlineStr">
        <is>
          <t>Hooker</t>
        </is>
      </c>
      <c r="D845" t="n">
        <v>57</v>
      </c>
      <c r="E845" t="n">
        <v>63</v>
      </c>
      <c r="F845" t="n">
        <v>29</v>
      </c>
      <c r="G845" t="n">
        <v>34</v>
      </c>
      <c r="H845" t="n">
        <v>0</v>
      </c>
      <c r="I845" t="n">
        <v>2265</v>
      </c>
      <c r="J845" t="n">
        <v>28</v>
      </c>
      <c r="K845" t="n">
        <v>535</v>
      </c>
      <c r="L845" t="n">
        <v>0</v>
      </c>
      <c r="M845" t="n">
        <v>23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15</v>
      </c>
      <c r="U845" t="n">
        <v>0</v>
      </c>
      <c r="V845" t="n">
        <v>0</v>
      </c>
      <c r="W845" t="n">
        <v>0</v>
      </c>
    </row>
    <row r="846">
      <c r="A846" t="inlineStr">
        <is>
          <t>Benjamin Noirot</t>
        </is>
      </c>
      <c r="B846" t="inlineStr">
        <is>
          <t>France</t>
        </is>
      </c>
      <c r="C846" t="inlineStr">
        <is>
          <t>Hooker</t>
        </is>
      </c>
      <c r="D846" t="n">
        <v>38</v>
      </c>
      <c r="E846" t="n">
        <v>38</v>
      </c>
      <c r="F846" t="n">
        <v>21</v>
      </c>
      <c r="G846" t="n">
        <v>17</v>
      </c>
      <c r="H846" t="n">
        <v>0</v>
      </c>
      <c r="I846" t="n">
        <v>1651</v>
      </c>
      <c r="J846" t="n">
        <v>17</v>
      </c>
      <c r="K846" t="n">
        <v>408</v>
      </c>
      <c r="L846" t="n">
        <v>0</v>
      </c>
      <c r="M846" t="n">
        <v>20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t="inlineStr">
        <is>
          <t>Benjamin Noirot</t>
        </is>
      </c>
      <c r="B847" t="inlineStr">
        <is>
          <t>France</t>
        </is>
      </c>
      <c r="C847" t="inlineStr">
        <is>
          <t>Hooker</t>
        </is>
      </c>
      <c r="D847" t="n">
        <v>1</v>
      </c>
      <c r="E847" t="n">
        <v>1</v>
      </c>
      <c r="F847" t="n">
        <v>0</v>
      </c>
      <c r="G847" t="n">
        <v>1</v>
      </c>
      <c r="H847" t="n">
        <v>0</v>
      </c>
      <c r="I847" t="n">
        <v>25</v>
      </c>
      <c r="J847" t="n">
        <v>1</v>
      </c>
      <c r="K847" t="n">
        <v>25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Benjamin Noirot</t>
        </is>
      </c>
      <c r="B848" t="inlineStr">
        <is>
          <t>France</t>
        </is>
      </c>
      <c r="C848" t="inlineStr">
        <is>
          <t>Hooker</t>
        </is>
      </c>
      <c r="D848" t="n">
        <v>19</v>
      </c>
      <c r="E848" t="n">
        <v>20</v>
      </c>
      <c r="F848" t="n">
        <v>7</v>
      </c>
      <c r="G848" t="n">
        <v>13</v>
      </c>
      <c r="H848" t="n">
        <v>0</v>
      </c>
      <c r="I848" t="n">
        <v>725</v>
      </c>
      <c r="J848" t="n">
        <v>12</v>
      </c>
      <c r="K848" t="n">
        <v>310</v>
      </c>
      <c r="L848" t="n">
        <v>1</v>
      </c>
      <c r="M848" t="n">
        <v>6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5</v>
      </c>
      <c r="U848" t="n">
        <v>0</v>
      </c>
      <c r="V848" t="n">
        <v>0</v>
      </c>
      <c r="W848" t="n">
        <v>0</v>
      </c>
    </row>
    <row r="849">
      <c r="A849" t="inlineStr">
        <is>
          <t>Benjamin Noirot</t>
        </is>
      </c>
      <c r="B849" t="inlineStr">
        <is>
          <t>France</t>
        </is>
      </c>
      <c r="C849" t="inlineStr">
        <is>
          <t>Hooker</t>
        </is>
      </c>
      <c r="D849" t="n">
        <v>115</v>
      </c>
      <c r="E849" t="n">
        <v>4</v>
      </c>
      <c r="F849" t="n">
        <v>57</v>
      </c>
      <c r="G849" t="n">
        <v>65</v>
      </c>
      <c r="H849" t="n">
        <v>0</v>
      </c>
      <c r="I849" t="n">
        <v>4666</v>
      </c>
      <c r="J849" t="n">
        <v>58</v>
      </c>
      <c r="K849" t="n">
        <v>1278</v>
      </c>
      <c r="L849" t="n">
        <v>1</v>
      </c>
      <c r="M849" t="n">
        <v>49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20</v>
      </c>
      <c r="U849" t="n">
        <v>1</v>
      </c>
      <c r="V849" t="n">
        <v>0</v>
      </c>
      <c r="W849" t="n">
        <v>0</v>
      </c>
    </row>
    <row r="850">
      <c r="A850" t="inlineStr">
        <is>
          <t>Benoit August</t>
        </is>
      </c>
      <c r="B850" t="inlineStr">
        <is>
          <t>France</t>
        </is>
      </c>
      <c r="C850" t="inlineStr">
        <is>
          <t>Hooker</t>
        </is>
      </c>
      <c r="D850" t="n">
        <v>3</v>
      </c>
      <c r="E850" t="n">
        <v>3</v>
      </c>
      <c r="F850" t="n">
        <v>3</v>
      </c>
      <c r="G850" t="n">
        <v>0</v>
      </c>
      <c r="H850" t="n">
        <v>0</v>
      </c>
      <c r="I850" t="n">
        <v>236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Benoit August</t>
        </is>
      </c>
      <c r="B851" t="inlineStr">
        <is>
          <t>France</t>
        </is>
      </c>
      <c r="C851" t="inlineStr">
        <is>
          <t>Hooker</t>
        </is>
      </c>
      <c r="D851" t="n">
        <v>18</v>
      </c>
      <c r="E851" t="n">
        <v>22</v>
      </c>
      <c r="F851" t="n">
        <v>13</v>
      </c>
      <c r="G851" t="n">
        <v>9</v>
      </c>
      <c r="H851" t="n">
        <v>0</v>
      </c>
      <c r="I851" t="n">
        <v>1040</v>
      </c>
      <c r="J851" t="n">
        <v>5</v>
      </c>
      <c r="K851" t="n">
        <v>75</v>
      </c>
      <c r="L851" t="n">
        <v>0</v>
      </c>
      <c r="M851" t="n">
        <v>4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10</v>
      </c>
      <c r="U851" t="n">
        <v>0</v>
      </c>
      <c r="V851" t="n">
        <v>0</v>
      </c>
      <c r="W851" t="n">
        <v>0</v>
      </c>
    </row>
    <row r="852">
      <c r="A852" t="inlineStr">
        <is>
          <t>Benoit August</t>
        </is>
      </c>
      <c r="B852" t="inlineStr">
        <is>
          <t>France</t>
        </is>
      </c>
      <c r="C852" t="inlineStr">
        <is>
          <t>Hooker</t>
        </is>
      </c>
      <c r="D852" t="n">
        <v>120</v>
      </c>
      <c r="E852" t="n">
        <v>126</v>
      </c>
      <c r="F852" t="n">
        <v>86</v>
      </c>
      <c r="G852" t="n">
        <v>40</v>
      </c>
      <c r="H852" t="n">
        <v>0</v>
      </c>
      <c r="I852" t="n">
        <v>6943</v>
      </c>
      <c r="J852" t="n">
        <v>34</v>
      </c>
      <c r="K852" t="n">
        <v>1060</v>
      </c>
      <c r="L852" t="n">
        <v>1</v>
      </c>
      <c r="M852" t="n">
        <v>56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75</v>
      </c>
      <c r="U852" t="n">
        <v>1</v>
      </c>
      <c r="V852" t="n">
        <v>0</v>
      </c>
      <c r="W852" t="n">
        <v>0</v>
      </c>
    </row>
    <row r="853">
      <c r="A853" t="inlineStr">
        <is>
          <t>Benoit August</t>
        </is>
      </c>
      <c r="B853" t="inlineStr">
        <is>
          <t>France</t>
        </is>
      </c>
      <c r="C853" t="inlineStr">
        <is>
          <t>Hooker</t>
        </is>
      </c>
      <c r="D853" t="n">
        <v>1</v>
      </c>
      <c r="E853" t="n">
        <v>1</v>
      </c>
      <c r="F853" t="n">
        <v>0</v>
      </c>
      <c r="G853" t="n">
        <v>1</v>
      </c>
      <c r="H853" t="n">
        <v>0</v>
      </c>
      <c r="I853" t="n">
        <v>5</v>
      </c>
      <c r="J853" t="n">
        <v>1</v>
      </c>
      <c r="K853" t="n">
        <v>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Benoit August</t>
        </is>
      </c>
      <c r="B854" t="inlineStr">
        <is>
          <t>France</t>
        </is>
      </c>
      <c r="C854" t="inlineStr">
        <is>
          <t>Hooker</t>
        </is>
      </c>
      <c r="D854" t="n">
        <v>142</v>
      </c>
      <c r="E854" t="n">
        <v>17</v>
      </c>
      <c r="F854" t="n">
        <v>102</v>
      </c>
      <c r="G854" t="n">
        <v>50</v>
      </c>
      <c r="H854" t="n">
        <v>0</v>
      </c>
      <c r="I854" t="n">
        <v>8224</v>
      </c>
      <c r="J854" t="n">
        <v>40</v>
      </c>
      <c r="K854" t="n">
        <v>1140</v>
      </c>
      <c r="L854" t="n">
        <v>1</v>
      </c>
      <c r="M854" t="n">
        <v>61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85</v>
      </c>
      <c r="U854" t="n">
        <v>1</v>
      </c>
      <c r="V854" t="n">
        <v>0</v>
      </c>
      <c r="W854" t="n">
        <v>0</v>
      </c>
    </row>
    <row r="855">
      <c r="A855" t="inlineStr">
        <is>
          <t>William Servat</t>
        </is>
      </c>
      <c r="B855" t="inlineStr">
        <is>
          <t>France</t>
        </is>
      </c>
      <c r="C855" t="inlineStr">
        <is>
          <t>Hooker</t>
        </is>
      </c>
      <c r="D855" t="n">
        <v>146</v>
      </c>
      <c r="E855" t="n">
        <v>149</v>
      </c>
      <c r="F855" t="n">
        <v>97</v>
      </c>
      <c r="G855" t="n">
        <v>52</v>
      </c>
      <c r="H855" t="n">
        <v>0</v>
      </c>
      <c r="I855" t="n">
        <v>7548</v>
      </c>
      <c r="J855" t="n">
        <v>49</v>
      </c>
      <c r="K855" t="n">
        <v>1233</v>
      </c>
      <c r="L855" t="n">
        <v>0</v>
      </c>
      <c r="M855" t="n">
        <v>82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35</v>
      </c>
      <c r="U855" t="n">
        <v>2</v>
      </c>
      <c r="V855" t="n">
        <v>0</v>
      </c>
      <c r="W855" t="n">
        <v>0</v>
      </c>
    </row>
    <row r="856">
      <c r="A856" t="inlineStr">
        <is>
          <t>William Servat</t>
        </is>
      </c>
      <c r="B856" t="inlineStr">
        <is>
          <t>France</t>
        </is>
      </c>
      <c r="C856" t="inlineStr">
        <is>
          <t>Hooker</t>
        </is>
      </c>
      <c r="D856" t="n">
        <v>48</v>
      </c>
      <c r="E856" t="n">
        <v>49</v>
      </c>
      <c r="F856" t="n">
        <v>37</v>
      </c>
      <c r="G856" t="n">
        <v>12</v>
      </c>
      <c r="H856" t="n">
        <v>0</v>
      </c>
      <c r="I856" t="n">
        <v>2459</v>
      </c>
      <c r="J856" t="n">
        <v>11</v>
      </c>
      <c r="K856" t="n">
        <v>323</v>
      </c>
      <c r="L856" t="n">
        <v>0</v>
      </c>
      <c r="M856" t="n">
        <v>33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10</v>
      </c>
      <c r="U856" t="n">
        <v>0</v>
      </c>
      <c r="V856" t="n">
        <v>0</v>
      </c>
      <c r="W856" t="n">
        <v>0</v>
      </c>
    </row>
    <row r="857">
      <c r="A857" t="inlineStr">
        <is>
          <t>William Servat</t>
        </is>
      </c>
      <c r="B857" t="inlineStr">
        <is>
          <t>France</t>
        </is>
      </c>
      <c r="C857" t="inlineStr">
        <is>
          <t>Hooker</t>
        </is>
      </c>
      <c r="D857" t="n">
        <v>194</v>
      </c>
      <c r="E857" t="n">
        <v>9</v>
      </c>
      <c r="F857" t="n">
        <v>134</v>
      </c>
      <c r="G857" t="n">
        <v>64</v>
      </c>
      <c r="H857" t="n">
        <v>0</v>
      </c>
      <c r="I857" t="n">
        <v>10007</v>
      </c>
      <c r="J857" t="n">
        <v>60</v>
      </c>
      <c r="K857" t="n">
        <v>1556</v>
      </c>
      <c r="L857" t="n">
        <v>0</v>
      </c>
      <c r="M857" t="n">
        <v>115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45</v>
      </c>
      <c r="U857" t="n">
        <v>2</v>
      </c>
      <c r="V857" t="n">
        <v>0</v>
      </c>
      <c r="W857" t="n">
        <v>0</v>
      </c>
    </row>
    <row r="858">
      <c r="A858" t="inlineStr">
        <is>
          <t>Remi Bonfils</t>
        </is>
      </c>
      <c r="B858" t="inlineStr">
        <is>
          <t>France</t>
        </is>
      </c>
      <c r="C858" t="inlineStr">
        <is>
          <t>Hooker</t>
        </is>
      </c>
      <c r="D858" t="n">
        <v>113</v>
      </c>
      <c r="E858" t="n">
        <v>119</v>
      </c>
      <c r="F858" t="n">
        <v>67</v>
      </c>
      <c r="G858" t="n">
        <v>52</v>
      </c>
      <c r="H858" t="n">
        <v>0</v>
      </c>
      <c r="I858" t="n">
        <v>5565</v>
      </c>
      <c r="J858" t="n">
        <v>46</v>
      </c>
      <c r="K858" t="n">
        <v>1242</v>
      </c>
      <c r="L858" t="n">
        <v>2</v>
      </c>
      <c r="M858" t="n">
        <v>51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60</v>
      </c>
      <c r="U858" t="n">
        <v>4</v>
      </c>
      <c r="V858" t="n">
        <v>0</v>
      </c>
      <c r="W858" t="n">
        <v>0</v>
      </c>
    </row>
    <row r="859">
      <c r="A859" t="inlineStr">
        <is>
          <t>Remi Bonfils</t>
        </is>
      </c>
      <c r="B859" t="inlineStr">
        <is>
          <t>France</t>
        </is>
      </c>
      <c r="C859" t="inlineStr">
        <is>
          <t>Hooker</t>
        </is>
      </c>
      <c r="D859" t="n">
        <v>2</v>
      </c>
      <c r="E859" t="n">
        <v>2</v>
      </c>
      <c r="F859" t="n">
        <v>2</v>
      </c>
      <c r="G859" t="n">
        <v>0</v>
      </c>
      <c r="H859" t="n">
        <v>0</v>
      </c>
      <c r="I859" t="n">
        <v>133</v>
      </c>
      <c r="J859" t="n">
        <v>0</v>
      </c>
      <c r="K859" t="n">
        <v>0</v>
      </c>
      <c r="L859" t="n">
        <v>0</v>
      </c>
      <c r="M859" t="n">
        <v>2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5</v>
      </c>
      <c r="U859" t="n">
        <v>0</v>
      </c>
      <c r="V859" t="n">
        <v>0</v>
      </c>
      <c r="W859" t="n">
        <v>0</v>
      </c>
    </row>
    <row r="860">
      <c r="A860" t="inlineStr">
        <is>
          <t>Remi Bonfils</t>
        </is>
      </c>
      <c r="B860" t="inlineStr">
        <is>
          <t>France</t>
        </is>
      </c>
      <c r="C860" t="inlineStr">
        <is>
          <t>Hooker</t>
        </is>
      </c>
      <c r="D860" t="n">
        <v>115</v>
      </c>
      <c r="E860" t="n">
        <v>13</v>
      </c>
      <c r="F860" t="n">
        <v>69</v>
      </c>
      <c r="G860" t="n">
        <v>52</v>
      </c>
      <c r="H860" t="n">
        <v>0</v>
      </c>
      <c r="I860" t="n">
        <v>5698</v>
      </c>
      <c r="J860" t="n">
        <v>46</v>
      </c>
      <c r="K860" t="n">
        <v>1242</v>
      </c>
      <c r="L860" t="n">
        <v>2</v>
      </c>
      <c r="M860" t="n">
        <v>53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65</v>
      </c>
      <c r="U860" t="n">
        <v>4</v>
      </c>
      <c r="V860" t="n">
        <v>0</v>
      </c>
      <c r="W860" t="n">
        <v>0</v>
      </c>
    </row>
    <row r="861">
      <c r="A861" t="inlineStr">
        <is>
          <t>Jean-Baptiste Rue</t>
        </is>
      </c>
      <c r="B861" t="inlineStr">
        <is>
          <t>France</t>
        </is>
      </c>
      <c r="C861" t="inlineStr">
        <is>
          <t>Hooker</t>
        </is>
      </c>
      <c r="D861" t="n">
        <v>23</v>
      </c>
      <c r="E861" t="n">
        <v>23</v>
      </c>
      <c r="F861" t="n">
        <v>17</v>
      </c>
      <c r="G861" t="n">
        <v>6</v>
      </c>
      <c r="H861" t="n">
        <v>0</v>
      </c>
      <c r="I861" t="n">
        <v>1384</v>
      </c>
      <c r="J861" t="n">
        <v>6</v>
      </c>
      <c r="K861" t="n">
        <v>168</v>
      </c>
      <c r="L861" t="n">
        <v>1</v>
      </c>
      <c r="M861" t="n">
        <v>7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10</v>
      </c>
      <c r="U861" t="n">
        <v>3</v>
      </c>
      <c r="V861" t="n">
        <v>0</v>
      </c>
      <c r="W861" t="n">
        <v>0</v>
      </c>
    </row>
    <row r="862">
      <c r="A862" t="inlineStr">
        <is>
          <t>Jean-Baptiste Rue</t>
        </is>
      </c>
      <c r="B862" t="inlineStr">
        <is>
          <t>France</t>
        </is>
      </c>
      <c r="C862" t="inlineStr">
        <is>
          <t>Hooker</t>
        </is>
      </c>
      <c r="D862" t="n">
        <v>8</v>
      </c>
      <c r="E862" t="n">
        <v>11</v>
      </c>
      <c r="F862" t="n">
        <v>1</v>
      </c>
      <c r="G862" t="n">
        <v>10</v>
      </c>
      <c r="H862" t="n">
        <v>0</v>
      </c>
      <c r="I862" t="n">
        <v>108</v>
      </c>
      <c r="J862" t="n">
        <v>7</v>
      </c>
      <c r="K862" t="n">
        <v>28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Jean-Baptiste Rue</t>
        </is>
      </c>
      <c r="B863" t="inlineStr">
        <is>
          <t>France</t>
        </is>
      </c>
      <c r="C863" t="inlineStr">
        <is>
          <t>Hooker</t>
        </is>
      </c>
      <c r="D863" t="n">
        <v>7</v>
      </c>
      <c r="E863" t="n">
        <v>7</v>
      </c>
      <c r="F863" t="n">
        <v>7</v>
      </c>
      <c r="G863" t="n">
        <v>0</v>
      </c>
      <c r="H863" t="n">
        <v>0</v>
      </c>
      <c r="I863" t="n">
        <v>504</v>
      </c>
      <c r="J863" t="n">
        <v>0</v>
      </c>
      <c r="K863" t="n">
        <v>0</v>
      </c>
      <c r="L863" t="n">
        <v>0</v>
      </c>
      <c r="M863" t="n">
        <v>4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</v>
      </c>
      <c r="U863" t="n">
        <v>1</v>
      </c>
      <c r="V863" t="n">
        <v>0</v>
      </c>
      <c r="W863" t="n">
        <v>0</v>
      </c>
    </row>
    <row r="864">
      <c r="A864" t="inlineStr">
        <is>
          <t>Jean-Baptiste Rue</t>
        </is>
      </c>
      <c r="B864" t="inlineStr">
        <is>
          <t>France</t>
        </is>
      </c>
      <c r="C864" t="inlineStr">
        <is>
          <t>Hooker</t>
        </is>
      </c>
      <c r="D864" t="n">
        <v>38</v>
      </c>
      <c r="E864" t="n">
        <v>3</v>
      </c>
      <c r="F864" t="n">
        <v>25</v>
      </c>
      <c r="G864" t="n">
        <v>16</v>
      </c>
      <c r="H864" t="n">
        <v>0</v>
      </c>
      <c r="I864" t="n">
        <v>1996</v>
      </c>
      <c r="J864" t="n">
        <v>13</v>
      </c>
      <c r="K864" t="n">
        <v>196</v>
      </c>
      <c r="L864" t="n">
        <v>1</v>
      </c>
      <c r="M864" t="n">
        <v>11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15</v>
      </c>
      <c r="U864" t="n">
        <v>4</v>
      </c>
      <c r="V864" t="n">
        <v>0</v>
      </c>
      <c r="W864" t="n">
        <v>0</v>
      </c>
    </row>
    <row r="865">
      <c r="A865" t="inlineStr">
        <is>
          <t>Peato Mauvaka</t>
        </is>
      </c>
      <c r="B865" t="inlineStr">
        <is>
          <t>France</t>
        </is>
      </c>
      <c r="C865" t="inlineStr">
        <is>
          <t>Hooker</t>
        </is>
      </c>
      <c r="D865" t="n">
        <v>10</v>
      </c>
      <c r="E865" t="n">
        <v>10</v>
      </c>
      <c r="F865" t="n">
        <v>4</v>
      </c>
      <c r="G865" t="n">
        <v>6</v>
      </c>
      <c r="H865" t="n">
        <v>0</v>
      </c>
      <c r="I865" t="n">
        <v>431</v>
      </c>
      <c r="J865" t="n">
        <v>6</v>
      </c>
      <c r="K865" t="n">
        <v>182</v>
      </c>
      <c r="L865" t="n">
        <v>0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25</v>
      </c>
      <c r="U865" t="n">
        <v>1</v>
      </c>
      <c r="V865" t="n">
        <v>0</v>
      </c>
      <c r="W865" t="n">
        <v>0</v>
      </c>
    </row>
    <row r="866">
      <c r="A866" t="inlineStr">
        <is>
          <t>Peato Mauvaka</t>
        </is>
      </c>
      <c r="B866" t="inlineStr">
        <is>
          <t>France</t>
        </is>
      </c>
      <c r="C866" t="inlineStr">
        <is>
          <t>Hooker</t>
        </is>
      </c>
      <c r="D866" t="n">
        <v>54</v>
      </c>
      <c r="E866" t="n">
        <v>53</v>
      </c>
      <c r="F866" t="n">
        <v>26</v>
      </c>
      <c r="G866" t="n">
        <v>27</v>
      </c>
      <c r="H866" t="n">
        <v>0</v>
      </c>
      <c r="I866" t="n">
        <v>2154</v>
      </c>
      <c r="J866" t="n">
        <v>28</v>
      </c>
      <c r="K866" t="n">
        <v>695</v>
      </c>
      <c r="L866" t="n">
        <v>2</v>
      </c>
      <c r="M866" t="n">
        <v>26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15</v>
      </c>
      <c r="U866" t="n">
        <v>1</v>
      </c>
      <c r="V866" t="n">
        <v>0</v>
      </c>
      <c r="W866" t="n">
        <v>0</v>
      </c>
    </row>
    <row r="867">
      <c r="A867" t="inlineStr">
        <is>
          <t>Peato Mauvaka</t>
        </is>
      </c>
      <c r="B867" t="inlineStr">
        <is>
          <t>France</t>
        </is>
      </c>
      <c r="C867" t="inlineStr">
        <is>
          <t>Hooker</t>
        </is>
      </c>
      <c r="D867" t="n">
        <v>6</v>
      </c>
      <c r="E867" t="n">
        <v>6</v>
      </c>
      <c r="F867" t="n">
        <v>1</v>
      </c>
      <c r="G867" t="n">
        <v>5</v>
      </c>
      <c r="H867" t="n">
        <v>0</v>
      </c>
      <c r="I867" t="n">
        <v>155</v>
      </c>
      <c r="J867" t="n">
        <v>5</v>
      </c>
      <c r="K867" t="n">
        <v>104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Peato Mauvaka</t>
        </is>
      </c>
      <c r="B868" t="inlineStr">
        <is>
          <t>France</t>
        </is>
      </c>
      <c r="C868" t="inlineStr">
        <is>
          <t>Hooker</t>
        </is>
      </c>
      <c r="D868" t="n">
        <v>70</v>
      </c>
      <c r="E868" t="n">
        <v>8</v>
      </c>
      <c r="F868" t="n">
        <v>31</v>
      </c>
      <c r="G868" t="n">
        <v>38</v>
      </c>
      <c r="H868" t="n">
        <v>0</v>
      </c>
      <c r="I868" t="n">
        <v>2740</v>
      </c>
      <c r="J868" t="n">
        <v>39</v>
      </c>
      <c r="K868" t="n">
        <v>981</v>
      </c>
      <c r="L868" t="n">
        <v>2</v>
      </c>
      <c r="M868" t="n">
        <v>31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40</v>
      </c>
      <c r="U868" t="n">
        <v>2</v>
      </c>
      <c r="V868" t="n">
        <v>0</v>
      </c>
      <c r="W868" t="n">
        <v>0</v>
      </c>
    </row>
    <row r="869">
      <c r="A869" t="inlineStr">
        <is>
          <t>Marc Dal Maso</t>
        </is>
      </c>
      <c r="B869" t="inlineStr">
        <is>
          <t>France</t>
        </is>
      </c>
      <c r="C869" t="inlineStr">
        <is>
          <t>Hooker</t>
        </is>
      </c>
      <c r="D869" t="n">
        <v>5</v>
      </c>
      <c r="E869" t="n">
        <v>5</v>
      </c>
      <c r="F869" t="n">
        <v>5</v>
      </c>
      <c r="G869" t="n">
        <v>0</v>
      </c>
      <c r="H869" t="n">
        <v>0</v>
      </c>
      <c r="I869" t="n">
        <v>348</v>
      </c>
      <c r="J869" t="n">
        <v>0</v>
      </c>
      <c r="K869" t="n">
        <v>0</v>
      </c>
      <c r="L869" t="n">
        <v>0</v>
      </c>
      <c r="M869" t="n">
        <v>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Marc Dal Maso</t>
        </is>
      </c>
      <c r="B870" t="inlineStr">
        <is>
          <t>France</t>
        </is>
      </c>
      <c r="C870" t="inlineStr">
        <is>
          <t>Hooker</t>
        </is>
      </c>
      <c r="D870" t="n">
        <v>11</v>
      </c>
      <c r="E870" t="n">
        <v>13</v>
      </c>
      <c r="F870" t="n">
        <v>5</v>
      </c>
      <c r="G870" t="n">
        <v>8</v>
      </c>
      <c r="H870" t="n">
        <v>0</v>
      </c>
      <c r="I870" t="n">
        <v>370</v>
      </c>
      <c r="J870" t="n">
        <v>6</v>
      </c>
      <c r="K870" t="n">
        <v>79</v>
      </c>
      <c r="L870" t="n">
        <v>0</v>
      </c>
      <c r="M870" t="n">
        <v>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Marc Dal Maso</t>
        </is>
      </c>
      <c r="B871" t="inlineStr">
        <is>
          <t>France</t>
        </is>
      </c>
      <c r="C871" t="inlineStr">
        <is>
          <t>Hooker</t>
        </is>
      </c>
      <c r="D871" t="n">
        <v>15</v>
      </c>
      <c r="E871" t="n">
        <v>16</v>
      </c>
      <c r="F871" t="n">
        <v>5</v>
      </c>
      <c r="G871" t="n">
        <v>11</v>
      </c>
      <c r="H871" t="n">
        <v>0</v>
      </c>
      <c r="I871" t="n">
        <v>538</v>
      </c>
      <c r="J871" t="n">
        <v>10</v>
      </c>
      <c r="K871" t="n">
        <v>213</v>
      </c>
      <c r="L871" t="n">
        <v>0</v>
      </c>
      <c r="M871" t="n">
        <v>4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15</v>
      </c>
      <c r="U871" t="n">
        <v>1</v>
      </c>
      <c r="V871" t="n">
        <v>0</v>
      </c>
      <c r="W871" t="n">
        <v>0</v>
      </c>
    </row>
    <row r="872">
      <c r="A872" t="inlineStr">
        <is>
          <t>Marc Dal Maso</t>
        </is>
      </c>
      <c r="B872" t="inlineStr">
        <is>
          <t>France</t>
        </is>
      </c>
      <c r="C872" t="inlineStr">
        <is>
          <t>Hooker</t>
        </is>
      </c>
      <c r="D872" t="n">
        <v>14</v>
      </c>
      <c r="E872" t="n">
        <v>14</v>
      </c>
      <c r="F872" t="n">
        <v>13</v>
      </c>
      <c r="G872" t="n">
        <v>1</v>
      </c>
      <c r="H872" t="n">
        <v>0</v>
      </c>
      <c r="I872" t="n">
        <v>940</v>
      </c>
      <c r="J872" t="n">
        <v>1</v>
      </c>
      <c r="K872" t="n">
        <v>40</v>
      </c>
      <c r="L872" t="n">
        <v>0</v>
      </c>
      <c r="M872" t="n">
        <v>9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5</v>
      </c>
      <c r="U872" t="n">
        <v>0</v>
      </c>
      <c r="V872" t="n">
        <v>0</v>
      </c>
      <c r="W872" t="n">
        <v>0</v>
      </c>
    </row>
    <row r="873">
      <c r="A873" t="inlineStr">
        <is>
          <t>Marc Dal Maso</t>
        </is>
      </c>
      <c r="B873" t="inlineStr">
        <is>
          <t>France</t>
        </is>
      </c>
      <c r="C873" t="inlineStr">
        <is>
          <t>Hooker</t>
        </is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80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Marc Dal Maso</t>
        </is>
      </c>
      <c r="B874" t="inlineStr">
        <is>
          <t>France</t>
        </is>
      </c>
      <c r="C874" t="inlineStr">
        <is>
          <t>Hooker</t>
        </is>
      </c>
      <c r="D874" t="n">
        <v>46</v>
      </c>
      <c r="E874" t="n">
        <v>4</v>
      </c>
      <c r="F874" t="n">
        <v>29</v>
      </c>
      <c r="G874" t="n">
        <v>20</v>
      </c>
      <c r="H874" t="n">
        <v>0</v>
      </c>
      <c r="I874" t="n">
        <v>2276</v>
      </c>
      <c r="J874" t="n">
        <v>17</v>
      </c>
      <c r="K874" t="n">
        <v>332</v>
      </c>
      <c r="L874" t="n">
        <v>0</v>
      </c>
      <c r="M874" t="n">
        <v>21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20</v>
      </c>
      <c r="U874" t="n">
        <v>1</v>
      </c>
      <c r="V874" t="n">
        <v>0</v>
      </c>
      <c r="W874" t="n">
        <v>0</v>
      </c>
    </row>
    <row r="875">
      <c r="A875" t="inlineStr">
        <is>
          <t>Vincent Debaty</t>
        </is>
      </c>
      <c r="B875" t="inlineStr">
        <is>
          <t>France</t>
        </is>
      </c>
      <c r="C875" t="inlineStr">
        <is>
          <t>Prop</t>
        </is>
      </c>
      <c r="D875" t="n">
        <v>2</v>
      </c>
      <c r="E875" t="n">
        <v>2</v>
      </c>
      <c r="F875" t="n">
        <v>0</v>
      </c>
      <c r="G875" t="n">
        <v>2</v>
      </c>
      <c r="H875" t="n">
        <v>0</v>
      </c>
      <c r="I875" t="n">
        <v>62</v>
      </c>
      <c r="J875" t="n">
        <v>2</v>
      </c>
      <c r="K875" t="n">
        <v>62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0</v>
      </c>
      <c r="V875" t="n">
        <v>0</v>
      </c>
      <c r="W875" t="n">
        <v>0</v>
      </c>
    </row>
    <row r="876">
      <c r="A876" t="inlineStr">
        <is>
          <t>Vincent Debaty</t>
        </is>
      </c>
      <c r="B876" t="inlineStr">
        <is>
          <t>France</t>
        </is>
      </c>
      <c r="C876" t="inlineStr">
        <is>
          <t>Prop</t>
        </is>
      </c>
      <c r="D876" t="n">
        <v>16</v>
      </c>
      <c r="E876" t="n">
        <v>19</v>
      </c>
      <c r="F876" t="n">
        <v>5</v>
      </c>
      <c r="G876" t="n">
        <v>14</v>
      </c>
      <c r="H876" t="n">
        <v>0</v>
      </c>
      <c r="I876" t="n">
        <v>551</v>
      </c>
      <c r="J876" t="n">
        <v>11</v>
      </c>
      <c r="K876" t="n">
        <v>207</v>
      </c>
      <c r="L876" t="n">
        <v>1</v>
      </c>
      <c r="M876" t="n">
        <v>3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n">
        <v>0</v>
      </c>
    </row>
    <row r="877">
      <c r="A877" t="inlineStr">
        <is>
          <t>Vincent Debaty</t>
        </is>
      </c>
      <c r="B877" t="inlineStr">
        <is>
          <t>France</t>
        </is>
      </c>
      <c r="C877" t="inlineStr">
        <is>
          <t>Prop</t>
        </is>
      </c>
      <c r="D877" t="n">
        <v>37</v>
      </c>
      <c r="E877" t="n">
        <v>38</v>
      </c>
      <c r="F877" t="n">
        <v>5</v>
      </c>
      <c r="G877" t="n">
        <v>33</v>
      </c>
      <c r="H877" t="n">
        <v>0</v>
      </c>
      <c r="I877" t="n">
        <v>1109</v>
      </c>
      <c r="J877" t="n">
        <v>32</v>
      </c>
      <c r="K877" t="n">
        <v>786</v>
      </c>
      <c r="L877" t="n">
        <v>2</v>
      </c>
      <c r="M877" t="n">
        <v>4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5</v>
      </c>
      <c r="U877" t="n">
        <v>0</v>
      </c>
      <c r="V877" t="n">
        <v>0</v>
      </c>
      <c r="W877" t="n">
        <v>0</v>
      </c>
    </row>
    <row r="878">
      <c r="A878" t="inlineStr">
        <is>
          <t>Vincent Debaty</t>
        </is>
      </c>
      <c r="B878" t="inlineStr">
        <is>
          <t>France</t>
        </is>
      </c>
      <c r="C878" t="inlineStr">
        <is>
          <t>Prop</t>
        </is>
      </c>
      <c r="D878" t="n">
        <v>137</v>
      </c>
      <c r="E878" t="n">
        <v>142</v>
      </c>
      <c r="F878" t="n">
        <v>38</v>
      </c>
      <c r="G878" t="n">
        <v>104</v>
      </c>
      <c r="H878" t="n">
        <v>0</v>
      </c>
      <c r="I878" t="n">
        <v>4354</v>
      </c>
      <c r="J878" t="n">
        <v>99</v>
      </c>
      <c r="K878" t="n">
        <v>2154</v>
      </c>
      <c r="L878" t="n">
        <v>2</v>
      </c>
      <c r="M878" t="n">
        <v>36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25</v>
      </c>
      <c r="U878" t="n">
        <v>0</v>
      </c>
      <c r="V878" t="n">
        <v>0</v>
      </c>
      <c r="W878" t="n">
        <v>0</v>
      </c>
    </row>
    <row r="879">
      <c r="A879" t="inlineStr">
        <is>
          <t>Vincent Debaty</t>
        </is>
      </c>
      <c r="B879" t="inlineStr">
        <is>
          <t>France</t>
        </is>
      </c>
      <c r="C879" t="inlineStr">
        <is>
          <t>Prop</t>
        </is>
      </c>
      <c r="D879" t="n">
        <v>11</v>
      </c>
      <c r="E879" t="n">
        <v>11</v>
      </c>
      <c r="F879" t="n">
        <v>2</v>
      </c>
      <c r="G879" t="n">
        <v>9</v>
      </c>
      <c r="H879" t="n">
        <v>0</v>
      </c>
      <c r="I879" t="n">
        <v>304</v>
      </c>
      <c r="J879" t="n">
        <v>9</v>
      </c>
      <c r="K879" t="n">
        <v>233</v>
      </c>
      <c r="L879" t="n">
        <v>0</v>
      </c>
      <c r="M879" t="n">
        <v>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Vincent Debaty</t>
        </is>
      </c>
      <c r="B880" t="inlineStr">
        <is>
          <t>France</t>
        </is>
      </c>
      <c r="C880" t="inlineStr">
        <is>
          <t>Prop</t>
        </is>
      </c>
      <c r="D880" t="n">
        <v>203</v>
      </c>
      <c r="E880" t="n">
        <v>8</v>
      </c>
      <c r="F880" t="n">
        <v>50</v>
      </c>
      <c r="G880" t="n">
        <v>162</v>
      </c>
      <c r="H880" t="n">
        <v>0</v>
      </c>
      <c r="I880" t="n">
        <v>6380</v>
      </c>
      <c r="J880" t="n">
        <v>153</v>
      </c>
      <c r="K880" t="n">
        <v>3442</v>
      </c>
      <c r="L880" t="n">
        <v>5</v>
      </c>
      <c r="M880" t="n">
        <v>46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40</v>
      </c>
      <c r="U880" t="n">
        <v>0</v>
      </c>
      <c r="V880" t="n">
        <v>0</v>
      </c>
      <c r="W880" t="n">
        <v>0</v>
      </c>
    </row>
    <row r="881">
      <c r="A881" t="inlineStr">
        <is>
          <t>Fabien Barcella</t>
        </is>
      </c>
      <c r="B881" t="inlineStr">
        <is>
          <t>France</t>
        </is>
      </c>
      <c r="C881" t="inlineStr">
        <is>
          <t>Prop</t>
        </is>
      </c>
      <c r="D881" t="n">
        <v>15</v>
      </c>
      <c r="E881" t="n">
        <v>14</v>
      </c>
      <c r="F881" t="n">
        <v>9</v>
      </c>
      <c r="G881" t="n">
        <v>5</v>
      </c>
      <c r="H881" t="n">
        <v>0</v>
      </c>
      <c r="I881" t="n">
        <v>807</v>
      </c>
      <c r="J881" t="n">
        <v>6</v>
      </c>
      <c r="K881" t="n">
        <v>189</v>
      </c>
      <c r="L881" t="n">
        <v>0</v>
      </c>
      <c r="M881" t="n">
        <v>4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5</v>
      </c>
      <c r="U881" t="n">
        <v>1</v>
      </c>
      <c r="V881" t="n">
        <v>0</v>
      </c>
      <c r="W881" t="n">
        <v>0</v>
      </c>
    </row>
    <row r="882">
      <c r="A882" t="inlineStr">
        <is>
          <t>Fabien Barcella</t>
        </is>
      </c>
      <c r="B882" t="inlineStr">
        <is>
          <t>France</t>
        </is>
      </c>
      <c r="C882" t="inlineStr">
        <is>
          <t>Prop</t>
        </is>
      </c>
      <c r="D882" t="n">
        <v>20</v>
      </c>
      <c r="E882" t="n">
        <v>20</v>
      </c>
      <c r="F882" t="n">
        <v>13</v>
      </c>
      <c r="G882" t="n">
        <v>7</v>
      </c>
      <c r="H882" t="n">
        <v>0</v>
      </c>
      <c r="I882" t="n">
        <v>1242</v>
      </c>
      <c r="J882" t="n">
        <v>7</v>
      </c>
      <c r="K882" t="n">
        <v>272</v>
      </c>
      <c r="L882" t="n">
        <v>1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Fabien Barcella</t>
        </is>
      </c>
      <c r="B883" t="inlineStr">
        <is>
          <t>France</t>
        </is>
      </c>
      <c r="C883" t="inlineStr">
        <is>
          <t>Prop</t>
        </is>
      </c>
      <c r="D883" t="n">
        <v>82</v>
      </c>
      <c r="E883" t="n">
        <v>83</v>
      </c>
      <c r="F883" t="n">
        <v>54</v>
      </c>
      <c r="G883" t="n">
        <v>29</v>
      </c>
      <c r="H883" t="n">
        <v>0</v>
      </c>
      <c r="I883" t="n">
        <v>4099</v>
      </c>
      <c r="J883" t="n">
        <v>28</v>
      </c>
      <c r="K883" t="n">
        <v>855</v>
      </c>
      <c r="L883" t="n">
        <v>3</v>
      </c>
      <c r="M883" t="n">
        <v>48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1</v>
      </c>
      <c r="V883" t="n">
        <v>0</v>
      </c>
      <c r="W883" t="n">
        <v>0</v>
      </c>
    </row>
    <row r="884">
      <c r="A884" t="inlineStr">
        <is>
          <t>Fabien Barcella</t>
        </is>
      </c>
      <c r="B884" t="inlineStr">
        <is>
          <t>France</t>
        </is>
      </c>
      <c r="C884" t="inlineStr">
        <is>
          <t>Prop</t>
        </is>
      </c>
      <c r="D884" t="n">
        <v>3</v>
      </c>
      <c r="E884" t="n">
        <v>3</v>
      </c>
      <c r="F884" t="n">
        <v>1</v>
      </c>
      <c r="G884" t="n">
        <v>2</v>
      </c>
      <c r="H884" t="n">
        <v>0</v>
      </c>
      <c r="I884" t="n">
        <v>97</v>
      </c>
      <c r="J884" t="n">
        <v>2</v>
      </c>
      <c r="K884" t="n">
        <v>48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Fabien Barcella</t>
        </is>
      </c>
      <c r="B885" t="inlineStr">
        <is>
          <t>France</t>
        </is>
      </c>
      <c r="C885" t="inlineStr">
        <is>
          <t>Prop</t>
        </is>
      </c>
      <c r="D885" t="n">
        <v>29</v>
      </c>
      <c r="E885" t="n">
        <v>29</v>
      </c>
      <c r="F885" t="n">
        <v>22</v>
      </c>
      <c r="G885" t="n">
        <v>7</v>
      </c>
      <c r="H885" t="n">
        <v>0</v>
      </c>
      <c r="I885" t="n">
        <v>1453</v>
      </c>
      <c r="J885" t="n">
        <v>7</v>
      </c>
      <c r="K885" t="n">
        <v>186</v>
      </c>
      <c r="L885" t="n">
        <v>0</v>
      </c>
      <c r="M885" t="n">
        <v>18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</v>
      </c>
      <c r="U885" t="n">
        <v>0</v>
      </c>
      <c r="V885" t="n">
        <v>0</v>
      </c>
      <c r="W885" t="n">
        <v>0</v>
      </c>
    </row>
    <row r="886">
      <c r="A886" t="inlineStr">
        <is>
          <t>Fabien Barcella</t>
        </is>
      </c>
      <c r="B886" t="inlineStr">
        <is>
          <t>France</t>
        </is>
      </c>
      <c r="C886" t="inlineStr">
        <is>
          <t>Prop</t>
        </is>
      </c>
      <c r="D886" t="n">
        <v>149</v>
      </c>
      <c r="E886" t="n">
        <v>3</v>
      </c>
      <c r="F886" t="n">
        <v>99</v>
      </c>
      <c r="G886" t="n">
        <v>50</v>
      </c>
      <c r="H886" t="n">
        <v>0</v>
      </c>
      <c r="I886" t="n">
        <v>7698</v>
      </c>
      <c r="J886" t="n">
        <v>50</v>
      </c>
      <c r="K886" t="n">
        <v>1550</v>
      </c>
      <c r="L886" t="n">
        <v>4</v>
      </c>
      <c r="M886" t="n">
        <v>73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15</v>
      </c>
      <c r="U886" t="n">
        <v>2</v>
      </c>
      <c r="V886" t="n">
        <v>0</v>
      </c>
      <c r="W886" t="n">
        <v>0</v>
      </c>
    </row>
    <row r="887">
      <c r="A887" t="inlineStr">
        <is>
          <t>Nicolas Mas</t>
        </is>
      </c>
      <c r="B887" t="inlineStr">
        <is>
          <t>France</t>
        </is>
      </c>
      <c r="C887" t="inlineStr">
        <is>
          <t>Prop</t>
        </is>
      </c>
      <c r="D887" t="n">
        <v>128</v>
      </c>
      <c r="E887" t="n">
        <v>130</v>
      </c>
      <c r="F887" t="n">
        <v>106</v>
      </c>
      <c r="G887" t="n">
        <v>24</v>
      </c>
      <c r="H887" t="n">
        <v>0</v>
      </c>
      <c r="I887" t="n">
        <v>7976</v>
      </c>
      <c r="J887" t="n">
        <v>22</v>
      </c>
      <c r="K887" t="n">
        <v>674</v>
      </c>
      <c r="L887" t="n">
        <v>1</v>
      </c>
      <c r="M887" t="n">
        <v>68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20</v>
      </c>
      <c r="U887" t="n">
        <v>1</v>
      </c>
      <c r="V887" t="n">
        <v>0</v>
      </c>
      <c r="W887" t="n">
        <v>0</v>
      </c>
    </row>
    <row r="888">
      <c r="A888" t="inlineStr">
        <is>
          <t>Nicolas Mas</t>
        </is>
      </c>
      <c r="B888" t="inlineStr">
        <is>
          <t>France</t>
        </is>
      </c>
      <c r="C888" t="inlineStr">
        <is>
          <t>Prop</t>
        </is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80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Nicolas Mas</t>
        </is>
      </c>
      <c r="B889" t="inlineStr">
        <is>
          <t>France</t>
        </is>
      </c>
      <c r="C889" t="inlineStr">
        <is>
          <t>Prop</t>
        </is>
      </c>
      <c r="D889" t="n">
        <v>84</v>
      </c>
      <c r="E889" t="n">
        <v>89</v>
      </c>
      <c r="F889" t="n">
        <v>66</v>
      </c>
      <c r="G889" t="n">
        <v>23</v>
      </c>
      <c r="H889" t="n">
        <v>0</v>
      </c>
      <c r="I889" t="n">
        <v>4507</v>
      </c>
      <c r="J889" t="n">
        <v>18</v>
      </c>
      <c r="K889" t="n">
        <v>430</v>
      </c>
      <c r="L889" t="n">
        <v>2</v>
      </c>
      <c r="M889" t="n">
        <v>45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5</v>
      </c>
      <c r="U889" t="n">
        <v>1</v>
      </c>
      <c r="V889" t="n">
        <v>0</v>
      </c>
      <c r="W889" t="n">
        <v>0</v>
      </c>
    </row>
    <row r="890">
      <c r="A890" t="inlineStr">
        <is>
          <t>Nicolas Mas</t>
        </is>
      </c>
      <c r="B890" t="inlineStr">
        <is>
          <t>France</t>
        </is>
      </c>
      <c r="C890" t="inlineStr">
        <is>
          <t>Prop</t>
        </is>
      </c>
      <c r="D890" t="n">
        <v>60</v>
      </c>
      <c r="E890" t="n">
        <v>60</v>
      </c>
      <c r="F890" t="n">
        <v>44</v>
      </c>
      <c r="G890" t="n">
        <v>16</v>
      </c>
      <c r="H890" t="n">
        <v>0</v>
      </c>
      <c r="I890" t="n">
        <v>3067</v>
      </c>
      <c r="J890" t="n">
        <v>16</v>
      </c>
      <c r="K890" t="n">
        <v>428</v>
      </c>
      <c r="L890" t="n">
        <v>2</v>
      </c>
      <c r="M890" t="n">
        <v>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</row>
    <row r="891">
      <c r="A891" t="inlineStr">
        <is>
          <t>Nicolas Mas</t>
        </is>
      </c>
      <c r="B891" t="inlineStr">
        <is>
          <t>France</t>
        </is>
      </c>
      <c r="C891" t="inlineStr">
        <is>
          <t>Prop</t>
        </is>
      </c>
      <c r="D891" t="n">
        <v>273</v>
      </c>
      <c r="E891" t="n">
        <v>5</v>
      </c>
      <c r="F891" t="n">
        <v>217</v>
      </c>
      <c r="G891" t="n">
        <v>63</v>
      </c>
      <c r="H891" t="n">
        <v>0</v>
      </c>
      <c r="I891" t="n">
        <v>15630</v>
      </c>
      <c r="J891" t="n">
        <v>56</v>
      </c>
      <c r="K891" t="n">
        <v>1532</v>
      </c>
      <c r="L891" t="n">
        <v>5</v>
      </c>
      <c r="M891" t="n">
        <v>152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25</v>
      </c>
      <c r="U891" t="n">
        <v>3</v>
      </c>
      <c r="V891" t="n">
        <v>0</v>
      </c>
      <c r="W891" t="n">
        <v>0</v>
      </c>
    </row>
    <row r="892">
      <c r="A892" t="inlineStr">
        <is>
          <t>Mohammed Haouas</t>
        </is>
      </c>
      <c r="B892" t="inlineStr">
        <is>
          <t>France</t>
        </is>
      </c>
      <c r="C892" t="inlineStr">
        <is>
          <t>Prop</t>
        </is>
      </c>
      <c r="D892" t="n">
        <v>66</v>
      </c>
      <c r="E892" t="n">
        <v>62</v>
      </c>
      <c r="F892" t="n">
        <v>27</v>
      </c>
      <c r="G892" t="n">
        <v>35</v>
      </c>
      <c r="H892" t="n">
        <v>0</v>
      </c>
      <c r="I892" t="n">
        <v>2528</v>
      </c>
      <c r="J892" t="n">
        <v>39</v>
      </c>
      <c r="K892" t="n">
        <v>882</v>
      </c>
      <c r="L892" t="n">
        <v>5</v>
      </c>
      <c r="M892" t="n">
        <v>25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25</v>
      </c>
      <c r="U892" t="n">
        <v>4</v>
      </c>
      <c r="V892" t="n">
        <v>0</v>
      </c>
      <c r="W892" t="n">
        <v>0</v>
      </c>
    </row>
    <row r="893">
      <c r="A893" t="inlineStr">
        <is>
          <t>Mohammed Haouas</t>
        </is>
      </c>
      <c r="B893" t="inlineStr">
        <is>
          <t>France</t>
        </is>
      </c>
      <c r="C893" t="inlineStr">
        <is>
          <t>Prop</t>
        </is>
      </c>
      <c r="D893" t="n">
        <v>78</v>
      </c>
      <c r="E893" t="n">
        <v>5</v>
      </c>
      <c r="F893" t="n">
        <v>38</v>
      </c>
      <c r="G893" t="n">
        <v>36</v>
      </c>
      <c r="H893" t="n">
        <v>0</v>
      </c>
      <c r="I893" t="n">
        <v>3223</v>
      </c>
      <c r="J893" t="n">
        <v>40</v>
      </c>
      <c r="K893" t="n">
        <v>906</v>
      </c>
      <c r="L893" t="n">
        <v>5</v>
      </c>
      <c r="M893" t="n">
        <v>34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25</v>
      </c>
      <c r="U893" t="n">
        <v>6</v>
      </c>
      <c r="V893" t="n">
        <v>0</v>
      </c>
      <c r="W893" t="n">
        <v>1</v>
      </c>
    </row>
    <row r="894">
      <c r="A894" t="inlineStr">
        <is>
          <t>Yannick Forestier</t>
        </is>
      </c>
      <c r="B894" t="inlineStr">
        <is>
          <t>France</t>
        </is>
      </c>
      <c r="C894" t="inlineStr">
        <is>
          <t>Prop</t>
        </is>
      </c>
      <c r="D894" t="n">
        <v>3</v>
      </c>
      <c r="E894" t="n">
        <v>3</v>
      </c>
      <c r="F894" t="n">
        <v>3</v>
      </c>
      <c r="G894" t="n">
        <v>0</v>
      </c>
      <c r="H894" t="n">
        <v>0</v>
      </c>
      <c r="I894" t="n">
        <v>215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Yannick Forestier</t>
        </is>
      </c>
      <c r="B895" t="inlineStr">
        <is>
          <t>France</t>
        </is>
      </c>
      <c r="C895" t="inlineStr">
        <is>
          <t>Prop</t>
        </is>
      </c>
      <c r="D895" t="n">
        <v>98</v>
      </c>
      <c r="E895" t="n">
        <v>99</v>
      </c>
      <c r="F895" t="n">
        <v>55</v>
      </c>
      <c r="G895" t="n">
        <v>44</v>
      </c>
      <c r="H895" t="n">
        <v>0</v>
      </c>
      <c r="I895" t="n">
        <v>4067</v>
      </c>
      <c r="J895" t="n">
        <v>43</v>
      </c>
      <c r="K895" t="n">
        <v>906</v>
      </c>
      <c r="L895" t="n">
        <v>0</v>
      </c>
      <c r="M895" t="n">
        <v>47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10</v>
      </c>
      <c r="U895" t="n">
        <v>2</v>
      </c>
      <c r="V895" t="n">
        <v>0</v>
      </c>
      <c r="W895" t="n">
        <v>1</v>
      </c>
    </row>
    <row r="896">
      <c r="A896" t="inlineStr">
        <is>
          <t>Yannick Forestier</t>
        </is>
      </c>
      <c r="B896" t="inlineStr">
        <is>
          <t>France</t>
        </is>
      </c>
      <c r="C896" t="inlineStr">
        <is>
          <t>Prop</t>
        </is>
      </c>
      <c r="D896" t="n">
        <v>2</v>
      </c>
      <c r="E896" t="n">
        <v>2</v>
      </c>
      <c r="F896" t="n">
        <v>1</v>
      </c>
      <c r="G896" t="n">
        <v>1</v>
      </c>
      <c r="H896" t="n">
        <v>0</v>
      </c>
      <c r="I896" t="n">
        <v>108</v>
      </c>
      <c r="J896" t="n">
        <v>1</v>
      </c>
      <c r="K896" t="n">
        <v>28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5</v>
      </c>
      <c r="U896" t="n">
        <v>0</v>
      </c>
      <c r="V896" t="n">
        <v>0</v>
      </c>
      <c r="W896" t="n">
        <v>0</v>
      </c>
    </row>
    <row r="897">
      <c r="A897" t="inlineStr">
        <is>
          <t>Yannick Forestier</t>
        </is>
      </c>
      <c r="B897" t="inlineStr">
        <is>
          <t>France</t>
        </is>
      </c>
      <c r="C897" t="inlineStr">
        <is>
          <t>Prop</t>
        </is>
      </c>
      <c r="D897" t="n">
        <v>11</v>
      </c>
      <c r="E897" t="n">
        <v>11</v>
      </c>
      <c r="F897" t="n">
        <v>7</v>
      </c>
      <c r="G897" t="n">
        <v>4</v>
      </c>
      <c r="H897" t="n">
        <v>0</v>
      </c>
      <c r="I897" t="n">
        <v>502</v>
      </c>
      <c r="J897" t="n">
        <v>4</v>
      </c>
      <c r="K897" t="n">
        <v>121</v>
      </c>
      <c r="L897" t="n">
        <v>1</v>
      </c>
      <c r="M897" t="n">
        <v>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Yannick Forestier</t>
        </is>
      </c>
      <c r="B898" t="inlineStr">
        <is>
          <t>France</t>
        </is>
      </c>
      <c r="C898" t="inlineStr">
        <is>
          <t>Prop</t>
        </is>
      </c>
      <c r="D898" t="n">
        <v>114</v>
      </c>
      <c r="E898" t="n">
        <v>3</v>
      </c>
      <c r="F898" t="n">
        <v>66</v>
      </c>
      <c r="G898" t="n">
        <v>49</v>
      </c>
      <c r="H898" t="n">
        <v>0</v>
      </c>
      <c r="I898" t="n">
        <v>4892</v>
      </c>
      <c r="J898" t="n">
        <v>48</v>
      </c>
      <c r="K898" t="n">
        <v>1055</v>
      </c>
      <c r="L898" t="n">
        <v>1</v>
      </c>
      <c r="M898" t="n">
        <v>54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15</v>
      </c>
      <c r="U898" t="n">
        <v>2</v>
      </c>
      <c r="V898" t="n">
        <v>0</v>
      </c>
      <c r="W898" t="n">
        <v>1</v>
      </c>
    </row>
    <row r="899">
      <c r="A899" t="inlineStr">
        <is>
          <t>Jefferson Poirot</t>
        </is>
      </c>
      <c r="B899" t="inlineStr">
        <is>
          <t>France</t>
        </is>
      </c>
      <c r="C899" t="inlineStr">
        <is>
          <t>Prop</t>
        </is>
      </c>
      <c r="D899" t="n">
        <v>4</v>
      </c>
      <c r="E899" t="n">
        <v>4</v>
      </c>
      <c r="F899" t="n">
        <v>2</v>
      </c>
      <c r="G899" t="n">
        <v>2</v>
      </c>
      <c r="H899" t="n">
        <v>0</v>
      </c>
      <c r="I899" t="n">
        <v>169</v>
      </c>
      <c r="J899" t="n">
        <v>2</v>
      </c>
      <c r="K899" t="n">
        <v>53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Jefferson Poirot</t>
        </is>
      </c>
      <c r="B900" t="inlineStr">
        <is>
          <t>France</t>
        </is>
      </c>
      <c r="C900" t="inlineStr">
        <is>
          <t>Prop</t>
        </is>
      </c>
      <c r="D900" t="n">
        <v>5</v>
      </c>
      <c r="E900" t="n">
        <v>5</v>
      </c>
      <c r="F900" t="n">
        <v>2</v>
      </c>
      <c r="G900" t="n">
        <v>3</v>
      </c>
      <c r="H900" t="n">
        <v>0</v>
      </c>
      <c r="I900" t="n">
        <v>261</v>
      </c>
      <c r="J900" t="n">
        <v>3</v>
      </c>
      <c r="K900" t="n">
        <v>101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</v>
      </c>
      <c r="U900" t="n">
        <v>0</v>
      </c>
      <c r="V900" t="n">
        <v>0</v>
      </c>
      <c r="W900" t="n">
        <v>0</v>
      </c>
    </row>
    <row r="901">
      <c r="A901" t="inlineStr">
        <is>
          <t>Jefferson Poirot</t>
        </is>
      </c>
      <c r="B901" t="inlineStr">
        <is>
          <t>France</t>
        </is>
      </c>
      <c r="C901" t="inlineStr">
        <is>
          <t>Prop</t>
        </is>
      </c>
      <c r="D901" t="n">
        <v>120</v>
      </c>
      <c r="E901" t="n">
        <v>124</v>
      </c>
      <c r="F901" t="n">
        <v>77</v>
      </c>
      <c r="G901" t="n">
        <v>47</v>
      </c>
      <c r="H901" t="n">
        <v>0</v>
      </c>
      <c r="I901" t="n">
        <v>5634</v>
      </c>
      <c r="J901" t="n">
        <v>43</v>
      </c>
      <c r="K901" t="n">
        <v>1145</v>
      </c>
      <c r="L901" t="n">
        <v>2</v>
      </c>
      <c r="M901" t="n">
        <v>71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25</v>
      </c>
      <c r="U901" t="n">
        <v>9</v>
      </c>
      <c r="V901" t="n">
        <v>0</v>
      </c>
      <c r="W901" t="n">
        <v>1</v>
      </c>
    </row>
    <row r="902">
      <c r="A902" t="inlineStr">
        <is>
          <t>Jefferson Poirot</t>
        </is>
      </c>
      <c r="B902" t="inlineStr">
        <is>
          <t>France</t>
        </is>
      </c>
      <c r="C902" t="inlineStr">
        <is>
          <t>Prop</t>
        </is>
      </c>
      <c r="D902" t="n">
        <v>168</v>
      </c>
      <c r="E902" t="n">
        <v>7</v>
      </c>
      <c r="F902" t="n">
        <v>112</v>
      </c>
      <c r="G902" t="n">
        <v>56</v>
      </c>
      <c r="H902" t="n">
        <v>0</v>
      </c>
      <c r="I902" t="n">
        <v>8024</v>
      </c>
      <c r="J902" t="n">
        <v>56</v>
      </c>
      <c r="K902" t="n">
        <v>1454</v>
      </c>
      <c r="L902" t="n">
        <v>2</v>
      </c>
      <c r="M902" t="n">
        <v>101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35</v>
      </c>
      <c r="U902" t="n">
        <v>10</v>
      </c>
      <c r="V902" t="n">
        <v>0</v>
      </c>
      <c r="W902" t="n">
        <v>1</v>
      </c>
    </row>
    <row r="903">
      <c r="A903" t="inlineStr">
        <is>
          <t>Vincent Pelo</t>
        </is>
      </c>
      <c r="B903" t="inlineStr">
        <is>
          <t>France</t>
        </is>
      </c>
      <c r="C903" t="inlineStr">
        <is>
          <t>Prop</t>
        </is>
      </c>
      <c r="D903" t="n">
        <v>18</v>
      </c>
      <c r="E903" t="n">
        <v>19</v>
      </c>
      <c r="F903" t="n">
        <v>5</v>
      </c>
      <c r="G903" t="n">
        <v>14</v>
      </c>
      <c r="H903" t="n">
        <v>0</v>
      </c>
      <c r="I903" t="n">
        <v>540</v>
      </c>
      <c r="J903" t="n">
        <v>13</v>
      </c>
      <c r="K903" t="n">
        <v>324</v>
      </c>
      <c r="L903" t="n">
        <v>1</v>
      </c>
      <c r="M903" t="n">
        <v>4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5</v>
      </c>
      <c r="U903" t="n">
        <v>2</v>
      </c>
      <c r="V903" t="n">
        <v>0</v>
      </c>
      <c r="W903" t="n">
        <v>0</v>
      </c>
    </row>
    <row r="904">
      <c r="A904" t="inlineStr">
        <is>
          <t>Vincent Pelo</t>
        </is>
      </c>
      <c r="B904" t="inlineStr">
        <is>
          <t>France</t>
        </is>
      </c>
      <c r="C904" t="inlineStr">
        <is>
          <t>Prop</t>
        </is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5</v>
      </c>
      <c r="U904" t="n">
        <v>0</v>
      </c>
      <c r="V904" t="n">
        <v>0</v>
      </c>
      <c r="W904" t="n">
        <v>0</v>
      </c>
    </row>
    <row r="905">
      <c r="A905" t="inlineStr">
        <is>
          <t>Vincent Pelo</t>
        </is>
      </c>
      <c r="B905" t="inlineStr">
        <is>
          <t>France</t>
        </is>
      </c>
      <c r="C905" t="inlineStr">
        <is>
          <t>Prop</t>
        </is>
      </c>
      <c r="D905" t="n">
        <v>89</v>
      </c>
      <c r="E905" t="n">
        <v>87</v>
      </c>
      <c r="F905" t="n">
        <v>38</v>
      </c>
      <c r="G905" t="n">
        <v>49</v>
      </c>
      <c r="H905" t="n">
        <v>0</v>
      </c>
      <c r="I905" t="n">
        <v>3215</v>
      </c>
      <c r="J905" t="n">
        <v>51</v>
      </c>
      <c r="K905" t="n">
        <v>1252</v>
      </c>
      <c r="L905" t="n">
        <v>4</v>
      </c>
      <c r="M905" t="n">
        <v>40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15</v>
      </c>
      <c r="U905" t="n">
        <v>1</v>
      </c>
      <c r="V905" t="n">
        <v>0</v>
      </c>
      <c r="W905" t="n">
        <v>0</v>
      </c>
    </row>
    <row r="906">
      <c r="A906" t="inlineStr">
        <is>
          <t>Vincent Pelo</t>
        </is>
      </c>
      <c r="B906" t="inlineStr">
        <is>
          <t>France</t>
        </is>
      </c>
      <c r="C906" t="inlineStr">
        <is>
          <t>Prop</t>
        </is>
      </c>
      <c r="D906" t="n">
        <v>2</v>
      </c>
      <c r="E906" t="n">
        <v>2</v>
      </c>
      <c r="F906" t="n">
        <v>0</v>
      </c>
      <c r="G906" t="n">
        <v>2</v>
      </c>
      <c r="H906" t="n">
        <v>0</v>
      </c>
      <c r="I906" t="n">
        <v>21</v>
      </c>
      <c r="J906" t="n">
        <v>2</v>
      </c>
      <c r="K906" t="n">
        <v>36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Vincent Pelo</t>
        </is>
      </c>
      <c r="B907" t="inlineStr">
        <is>
          <t>France</t>
        </is>
      </c>
      <c r="C907" t="inlineStr">
        <is>
          <t>Prop</t>
        </is>
      </c>
      <c r="D907" t="n">
        <v>7</v>
      </c>
      <c r="E907" t="n">
        <v>6</v>
      </c>
      <c r="F907" t="n">
        <v>4</v>
      </c>
      <c r="G907" t="n">
        <v>2</v>
      </c>
      <c r="H907" t="n">
        <v>0</v>
      </c>
      <c r="I907" t="n">
        <v>267</v>
      </c>
      <c r="J907" t="n">
        <v>3</v>
      </c>
      <c r="K907" t="n">
        <v>86</v>
      </c>
      <c r="L907" t="n">
        <v>1</v>
      </c>
      <c r="M907" t="n">
        <v>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Vincent Pelo</t>
        </is>
      </c>
      <c r="B908" t="inlineStr">
        <is>
          <t>France</t>
        </is>
      </c>
      <c r="C908" t="inlineStr">
        <is>
          <t>Prop</t>
        </is>
      </c>
      <c r="D908" t="n">
        <v>116</v>
      </c>
      <c r="E908" t="n">
        <v>5</v>
      </c>
      <c r="F908" t="n">
        <v>47</v>
      </c>
      <c r="G908" t="n">
        <v>68</v>
      </c>
      <c r="H908" t="n">
        <v>0</v>
      </c>
      <c r="I908" t="n">
        <v>4043</v>
      </c>
      <c r="J908" t="n">
        <v>69</v>
      </c>
      <c r="K908" t="n">
        <v>1698</v>
      </c>
      <c r="L908" t="n">
        <v>6</v>
      </c>
      <c r="M908" t="n">
        <v>50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25</v>
      </c>
      <c r="U908" t="n">
        <v>3</v>
      </c>
      <c r="V908" t="n">
        <v>0</v>
      </c>
      <c r="W908" t="n">
        <v>0</v>
      </c>
    </row>
    <row r="909">
      <c r="A909" t="inlineStr">
        <is>
          <t>Olivier Milloud</t>
        </is>
      </c>
      <c r="B909" t="inlineStr">
        <is>
          <t>France</t>
        </is>
      </c>
      <c r="C909" t="inlineStr">
        <is>
          <t>Prop</t>
        </is>
      </c>
      <c r="D909" t="n">
        <v>48</v>
      </c>
      <c r="E909" t="n">
        <v>51</v>
      </c>
      <c r="F909" t="n">
        <v>28</v>
      </c>
      <c r="G909" t="n">
        <v>23</v>
      </c>
      <c r="H909" t="n">
        <v>0</v>
      </c>
      <c r="I909" t="n">
        <v>2334</v>
      </c>
      <c r="J909" t="n">
        <v>20</v>
      </c>
      <c r="K909" t="n">
        <v>429</v>
      </c>
      <c r="L909" t="n">
        <v>1</v>
      </c>
      <c r="M909" t="n">
        <v>15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5</v>
      </c>
      <c r="U909" t="n">
        <v>0</v>
      </c>
      <c r="V909" t="n">
        <v>0</v>
      </c>
      <c r="W909" t="n">
        <v>0</v>
      </c>
    </row>
    <row r="910">
      <c r="A910" t="inlineStr">
        <is>
          <t>Olivier Milloud</t>
        </is>
      </c>
      <c r="B910" t="inlineStr">
        <is>
          <t>France</t>
        </is>
      </c>
      <c r="C910" t="inlineStr">
        <is>
          <t>Prop</t>
        </is>
      </c>
      <c r="D910" t="n">
        <v>61</v>
      </c>
      <c r="E910" t="n">
        <v>64</v>
      </c>
      <c r="F910" t="n">
        <v>53</v>
      </c>
      <c r="G910" t="n">
        <v>11</v>
      </c>
      <c r="H910" t="n">
        <v>0</v>
      </c>
      <c r="I910" t="n">
        <v>3889</v>
      </c>
      <c r="J910" t="n">
        <v>8</v>
      </c>
      <c r="K910" t="n">
        <v>214</v>
      </c>
      <c r="L910" t="n">
        <v>0</v>
      </c>
      <c r="M910" t="n">
        <v>32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5</v>
      </c>
      <c r="U910" t="n">
        <v>0</v>
      </c>
      <c r="V910" t="n">
        <v>0</v>
      </c>
      <c r="W910" t="n">
        <v>0</v>
      </c>
    </row>
    <row r="911">
      <c r="A911" t="inlineStr">
        <is>
          <t>Olivier Milloud</t>
        </is>
      </c>
      <c r="B911" t="inlineStr">
        <is>
          <t>France</t>
        </is>
      </c>
      <c r="C911" t="inlineStr">
        <is>
          <t>Prop</t>
        </is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80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Olivier Milloud</t>
        </is>
      </c>
      <c r="B912" t="inlineStr">
        <is>
          <t>France</t>
        </is>
      </c>
      <c r="C912" t="inlineStr">
        <is>
          <t>Prop</t>
        </is>
      </c>
      <c r="D912" t="n">
        <v>7</v>
      </c>
      <c r="E912" t="n">
        <v>8</v>
      </c>
      <c r="F912" t="n">
        <v>3</v>
      </c>
      <c r="G912" t="n">
        <v>5</v>
      </c>
      <c r="H912" t="n">
        <v>0</v>
      </c>
      <c r="I912" t="n">
        <v>268</v>
      </c>
      <c r="J912" t="n">
        <v>4</v>
      </c>
      <c r="K912" t="n">
        <v>99</v>
      </c>
      <c r="L912" t="n">
        <v>1</v>
      </c>
      <c r="M912" t="n">
        <v>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Olivier Milloud</t>
        </is>
      </c>
      <c r="B913" t="inlineStr">
        <is>
          <t>France</t>
        </is>
      </c>
      <c r="C913" t="inlineStr">
        <is>
          <t>Prop</t>
        </is>
      </c>
      <c r="D913" t="n">
        <v>117</v>
      </c>
      <c r="E913" t="n">
        <v>2</v>
      </c>
      <c r="F913" t="n">
        <v>85</v>
      </c>
      <c r="G913" t="n">
        <v>39</v>
      </c>
      <c r="H913" t="n">
        <v>0</v>
      </c>
      <c r="I913" t="n">
        <v>6571</v>
      </c>
      <c r="J913" t="n">
        <v>32</v>
      </c>
      <c r="K913" t="n">
        <v>742</v>
      </c>
      <c r="L913" t="n">
        <v>2</v>
      </c>
      <c r="M913" t="n">
        <v>50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10</v>
      </c>
      <c r="U913" t="n">
        <v>0</v>
      </c>
      <c r="V913" t="n">
        <v>0</v>
      </c>
      <c r="W913" t="n">
        <v>0</v>
      </c>
    </row>
    <row r="914">
      <c r="A914" t="inlineStr">
        <is>
          <t>Cyril Baille</t>
        </is>
      </c>
      <c r="B914" t="inlineStr">
        <is>
          <t>France</t>
        </is>
      </c>
      <c r="C914" t="inlineStr">
        <is>
          <t>Prop</t>
        </is>
      </c>
      <c r="D914" t="n">
        <v>112</v>
      </c>
      <c r="E914" t="n">
        <v>115</v>
      </c>
      <c r="F914" t="n">
        <v>53</v>
      </c>
      <c r="G914" t="n">
        <v>62</v>
      </c>
      <c r="H914" t="n">
        <v>0</v>
      </c>
      <c r="I914" t="n">
        <v>4338</v>
      </c>
      <c r="J914" t="n">
        <v>59</v>
      </c>
      <c r="K914" t="n">
        <v>1488</v>
      </c>
      <c r="L914" t="n">
        <v>4</v>
      </c>
      <c r="M914" t="n">
        <v>50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20</v>
      </c>
      <c r="U914" t="n">
        <v>0</v>
      </c>
      <c r="V914" t="n">
        <v>0</v>
      </c>
      <c r="W914" t="n">
        <v>0</v>
      </c>
    </row>
    <row r="915">
      <c r="A915" t="inlineStr">
        <is>
          <t>Cyril Baille</t>
        </is>
      </c>
      <c r="B915" t="inlineStr">
        <is>
          <t>France</t>
        </is>
      </c>
      <c r="C915" t="inlineStr">
        <is>
          <t>Prop</t>
        </is>
      </c>
      <c r="D915" t="n">
        <v>5</v>
      </c>
      <c r="E915" t="n">
        <v>5</v>
      </c>
      <c r="F915" t="n">
        <v>4</v>
      </c>
      <c r="G915" t="n">
        <v>1</v>
      </c>
      <c r="H915" t="n">
        <v>0</v>
      </c>
      <c r="I915" t="n">
        <v>345</v>
      </c>
      <c r="J915" t="n">
        <v>1</v>
      </c>
      <c r="K915" t="n">
        <v>39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Cyril Baille</t>
        </is>
      </c>
      <c r="B916" t="inlineStr">
        <is>
          <t>France</t>
        </is>
      </c>
      <c r="C916" t="inlineStr">
        <is>
          <t>Prop</t>
        </is>
      </c>
      <c r="D916" t="n">
        <v>145</v>
      </c>
      <c r="E916" t="n">
        <v>5</v>
      </c>
      <c r="F916" t="n">
        <v>74</v>
      </c>
      <c r="G916" t="n">
        <v>74</v>
      </c>
      <c r="H916" t="n">
        <v>0</v>
      </c>
      <c r="I916" t="n">
        <v>5908</v>
      </c>
      <c r="J916" t="n">
        <v>71</v>
      </c>
      <c r="K916" t="n">
        <v>1819</v>
      </c>
      <c r="L916" t="n">
        <v>4</v>
      </c>
      <c r="M916" t="n">
        <v>68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25</v>
      </c>
      <c r="U916" t="n">
        <v>0</v>
      </c>
      <c r="V916" t="n">
        <v>0</v>
      </c>
      <c r="W916" t="n">
        <v>0</v>
      </c>
    </row>
    <row r="917">
      <c r="A917" t="inlineStr">
        <is>
          <t>Olivier Sourgens</t>
        </is>
      </c>
      <c r="B917" t="inlineStr">
        <is>
          <t>France</t>
        </is>
      </c>
      <c r="C917" t="inlineStr">
        <is>
          <t>Prop</t>
        </is>
      </c>
      <c r="D917" t="n">
        <v>2</v>
      </c>
      <c r="E917" t="n">
        <v>2</v>
      </c>
      <c r="F917" t="n">
        <v>2</v>
      </c>
      <c r="G917" t="n">
        <v>0</v>
      </c>
      <c r="H917" t="n">
        <v>0</v>
      </c>
      <c r="I917" t="n">
        <v>148</v>
      </c>
      <c r="J917" t="n">
        <v>0</v>
      </c>
      <c r="K917" t="n">
        <v>0</v>
      </c>
      <c r="L917" t="n">
        <v>0</v>
      </c>
      <c r="M917" t="n">
        <v>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Olivier Sourgens</t>
        </is>
      </c>
      <c r="B918" t="inlineStr">
        <is>
          <t>France</t>
        </is>
      </c>
      <c r="C918" t="inlineStr">
        <is>
          <t>Prop</t>
        </is>
      </c>
      <c r="D918" t="n">
        <v>19</v>
      </c>
      <c r="E918" t="n">
        <v>21</v>
      </c>
      <c r="F918" t="n">
        <v>16</v>
      </c>
      <c r="G918" t="n">
        <v>5</v>
      </c>
      <c r="H918" t="n">
        <v>0</v>
      </c>
      <c r="I918" t="n">
        <v>1097</v>
      </c>
      <c r="J918" t="n">
        <v>3</v>
      </c>
      <c r="K918" t="n">
        <v>61</v>
      </c>
      <c r="L918" t="n">
        <v>0</v>
      </c>
      <c r="M918" t="n">
        <v>11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5</v>
      </c>
      <c r="U918" t="n">
        <v>0</v>
      </c>
      <c r="V918" t="n">
        <v>0</v>
      </c>
      <c r="W918" t="n">
        <v>0</v>
      </c>
    </row>
    <row r="919">
      <c r="A919" t="inlineStr">
        <is>
          <t>Olivier Sourgens</t>
        </is>
      </c>
      <c r="B919" t="inlineStr">
        <is>
          <t>France</t>
        </is>
      </c>
      <c r="C919" t="inlineStr">
        <is>
          <t>Prop</t>
        </is>
      </c>
      <c r="D919" t="n">
        <v>8</v>
      </c>
      <c r="E919" t="n">
        <v>8</v>
      </c>
      <c r="F919" t="n">
        <v>6</v>
      </c>
      <c r="G919" t="n">
        <v>2</v>
      </c>
      <c r="H919" t="n">
        <v>0</v>
      </c>
      <c r="I919" t="n">
        <v>466</v>
      </c>
      <c r="J919" t="n">
        <v>2</v>
      </c>
      <c r="K919" t="n">
        <v>77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Olivier Sourgens</t>
        </is>
      </c>
      <c r="B920" t="inlineStr">
        <is>
          <t>France</t>
        </is>
      </c>
      <c r="C920" t="inlineStr">
        <is>
          <t>Prop</t>
        </is>
      </c>
      <c r="D920" t="n">
        <v>25</v>
      </c>
      <c r="E920" t="n">
        <v>25</v>
      </c>
      <c r="F920" t="n">
        <v>11</v>
      </c>
      <c r="G920" t="n">
        <v>14</v>
      </c>
      <c r="H920" t="n">
        <v>0</v>
      </c>
      <c r="I920" t="n">
        <v>1012</v>
      </c>
      <c r="J920" t="n">
        <v>14</v>
      </c>
      <c r="K920" t="n">
        <v>327</v>
      </c>
      <c r="L920" t="n">
        <v>0</v>
      </c>
      <c r="M920" t="n">
        <v>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Olivier Sourgens</t>
        </is>
      </c>
      <c r="B921" t="inlineStr">
        <is>
          <t>France</t>
        </is>
      </c>
      <c r="C921" t="inlineStr">
        <is>
          <t>Prop</t>
        </is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57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Olivier Sourgens</t>
        </is>
      </c>
      <c r="B922" t="inlineStr">
        <is>
          <t>France</t>
        </is>
      </c>
      <c r="C922" t="inlineStr">
        <is>
          <t>Prop</t>
        </is>
      </c>
      <c r="D922" t="n">
        <v>21</v>
      </c>
      <c r="E922" t="n">
        <v>23</v>
      </c>
      <c r="F922" t="n">
        <v>7</v>
      </c>
      <c r="G922" t="n">
        <v>16</v>
      </c>
      <c r="H922" t="n">
        <v>0</v>
      </c>
      <c r="I922" t="n">
        <v>581</v>
      </c>
      <c r="J922" t="n">
        <v>14</v>
      </c>
      <c r="K922" t="n">
        <v>239</v>
      </c>
      <c r="L922" t="n">
        <v>0</v>
      </c>
      <c r="M922" t="n">
        <v>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Olivier Sourgens</t>
        </is>
      </c>
      <c r="B923" t="inlineStr">
        <is>
          <t>France</t>
        </is>
      </c>
      <c r="C923" t="inlineStr">
        <is>
          <t>Prop</t>
        </is>
      </c>
      <c r="D923" t="n">
        <v>76</v>
      </c>
      <c r="E923" t="n">
        <v>1</v>
      </c>
      <c r="F923" t="n">
        <v>43</v>
      </c>
      <c r="G923" t="n">
        <v>37</v>
      </c>
      <c r="H923" t="n">
        <v>0</v>
      </c>
      <c r="I923" t="n">
        <v>3361</v>
      </c>
      <c r="J923" t="n">
        <v>33</v>
      </c>
      <c r="K923" t="n">
        <v>704</v>
      </c>
      <c r="L923" t="n">
        <v>0</v>
      </c>
      <c r="M923" t="n">
        <v>31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5</v>
      </c>
      <c r="U923" t="n">
        <v>0</v>
      </c>
      <c r="V923" t="n">
        <v>0</v>
      </c>
      <c r="W923" t="n">
        <v>0</v>
      </c>
    </row>
    <row r="924">
      <c r="A924" t="inlineStr">
        <is>
          <t>Franck Tournaire</t>
        </is>
      </c>
      <c r="B924" t="inlineStr">
        <is>
          <t>France</t>
        </is>
      </c>
      <c r="C924" t="inlineStr">
        <is>
          <t>Prop</t>
        </is>
      </c>
      <c r="D924" t="n">
        <v>34</v>
      </c>
      <c r="E924" t="n">
        <v>35</v>
      </c>
      <c r="F924" t="n">
        <v>31</v>
      </c>
      <c r="G924" t="n">
        <v>4</v>
      </c>
      <c r="H924" t="n">
        <v>0</v>
      </c>
      <c r="I924" t="n">
        <v>2391</v>
      </c>
      <c r="J924" t="n">
        <v>3</v>
      </c>
      <c r="K924" t="n">
        <v>131</v>
      </c>
      <c r="L924" t="n">
        <v>0</v>
      </c>
      <c r="M924" t="n">
        <v>13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</row>
    <row r="925">
      <c r="A925" t="inlineStr">
        <is>
          <t>Franck Tournaire</t>
        </is>
      </c>
      <c r="B925" t="inlineStr">
        <is>
          <t>France</t>
        </is>
      </c>
      <c r="C925" t="inlineStr">
        <is>
          <t>Prop</t>
        </is>
      </c>
      <c r="D925" t="n">
        <v>19</v>
      </c>
      <c r="E925" t="n">
        <v>19</v>
      </c>
      <c r="F925" t="n">
        <v>18</v>
      </c>
      <c r="G925" t="n">
        <v>1</v>
      </c>
      <c r="H925" t="n">
        <v>0</v>
      </c>
      <c r="I925" t="n">
        <v>1383</v>
      </c>
      <c r="J925" t="n">
        <v>1</v>
      </c>
      <c r="K925" t="n">
        <v>19</v>
      </c>
      <c r="L925" t="n">
        <v>0</v>
      </c>
      <c r="M925" t="n">
        <v>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Franck Tournaire</t>
        </is>
      </c>
      <c r="B926" t="inlineStr">
        <is>
          <t>France</t>
        </is>
      </c>
      <c r="C926" t="inlineStr">
        <is>
          <t>Prop</t>
        </is>
      </c>
      <c r="D926" t="n">
        <v>24</v>
      </c>
      <c r="E926" t="n">
        <v>27</v>
      </c>
      <c r="F926" t="n">
        <v>15</v>
      </c>
      <c r="G926" t="n">
        <v>12</v>
      </c>
      <c r="H926" t="n">
        <v>0</v>
      </c>
      <c r="I926" t="n">
        <v>1193</v>
      </c>
      <c r="J926" t="n">
        <v>9</v>
      </c>
      <c r="K926" t="n">
        <v>138</v>
      </c>
      <c r="L926" t="n">
        <v>1</v>
      </c>
      <c r="M926" t="n">
        <v>5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5</v>
      </c>
      <c r="U926" t="n">
        <v>1</v>
      </c>
      <c r="V926" t="n">
        <v>0</v>
      </c>
      <c r="W926" t="n">
        <v>0</v>
      </c>
    </row>
    <row r="927">
      <c r="A927" t="inlineStr">
        <is>
          <t>Franck Tournaire</t>
        </is>
      </c>
      <c r="B927" t="inlineStr">
        <is>
          <t>France</t>
        </is>
      </c>
      <c r="C927" t="inlineStr">
        <is>
          <t>Prop</t>
        </is>
      </c>
      <c r="D927" t="n">
        <v>5</v>
      </c>
      <c r="E927" t="n">
        <v>5</v>
      </c>
      <c r="F927" t="n">
        <v>3</v>
      </c>
      <c r="G927" t="n">
        <v>2</v>
      </c>
      <c r="H927" t="n">
        <v>0</v>
      </c>
      <c r="I927" t="n">
        <v>221</v>
      </c>
      <c r="J927" t="n">
        <v>2</v>
      </c>
      <c r="K927" t="n">
        <v>42</v>
      </c>
      <c r="L927" t="n">
        <v>0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Franck Tournaire</t>
        </is>
      </c>
      <c r="B928" t="inlineStr">
        <is>
          <t>France</t>
        </is>
      </c>
      <c r="C928" t="inlineStr">
        <is>
          <t>Prop</t>
        </is>
      </c>
      <c r="D928" t="n">
        <v>12</v>
      </c>
      <c r="E928" t="n">
        <v>11</v>
      </c>
      <c r="F928" t="n">
        <v>9</v>
      </c>
      <c r="G928" t="n">
        <v>2</v>
      </c>
      <c r="H928" t="n">
        <v>0</v>
      </c>
      <c r="I928" t="n">
        <v>612</v>
      </c>
      <c r="J928" t="n">
        <v>3</v>
      </c>
      <c r="K928" t="n">
        <v>70</v>
      </c>
      <c r="L928" t="n">
        <v>1</v>
      </c>
      <c r="M928" t="n">
        <v>6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5</v>
      </c>
      <c r="U928" t="n">
        <v>2</v>
      </c>
      <c r="V928" t="n">
        <v>0</v>
      </c>
      <c r="W928" t="n">
        <v>0</v>
      </c>
    </row>
    <row r="929">
      <c r="A929" t="inlineStr">
        <is>
          <t>Franck Tournaire</t>
        </is>
      </c>
      <c r="B929" t="inlineStr">
        <is>
          <t>France</t>
        </is>
      </c>
      <c r="C929" t="inlineStr">
        <is>
          <t>Prop</t>
        </is>
      </c>
      <c r="D929" t="n">
        <v>94</v>
      </c>
      <c r="E929" t="n">
        <v>2</v>
      </c>
      <c r="F929" t="n">
        <v>76</v>
      </c>
      <c r="G929" t="n">
        <v>21</v>
      </c>
      <c r="H929" t="n">
        <v>0</v>
      </c>
      <c r="I929" t="n">
        <v>5800</v>
      </c>
      <c r="J929" t="n">
        <v>18</v>
      </c>
      <c r="K929" t="n">
        <v>400</v>
      </c>
      <c r="L929" t="n">
        <v>2</v>
      </c>
      <c r="M929" t="n">
        <v>33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10</v>
      </c>
      <c r="U929" t="n">
        <v>4</v>
      </c>
      <c r="V929" t="n">
        <v>0</v>
      </c>
      <c r="W929" t="n">
        <v>0</v>
      </c>
    </row>
    <row r="930">
      <c r="A930" t="inlineStr">
        <is>
          <t>Uini Atonio</t>
        </is>
      </c>
      <c r="B930" t="inlineStr">
        <is>
          <t>France</t>
        </is>
      </c>
      <c r="C930" t="inlineStr">
        <is>
          <t>Prop</t>
        </is>
      </c>
      <c r="D930" t="n">
        <v>131</v>
      </c>
      <c r="E930" t="n">
        <v>129</v>
      </c>
      <c r="F930" t="n">
        <v>109</v>
      </c>
      <c r="G930" t="n">
        <v>20</v>
      </c>
      <c r="H930" t="n">
        <v>0</v>
      </c>
      <c r="I930" t="n">
        <v>7187</v>
      </c>
      <c r="J930" t="n">
        <v>22</v>
      </c>
      <c r="K930" t="n">
        <v>736</v>
      </c>
      <c r="L930" t="n">
        <v>2</v>
      </c>
      <c r="M930" t="n">
        <v>104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15</v>
      </c>
      <c r="U930" t="n">
        <v>6</v>
      </c>
      <c r="V930" t="n">
        <v>0</v>
      </c>
      <c r="W930" t="n">
        <v>0</v>
      </c>
    </row>
    <row r="931">
      <c r="A931" t="inlineStr">
        <is>
          <t>Uini Atonio</t>
        </is>
      </c>
      <c r="B931" t="inlineStr">
        <is>
          <t>France</t>
        </is>
      </c>
      <c r="C931" t="inlineStr">
        <is>
          <t>Prop</t>
        </is>
      </c>
      <c r="D931" t="n">
        <v>36</v>
      </c>
      <c r="E931" t="n">
        <v>37</v>
      </c>
      <c r="F931" t="n">
        <v>13</v>
      </c>
      <c r="G931" t="n">
        <v>24</v>
      </c>
      <c r="H931" t="n">
        <v>0</v>
      </c>
      <c r="I931" t="n">
        <v>1266</v>
      </c>
      <c r="J931" t="n">
        <v>23</v>
      </c>
      <c r="K931" t="n">
        <v>633</v>
      </c>
      <c r="L931" t="n">
        <v>1</v>
      </c>
      <c r="M931" t="n">
        <v>15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Uini Atonio</t>
        </is>
      </c>
      <c r="B932" t="inlineStr">
        <is>
          <t>France</t>
        </is>
      </c>
      <c r="C932" t="inlineStr">
        <is>
          <t>Prop</t>
        </is>
      </c>
      <c r="D932" t="n">
        <v>167</v>
      </c>
      <c r="E932" t="n">
        <v>3</v>
      </c>
      <c r="F932" t="n">
        <v>122</v>
      </c>
      <c r="G932" t="n">
        <v>44</v>
      </c>
      <c r="H932" t="n">
        <v>0</v>
      </c>
      <c r="I932" t="n">
        <v>8453</v>
      </c>
      <c r="J932" t="n">
        <v>45</v>
      </c>
      <c r="K932" t="n">
        <v>1369</v>
      </c>
      <c r="L932" t="n">
        <v>3</v>
      </c>
      <c r="M932" t="n">
        <v>119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15</v>
      </c>
      <c r="U932" t="n">
        <v>6</v>
      </c>
      <c r="V932" t="n">
        <v>0</v>
      </c>
      <c r="W932" t="n">
        <v>0</v>
      </c>
    </row>
    <row r="933">
      <c r="A933" t="inlineStr">
        <is>
          <t>Dorian Aldegheri</t>
        </is>
      </c>
      <c r="B933" t="inlineStr">
        <is>
          <t>France</t>
        </is>
      </c>
      <c r="C933" t="inlineStr">
        <is>
          <t>Prop</t>
        </is>
      </c>
      <c r="D933" t="n">
        <v>113</v>
      </c>
      <c r="E933" t="n">
        <v>105</v>
      </c>
      <c r="F933" t="n">
        <v>42</v>
      </c>
      <c r="G933" t="n">
        <v>63</v>
      </c>
      <c r="H933" t="n">
        <v>0</v>
      </c>
      <c r="I933" t="n">
        <v>4079</v>
      </c>
      <c r="J933" t="n">
        <v>71</v>
      </c>
      <c r="K933" t="n">
        <v>2011</v>
      </c>
      <c r="L933" t="n">
        <v>1</v>
      </c>
      <c r="M933" t="n">
        <v>46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</v>
      </c>
      <c r="U933" t="n">
        <v>5</v>
      </c>
      <c r="V933" t="n">
        <v>0</v>
      </c>
      <c r="W933" t="n">
        <v>0</v>
      </c>
    </row>
    <row r="934">
      <c r="A934" t="inlineStr">
        <is>
          <t>Dorian Aldegheri</t>
        </is>
      </c>
      <c r="B934" t="inlineStr">
        <is>
          <t>France</t>
        </is>
      </c>
      <c r="C934" t="inlineStr">
        <is>
          <t>Prop</t>
        </is>
      </c>
      <c r="D934" t="n">
        <v>121</v>
      </c>
      <c r="E934" t="n">
        <v>2</v>
      </c>
      <c r="F934" t="n">
        <v>44</v>
      </c>
      <c r="G934" t="n">
        <v>69</v>
      </c>
      <c r="H934" t="n">
        <v>0</v>
      </c>
      <c r="I934" t="n">
        <v>4285</v>
      </c>
      <c r="J934" t="n">
        <v>77</v>
      </c>
      <c r="K934" t="n">
        <v>2127</v>
      </c>
      <c r="L934" t="n">
        <v>2</v>
      </c>
      <c r="M934" t="n">
        <v>48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10</v>
      </c>
      <c r="U934" t="n">
        <v>6</v>
      </c>
      <c r="V934" t="n">
        <v>0</v>
      </c>
      <c r="W934" t="n">
        <v>0</v>
      </c>
    </row>
    <row r="935">
      <c r="A935" t="inlineStr">
        <is>
          <t>Eddy Ben Arous</t>
        </is>
      </c>
      <c r="B935" t="inlineStr">
        <is>
          <t>France</t>
        </is>
      </c>
      <c r="C935" t="inlineStr">
        <is>
          <t>Prop</t>
        </is>
      </c>
      <c r="D935" t="n">
        <v>3</v>
      </c>
      <c r="E935" t="n">
        <v>4</v>
      </c>
      <c r="F935" t="n">
        <v>2</v>
      </c>
      <c r="G935" t="n">
        <v>2</v>
      </c>
      <c r="H935" t="n">
        <v>0</v>
      </c>
      <c r="I935" t="n">
        <v>122</v>
      </c>
      <c r="J935" t="n">
        <v>1</v>
      </c>
      <c r="K935" t="n">
        <v>42</v>
      </c>
      <c r="L935" t="n">
        <v>1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Eddy Ben Arous</t>
        </is>
      </c>
      <c r="B936" t="inlineStr">
        <is>
          <t>France</t>
        </is>
      </c>
      <c r="C936" t="inlineStr">
        <is>
          <t>Prop</t>
        </is>
      </c>
      <c r="D936" t="n">
        <v>176</v>
      </c>
      <c r="E936" t="n">
        <v>173</v>
      </c>
      <c r="F936" t="n">
        <v>108</v>
      </c>
      <c r="G936" t="n">
        <v>65</v>
      </c>
      <c r="H936" t="n">
        <v>0</v>
      </c>
      <c r="I936" t="n">
        <v>7771</v>
      </c>
      <c r="J936" t="n">
        <v>68</v>
      </c>
      <c r="K936" t="n">
        <v>1754</v>
      </c>
      <c r="L936" t="n">
        <v>3</v>
      </c>
      <c r="M936" t="n">
        <v>106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20</v>
      </c>
      <c r="U936" t="n">
        <v>7</v>
      </c>
      <c r="V936" t="n">
        <v>0</v>
      </c>
      <c r="W936" t="n">
        <v>0</v>
      </c>
    </row>
    <row r="937">
      <c r="A937" t="inlineStr">
        <is>
          <t>Eddy Ben Arous</t>
        </is>
      </c>
      <c r="B937" t="inlineStr">
        <is>
          <t>France</t>
        </is>
      </c>
      <c r="C937" t="inlineStr">
        <is>
          <t>Prop</t>
        </is>
      </c>
      <c r="D937" t="n">
        <v>20</v>
      </c>
      <c r="E937" t="n">
        <v>20</v>
      </c>
      <c r="F937" t="n">
        <v>10</v>
      </c>
      <c r="G937" t="n">
        <v>10</v>
      </c>
      <c r="H937" t="n">
        <v>0</v>
      </c>
      <c r="I937" t="n">
        <v>811</v>
      </c>
      <c r="J937" t="n">
        <v>10</v>
      </c>
      <c r="K937" t="n">
        <v>252</v>
      </c>
      <c r="L937" t="n">
        <v>0</v>
      </c>
      <c r="M937" t="n">
        <v>10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Eddy Ben Arous</t>
        </is>
      </c>
      <c r="B938" t="inlineStr">
        <is>
          <t>France</t>
        </is>
      </c>
      <c r="C938" t="inlineStr">
        <is>
          <t>Prop</t>
        </is>
      </c>
      <c r="D938" t="n">
        <v>199</v>
      </c>
      <c r="E938" t="n">
        <v>4</v>
      </c>
      <c r="F938" t="n">
        <v>120</v>
      </c>
      <c r="G938" t="n">
        <v>77</v>
      </c>
      <c r="H938" t="n">
        <v>0</v>
      </c>
      <c r="I938" t="n">
        <v>8704</v>
      </c>
      <c r="J938" t="n">
        <v>79</v>
      </c>
      <c r="K938" t="n">
        <v>2048</v>
      </c>
      <c r="L938" t="n">
        <v>4</v>
      </c>
      <c r="M938" t="n">
        <v>119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20</v>
      </c>
      <c r="U938" t="n">
        <v>7</v>
      </c>
      <c r="V938" t="n">
        <v>0</v>
      </c>
      <c r="W938" t="n">
        <v>0</v>
      </c>
    </row>
    <row r="939">
      <c r="A939" t="inlineStr">
        <is>
          <t>Jean Jacques Crenca</t>
        </is>
      </c>
      <c r="B939" t="inlineStr">
        <is>
          <t>France</t>
        </is>
      </c>
      <c r="C939" t="inlineStr">
        <is>
          <t>Prop</t>
        </is>
      </c>
      <c r="D939" t="n">
        <v>23</v>
      </c>
      <c r="E939" t="n">
        <v>23</v>
      </c>
      <c r="F939" t="n">
        <v>17</v>
      </c>
      <c r="G939" t="n">
        <v>6</v>
      </c>
      <c r="H939" t="n">
        <v>0</v>
      </c>
      <c r="I939" t="n">
        <v>1427</v>
      </c>
      <c r="J939" t="n">
        <v>6</v>
      </c>
      <c r="K939" t="n">
        <v>172</v>
      </c>
      <c r="L939" t="n">
        <v>0</v>
      </c>
      <c r="M939" t="n">
        <v>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</row>
    <row r="940">
      <c r="A940" t="inlineStr">
        <is>
          <t>Jean Jacques Crenca</t>
        </is>
      </c>
      <c r="B940" t="inlineStr">
        <is>
          <t>France</t>
        </is>
      </c>
      <c r="C940" t="inlineStr">
        <is>
          <t>Prop</t>
        </is>
      </c>
      <c r="D940" t="n">
        <v>34</v>
      </c>
      <c r="E940" t="n">
        <v>34</v>
      </c>
      <c r="F940" t="n">
        <v>26</v>
      </c>
      <c r="G940" t="n">
        <v>8</v>
      </c>
      <c r="H940" t="n">
        <v>0</v>
      </c>
      <c r="I940" t="n">
        <v>2144</v>
      </c>
      <c r="J940" t="n">
        <v>8</v>
      </c>
      <c r="K940" t="n">
        <v>164</v>
      </c>
      <c r="L940" t="n">
        <v>1</v>
      </c>
      <c r="M940" t="n">
        <v>8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15</v>
      </c>
      <c r="U940" t="n">
        <v>0</v>
      </c>
      <c r="V940" t="n">
        <v>0</v>
      </c>
      <c r="W940" t="n">
        <v>0</v>
      </c>
    </row>
    <row r="941">
      <c r="A941" t="inlineStr">
        <is>
          <t>Jean Jacques Crenca</t>
        </is>
      </c>
      <c r="B941" t="inlineStr">
        <is>
          <t>France</t>
        </is>
      </c>
      <c r="C941" t="inlineStr">
        <is>
          <t>Prop</t>
        </is>
      </c>
      <c r="D941" t="n">
        <v>57</v>
      </c>
      <c r="E941" t="n">
        <v>3</v>
      </c>
      <c r="F941" t="n">
        <v>43</v>
      </c>
      <c r="G941" t="n">
        <v>14</v>
      </c>
      <c r="H941" t="n">
        <v>0</v>
      </c>
      <c r="I941" t="n">
        <v>3571</v>
      </c>
      <c r="J941" t="n">
        <v>14</v>
      </c>
      <c r="K941" t="n">
        <v>336</v>
      </c>
      <c r="L941" t="n">
        <v>1</v>
      </c>
      <c r="M941" t="n">
        <v>15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15</v>
      </c>
      <c r="U941" t="n">
        <v>1</v>
      </c>
      <c r="V941" t="n">
        <v>0</v>
      </c>
      <c r="W941" t="n">
        <v>1</v>
      </c>
    </row>
    <row r="942">
      <c r="A942" t="inlineStr">
        <is>
          <t>Sebastien Taofifenua</t>
        </is>
      </c>
      <c r="B942" t="inlineStr">
        <is>
          <t>France</t>
        </is>
      </c>
      <c r="C942" t="inlineStr">
        <is>
          <t>Prop</t>
        </is>
      </c>
      <c r="D942" t="n">
        <v>6</v>
      </c>
      <c r="E942" t="n">
        <v>6</v>
      </c>
      <c r="F942" t="n">
        <v>5</v>
      </c>
      <c r="G942" t="n">
        <v>1</v>
      </c>
      <c r="H942" t="n">
        <v>0</v>
      </c>
      <c r="I942" t="n">
        <v>357</v>
      </c>
      <c r="J942" t="n">
        <v>1</v>
      </c>
      <c r="K942" t="n">
        <v>39</v>
      </c>
      <c r="L942" t="n">
        <v>0</v>
      </c>
      <c r="M942" t="n">
        <v>3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5</v>
      </c>
      <c r="U942" t="n">
        <v>0</v>
      </c>
      <c r="V942" t="n">
        <v>0</v>
      </c>
      <c r="W942" t="n">
        <v>0</v>
      </c>
    </row>
    <row r="943">
      <c r="A943" t="inlineStr">
        <is>
          <t>Sebastien Taofifenua</t>
        </is>
      </c>
      <c r="B943" t="inlineStr">
        <is>
          <t>France</t>
        </is>
      </c>
      <c r="C943" t="inlineStr">
        <is>
          <t>Prop</t>
        </is>
      </c>
      <c r="D943" t="n">
        <v>38</v>
      </c>
      <c r="E943" t="n">
        <v>38</v>
      </c>
      <c r="F943" t="n">
        <v>12</v>
      </c>
      <c r="G943" t="n">
        <v>26</v>
      </c>
      <c r="H943" t="n">
        <v>0</v>
      </c>
      <c r="I943" t="n">
        <v>1269</v>
      </c>
      <c r="J943" t="n">
        <v>26</v>
      </c>
      <c r="K943" t="n">
        <v>670</v>
      </c>
      <c r="L943" t="n">
        <v>1</v>
      </c>
      <c r="M943" t="n">
        <v>10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15</v>
      </c>
      <c r="U943" t="n">
        <v>0</v>
      </c>
      <c r="V943" t="n">
        <v>0</v>
      </c>
      <c r="W943" t="n">
        <v>0</v>
      </c>
    </row>
    <row r="944">
      <c r="A944" t="inlineStr">
        <is>
          <t>Sebastien Taofifenua</t>
        </is>
      </c>
      <c r="B944" t="inlineStr">
        <is>
          <t>France</t>
        </is>
      </c>
      <c r="C944" t="inlineStr">
        <is>
          <t>Prop</t>
        </is>
      </c>
      <c r="D944" t="n">
        <v>70</v>
      </c>
      <c r="E944" t="n">
        <v>72</v>
      </c>
      <c r="F944" t="n">
        <v>40</v>
      </c>
      <c r="G944" t="n">
        <v>32</v>
      </c>
      <c r="H944" t="n">
        <v>0</v>
      </c>
      <c r="I944" t="n">
        <v>3086</v>
      </c>
      <c r="J944" t="n">
        <v>30</v>
      </c>
      <c r="K944" t="n">
        <v>830</v>
      </c>
      <c r="L944" t="n">
        <v>3</v>
      </c>
      <c r="M944" t="n">
        <v>36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20</v>
      </c>
      <c r="U944" t="n">
        <v>0</v>
      </c>
      <c r="V944" t="n">
        <v>0</v>
      </c>
      <c r="W944" t="n">
        <v>1</v>
      </c>
    </row>
    <row r="945">
      <c r="A945" t="inlineStr">
        <is>
          <t>Sebastien Taofifenua</t>
        </is>
      </c>
      <c r="B945" t="inlineStr">
        <is>
          <t>France</t>
        </is>
      </c>
      <c r="C945" t="inlineStr">
        <is>
          <t>Prop</t>
        </is>
      </c>
      <c r="D945" t="n">
        <v>2</v>
      </c>
      <c r="E945" t="n">
        <v>2</v>
      </c>
      <c r="F945" t="n">
        <v>0</v>
      </c>
      <c r="G945" t="n">
        <v>2</v>
      </c>
      <c r="H945" t="n">
        <v>0</v>
      </c>
      <c r="I945" t="n">
        <v>53</v>
      </c>
      <c r="J945" t="n">
        <v>2</v>
      </c>
      <c r="K945" t="n">
        <v>53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Sebastien Taofifenua</t>
        </is>
      </c>
      <c r="B946" t="inlineStr">
        <is>
          <t>France</t>
        </is>
      </c>
      <c r="C946" t="inlineStr">
        <is>
          <t>Prop</t>
        </is>
      </c>
      <c r="D946" t="n">
        <v>47</v>
      </c>
      <c r="E946" t="n">
        <v>46</v>
      </c>
      <c r="F946" t="n">
        <v>21</v>
      </c>
      <c r="G946" t="n">
        <v>25</v>
      </c>
      <c r="H946" t="n">
        <v>0</v>
      </c>
      <c r="I946" t="n">
        <v>1796</v>
      </c>
      <c r="J946" t="n">
        <v>26</v>
      </c>
      <c r="K946" t="n">
        <v>669</v>
      </c>
      <c r="L946" t="n">
        <v>3</v>
      </c>
      <c r="M946" t="n">
        <v>22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10</v>
      </c>
      <c r="U946" t="n">
        <v>2</v>
      </c>
      <c r="V946" t="n">
        <v>0</v>
      </c>
      <c r="W946" t="n">
        <v>0</v>
      </c>
    </row>
    <row r="947">
      <c r="A947" t="inlineStr">
        <is>
          <t>Sebastien Taofifenua</t>
        </is>
      </c>
      <c r="B947" t="inlineStr">
        <is>
          <t>France</t>
        </is>
      </c>
      <c r="C947" t="inlineStr">
        <is>
          <t>Prop</t>
        </is>
      </c>
      <c r="D947" t="n">
        <v>163</v>
      </c>
      <c r="E947" t="n">
        <v>10</v>
      </c>
      <c r="F947" t="n">
        <v>78</v>
      </c>
      <c r="G947" t="n">
        <v>86</v>
      </c>
      <c r="H947" t="n">
        <v>0</v>
      </c>
      <c r="I947" t="n">
        <v>6561</v>
      </c>
      <c r="J947" t="n">
        <v>85</v>
      </c>
      <c r="K947" t="n">
        <v>2261</v>
      </c>
      <c r="L947" t="n">
        <v>7</v>
      </c>
      <c r="M947" t="n">
        <v>71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50</v>
      </c>
      <c r="U947" t="n">
        <v>2</v>
      </c>
      <c r="V947" t="n">
        <v>0</v>
      </c>
      <c r="W947" t="n">
        <v>1</v>
      </c>
    </row>
    <row r="948">
      <c r="A948" t="inlineStr">
        <is>
          <t>Christian Califano</t>
        </is>
      </c>
      <c r="B948" t="inlineStr">
        <is>
          <t>France</t>
        </is>
      </c>
      <c r="C948" t="inlineStr">
        <is>
          <t>Prop</t>
        </is>
      </c>
      <c r="D948" t="n">
        <v>31</v>
      </c>
      <c r="E948" t="n">
        <v>31</v>
      </c>
      <c r="F948" t="n">
        <v>29</v>
      </c>
      <c r="G948" t="n">
        <v>2</v>
      </c>
      <c r="H948" t="n">
        <v>0</v>
      </c>
      <c r="I948" t="n">
        <v>2309</v>
      </c>
      <c r="J948" t="n">
        <v>2</v>
      </c>
      <c r="K948" t="n">
        <v>39</v>
      </c>
      <c r="L948" t="n">
        <v>0</v>
      </c>
      <c r="M948" t="n">
        <v>3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30</v>
      </c>
      <c r="U948" t="n">
        <v>0</v>
      </c>
      <c r="V948" t="n">
        <v>0</v>
      </c>
      <c r="W948" t="n">
        <v>0</v>
      </c>
    </row>
    <row r="949">
      <c r="A949" t="inlineStr">
        <is>
          <t>Christian Califano</t>
        </is>
      </c>
      <c r="B949" t="inlineStr">
        <is>
          <t>France</t>
        </is>
      </c>
      <c r="C949" t="inlineStr">
        <is>
          <t>Prop</t>
        </is>
      </c>
      <c r="D949" t="n">
        <v>36</v>
      </c>
      <c r="E949" t="n">
        <v>37</v>
      </c>
      <c r="F949" t="n">
        <v>27</v>
      </c>
      <c r="G949" t="n">
        <v>10</v>
      </c>
      <c r="H949" t="n">
        <v>0</v>
      </c>
      <c r="I949" t="n">
        <v>2166</v>
      </c>
      <c r="J949" t="n">
        <v>9</v>
      </c>
      <c r="K949" t="n">
        <v>195</v>
      </c>
      <c r="L949" t="n">
        <v>0</v>
      </c>
      <c r="M949" t="n">
        <v>10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</v>
      </c>
      <c r="U949" t="n">
        <v>0</v>
      </c>
      <c r="V949" t="n">
        <v>0</v>
      </c>
      <c r="W949" t="n">
        <v>0</v>
      </c>
    </row>
    <row r="950">
      <c r="A950" t="inlineStr">
        <is>
          <t>Christian Califano</t>
        </is>
      </c>
      <c r="B950" t="inlineStr">
        <is>
          <t>France</t>
        </is>
      </c>
      <c r="C950" t="inlineStr">
        <is>
          <t>Prop</t>
        </is>
      </c>
      <c r="D950" t="n">
        <v>1</v>
      </c>
      <c r="E950" t="n">
        <v>7</v>
      </c>
      <c r="F950" t="n">
        <v>1</v>
      </c>
      <c r="G950" t="n">
        <v>6</v>
      </c>
      <c r="H950" t="n">
        <v>0</v>
      </c>
      <c r="I950" t="n">
        <v>80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Christian Califano</t>
        </is>
      </c>
      <c r="B951" t="inlineStr">
        <is>
          <t>France</t>
        </is>
      </c>
      <c r="C951" t="inlineStr">
        <is>
          <t>Prop</t>
        </is>
      </c>
      <c r="D951" t="n">
        <v>24</v>
      </c>
      <c r="E951" t="n">
        <v>24</v>
      </c>
      <c r="F951" t="n">
        <v>24</v>
      </c>
      <c r="G951" t="n">
        <v>0</v>
      </c>
      <c r="H951" t="n">
        <v>0</v>
      </c>
      <c r="I951" t="n">
        <v>1833</v>
      </c>
      <c r="J951" t="n">
        <v>0</v>
      </c>
      <c r="K951" t="n">
        <v>0</v>
      </c>
      <c r="L951" t="n">
        <v>0</v>
      </c>
      <c r="M951" t="n">
        <v>5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20</v>
      </c>
      <c r="U951" t="n">
        <v>2</v>
      </c>
      <c r="V951" t="n">
        <v>0</v>
      </c>
      <c r="W951" t="n">
        <v>0</v>
      </c>
    </row>
    <row r="952">
      <c r="A952" t="inlineStr">
        <is>
          <t>Christian Califano</t>
        </is>
      </c>
      <c r="B952" t="inlineStr">
        <is>
          <t>France</t>
        </is>
      </c>
      <c r="C952" t="inlineStr">
        <is>
          <t>Prop</t>
        </is>
      </c>
      <c r="D952" t="n">
        <v>10</v>
      </c>
      <c r="E952" t="n">
        <v>11</v>
      </c>
      <c r="F952" t="n">
        <v>5</v>
      </c>
      <c r="G952" t="n">
        <v>6</v>
      </c>
      <c r="H952" t="n">
        <v>0</v>
      </c>
      <c r="I952" t="n">
        <v>387</v>
      </c>
      <c r="J952" t="n">
        <v>5</v>
      </c>
      <c r="K952" t="n">
        <v>127</v>
      </c>
      <c r="L952" t="n">
        <v>0</v>
      </c>
      <c r="M952" t="n">
        <v>5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20</v>
      </c>
      <c r="U952" t="n">
        <v>0</v>
      </c>
      <c r="V952" t="n">
        <v>0</v>
      </c>
      <c r="W952" t="n">
        <v>0</v>
      </c>
    </row>
    <row r="953">
      <c r="A953" t="inlineStr">
        <is>
          <t>Christian Califano</t>
        </is>
      </c>
      <c r="B953" t="inlineStr">
        <is>
          <t>France</t>
        </is>
      </c>
      <c r="C953" t="inlineStr">
        <is>
          <t>Prop</t>
        </is>
      </c>
      <c r="D953" t="n">
        <v>35</v>
      </c>
      <c r="E953" t="n">
        <v>43</v>
      </c>
      <c r="F953" t="n">
        <v>21</v>
      </c>
      <c r="G953" t="n">
        <v>22</v>
      </c>
      <c r="H953" t="n">
        <v>0</v>
      </c>
      <c r="I953" t="n">
        <v>1716</v>
      </c>
      <c r="J953" t="n">
        <v>14</v>
      </c>
      <c r="K953" t="n">
        <v>271</v>
      </c>
      <c r="L953" t="n">
        <v>1</v>
      </c>
      <c r="M953" t="n">
        <v>12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10</v>
      </c>
      <c r="U953" t="n">
        <v>1</v>
      </c>
      <c r="V953" t="n">
        <v>0</v>
      </c>
      <c r="W953" t="n">
        <v>0</v>
      </c>
    </row>
    <row r="954">
      <c r="A954" t="inlineStr">
        <is>
          <t>Christian Califano</t>
        </is>
      </c>
      <c r="B954" t="inlineStr">
        <is>
          <t>France</t>
        </is>
      </c>
      <c r="C954" t="inlineStr">
        <is>
          <t>Prop</t>
        </is>
      </c>
      <c r="D954" t="n">
        <v>137</v>
      </c>
      <c r="E954" t="n">
        <v>17</v>
      </c>
      <c r="F954" t="n">
        <v>107</v>
      </c>
      <c r="G954" t="n">
        <v>46</v>
      </c>
      <c r="H954" t="n">
        <v>0</v>
      </c>
      <c r="I954" t="n">
        <v>8491</v>
      </c>
      <c r="J954" t="n">
        <v>30</v>
      </c>
      <c r="K954" t="n">
        <v>632</v>
      </c>
      <c r="L954" t="n">
        <v>1</v>
      </c>
      <c r="M954" t="n">
        <v>35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85</v>
      </c>
      <c r="U954" t="n">
        <v>3</v>
      </c>
      <c r="V954" t="n">
        <v>0</v>
      </c>
      <c r="W954" t="n">
        <v>0</v>
      </c>
    </row>
    <row r="955">
      <c r="A955" t="inlineStr">
        <is>
          <t>Emerick Setiano</t>
        </is>
      </c>
      <c r="B955" t="inlineStr">
        <is>
          <t>France</t>
        </is>
      </c>
      <c r="C955" t="inlineStr">
        <is>
          <t>Prop</t>
        </is>
      </c>
      <c r="D955" t="n">
        <v>5</v>
      </c>
      <c r="E955" t="n">
        <v>5</v>
      </c>
      <c r="F955" t="n">
        <v>2</v>
      </c>
      <c r="G955" t="n">
        <v>3</v>
      </c>
      <c r="H955" t="n">
        <v>0</v>
      </c>
      <c r="I955" t="n">
        <v>178</v>
      </c>
      <c r="J955" t="n">
        <v>3</v>
      </c>
      <c r="K955" t="n">
        <v>83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Emerick Setiano</t>
        </is>
      </c>
      <c r="B956" t="inlineStr">
        <is>
          <t>France</t>
        </is>
      </c>
      <c r="C956" t="inlineStr">
        <is>
          <t>Prop</t>
        </is>
      </c>
      <c r="D956" t="n">
        <v>80</v>
      </c>
      <c r="E956" t="n">
        <v>77</v>
      </c>
      <c r="F956" t="n">
        <v>37</v>
      </c>
      <c r="G956" t="n">
        <v>40</v>
      </c>
      <c r="H956" t="n">
        <v>0</v>
      </c>
      <c r="I956" t="n">
        <v>3045</v>
      </c>
      <c r="J956" t="n">
        <v>43</v>
      </c>
      <c r="K956" t="n">
        <v>1163</v>
      </c>
      <c r="L956" t="n">
        <v>1</v>
      </c>
      <c r="M956" t="n">
        <v>42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4</v>
      </c>
      <c r="V956" t="n">
        <v>0</v>
      </c>
      <c r="W956" t="n">
        <v>0</v>
      </c>
    </row>
    <row r="957">
      <c r="A957" t="inlineStr">
        <is>
          <t>Emerick Setiano</t>
        </is>
      </c>
      <c r="B957" t="inlineStr">
        <is>
          <t>France</t>
        </is>
      </c>
      <c r="C957" t="inlineStr">
        <is>
          <t>Prop</t>
        </is>
      </c>
      <c r="D957" t="n">
        <v>6</v>
      </c>
      <c r="E957" t="n">
        <v>6</v>
      </c>
      <c r="F957" t="n">
        <v>1</v>
      </c>
      <c r="G957" t="n">
        <v>5</v>
      </c>
      <c r="H957" t="n">
        <v>0</v>
      </c>
      <c r="I957" t="n">
        <v>156</v>
      </c>
      <c r="J957" t="n">
        <v>5</v>
      </c>
      <c r="K957" t="n">
        <v>112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Emerick Setiano</t>
        </is>
      </c>
      <c r="B958" t="inlineStr">
        <is>
          <t>France</t>
        </is>
      </c>
      <c r="C958" t="inlineStr">
        <is>
          <t>Prop</t>
        </is>
      </c>
      <c r="D958" t="n">
        <v>91</v>
      </c>
      <c r="E958" t="n">
        <v>0</v>
      </c>
      <c r="F958" t="n">
        <v>40</v>
      </c>
      <c r="G958" t="n">
        <v>48</v>
      </c>
      <c r="H958" t="n">
        <v>0</v>
      </c>
      <c r="I958" t="n">
        <v>3379</v>
      </c>
      <c r="J958" t="n">
        <v>51</v>
      </c>
      <c r="K958" t="n">
        <v>1358</v>
      </c>
      <c r="L958" t="n">
        <v>2</v>
      </c>
      <c r="M958" t="n">
        <v>45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4</v>
      </c>
      <c r="V958" t="n">
        <v>0</v>
      </c>
      <c r="W958" t="n">
        <v>0</v>
      </c>
    </row>
    <row r="959">
      <c r="A959" t="inlineStr">
        <is>
          <t>Demba Bamba</t>
        </is>
      </c>
      <c r="B959" t="inlineStr">
        <is>
          <t>France</t>
        </is>
      </c>
      <c r="C959" t="inlineStr">
        <is>
          <t>Prop</t>
        </is>
      </c>
      <c r="D959" t="n">
        <v>7</v>
      </c>
      <c r="E959" t="n">
        <v>7</v>
      </c>
      <c r="F959" t="n">
        <v>2</v>
      </c>
      <c r="G959" t="n">
        <v>5</v>
      </c>
      <c r="H959" t="n">
        <v>0</v>
      </c>
      <c r="I959" t="n">
        <v>222</v>
      </c>
      <c r="J959" t="n">
        <v>5</v>
      </c>
      <c r="K959" t="n">
        <v>128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Demba Bamba</t>
        </is>
      </c>
      <c r="B960" t="inlineStr">
        <is>
          <t>France</t>
        </is>
      </c>
      <c r="C960" t="inlineStr">
        <is>
          <t>Prop</t>
        </is>
      </c>
      <c r="D960" t="n">
        <v>4</v>
      </c>
      <c r="E960" t="n">
        <v>5</v>
      </c>
      <c r="F960" t="n">
        <v>2</v>
      </c>
      <c r="G960" t="n">
        <v>3</v>
      </c>
      <c r="H960" t="n">
        <v>0</v>
      </c>
      <c r="I960" t="n">
        <v>175</v>
      </c>
      <c r="J960" t="n">
        <v>2</v>
      </c>
      <c r="K960" t="n">
        <v>75</v>
      </c>
      <c r="L960" t="n">
        <v>0</v>
      </c>
      <c r="M960" t="n">
        <v>2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5</v>
      </c>
      <c r="U960" t="n">
        <v>0</v>
      </c>
      <c r="V960" t="n">
        <v>0</v>
      </c>
      <c r="W960" t="n">
        <v>0</v>
      </c>
    </row>
    <row r="961">
      <c r="A961" t="inlineStr">
        <is>
          <t>Demba Bamba</t>
        </is>
      </c>
      <c r="B961" t="inlineStr">
        <is>
          <t>France</t>
        </is>
      </c>
      <c r="C961" t="inlineStr">
        <is>
          <t>Prop</t>
        </is>
      </c>
      <c r="D961" t="n">
        <v>18</v>
      </c>
      <c r="E961" t="n">
        <v>17</v>
      </c>
      <c r="F961" t="n">
        <v>14</v>
      </c>
      <c r="G961" t="n">
        <v>3</v>
      </c>
      <c r="H961" t="n">
        <v>0</v>
      </c>
      <c r="I961" t="n">
        <v>927</v>
      </c>
      <c r="J961" t="n">
        <v>4</v>
      </c>
      <c r="K961" t="n">
        <v>111</v>
      </c>
      <c r="L961" t="n">
        <v>1</v>
      </c>
      <c r="M961" t="n">
        <v>12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5</v>
      </c>
      <c r="U961" t="n">
        <v>0</v>
      </c>
      <c r="V961" t="n">
        <v>0</v>
      </c>
      <c r="W961" t="n">
        <v>0</v>
      </c>
    </row>
    <row r="962">
      <c r="A962" t="inlineStr">
        <is>
          <t>Demba Bamba</t>
        </is>
      </c>
      <c r="B962" t="inlineStr">
        <is>
          <t>France</t>
        </is>
      </c>
      <c r="C962" t="inlineStr">
        <is>
          <t>Prop</t>
        </is>
      </c>
      <c r="D962" t="n">
        <v>42</v>
      </c>
      <c r="E962" t="n">
        <v>2</v>
      </c>
      <c r="F962" t="n">
        <v>23</v>
      </c>
      <c r="G962" t="n">
        <v>19</v>
      </c>
      <c r="H962" t="n">
        <v>0</v>
      </c>
      <c r="I962" t="n">
        <v>1874</v>
      </c>
      <c r="J962" t="n">
        <v>19</v>
      </c>
      <c r="K962" t="n">
        <v>548</v>
      </c>
      <c r="L962" t="n">
        <v>2</v>
      </c>
      <c r="M962" t="n">
        <v>20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10</v>
      </c>
      <c r="U962" t="n">
        <v>0</v>
      </c>
      <c r="V962" t="n">
        <v>0</v>
      </c>
      <c r="W962" t="n">
        <v>0</v>
      </c>
    </row>
    <row r="963">
      <c r="A963" t="inlineStr">
        <is>
          <t>Benoit Lecouls</t>
        </is>
      </c>
      <c r="B963" t="inlineStr">
        <is>
          <t>France</t>
        </is>
      </c>
      <c r="C963" t="inlineStr">
        <is>
          <t>Prop</t>
        </is>
      </c>
      <c r="D963" t="n">
        <v>4</v>
      </c>
      <c r="E963" t="n">
        <v>4</v>
      </c>
      <c r="F963" t="n">
        <v>3</v>
      </c>
      <c r="G963" t="n">
        <v>1</v>
      </c>
      <c r="H963" t="n">
        <v>0</v>
      </c>
      <c r="I963" t="n">
        <v>248</v>
      </c>
      <c r="J963" t="n">
        <v>1</v>
      </c>
      <c r="K963" t="n">
        <v>23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Benoit Lecouls</t>
        </is>
      </c>
      <c r="B964" t="inlineStr">
        <is>
          <t>France</t>
        </is>
      </c>
      <c r="C964" t="inlineStr">
        <is>
          <t>Prop</t>
        </is>
      </c>
      <c r="D964" t="n">
        <v>75</v>
      </c>
      <c r="E964" t="n">
        <v>78</v>
      </c>
      <c r="F964" t="n">
        <v>50</v>
      </c>
      <c r="G964" t="n">
        <v>28</v>
      </c>
      <c r="H964" t="n">
        <v>0</v>
      </c>
      <c r="I964" t="n">
        <v>3431</v>
      </c>
      <c r="J964" t="n">
        <v>25</v>
      </c>
      <c r="K964" t="n">
        <v>674</v>
      </c>
      <c r="L964" t="n">
        <v>2</v>
      </c>
      <c r="M964" t="n">
        <v>44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Benoit Lecouls</t>
        </is>
      </c>
      <c r="B965" t="inlineStr">
        <is>
          <t>France</t>
        </is>
      </c>
      <c r="C965" t="inlineStr">
        <is>
          <t>Prop</t>
        </is>
      </c>
      <c r="D965" t="n">
        <v>45</v>
      </c>
      <c r="E965" t="n">
        <v>46</v>
      </c>
      <c r="F965" t="n">
        <v>24</v>
      </c>
      <c r="G965" t="n">
        <v>22</v>
      </c>
      <c r="H965" t="n">
        <v>0</v>
      </c>
      <c r="I965" t="n">
        <v>2118</v>
      </c>
      <c r="J965" t="n">
        <v>21</v>
      </c>
      <c r="K965" t="n">
        <v>598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Benoit Lecouls</t>
        </is>
      </c>
      <c r="B966" t="inlineStr">
        <is>
          <t>France</t>
        </is>
      </c>
      <c r="C966" t="inlineStr">
        <is>
          <t>Prop</t>
        </is>
      </c>
      <c r="D966" t="n">
        <v>6</v>
      </c>
      <c r="E966" t="n">
        <v>6</v>
      </c>
      <c r="F966" t="n">
        <v>3</v>
      </c>
      <c r="G966" t="n">
        <v>3</v>
      </c>
      <c r="H966" t="n">
        <v>0</v>
      </c>
      <c r="I966" t="n">
        <v>226</v>
      </c>
      <c r="J966" t="n">
        <v>3</v>
      </c>
      <c r="K966" t="n">
        <v>59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Benoit Lecouls</t>
        </is>
      </c>
      <c r="B967" t="inlineStr">
        <is>
          <t>France</t>
        </is>
      </c>
      <c r="C967" t="inlineStr">
        <is>
          <t>Prop</t>
        </is>
      </c>
      <c r="D967" t="n">
        <v>130</v>
      </c>
      <c r="E967" t="n">
        <v>0</v>
      </c>
      <c r="F967" t="n">
        <v>80</v>
      </c>
      <c r="G967" t="n">
        <v>54</v>
      </c>
      <c r="H967" t="n">
        <v>0</v>
      </c>
      <c r="I967" t="n">
        <v>6023</v>
      </c>
      <c r="J967" t="n">
        <v>50</v>
      </c>
      <c r="K967" t="n">
        <v>1354</v>
      </c>
      <c r="L967" t="n">
        <v>3</v>
      </c>
      <c r="M967" t="n">
        <v>61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Alexandre Menini</t>
        </is>
      </c>
      <c r="B968" t="inlineStr">
        <is>
          <t>France</t>
        </is>
      </c>
      <c r="C968" t="inlineStr">
        <is>
          <t>Prop</t>
        </is>
      </c>
      <c r="D968" t="n">
        <v>1</v>
      </c>
      <c r="E968" t="n">
        <v>1</v>
      </c>
      <c r="F968" t="n">
        <v>0</v>
      </c>
      <c r="G968" t="n">
        <v>1</v>
      </c>
      <c r="H968" t="n">
        <v>0</v>
      </c>
      <c r="I968" t="n">
        <v>35</v>
      </c>
      <c r="J968" t="n">
        <v>1</v>
      </c>
      <c r="K968" t="n">
        <v>35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Alexandre Menini</t>
        </is>
      </c>
      <c r="B969" t="inlineStr">
        <is>
          <t>France</t>
        </is>
      </c>
      <c r="C969" t="inlineStr">
        <is>
          <t>Prop</t>
        </is>
      </c>
      <c r="D969" t="n">
        <v>14</v>
      </c>
      <c r="E969" t="n">
        <v>14</v>
      </c>
      <c r="F969" t="n">
        <v>8</v>
      </c>
      <c r="G969" t="n">
        <v>6</v>
      </c>
      <c r="H969" t="n">
        <v>0</v>
      </c>
      <c r="I969" t="n">
        <v>591</v>
      </c>
      <c r="J969" t="n">
        <v>6</v>
      </c>
      <c r="K969" t="n">
        <v>164</v>
      </c>
      <c r="L969" t="n">
        <v>0</v>
      </c>
      <c r="M969" t="n">
        <v>9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Alexandre Menini</t>
        </is>
      </c>
      <c r="B970" t="inlineStr">
        <is>
          <t>France</t>
        </is>
      </c>
      <c r="C970" t="inlineStr">
        <is>
          <t>Prop</t>
        </is>
      </c>
      <c r="D970" t="n">
        <v>48</v>
      </c>
      <c r="E970" t="n">
        <v>47</v>
      </c>
      <c r="F970" t="n">
        <v>21</v>
      </c>
      <c r="G970" t="n">
        <v>26</v>
      </c>
      <c r="H970" t="n">
        <v>0</v>
      </c>
      <c r="I970" t="n">
        <v>1906</v>
      </c>
      <c r="J970" t="n">
        <v>27</v>
      </c>
      <c r="K970" t="n">
        <v>805</v>
      </c>
      <c r="L970" t="n">
        <v>1</v>
      </c>
      <c r="M970" t="n">
        <v>22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10</v>
      </c>
      <c r="U970" t="n">
        <v>1</v>
      </c>
      <c r="V970" t="n">
        <v>0</v>
      </c>
      <c r="W970" t="n">
        <v>0</v>
      </c>
    </row>
    <row r="971">
      <c r="A971" t="inlineStr">
        <is>
          <t>Alexandre Menini</t>
        </is>
      </c>
      <c r="B971" t="inlineStr">
        <is>
          <t>France</t>
        </is>
      </c>
      <c r="C971" t="inlineStr">
        <is>
          <t>Prop</t>
        </is>
      </c>
      <c r="D971" t="n">
        <v>6</v>
      </c>
      <c r="E971" t="n">
        <v>6</v>
      </c>
      <c r="F971" t="n">
        <v>5</v>
      </c>
      <c r="G971" t="n">
        <v>1</v>
      </c>
      <c r="H971" t="n">
        <v>0</v>
      </c>
      <c r="I971" t="n">
        <v>292</v>
      </c>
      <c r="J971" t="n">
        <v>1</v>
      </c>
      <c r="K971" t="n">
        <v>43</v>
      </c>
      <c r="L971" t="n">
        <v>0</v>
      </c>
      <c r="M971" t="n">
        <v>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Alexandre Menini</t>
        </is>
      </c>
      <c r="B972" t="inlineStr">
        <is>
          <t>France</t>
        </is>
      </c>
      <c r="C972" t="inlineStr">
        <is>
          <t>Prop</t>
        </is>
      </c>
      <c r="D972" t="n">
        <v>55</v>
      </c>
      <c r="E972" t="n">
        <v>60</v>
      </c>
      <c r="F972" t="n">
        <v>23</v>
      </c>
      <c r="G972" t="n">
        <v>37</v>
      </c>
      <c r="H972" t="n">
        <v>0</v>
      </c>
      <c r="I972" t="n">
        <v>2044</v>
      </c>
      <c r="J972" t="n">
        <v>32</v>
      </c>
      <c r="K972" t="n">
        <v>939</v>
      </c>
      <c r="L972" t="n">
        <v>1</v>
      </c>
      <c r="M972" t="n">
        <v>26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5</v>
      </c>
      <c r="U972" t="n">
        <v>1</v>
      </c>
      <c r="V972" t="n">
        <v>0</v>
      </c>
      <c r="W972" t="n">
        <v>0</v>
      </c>
    </row>
    <row r="973">
      <c r="A973" t="inlineStr">
        <is>
          <t>Alexandre Menini</t>
        </is>
      </c>
      <c r="B973" t="inlineStr">
        <is>
          <t>France</t>
        </is>
      </c>
      <c r="C973" t="inlineStr">
        <is>
          <t>Prop</t>
        </is>
      </c>
      <c r="D973" t="n">
        <v>124</v>
      </c>
      <c r="E973" t="n">
        <v>3</v>
      </c>
      <c r="F973" t="n">
        <v>57</v>
      </c>
      <c r="G973" t="n">
        <v>71</v>
      </c>
      <c r="H973" t="n">
        <v>0</v>
      </c>
      <c r="I973" t="n">
        <v>4868</v>
      </c>
      <c r="J973" t="n">
        <v>67</v>
      </c>
      <c r="K973" t="n">
        <v>1986</v>
      </c>
      <c r="L973" t="n">
        <v>2</v>
      </c>
      <c r="M973" t="n">
        <v>62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15</v>
      </c>
      <c r="U973" t="n">
        <v>2</v>
      </c>
      <c r="V973" t="n">
        <v>0</v>
      </c>
      <c r="W973" t="n">
        <v>0</v>
      </c>
    </row>
    <row r="974">
      <c r="A974" t="inlineStr">
        <is>
          <t>Hassane Kolingar</t>
        </is>
      </c>
      <c r="B974" t="inlineStr">
        <is>
          <t>France</t>
        </is>
      </c>
      <c r="C974" t="inlineStr">
        <is>
          <t>Prop</t>
        </is>
      </c>
      <c r="D974" t="n">
        <v>9</v>
      </c>
      <c r="E974" t="n">
        <v>10</v>
      </c>
      <c r="F974" t="n">
        <v>7</v>
      </c>
      <c r="G974" t="n">
        <v>3</v>
      </c>
      <c r="H974" t="n">
        <v>0</v>
      </c>
      <c r="I974" t="n">
        <v>435</v>
      </c>
      <c r="J974" t="n">
        <v>2</v>
      </c>
      <c r="K974" t="n">
        <v>61</v>
      </c>
      <c r="L974" t="n">
        <v>0</v>
      </c>
      <c r="M974" t="n">
        <v>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</row>
    <row r="975">
      <c r="A975" t="inlineStr">
        <is>
          <t>Hassane Kolingar</t>
        </is>
      </c>
      <c r="B975" t="inlineStr">
        <is>
          <t>France</t>
        </is>
      </c>
      <c r="C975" t="inlineStr">
        <is>
          <t>Prop</t>
        </is>
      </c>
      <c r="D975" t="n">
        <v>36</v>
      </c>
      <c r="E975" t="n">
        <v>34</v>
      </c>
      <c r="F975" t="n">
        <v>10</v>
      </c>
      <c r="G975" t="n">
        <v>24</v>
      </c>
      <c r="H975" t="n">
        <v>0</v>
      </c>
      <c r="I975" t="n">
        <v>1204</v>
      </c>
      <c r="J975" t="n">
        <v>26</v>
      </c>
      <c r="K975" t="n">
        <v>703</v>
      </c>
      <c r="L975" t="n">
        <v>3</v>
      </c>
      <c r="M975" t="n">
        <v>12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10</v>
      </c>
      <c r="U975" t="n">
        <v>1</v>
      </c>
      <c r="V975" t="n">
        <v>0</v>
      </c>
      <c r="W975" t="n">
        <v>0</v>
      </c>
    </row>
    <row r="976">
      <c r="A976" t="inlineStr">
        <is>
          <t>Hassane Kolingar</t>
        </is>
      </c>
      <c r="B976" t="inlineStr">
        <is>
          <t>France</t>
        </is>
      </c>
      <c r="C976" t="inlineStr">
        <is>
          <t>Prop</t>
        </is>
      </c>
      <c r="D976" t="n">
        <v>3</v>
      </c>
      <c r="E976" t="n">
        <v>3</v>
      </c>
      <c r="F976" t="n">
        <v>1</v>
      </c>
      <c r="G976" t="n">
        <v>2</v>
      </c>
      <c r="H976" t="n">
        <v>0</v>
      </c>
      <c r="I976" t="n">
        <v>86</v>
      </c>
      <c r="J976" t="n">
        <v>2</v>
      </c>
      <c r="K976" t="n">
        <v>34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Hassane Kolingar</t>
        </is>
      </c>
      <c r="B977" t="inlineStr">
        <is>
          <t>France</t>
        </is>
      </c>
      <c r="C977" t="inlineStr">
        <is>
          <t>Prop</t>
        </is>
      </c>
      <c r="D977" t="n">
        <v>48</v>
      </c>
      <c r="E977" t="n">
        <v>2</v>
      </c>
      <c r="F977" t="n">
        <v>18</v>
      </c>
      <c r="G977" t="n">
        <v>29</v>
      </c>
      <c r="H977" t="n">
        <v>0</v>
      </c>
      <c r="I977" t="n">
        <v>1725</v>
      </c>
      <c r="J977" t="n">
        <v>30</v>
      </c>
      <c r="K977" t="n">
        <v>798</v>
      </c>
      <c r="L977" t="n">
        <v>3</v>
      </c>
      <c r="M977" t="n">
        <v>19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10</v>
      </c>
      <c r="U977" t="n">
        <v>1</v>
      </c>
      <c r="V977" t="n">
        <v>0</v>
      </c>
      <c r="W977" t="n">
        <v>1</v>
      </c>
    </row>
    <row r="978">
      <c r="A978" t="inlineStr">
        <is>
          <t>Pierre Correia</t>
        </is>
      </c>
      <c r="B978" t="inlineStr">
        <is>
          <t>France</t>
        </is>
      </c>
      <c r="C978" t="inlineStr">
        <is>
          <t>Prop</t>
        </is>
      </c>
      <c r="D978" t="n">
        <v>41</v>
      </c>
      <c r="E978" t="n">
        <v>43</v>
      </c>
      <c r="F978" t="n">
        <v>29</v>
      </c>
      <c r="G978" t="n">
        <v>14</v>
      </c>
      <c r="H978" t="n">
        <v>0</v>
      </c>
      <c r="I978" t="n">
        <v>2233</v>
      </c>
      <c r="J978" t="n">
        <v>12</v>
      </c>
      <c r="K978" t="n">
        <v>357</v>
      </c>
      <c r="L978" t="n">
        <v>3</v>
      </c>
      <c r="M978" t="n">
        <v>21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5</v>
      </c>
      <c r="U978" t="n">
        <v>6</v>
      </c>
      <c r="V978" t="n">
        <v>0</v>
      </c>
      <c r="W978" t="n">
        <v>0</v>
      </c>
    </row>
    <row r="979">
      <c r="A979" t="inlineStr">
        <is>
          <t>Pierre Correia</t>
        </is>
      </c>
      <c r="B979" t="inlineStr">
        <is>
          <t>France</t>
        </is>
      </c>
      <c r="C979" t="inlineStr">
        <is>
          <t>Prop</t>
        </is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51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Pierre Correia</t>
        </is>
      </c>
      <c r="B980" t="inlineStr">
        <is>
          <t>France</t>
        </is>
      </c>
      <c r="C980" t="inlineStr">
        <is>
          <t>Prop</t>
        </is>
      </c>
      <c r="D980" t="n">
        <v>18</v>
      </c>
      <c r="E980" t="n">
        <v>19</v>
      </c>
      <c r="F980" t="n">
        <v>6</v>
      </c>
      <c r="G980" t="n">
        <v>13</v>
      </c>
      <c r="H980" t="n">
        <v>0</v>
      </c>
      <c r="I980" t="n">
        <v>627</v>
      </c>
      <c r="J980" t="n">
        <v>12</v>
      </c>
      <c r="K980" t="n">
        <v>218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</row>
    <row r="981">
      <c r="A981" t="inlineStr">
        <is>
          <t>Pierre Correia</t>
        </is>
      </c>
      <c r="B981" t="inlineStr">
        <is>
          <t>France</t>
        </is>
      </c>
      <c r="C981" t="inlineStr">
        <is>
          <t>Prop</t>
        </is>
      </c>
      <c r="D981" t="n">
        <v>4</v>
      </c>
      <c r="E981" t="n">
        <v>5</v>
      </c>
      <c r="F981" t="n">
        <v>3</v>
      </c>
      <c r="G981" t="n">
        <v>2</v>
      </c>
      <c r="H981" t="n">
        <v>0</v>
      </c>
      <c r="I981" t="n">
        <v>165</v>
      </c>
      <c r="J981" t="n">
        <v>1</v>
      </c>
      <c r="K981" t="n">
        <v>18</v>
      </c>
      <c r="L981" t="n">
        <v>0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Pierre Correia</t>
        </is>
      </c>
      <c r="B982" t="inlineStr">
        <is>
          <t>France</t>
        </is>
      </c>
      <c r="C982" t="inlineStr">
        <is>
          <t>Prop</t>
        </is>
      </c>
      <c r="D982" t="n">
        <v>64</v>
      </c>
      <c r="E982" t="n">
        <v>1</v>
      </c>
      <c r="F982" t="n">
        <v>39</v>
      </c>
      <c r="G982" t="n">
        <v>29</v>
      </c>
      <c r="H982" t="n">
        <v>0</v>
      </c>
      <c r="I982" t="n">
        <v>3076</v>
      </c>
      <c r="J982" t="n">
        <v>25</v>
      </c>
      <c r="K982" t="n">
        <v>593</v>
      </c>
      <c r="L982" t="n">
        <v>3</v>
      </c>
      <c r="M982" t="n">
        <v>28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7</v>
      </c>
      <c r="V982" t="n">
        <v>0</v>
      </c>
      <c r="W982" t="n">
        <v>0</v>
      </c>
    </row>
    <row r="983">
      <c r="A983" t="inlineStr">
        <is>
          <t>Luc Ducalcon</t>
        </is>
      </c>
      <c r="B983" t="inlineStr">
        <is>
          <t>France</t>
        </is>
      </c>
      <c r="C983" t="inlineStr">
        <is>
          <t>Prop</t>
        </is>
      </c>
      <c r="D983" t="n">
        <v>6</v>
      </c>
      <c r="E983" t="n">
        <v>7</v>
      </c>
      <c r="F983" t="n">
        <v>3</v>
      </c>
      <c r="G983" t="n">
        <v>4</v>
      </c>
      <c r="H983" t="n">
        <v>0</v>
      </c>
      <c r="I983" t="n">
        <v>272</v>
      </c>
      <c r="J983" t="n">
        <v>3</v>
      </c>
      <c r="K983" t="n">
        <v>72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5</v>
      </c>
      <c r="U983" t="n">
        <v>1</v>
      </c>
      <c r="V983" t="n">
        <v>0</v>
      </c>
      <c r="W983" t="n">
        <v>0</v>
      </c>
    </row>
    <row r="984">
      <c r="A984" t="inlineStr">
        <is>
          <t>Luc Ducalcon</t>
        </is>
      </c>
      <c r="B984" t="inlineStr">
        <is>
          <t>France</t>
        </is>
      </c>
      <c r="C984" t="inlineStr">
        <is>
          <t>Prop</t>
        </is>
      </c>
      <c r="D984" t="n">
        <v>78</v>
      </c>
      <c r="E984" t="n">
        <v>80</v>
      </c>
      <c r="F984" t="n">
        <v>51</v>
      </c>
      <c r="G984" t="n">
        <v>29</v>
      </c>
      <c r="H984" t="n">
        <v>0</v>
      </c>
      <c r="I984" t="n">
        <v>3931</v>
      </c>
      <c r="J984" t="n">
        <v>27</v>
      </c>
      <c r="K984" t="n">
        <v>723</v>
      </c>
      <c r="L984" t="n">
        <v>0</v>
      </c>
      <c r="M984" t="n">
        <v>43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10</v>
      </c>
      <c r="U984" t="n">
        <v>1</v>
      </c>
      <c r="V984" t="n">
        <v>0</v>
      </c>
      <c r="W984" t="n">
        <v>0</v>
      </c>
    </row>
    <row r="985">
      <c r="A985" t="inlineStr">
        <is>
          <t>Luc Ducalcon</t>
        </is>
      </c>
      <c r="B985" t="inlineStr">
        <is>
          <t>France</t>
        </is>
      </c>
      <c r="C985" t="inlineStr">
        <is>
          <t>Prop</t>
        </is>
      </c>
      <c r="D985" t="n">
        <v>2</v>
      </c>
      <c r="E985" t="n">
        <v>2</v>
      </c>
      <c r="F985" t="n">
        <v>2</v>
      </c>
      <c r="G985" t="n">
        <v>0</v>
      </c>
      <c r="H985" t="n">
        <v>0</v>
      </c>
      <c r="I985" t="n">
        <v>160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Luc Ducalcon</t>
        </is>
      </c>
      <c r="B986" t="inlineStr">
        <is>
          <t>France</t>
        </is>
      </c>
      <c r="C986" t="inlineStr">
        <is>
          <t>Prop</t>
        </is>
      </c>
      <c r="D986" t="n">
        <v>17</v>
      </c>
      <c r="E986" t="n">
        <v>18</v>
      </c>
      <c r="F986" t="n">
        <v>6</v>
      </c>
      <c r="G986" t="n">
        <v>12</v>
      </c>
      <c r="H986" t="n">
        <v>0</v>
      </c>
      <c r="I986" t="n">
        <v>651</v>
      </c>
      <c r="J986" t="n">
        <v>11</v>
      </c>
      <c r="K986" t="n">
        <v>239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Luc Ducalcon</t>
        </is>
      </c>
      <c r="B987" t="inlineStr">
        <is>
          <t>France</t>
        </is>
      </c>
      <c r="C987" t="inlineStr">
        <is>
          <t>Prop</t>
        </is>
      </c>
      <c r="D987" t="n">
        <v>118</v>
      </c>
      <c r="E987" t="n">
        <v>117</v>
      </c>
      <c r="F987" t="n">
        <v>79</v>
      </c>
      <c r="G987" t="n">
        <v>38</v>
      </c>
      <c r="H987" t="n">
        <v>0</v>
      </c>
      <c r="I987" t="n">
        <v>6022</v>
      </c>
      <c r="J987" t="n">
        <v>39</v>
      </c>
      <c r="K987" t="n">
        <v>1021</v>
      </c>
      <c r="L987" t="n">
        <v>3</v>
      </c>
      <c r="M987" t="n">
        <v>70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15</v>
      </c>
      <c r="U987" t="n">
        <v>5</v>
      </c>
      <c r="V987" t="n">
        <v>0</v>
      </c>
      <c r="W987" t="n">
        <v>0</v>
      </c>
    </row>
    <row r="988">
      <c r="A988" t="inlineStr">
        <is>
          <t>Luc Ducalcon</t>
        </is>
      </c>
      <c r="B988" t="inlineStr">
        <is>
          <t>France</t>
        </is>
      </c>
      <c r="C988" t="inlineStr">
        <is>
          <t>Prop</t>
        </is>
      </c>
      <c r="D988" t="n">
        <v>221</v>
      </c>
      <c r="E988" t="n">
        <v>6</v>
      </c>
      <c r="F988" t="n">
        <v>141</v>
      </c>
      <c r="G988" t="n">
        <v>83</v>
      </c>
      <c r="H988" t="n">
        <v>0</v>
      </c>
      <c r="I988" t="n">
        <v>11036</v>
      </c>
      <c r="J988" t="n">
        <v>80</v>
      </c>
      <c r="K988" t="n">
        <v>2055</v>
      </c>
      <c r="L988" t="n">
        <v>3</v>
      </c>
      <c r="M988" t="n">
        <v>116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30</v>
      </c>
      <c r="U988" t="n">
        <v>7</v>
      </c>
      <c r="V988" t="n">
        <v>0</v>
      </c>
      <c r="W988" t="n">
        <v>0</v>
      </c>
    </row>
    <row r="989">
      <c r="A989" t="inlineStr">
        <is>
          <t>Etienne Falgoux</t>
        </is>
      </c>
      <c r="B989" t="inlineStr">
        <is>
          <t>France</t>
        </is>
      </c>
      <c r="C989" t="inlineStr">
        <is>
          <t>Prop</t>
        </is>
      </c>
      <c r="D989" t="n">
        <v>103</v>
      </c>
      <c r="E989" t="n">
        <v>103</v>
      </c>
      <c r="F989" t="n">
        <v>62</v>
      </c>
      <c r="G989" t="n">
        <v>41</v>
      </c>
      <c r="H989" t="n">
        <v>0</v>
      </c>
      <c r="I989" t="n">
        <v>4752</v>
      </c>
      <c r="J989" t="n">
        <v>41</v>
      </c>
      <c r="K989" t="n">
        <v>947</v>
      </c>
      <c r="L989" t="n">
        <v>1</v>
      </c>
      <c r="M989" t="n">
        <v>52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15</v>
      </c>
      <c r="U989" t="n">
        <v>5</v>
      </c>
      <c r="V989" t="n">
        <v>0</v>
      </c>
      <c r="W989" t="n">
        <v>0</v>
      </c>
    </row>
    <row r="990">
      <c r="A990" t="inlineStr">
        <is>
          <t>Etienne Falgoux</t>
        </is>
      </c>
      <c r="B990" t="inlineStr">
        <is>
          <t>France</t>
        </is>
      </c>
      <c r="C990" t="inlineStr">
        <is>
          <t>Prop</t>
        </is>
      </c>
      <c r="D990" t="n">
        <v>3</v>
      </c>
      <c r="E990" t="n">
        <v>3</v>
      </c>
      <c r="F990" t="n">
        <v>1</v>
      </c>
      <c r="G990" t="n">
        <v>2</v>
      </c>
      <c r="H990" t="n">
        <v>0</v>
      </c>
      <c r="I990" t="n">
        <v>139</v>
      </c>
      <c r="J990" t="n">
        <v>2</v>
      </c>
      <c r="K990" t="n">
        <v>75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Etienne Falgoux</t>
        </is>
      </c>
      <c r="B991" t="inlineStr">
        <is>
          <t>France</t>
        </is>
      </c>
      <c r="C991" t="inlineStr">
        <is>
          <t>Prop</t>
        </is>
      </c>
      <c r="D991" t="n">
        <v>106</v>
      </c>
      <c r="E991" t="n">
        <v>3</v>
      </c>
      <c r="F991" t="n">
        <v>63</v>
      </c>
      <c r="G991" t="n">
        <v>43</v>
      </c>
      <c r="H991" t="n">
        <v>0</v>
      </c>
      <c r="I991" t="n">
        <v>4891</v>
      </c>
      <c r="J991" t="n">
        <v>43</v>
      </c>
      <c r="K991" t="n">
        <v>1022</v>
      </c>
      <c r="L991" t="n">
        <v>1</v>
      </c>
      <c r="M991" t="n">
        <v>53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</v>
      </c>
      <c r="U991" t="n">
        <v>5</v>
      </c>
      <c r="V991" t="n">
        <v>0</v>
      </c>
      <c r="W991" t="n">
        <v>0</v>
      </c>
    </row>
    <row r="992">
      <c r="A992" t="inlineStr">
        <is>
          <t>Mohamed Boughanmmi</t>
        </is>
      </c>
      <c r="B992" t="inlineStr">
        <is>
          <t>France</t>
        </is>
      </c>
      <c r="C992" t="inlineStr">
        <is>
          <t>Prop</t>
        </is>
      </c>
      <c r="D992" t="n">
        <v>4</v>
      </c>
      <c r="E992" t="n">
        <v>4</v>
      </c>
      <c r="F992" t="n">
        <v>1</v>
      </c>
      <c r="G992" t="n">
        <v>3</v>
      </c>
      <c r="H992" t="n">
        <v>0</v>
      </c>
      <c r="I992" t="n">
        <v>157</v>
      </c>
      <c r="J992" t="n">
        <v>3</v>
      </c>
      <c r="K992" t="n">
        <v>77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Mohamed Boughanmmi</t>
        </is>
      </c>
      <c r="B993" t="inlineStr">
        <is>
          <t>France</t>
        </is>
      </c>
      <c r="C993" t="inlineStr">
        <is>
          <t>Prop</t>
        </is>
      </c>
      <c r="D993" t="n">
        <v>37</v>
      </c>
      <c r="E993" t="n">
        <v>39</v>
      </c>
      <c r="F993" t="n">
        <v>11</v>
      </c>
      <c r="G993" t="n">
        <v>28</v>
      </c>
      <c r="H993" t="n">
        <v>0</v>
      </c>
      <c r="I993" t="n">
        <v>1357</v>
      </c>
      <c r="J993" t="n">
        <v>26</v>
      </c>
      <c r="K993" t="n">
        <v>755</v>
      </c>
      <c r="L993" t="n">
        <v>0</v>
      </c>
      <c r="M993" t="n">
        <v>10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25</v>
      </c>
      <c r="U993" t="n">
        <v>0</v>
      </c>
      <c r="V993" t="n">
        <v>0</v>
      </c>
      <c r="W993" t="n">
        <v>0</v>
      </c>
    </row>
    <row r="994">
      <c r="A994" t="inlineStr">
        <is>
          <t>Mohamed Boughanmmi</t>
        </is>
      </c>
      <c r="B994" t="inlineStr">
        <is>
          <t>France</t>
        </is>
      </c>
      <c r="C994" t="inlineStr">
        <is>
          <t>Prop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  <c r="I994" t="n">
        <v>32</v>
      </c>
      <c r="J994" t="n">
        <v>1</v>
      </c>
      <c r="K994" t="n">
        <v>32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Mohamed Boughanmmi</t>
        </is>
      </c>
      <c r="B995" t="inlineStr">
        <is>
          <t>France</t>
        </is>
      </c>
      <c r="C995" t="inlineStr">
        <is>
          <t>Prop</t>
        </is>
      </c>
      <c r="D995" t="n">
        <v>13</v>
      </c>
      <c r="E995" t="n">
        <v>13</v>
      </c>
      <c r="F995" t="n">
        <v>10</v>
      </c>
      <c r="G995" t="n">
        <v>3</v>
      </c>
      <c r="H995" t="n">
        <v>0</v>
      </c>
      <c r="I995" t="n">
        <v>520</v>
      </c>
      <c r="J995" t="n">
        <v>3</v>
      </c>
      <c r="K995" t="n">
        <v>101</v>
      </c>
      <c r="L995" t="n">
        <v>2</v>
      </c>
      <c r="M995" t="n">
        <v>11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Mohamed Boughanmmi</t>
        </is>
      </c>
      <c r="B996" t="inlineStr">
        <is>
          <t>France</t>
        </is>
      </c>
      <c r="C996" t="inlineStr">
        <is>
          <t>Prop</t>
        </is>
      </c>
      <c r="D996" t="n">
        <v>55</v>
      </c>
      <c r="E996" t="n">
        <v>5</v>
      </c>
      <c r="F996" t="n">
        <v>22</v>
      </c>
      <c r="G996" t="n">
        <v>35</v>
      </c>
      <c r="H996" t="n">
        <v>0</v>
      </c>
      <c r="I996" t="n">
        <v>2066</v>
      </c>
      <c r="J996" t="n">
        <v>33</v>
      </c>
      <c r="K996" t="n">
        <v>965</v>
      </c>
      <c r="L996" t="n">
        <v>3</v>
      </c>
      <c r="M996" t="n">
        <v>21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25</v>
      </c>
      <c r="U996" t="n">
        <v>0</v>
      </c>
      <c r="V996" t="n">
        <v>0</v>
      </c>
      <c r="W996" t="n">
        <v>0</v>
      </c>
    </row>
    <row r="997">
      <c r="A997" t="inlineStr">
        <is>
          <t>Yvan Watremez</t>
        </is>
      </c>
      <c r="B997" t="inlineStr">
        <is>
          <t>France</t>
        </is>
      </c>
      <c r="C997" t="inlineStr">
        <is>
          <t>Prop</t>
        </is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80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Yvan Watremez</t>
        </is>
      </c>
      <c r="B998" t="inlineStr">
        <is>
          <t>France</t>
        </is>
      </c>
      <c r="C998" t="inlineStr">
        <is>
          <t>Prop</t>
        </is>
      </c>
      <c r="D998" t="n">
        <v>25</v>
      </c>
      <c r="E998" t="n">
        <v>27</v>
      </c>
      <c r="F998" t="n">
        <v>11</v>
      </c>
      <c r="G998" t="n">
        <v>16</v>
      </c>
      <c r="H998" t="n">
        <v>0</v>
      </c>
      <c r="I998" t="n">
        <v>900</v>
      </c>
      <c r="J998" t="n">
        <v>14</v>
      </c>
      <c r="K998" t="n">
        <v>305</v>
      </c>
      <c r="L998" t="n">
        <v>0</v>
      </c>
      <c r="M998" t="n">
        <v>10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</row>
    <row r="999">
      <c r="A999" t="inlineStr">
        <is>
          <t>Yvan Watremez</t>
        </is>
      </c>
      <c r="B999" t="inlineStr">
        <is>
          <t>France</t>
        </is>
      </c>
      <c r="C999" t="inlineStr">
        <is>
          <t>Prop</t>
        </is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41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Yvan Watremez</t>
        </is>
      </c>
      <c r="B1000" t="inlineStr">
        <is>
          <t>France</t>
        </is>
      </c>
      <c r="C1000" t="inlineStr">
        <is>
          <t>Prop</t>
        </is>
      </c>
      <c r="D1000" t="n">
        <v>119</v>
      </c>
      <c r="E1000" t="n">
        <v>125</v>
      </c>
      <c r="F1000" t="n">
        <v>41</v>
      </c>
      <c r="G1000" t="n">
        <v>84</v>
      </c>
      <c r="H1000" t="n">
        <v>0</v>
      </c>
      <c r="I1000" t="n">
        <v>3683</v>
      </c>
      <c r="J1000" t="n">
        <v>78</v>
      </c>
      <c r="K1000" t="n">
        <v>1527</v>
      </c>
      <c r="L1000" t="n">
        <v>0</v>
      </c>
      <c r="M1000" t="n">
        <v>41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10</v>
      </c>
      <c r="U1000" t="n">
        <v>3</v>
      </c>
      <c r="V1000" t="n">
        <v>0</v>
      </c>
      <c r="W1000" t="n">
        <v>0</v>
      </c>
    </row>
    <row r="1001">
      <c r="A1001" t="inlineStr">
        <is>
          <t>Yvan Watremez</t>
        </is>
      </c>
      <c r="B1001" t="inlineStr">
        <is>
          <t>France</t>
        </is>
      </c>
      <c r="C1001" t="inlineStr">
        <is>
          <t>Prop</t>
        </is>
      </c>
      <c r="D1001" t="n">
        <v>146</v>
      </c>
      <c r="E1001" t="n">
        <v>2</v>
      </c>
      <c r="F1001" t="n">
        <v>54</v>
      </c>
      <c r="G1001" t="n">
        <v>100</v>
      </c>
      <c r="H1001" t="n">
        <v>0</v>
      </c>
      <c r="I1001" t="n">
        <v>4704</v>
      </c>
      <c r="J1001" t="n">
        <v>92</v>
      </c>
      <c r="K1001" t="n">
        <v>1832</v>
      </c>
      <c r="L1001" t="n">
        <v>0</v>
      </c>
      <c r="M1001" t="n">
        <v>52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10</v>
      </c>
      <c r="U1001" t="n">
        <v>4</v>
      </c>
      <c r="V1001" t="n">
        <v>0</v>
      </c>
      <c r="W1001" t="n">
        <v>0</v>
      </c>
    </row>
    <row r="1002">
      <c r="A1002" t="inlineStr">
        <is>
          <t>Lukas Pointud</t>
        </is>
      </c>
      <c r="B1002" t="inlineStr">
        <is>
          <t>France</t>
        </is>
      </c>
      <c r="C1002" t="inlineStr">
        <is>
          <t>Prop</t>
        </is>
      </c>
      <c r="D1002" t="n">
        <v>21</v>
      </c>
      <c r="E1002" t="n">
        <v>19</v>
      </c>
      <c r="F1002" t="n">
        <v>9</v>
      </c>
      <c r="G1002" t="n">
        <v>10</v>
      </c>
      <c r="H1002" t="n">
        <v>0</v>
      </c>
      <c r="I1002" t="n">
        <v>830</v>
      </c>
      <c r="J1002" t="n">
        <v>12</v>
      </c>
      <c r="K1002" t="n">
        <v>264</v>
      </c>
      <c r="L1002" t="n">
        <v>0</v>
      </c>
      <c r="M1002" t="n">
        <v>8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5</v>
      </c>
      <c r="U1002" t="n">
        <v>1</v>
      </c>
      <c r="V1002" t="n">
        <v>0</v>
      </c>
      <c r="W1002" t="n">
        <v>0</v>
      </c>
    </row>
    <row r="1003">
      <c r="A1003" t="inlineStr">
        <is>
          <t>Lukas Pointud</t>
        </is>
      </c>
      <c r="B1003" t="inlineStr">
        <is>
          <t>France</t>
        </is>
      </c>
      <c r="C1003" t="inlineStr">
        <is>
          <t>Prop</t>
        </is>
      </c>
      <c r="D1003" t="n">
        <v>23</v>
      </c>
      <c r="E1003" t="n">
        <v>25</v>
      </c>
      <c r="F1003" t="n">
        <v>17</v>
      </c>
      <c r="G1003" t="n">
        <v>8</v>
      </c>
      <c r="H1003" t="n">
        <v>0</v>
      </c>
      <c r="I1003" t="n">
        <v>1205</v>
      </c>
      <c r="J1003" t="n">
        <v>6</v>
      </c>
      <c r="K1003" t="n">
        <v>189</v>
      </c>
      <c r="L1003" t="n">
        <v>1</v>
      </c>
      <c r="M1003" t="n">
        <v>13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t="inlineStr">
        <is>
          <t>Lukas Pointud</t>
        </is>
      </c>
      <c r="B1004" t="inlineStr">
        <is>
          <t>France</t>
        </is>
      </c>
      <c r="C1004" t="inlineStr">
        <is>
          <t>Prop</t>
        </is>
      </c>
      <c r="D1004" t="n">
        <v>1</v>
      </c>
      <c r="E1004" t="n">
        <v>2</v>
      </c>
      <c r="F1004" t="n">
        <v>0</v>
      </c>
      <c r="G1004" t="n">
        <v>2</v>
      </c>
      <c r="H1004" t="n">
        <v>0</v>
      </c>
      <c r="I1004" t="n">
        <v>19</v>
      </c>
      <c r="J1004" t="n">
        <v>1</v>
      </c>
      <c r="K1004" t="n">
        <v>19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Lukas Pointud</t>
        </is>
      </c>
      <c r="B1005" t="inlineStr">
        <is>
          <t>France</t>
        </is>
      </c>
      <c r="C1005" t="inlineStr">
        <is>
          <t>Prop</t>
        </is>
      </c>
      <c r="D1005" t="n">
        <v>21</v>
      </c>
      <c r="E1005" t="n">
        <v>19</v>
      </c>
      <c r="F1005" t="n">
        <v>16</v>
      </c>
      <c r="G1005" t="n">
        <v>3</v>
      </c>
      <c r="H1005" t="n">
        <v>0</v>
      </c>
      <c r="I1005" t="n">
        <v>1082</v>
      </c>
      <c r="J1005" t="n">
        <v>5</v>
      </c>
      <c r="K1005" t="n">
        <v>116</v>
      </c>
      <c r="L1005" t="n">
        <v>0</v>
      </c>
      <c r="M1005" t="n">
        <v>15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Lukas Pointud</t>
        </is>
      </c>
      <c r="B1006" t="inlineStr">
        <is>
          <t>France</t>
        </is>
      </c>
      <c r="C1006" t="inlineStr">
        <is>
          <t>Prop</t>
        </is>
      </c>
      <c r="D1006" t="n">
        <v>6</v>
      </c>
      <c r="E1006" t="n">
        <v>6</v>
      </c>
      <c r="F1006" t="n">
        <v>4</v>
      </c>
      <c r="G1006" t="n">
        <v>2</v>
      </c>
      <c r="H1006" t="n">
        <v>0</v>
      </c>
      <c r="I1006" t="n">
        <v>260</v>
      </c>
      <c r="J1006" t="n">
        <v>2</v>
      </c>
      <c r="K1006" t="n">
        <v>48</v>
      </c>
      <c r="L1006" t="n">
        <v>0</v>
      </c>
      <c r="M1006" t="n">
        <v>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t="inlineStr">
        <is>
          <t>Lukas Pointud</t>
        </is>
      </c>
      <c r="B1007" t="inlineStr">
        <is>
          <t>France</t>
        </is>
      </c>
      <c r="C1007" t="inlineStr">
        <is>
          <t>Prop</t>
        </is>
      </c>
      <c r="D1007" t="n">
        <v>1</v>
      </c>
      <c r="E1007" t="n">
        <v>2</v>
      </c>
      <c r="F1007" t="n">
        <v>0</v>
      </c>
      <c r="G1007" t="n">
        <v>2</v>
      </c>
      <c r="H1007" t="n">
        <v>0</v>
      </c>
      <c r="I1007" t="n">
        <v>29</v>
      </c>
      <c r="J1007" t="n">
        <v>1</v>
      </c>
      <c r="K1007" t="n">
        <v>29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Lukas Pointud</t>
        </is>
      </c>
      <c r="B1008" t="inlineStr">
        <is>
          <t>France</t>
        </is>
      </c>
      <c r="C1008" t="inlineStr">
        <is>
          <t>Prop</t>
        </is>
      </c>
      <c r="D1008" t="n">
        <v>73</v>
      </c>
      <c r="E1008" t="n">
        <v>1</v>
      </c>
      <c r="F1008" t="n">
        <v>46</v>
      </c>
      <c r="G1008" t="n">
        <v>27</v>
      </c>
      <c r="H1008" t="n">
        <v>0</v>
      </c>
      <c r="I1008" t="n">
        <v>3425</v>
      </c>
      <c r="J1008" t="n">
        <v>27</v>
      </c>
      <c r="K1008" t="n">
        <v>665</v>
      </c>
      <c r="L1008" t="n">
        <v>3</v>
      </c>
      <c r="M1008" t="n">
        <v>40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5</v>
      </c>
      <c r="U1008" t="n">
        <v>3</v>
      </c>
      <c r="V1008" t="n">
        <v>0</v>
      </c>
      <c r="W1008" t="n">
        <v>0</v>
      </c>
    </row>
    <row r="1009">
      <c r="A1009" t="inlineStr">
        <is>
          <t>Lionel Faure</t>
        </is>
      </c>
      <c r="B1009" t="inlineStr">
        <is>
          <t>France</t>
        </is>
      </c>
      <c r="C1009" t="inlineStr">
        <is>
          <t>Prop</t>
        </is>
      </c>
      <c r="D1009" t="n">
        <v>7</v>
      </c>
      <c r="E1009" t="n">
        <v>7</v>
      </c>
      <c r="F1009" t="n">
        <v>4</v>
      </c>
      <c r="G1009" t="n">
        <v>3</v>
      </c>
      <c r="H1009" t="n">
        <v>0</v>
      </c>
      <c r="I1009" t="n">
        <v>312</v>
      </c>
      <c r="J1009" t="n">
        <v>3</v>
      </c>
      <c r="K1009" t="n">
        <v>80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Lionel Faure</t>
        </is>
      </c>
      <c r="B1010" t="inlineStr">
        <is>
          <t>France</t>
        </is>
      </c>
      <c r="C1010" t="inlineStr">
        <is>
          <t>Prop</t>
        </is>
      </c>
      <c r="D1010" t="n">
        <v>4</v>
      </c>
      <c r="E1010" t="n">
        <v>4</v>
      </c>
      <c r="F1010" t="n">
        <v>3</v>
      </c>
      <c r="G1010" t="n">
        <v>1</v>
      </c>
      <c r="H1010" t="n">
        <v>0</v>
      </c>
      <c r="I1010" t="n">
        <v>269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Lionel Faure</t>
        </is>
      </c>
      <c r="B1011" t="inlineStr">
        <is>
          <t>France</t>
        </is>
      </c>
      <c r="C1011" t="inlineStr">
        <is>
          <t>Prop</t>
        </is>
      </c>
      <c r="D1011" t="n">
        <v>63</v>
      </c>
      <c r="E1011" t="n">
        <v>66</v>
      </c>
      <c r="F1011" t="n">
        <v>48</v>
      </c>
      <c r="G1011" t="n">
        <v>18</v>
      </c>
      <c r="H1011" t="n">
        <v>0</v>
      </c>
      <c r="I1011" t="n">
        <v>3437</v>
      </c>
      <c r="J1011" t="n">
        <v>15</v>
      </c>
      <c r="K1011" t="n">
        <v>349</v>
      </c>
      <c r="L1011" t="n">
        <v>2</v>
      </c>
      <c r="M1011" t="n">
        <v>31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10</v>
      </c>
      <c r="U1011" t="n">
        <v>0</v>
      </c>
      <c r="V1011" t="n">
        <v>0</v>
      </c>
      <c r="W1011" t="n">
        <v>1</v>
      </c>
    </row>
    <row r="1012">
      <c r="A1012" t="inlineStr">
        <is>
          <t>Lionel Faure</t>
        </is>
      </c>
      <c r="B1012" t="inlineStr">
        <is>
          <t>France</t>
        </is>
      </c>
      <c r="C1012" t="inlineStr">
        <is>
          <t>Prop</t>
        </is>
      </c>
      <c r="D1012" t="n">
        <v>8</v>
      </c>
      <c r="E1012" t="n">
        <v>8</v>
      </c>
      <c r="F1012" t="n">
        <v>8</v>
      </c>
      <c r="G1012" t="n">
        <v>0</v>
      </c>
      <c r="H1012" t="n">
        <v>0</v>
      </c>
      <c r="I1012" t="n">
        <v>546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Lionel Faure</t>
        </is>
      </c>
      <c r="B1013" t="inlineStr">
        <is>
          <t>France</t>
        </is>
      </c>
      <c r="C1013" t="inlineStr">
        <is>
          <t>Prop</t>
        </is>
      </c>
      <c r="D1013" t="n">
        <v>39</v>
      </c>
      <c r="E1013" t="n">
        <v>42</v>
      </c>
      <c r="F1013" t="n">
        <v>27</v>
      </c>
      <c r="G1013" t="n">
        <v>15</v>
      </c>
      <c r="H1013" t="n">
        <v>0</v>
      </c>
      <c r="I1013" t="n">
        <v>1753</v>
      </c>
      <c r="J1013" t="n">
        <v>12</v>
      </c>
      <c r="K1013" t="n">
        <v>261</v>
      </c>
      <c r="L1013" t="n">
        <v>0</v>
      </c>
      <c r="M1013" t="n">
        <v>24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5</v>
      </c>
      <c r="U1013" t="n">
        <v>1</v>
      </c>
      <c r="V1013" t="n">
        <v>0</v>
      </c>
      <c r="W1013" t="n">
        <v>0</v>
      </c>
    </row>
    <row r="1014">
      <c r="A1014" t="inlineStr">
        <is>
          <t>Lionel Faure</t>
        </is>
      </c>
      <c r="B1014" t="inlineStr">
        <is>
          <t>France</t>
        </is>
      </c>
      <c r="C1014" t="inlineStr">
        <is>
          <t>Prop</t>
        </is>
      </c>
      <c r="D1014" t="n">
        <v>121</v>
      </c>
      <c r="E1014" t="n">
        <v>3</v>
      </c>
      <c r="F1014" t="n">
        <v>90</v>
      </c>
      <c r="G1014" t="n">
        <v>37</v>
      </c>
      <c r="H1014" t="n">
        <v>0</v>
      </c>
      <c r="I1014" t="n">
        <v>6317</v>
      </c>
      <c r="J1014" t="n">
        <v>31</v>
      </c>
      <c r="K1014" t="n">
        <v>719</v>
      </c>
      <c r="L1014" t="n">
        <v>2</v>
      </c>
      <c r="M1014" t="n">
        <v>61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15</v>
      </c>
      <c r="U1014" t="n">
        <v>1</v>
      </c>
      <c r="V1014" t="n">
        <v>0</v>
      </c>
      <c r="W1014" t="n">
        <v>1</v>
      </c>
    </row>
    <row r="1015">
      <c r="A1015" t="inlineStr">
        <is>
          <t>Pierre Bougarit</t>
        </is>
      </c>
      <c r="B1015" t="inlineStr">
        <is>
          <t>France</t>
        </is>
      </c>
      <c r="C1015" t="inlineStr">
        <is>
          <t>Prop</t>
        </is>
      </c>
      <c r="D1015" t="n">
        <v>3</v>
      </c>
      <c r="E1015" t="n">
        <v>3</v>
      </c>
      <c r="F1015" t="n">
        <v>0</v>
      </c>
      <c r="G1015" t="n">
        <v>3</v>
      </c>
      <c r="H1015" t="n">
        <v>0</v>
      </c>
      <c r="I1015" t="n">
        <v>46</v>
      </c>
      <c r="J1015" t="n">
        <v>3</v>
      </c>
      <c r="K1015" t="n">
        <v>46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Pierre Bougarit</t>
        </is>
      </c>
      <c r="B1016" t="inlineStr">
        <is>
          <t>France</t>
        </is>
      </c>
      <c r="C1016" t="inlineStr">
        <is>
          <t>Prop</t>
        </is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23</v>
      </c>
      <c r="J1016" t="n">
        <v>1</v>
      </c>
      <c r="K1016" t="n">
        <v>23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Pierre Bougarit</t>
        </is>
      </c>
      <c r="B1017" t="inlineStr">
        <is>
          <t>France</t>
        </is>
      </c>
      <c r="C1017" t="inlineStr">
        <is>
          <t>Prop</t>
        </is>
      </c>
      <c r="D1017" t="n">
        <v>4</v>
      </c>
      <c r="E1017" t="n">
        <v>0</v>
      </c>
      <c r="F1017" t="n">
        <v>0</v>
      </c>
      <c r="G1017" t="n">
        <v>4</v>
      </c>
      <c r="H1017" t="n">
        <v>0</v>
      </c>
      <c r="I1017" t="n">
        <v>69</v>
      </c>
      <c r="J1017" t="n">
        <v>4</v>
      </c>
      <c r="K1017" t="n">
        <v>69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Jean-Baptiste Gros</t>
        </is>
      </c>
      <c r="B1018" t="inlineStr">
        <is>
          <t>France</t>
        </is>
      </c>
      <c r="C1018" t="inlineStr">
        <is>
          <t>Prop</t>
        </is>
      </c>
      <c r="D1018" t="n">
        <v>11</v>
      </c>
      <c r="E1018" t="n">
        <v>11</v>
      </c>
      <c r="F1018" t="n">
        <v>9</v>
      </c>
      <c r="G1018" t="n">
        <v>2</v>
      </c>
      <c r="H1018" t="n">
        <v>0</v>
      </c>
      <c r="I1018" t="n">
        <v>593</v>
      </c>
      <c r="J1018" t="n">
        <v>2</v>
      </c>
      <c r="K1018" t="n">
        <v>70</v>
      </c>
      <c r="L1018" t="n">
        <v>1</v>
      </c>
      <c r="M1018" t="n">
        <v>8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10</v>
      </c>
      <c r="U1018" t="n">
        <v>1</v>
      </c>
      <c r="V1018" t="n">
        <v>0</v>
      </c>
      <c r="W1018" t="n">
        <v>0</v>
      </c>
    </row>
    <row r="1019">
      <c r="A1019" t="inlineStr">
        <is>
          <t>Jean-Baptiste Gros</t>
        </is>
      </c>
      <c r="B1019" t="inlineStr">
        <is>
          <t>France</t>
        </is>
      </c>
      <c r="C1019" t="inlineStr">
        <is>
          <t>Prop</t>
        </is>
      </c>
      <c r="D1019" t="n">
        <v>49</v>
      </c>
      <c r="E1019" t="n">
        <v>45</v>
      </c>
      <c r="F1019" t="n">
        <v>28</v>
      </c>
      <c r="G1019" t="n">
        <v>17</v>
      </c>
      <c r="H1019" t="n">
        <v>0</v>
      </c>
      <c r="I1019" t="n">
        <v>2004</v>
      </c>
      <c r="J1019" t="n">
        <v>21</v>
      </c>
      <c r="K1019" t="n">
        <v>527</v>
      </c>
      <c r="L1019" t="n">
        <v>1</v>
      </c>
      <c r="M1019" t="n">
        <v>30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</row>
    <row r="1020">
      <c r="A1020" t="inlineStr">
        <is>
          <t>Jean-Baptiste Gros</t>
        </is>
      </c>
      <c r="B1020" t="inlineStr">
        <is>
          <t>France</t>
        </is>
      </c>
      <c r="C1020" t="inlineStr">
        <is>
          <t>Prop</t>
        </is>
      </c>
      <c r="D1020" t="n">
        <v>68</v>
      </c>
      <c r="E1020" t="n">
        <v>2</v>
      </c>
      <c r="F1020" t="n">
        <v>38</v>
      </c>
      <c r="G1020" t="n">
        <v>27</v>
      </c>
      <c r="H1020" t="n">
        <v>0</v>
      </c>
      <c r="I1020" t="n">
        <v>2825</v>
      </c>
      <c r="J1020" t="n">
        <v>30</v>
      </c>
      <c r="K1020" t="n">
        <v>771</v>
      </c>
      <c r="L1020" t="n">
        <v>2</v>
      </c>
      <c r="M1020" t="n">
        <v>39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10</v>
      </c>
      <c r="U1020" t="n">
        <v>3</v>
      </c>
      <c r="V1020" t="n">
        <v>0</v>
      </c>
      <c r="W1020" t="n">
        <v>0</v>
      </c>
    </row>
    <row r="1021">
      <c r="A1021" t="inlineStr">
        <is>
          <t>Raphael Chaume</t>
        </is>
      </c>
      <c r="B1021" t="inlineStr">
        <is>
          <t>France</t>
        </is>
      </c>
      <c r="C1021" t="inlineStr">
        <is>
          <t>Prop</t>
        </is>
      </c>
      <c r="D1021" t="n">
        <v>102</v>
      </c>
      <c r="E1021" t="n">
        <v>107</v>
      </c>
      <c r="F1021" t="n">
        <v>58</v>
      </c>
      <c r="G1021" t="n">
        <v>49</v>
      </c>
      <c r="H1021" t="n">
        <v>0</v>
      </c>
      <c r="I1021" t="n">
        <v>4251</v>
      </c>
      <c r="J1021" t="n">
        <v>44</v>
      </c>
      <c r="K1021" t="n">
        <v>935</v>
      </c>
      <c r="L1021" t="n">
        <v>1</v>
      </c>
      <c r="M1021" t="n">
        <v>56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5</v>
      </c>
      <c r="U1021" t="n">
        <v>3</v>
      </c>
      <c r="V1021" t="n">
        <v>0</v>
      </c>
      <c r="W1021" t="n">
        <v>0</v>
      </c>
    </row>
    <row r="1022">
      <c r="A1022" t="inlineStr">
        <is>
          <t>Raphael Chaume</t>
        </is>
      </c>
      <c r="B1022" t="inlineStr">
        <is>
          <t>France</t>
        </is>
      </c>
      <c r="C1022" t="inlineStr">
        <is>
          <t>Prop</t>
        </is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  <c r="I1022" t="n">
        <v>20</v>
      </c>
      <c r="J1022" t="n">
        <v>1</v>
      </c>
      <c r="K1022" t="n">
        <v>20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Raphael Chaume</t>
        </is>
      </c>
      <c r="B1023" t="inlineStr">
        <is>
          <t>France</t>
        </is>
      </c>
      <c r="C1023" t="inlineStr">
        <is>
          <t>Prop</t>
        </is>
      </c>
      <c r="D1023" t="n">
        <v>44</v>
      </c>
      <c r="E1023" t="n">
        <v>42</v>
      </c>
      <c r="F1023" t="n">
        <v>27</v>
      </c>
      <c r="G1023" t="n">
        <v>15</v>
      </c>
      <c r="H1023" t="n">
        <v>0</v>
      </c>
      <c r="I1023" t="n">
        <v>1850</v>
      </c>
      <c r="J1023" t="n">
        <v>17</v>
      </c>
      <c r="K1023" t="n">
        <v>498</v>
      </c>
      <c r="L1023" t="n">
        <v>2</v>
      </c>
      <c r="M1023" t="n">
        <v>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</row>
    <row r="1024">
      <c r="A1024" t="inlineStr">
        <is>
          <t>Raphael Chaume</t>
        </is>
      </c>
      <c r="B1024" t="inlineStr">
        <is>
          <t>France</t>
        </is>
      </c>
      <c r="C1024" t="inlineStr">
        <is>
          <t>Prop</t>
        </is>
      </c>
      <c r="D1024" t="n">
        <v>147</v>
      </c>
      <c r="E1024" t="n">
        <v>1</v>
      </c>
      <c r="F1024" t="n">
        <v>85</v>
      </c>
      <c r="G1024" t="n">
        <v>65</v>
      </c>
      <c r="H1024" t="n">
        <v>0</v>
      </c>
      <c r="I1024" t="n">
        <v>6121</v>
      </c>
      <c r="J1024" t="n">
        <v>62</v>
      </c>
      <c r="K1024" t="n">
        <v>1453</v>
      </c>
      <c r="L1024" t="n">
        <v>4</v>
      </c>
      <c r="M1024" t="n">
        <v>85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5</v>
      </c>
      <c r="U1024" t="n">
        <v>4</v>
      </c>
      <c r="V1024" t="n">
        <v>0</v>
      </c>
      <c r="W1024" t="n">
        <v>0</v>
      </c>
    </row>
    <row r="1025">
      <c r="A1025" t="inlineStr">
        <is>
          <t>Renaud Boyoud</t>
        </is>
      </c>
      <c r="B1025" t="inlineStr">
        <is>
          <t>France</t>
        </is>
      </c>
      <c r="C1025" t="inlineStr">
        <is>
          <t>Prop</t>
        </is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Renaud Boyoud</t>
        </is>
      </c>
      <c r="B1026" t="inlineStr">
        <is>
          <t>France</t>
        </is>
      </c>
      <c r="C1026" t="inlineStr">
        <is>
          <t>Prop</t>
        </is>
      </c>
      <c r="D1026" t="n">
        <v>52</v>
      </c>
      <c r="E1026" t="n">
        <v>54</v>
      </c>
      <c r="F1026" t="n">
        <v>45</v>
      </c>
      <c r="G1026" t="n">
        <v>9</v>
      </c>
      <c r="H1026" t="n">
        <v>0</v>
      </c>
      <c r="I1026" t="n">
        <v>2956</v>
      </c>
      <c r="J1026" t="n">
        <v>7</v>
      </c>
      <c r="K1026" t="n">
        <v>168</v>
      </c>
      <c r="L1026" t="n">
        <v>0</v>
      </c>
      <c r="M1026" t="n">
        <v>33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Renaud Boyoud</t>
        </is>
      </c>
      <c r="B1027" t="inlineStr">
        <is>
          <t>France</t>
        </is>
      </c>
      <c r="C1027" t="inlineStr">
        <is>
          <t>Prop</t>
        </is>
      </c>
      <c r="D1027" t="n">
        <v>2</v>
      </c>
      <c r="E1027" t="n">
        <v>3</v>
      </c>
      <c r="F1027" t="n">
        <v>1</v>
      </c>
      <c r="G1027" t="n">
        <v>2</v>
      </c>
      <c r="H1027" t="n">
        <v>0</v>
      </c>
      <c r="I1027" t="n">
        <v>120</v>
      </c>
      <c r="J1027" t="n">
        <v>1</v>
      </c>
      <c r="K1027" t="n">
        <v>40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Renaud Boyoud</t>
        </is>
      </c>
      <c r="B1028" t="inlineStr">
        <is>
          <t>France</t>
        </is>
      </c>
      <c r="C1028" t="inlineStr">
        <is>
          <t>Prop</t>
        </is>
      </c>
      <c r="D1028" t="n">
        <v>33</v>
      </c>
      <c r="E1028" t="n">
        <v>33</v>
      </c>
      <c r="F1028" t="n">
        <v>17</v>
      </c>
      <c r="G1028" t="n">
        <v>16</v>
      </c>
      <c r="H1028" t="n">
        <v>0</v>
      </c>
      <c r="I1028" t="n">
        <v>1175</v>
      </c>
      <c r="J1028" t="n">
        <v>16</v>
      </c>
      <c r="K1028" t="n">
        <v>307</v>
      </c>
      <c r="L1028" t="n">
        <v>1</v>
      </c>
      <c r="M1028" t="n">
        <v>15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Renaud Boyoud</t>
        </is>
      </c>
      <c r="B1029" t="inlineStr">
        <is>
          <t>France</t>
        </is>
      </c>
      <c r="C1029" t="inlineStr">
        <is>
          <t>Prop</t>
        </is>
      </c>
      <c r="D1029" t="n">
        <v>87</v>
      </c>
      <c r="E1029" t="n">
        <v>0</v>
      </c>
      <c r="F1029" t="n">
        <v>63</v>
      </c>
      <c r="G1029" t="n">
        <v>28</v>
      </c>
      <c r="H1029" t="n">
        <v>0</v>
      </c>
      <c r="I1029" t="n">
        <v>4251</v>
      </c>
      <c r="J1029" t="n">
        <v>24</v>
      </c>
      <c r="K1029" t="n">
        <v>515</v>
      </c>
      <c r="L1029" t="n">
        <v>1</v>
      </c>
      <c r="M1029" t="n">
        <v>48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Xavier Chiocci</t>
        </is>
      </c>
      <c r="B1030" t="inlineStr">
        <is>
          <t>France</t>
        </is>
      </c>
      <c r="C1030" t="inlineStr">
        <is>
          <t>Prop</t>
        </is>
      </c>
      <c r="D1030" t="n">
        <v>3</v>
      </c>
      <c r="E1030" t="n">
        <v>3</v>
      </c>
      <c r="F1030" t="n">
        <v>2</v>
      </c>
      <c r="G1030" t="n">
        <v>1</v>
      </c>
      <c r="H1030" t="n">
        <v>0</v>
      </c>
      <c r="I1030" t="n">
        <v>129</v>
      </c>
      <c r="J1030" t="n">
        <v>1</v>
      </c>
      <c r="K1030" t="n">
        <v>40</v>
      </c>
      <c r="L1030" t="n">
        <v>0</v>
      </c>
      <c r="M1030" t="n">
        <v>2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5</v>
      </c>
      <c r="U1030" t="n">
        <v>0</v>
      </c>
      <c r="V1030" t="n">
        <v>0</v>
      </c>
      <c r="W1030" t="n">
        <v>0</v>
      </c>
    </row>
    <row r="1031">
      <c r="A1031" t="inlineStr">
        <is>
          <t>Xavier Chiocci</t>
        </is>
      </c>
      <c r="B1031" t="inlineStr">
        <is>
          <t>France</t>
        </is>
      </c>
      <c r="C1031" t="inlineStr">
        <is>
          <t>Prop</t>
        </is>
      </c>
      <c r="D1031" t="n">
        <v>141</v>
      </c>
      <c r="E1031" t="n">
        <v>143</v>
      </c>
      <c r="F1031" t="n">
        <v>70</v>
      </c>
      <c r="G1031" t="n">
        <v>73</v>
      </c>
      <c r="H1031" t="n">
        <v>0</v>
      </c>
      <c r="I1031" t="n">
        <v>5639</v>
      </c>
      <c r="J1031" t="n">
        <v>71</v>
      </c>
      <c r="K1031" t="n">
        <v>1981</v>
      </c>
      <c r="L1031" t="n">
        <v>8</v>
      </c>
      <c r="M1031" t="n">
        <v>73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45</v>
      </c>
      <c r="U1031" t="n">
        <v>3</v>
      </c>
      <c r="V1031" t="n">
        <v>0</v>
      </c>
      <c r="W1031" t="n">
        <v>0</v>
      </c>
    </row>
    <row r="1032">
      <c r="A1032" t="inlineStr">
        <is>
          <t>Xavier Chiocci</t>
        </is>
      </c>
      <c r="B1032" t="inlineStr">
        <is>
          <t>France</t>
        </is>
      </c>
      <c r="C1032" t="inlineStr">
        <is>
          <t>Prop</t>
        </is>
      </c>
      <c r="D1032" t="n">
        <v>9</v>
      </c>
      <c r="E1032" t="n">
        <v>10</v>
      </c>
      <c r="F1032" t="n">
        <v>2</v>
      </c>
      <c r="G1032" t="n">
        <v>8</v>
      </c>
      <c r="H1032" t="n">
        <v>0</v>
      </c>
      <c r="I1032" t="n">
        <v>269</v>
      </c>
      <c r="J1032" t="n">
        <v>7</v>
      </c>
      <c r="K1032" t="n">
        <v>172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</row>
    <row r="1033">
      <c r="A1033" t="inlineStr">
        <is>
          <t>Xavier Chiocci</t>
        </is>
      </c>
      <c r="B1033" t="inlineStr">
        <is>
          <t>France</t>
        </is>
      </c>
      <c r="C1033" t="inlineStr">
        <is>
          <t>Prop</t>
        </is>
      </c>
      <c r="D1033" t="n">
        <v>45</v>
      </c>
      <c r="E1033" t="n">
        <v>41</v>
      </c>
      <c r="F1033" t="n">
        <v>28</v>
      </c>
      <c r="G1033" t="n">
        <v>13</v>
      </c>
      <c r="H1033" t="n">
        <v>0</v>
      </c>
      <c r="I1033" t="n">
        <v>1870</v>
      </c>
      <c r="J1033" t="n">
        <v>17</v>
      </c>
      <c r="K1033" t="n">
        <v>471</v>
      </c>
      <c r="L1033" t="n">
        <v>2</v>
      </c>
      <c r="M1033" t="n">
        <v>27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10</v>
      </c>
      <c r="U1033" t="n">
        <v>5</v>
      </c>
      <c r="V1033" t="n">
        <v>0</v>
      </c>
      <c r="W1033" t="n">
        <v>0</v>
      </c>
    </row>
    <row r="1034">
      <c r="A1034" t="inlineStr">
        <is>
          <t>Xavier Chiocci</t>
        </is>
      </c>
      <c r="B1034" t="inlineStr">
        <is>
          <t>France</t>
        </is>
      </c>
      <c r="C1034" t="inlineStr">
        <is>
          <t>Prop</t>
        </is>
      </c>
      <c r="D1034" t="n">
        <v>198</v>
      </c>
      <c r="E1034" t="n">
        <v>12</v>
      </c>
      <c r="F1034" t="n">
        <v>102</v>
      </c>
      <c r="G1034" t="n">
        <v>95</v>
      </c>
      <c r="H1034" t="n">
        <v>0</v>
      </c>
      <c r="I1034" t="n">
        <v>7907</v>
      </c>
      <c r="J1034" t="n">
        <v>96</v>
      </c>
      <c r="K1034" t="n">
        <v>2664</v>
      </c>
      <c r="L1034" t="n">
        <v>10</v>
      </c>
      <c r="M1034" t="n">
        <v>104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60</v>
      </c>
      <c r="U1034" t="n">
        <v>9</v>
      </c>
      <c r="V1034" t="n">
        <v>0</v>
      </c>
      <c r="W1034" t="n">
        <v>0</v>
      </c>
    </row>
    <row r="1035">
      <c r="A1035" t="inlineStr">
        <is>
          <t>Denis Avril</t>
        </is>
      </c>
      <c r="B1035" t="inlineStr">
        <is>
          <t>France</t>
        </is>
      </c>
      <c r="C1035" t="inlineStr">
        <is>
          <t>Prop</t>
        </is>
      </c>
      <c r="D1035" t="n">
        <v>63</v>
      </c>
      <c r="E1035" t="n">
        <v>67</v>
      </c>
      <c r="F1035" t="n">
        <v>53</v>
      </c>
      <c r="G1035" t="n">
        <v>14</v>
      </c>
      <c r="H1035" t="n">
        <v>0</v>
      </c>
      <c r="I1035" t="n">
        <v>4108</v>
      </c>
      <c r="J1035" t="n">
        <v>10</v>
      </c>
      <c r="K1035" t="n">
        <v>342</v>
      </c>
      <c r="L1035" t="n">
        <v>1</v>
      </c>
      <c r="M1035" t="n">
        <v>27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5</v>
      </c>
      <c r="U1035" t="n">
        <v>3</v>
      </c>
      <c r="V1035" t="n">
        <v>0</v>
      </c>
      <c r="W1035" t="n">
        <v>0</v>
      </c>
    </row>
    <row r="1036">
      <c r="A1036" t="inlineStr">
        <is>
          <t>Denis Avril</t>
        </is>
      </c>
      <c r="B1036" t="inlineStr">
        <is>
          <t>France</t>
        </is>
      </c>
      <c r="C1036" t="inlineStr">
        <is>
          <t>Prop</t>
        </is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  <c r="I1036" t="n">
        <v>80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Denis Avril</t>
        </is>
      </c>
      <c r="B1037" t="inlineStr">
        <is>
          <t>France</t>
        </is>
      </c>
      <c r="C1037" t="inlineStr">
        <is>
          <t>Prop</t>
        </is>
      </c>
      <c r="D1037" t="n">
        <v>55</v>
      </c>
      <c r="E1037" t="n">
        <v>58</v>
      </c>
      <c r="F1037" t="n">
        <v>14</v>
      </c>
      <c r="G1037" t="n">
        <v>44</v>
      </c>
      <c r="H1037" t="n">
        <v>0</v>
      </c>
      <c r="I1037" t="n">
        <v>1878</v>
      </c>
      <c r="J1037" t="n">
        <v>41</v>
      </c>
      <c r="K1037" t="n">
        <v>1157</v>
      </c>
      <c r="L1037" t="n">
        <v>2</v>
      </c>
      <c r="M1037" t="n">
        <v>13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5</v>
      </c>
      <c r="U1037" t="n">
        <v>2</v>
      </c>
      <c r="V1037" t="n">
        <v>0</v>
      </c>
      <c r="W1037" t="n">
        <v>0</v>
      </c>
    </row>
    <row r="1038">
      <c r="A1038" t="inlineStr">
        <is>
          <t>Denis Avril</t>
        </is>
      </c>
      <c r="B1038" t="inlineStr">
        <is>
          <t>France</t>
        </is>
      </c>
      <c r="C1038" t="inlineStr">
        <is>
          <t>Prop</t>
        </is>
      </c>
      <c r="D1038" t="n">
        <v>119</v>
      </c>
      <c r="E1038" t="n">
        <v>2</v>
      </c>
      <c r="F1038" t="n">
        <v>68</v>
      </c>
      <c r="G1038" t="n">
        <v>58</v>
      </c>
      <c r="H1038" t="n">
        <v>0</v>
      </c>
      <c r="I1038" t="n">
        <v>6066</v>
      </c>
      <c r="J1038" t="n">
        <v>51</v>
      </c>
      <c r="K1038" t="n">
        <v>1499</v>
      </c>
      <c r="L1038" t="n">
        <v>3</v>
      </c>
      <c r="M1038" t="n">
        <v>40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10</v>
      </c>
      <c r="U1038" t="n">
        <v>5</v>
      </c>
      <c r="V1038" t="n">
        <v>0</v>
      </c>
      <c r="W1038" t="n">
        <v>0</v>
      </c>
    </row>
    <row r="1039">
      <c r="A1039" t="inlineStr">
        <is>
          <t>Arnaud Martinez</t>
        </is>
      </c>
      <c r="B1039" t="inlineStr">
        <is>
          <t>France</t>
        </is>
      </c>
      <c r="C1039" t="inlineStr">
        <is>
          <t>Prop</t>
        </is>
      </c>
      <c r="D1039" t="n">
        <v>31</v>
      </c>
      <c r="E1039" t="n">
        <v>30</v>
      </c>
      <c r="F1039" t="n">
        <v>26</v>
      </c>
      <c r="G1039" t="n">
        <v>4</v>
      </c>
      <c r="H1039" t="n">
        <v>0</v>
      </c>
      <c r="I1039" t="n">
        <v>1876</v>
      </c>
      <c r="J1039" t="n">
        <v>5</v>
      </c>
      <c r="K1039" t="n">
        <v>75</v>
      </c>
      <c r="L1039" t="n">
        <v>0</v>
      </c>
      <c r="M1039" t="n">
        <v>14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15</v>
      </c>
      <c r="U1039" t="n">
        <v>1</v>
      </c>
      <c r="V1039" t="n">
        <v>0</v>
      </c>
      <c r="W1039" t="n">
        <v>0</v>
      </c>
    </row>
    <row r="1040">
      <c r="A1040" t="inlineStr">
        <is>
          <t>Arnaud Martinez</t>
        </is>
      </c>
      <c r="B1040" t="inlineStr">
        <is>
          <t>France</t>
        </is>
      </c>
      <c r="C1040" t="inlineStr">
        <is>
          <t>Prop</t>
        </is>
      </c>
      <c r="D1040" t="n">
        <v>2</v>
      </c>
      <c r="E1040" t="n">
        <v>2</v>
      </c>
      <c r="F1040" t="n">
        <v>2</v>
      </c>
      <c r="G1040" t="n">
        <v>0</v>
      </c>
      <c r="H1040" t="n">
        <v>0</v>
      </c>
      <c r="I1040" t="n">
        <v>138</v>
      </c>
      <c r="J1040" t="n">
        <v>0</v>
      </c>
      <c r="K1040" t="n">
        <v>0</v>
      </c>
      <c r="L1040" t="n">
        <v>0</v>
      </c>
      <c r="M1040" t="n">
        <v>2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Arnaud Martinez</t>
        </is>
      </c>
      <c r="B1041" t="inlineStr">
        <is>
          <t>France</t>
        </is>
      </c>
      <c r="C1041" t="inlineStr">
        <is>
          <t>Prop</t>
        </is>
      </c>
      <c r="D1041" t="n">
        <v>33</v>
      </c>
      <c r="E1041" t="n">
        <v>3</v>
      </c>
      <c r="F1041" t="n">
        <v>28</v>
      </c>
      <c r="G1041" t="n">
        <v>4</v>
      </c>
      <c r="H1041" t="n">
        <v>0</v>
      </c>
      <c r="I1041" t="n">
        <v>2014</v>
      </c>
      <c r="J1041" t="n">
        <v>5</v>
      </c>
      <c r="K1041" t="n">
        <v>75</v>
      </c>
      <c r="L1041" t="n">
        <v>0</v>
      </c>
      <c r="M1041" t="n">
        <v>16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15</v>
      </c>
      <c r="U1041" t="n">
        <v>1</v>
      </c>
      <c r="V1041" t="n">
        <v>0</v>
      </c>
      <c r="W1041" t="n">
        <v>0</v>
      </c>
    </row>
    <row r="1042">
      <c r="A1042" t="inlineStr">
        <is>
          <t>Jerome Schuster</t>
        </is>
      </c>
      <c r="B1042" t="inlineStr">
        <is>
          <t>France</t>
        </is>
      </c>
      <c r="C1042" t="inlineStr">
        <is>
          <t>Prop</t>
        </is>
      </c>
      <c r="D1042" t="n">
        <v>57</v>
      </c>
      <c r="E1042" t="n">
        <v>61</v>
      </c>
      <c r="F1042" t="n">
        <v>22</v>
      </c>
      <c r="G1042" t="n">
        <v>39</v>
      </c>
      <c r="H1042" t="n">
        <v>0</v>
      </c>
      <c r="I1042" t="n">
        <v>1966</v>
      </c>
      <c r="J1042" t="n">
        <v>35</v>
      </c>
      <c r="K1042" t="n">
        <v>679</v>
      </c>
      <c r="L1042" t="n">
        <v>1</v>
      </c>
      <c r="M1042" t="n">
        <v>19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5</v>
      </c>
      <c r="U1042" t="n">
        <v>2</v>
      </c>
      <c r="V1042" t="n">
        <v>0</v>
      </c>
      <c r="W1042" t="n">
        <v>0</v>
      </c>
    </row>
    <row r="1043">
      <c r="A1043" t="inlineStr">
        <is>
          <t>Jerome Schuster</t>
        </is>
      </c>
      <c r="B1043" t="inlineStr">
        <is>
          <t>France</t>
        </is>
      </c>
      <c r="C1043" t="inlineStr">
        <is>
          <t>Prop</t>
        </is>
      </c>
      <c r="D1043" t="n">
        <v>2</v>
      </c>
      <c r="E1043" t="n">
        <v>2</v>
      </c>
      <c r="F1043" t="n">
        <v>1</v>
      </c>
      <c r="G1043" t="n">
        <v>1</v>
      </c>
      <c r="H1043" t="n">
        <v>0</v>
      </c>
      <c r="I1043" t="n">
        <v>109</v>
      </c>
      <c r="J1043" t="n">
        <v>1</v>
      </c>
      <c r="K1043" t="n">
        <v>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Jerome Schuster</t>
        </is>
      </c>
      <c r="B1044" t="inlineStr">
        <is>
          <t>France</t>
        </is>
      </c>
      <c r="C1044" t="inlineStr">
        <is>
          <t>Prop</t>
        </is>
      </c>
      <c r="D1044" t="n">
        <v>2</v>
      </c>
      <c r="E1044" t="n">
        <v>2</v>
      </c>
      <c r="F1044" t="n">
        <v>0</v>
      </c>
      <c r="G1044" t="n">
        <v>2</v>
      </c>
      <c r="H1044" t="n">
        <v>0</v>
      </c>
      <c r="I1044" t="n">
        <v>54</v>
      </c>
      <c r="J1044" t="n">
        <v>2</v>
      </c>
      <c r="K1044" t="n">
        <v>54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Jerome Schuster</t>
        </is>
      </c>
      <c r="B1045" t="inlineStr">
        <is>
          <t>France</t>
        </is>
      </c>
      <c r="C1045" t="inlineStr">
        <is>
          <t>Prop</t>
        </is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Jerome Schuster</t>
        </is>
      </c>
      <c r="B1046" t="inlineStr">
        <is>
          <t>France</t>
        </is>
      </c>
      <c r="C1046" t="inlineStr">
        <is>
          <t>Prop</t>
        </is>
      </c>
      <c r="D1046" t="n">
        <v>14</v>
      </c>
      <c r="E1046" t="n">
        <v>17</v>
      </c>
      <c r="F1046" t="n">
        <v>6</v>
      </c>
      <c r="G1046" t="n">
        <v>11</v>
      </c>
      <c r="H1046" t="n">
        <v>0</v>
      </c>
      <c r="I1046" t="n">
        <v>521</v>
      </c>
      <c r="J1046" t="n">
        <v>8</v>
      </c>
      <c r="K1046" t="n">
        <v>160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</row>
    <row r="1047">
      <c r="A1047" t="inlineStr">
        <is>
          <t>Jerome Schuster</t>
        </is>
      </c>
      <c r="B1047" t="inlineStr">
        <is>
          <t>France</t>
        </is>
      </c>
      <c r="C1047" t="inlineStr">
        <is>
          <t>Prop</t>
        </is>
      </c>
      <c r="D1047" t="n">
        <v>75</v>
      </c>
      <c r="E1047" t="n">
        <v>1</v>
      </c>
      <c r="F1047" t="n">
        <v>29</v>
      </c>
      <c r="G1047" t="n">
        <v>54</v>
      </c>
      <c r="H1047" t="n">
        <v>0</v>
      </c>
      <c r="I1047" t="n">
        <v>2650</v>
      </c>
      <c r="J1047" t="n">
        <v>46</v>
      </c>
      <c r="K1047" t="n">
        <v>922</v>
      </c>
      <c r="L1047" t="n">
        <v>1</v>
      </c>
      <c r="M1047" t="n">
        <v>24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5</v>
      </c>
      <c r="U1047" t="n">
        <v>3</v>
      </c>
      <c r="V1047" t="n">
        <v>0</v>
      </c>
      <c r="W1047" t="n">
        <v>0</v>
      </c>
    </row>
    <row r="1048">
      <c r="A1048" t="inlineStr">
        <is>
          <t>Sylvain Marconnet</t>
        </is>
      </c>
      <c r="B1048" t="inlineStr">
        <is>
          <t>France</t>
        </is>
      </c>
      <c r="C1048" t="inlineStr">
        <is>
          <t>Prop</t>
        </is>
      </c>
      <c r="D1048" t="n">
        <v>127</v>
      </c>
      <c r="E1048" t="n">
        <v>128</v>
      </c>
      <c r="F1048" t="n">
        <v>99</v>
      </c>
      <c r="G1048" t="n">
        <v>29</v>
      </c>
      <c r="H1048" t="n">
        <v>0</v>
      </c>
      <c r="I1048" t="n">
        <v>7942</v>
      </c>
      <c r="J1048" t="n">
        <v>28</v>
      </c>
      <c r="K1048" t="n">
        <v>807</v>
      </c>
      <c r="L1048" t="n">
        <v>3</v>
      </c>
      <c r="M1048" t="n">
        <v>37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65</v>
      </c>
      <c r="U1048" t="n">
        <v>3</v>
      </c>
      <c r="V1048" t="n">
        <v>0</v>
      </c>
      <c r="W1048" t="n">
        <v>1</v>
      </c>
    </row>
    <row r="1049">
      <c r="A1049" t="inlineStr">
        <is>
          <t>Sylvain Marconnet</t>
        </is>
      </c>
      <c r="B1049" t="inlineStr">
        <is>
          <t>France</t>
        </is>
      </c>
      <c r="C1049" t="inlineStr">
        <is>
          <t>Prop</t>
        </is>
      </c>
      <c r="D1049" t="n">
        <v>80</v>
      </c>
      <c r="E1049" t="n">
        <v>80</v>
      </c>
      <c r="F1049" t="n">
        <v>55</v>
      </c>
      <c r="G1049" t="n">
        <v>25</v>
      </c>
      <c r="H1049" t="n">
        <v>0</v>
      </c>
      <c r="I1049" t="n">
        <v>4242</v>
      </c>
      <c r="J1049" t="n">
        <v>25</v>
      </c>
      <c r="K1049" t="n">
        <v>557</v>
      </c>
      <c r="L1049" t="n">
        <v>1</v>
      </c>
      <c r="M1049" t="n">
        <v>31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15</v>
      </c>
      <c r="U1049" t="n">
        <v>0</v>
      </c>
      <c r="V1049" t="n">
        <v>0</v>
      </c>
      <c r="W1049" t="n">
        <v>0</v>
      </c>
    </row>
    <row r="1050">
      <c r="A1050" t="inlineStr">
        <is>
          <t>Sylvain Marconnet</t>
        </is>
      </c>
      <c r="B1050" t="inlineStr">
        <is>
          <t>France</t>
        </is>
      </c>
      <c r="C1050" t="inlineStr">
        <is>
          <t>Prop</t>
        </is>
      </c>
      <c r="D1050" t="n">
        <v>15</v>
      </c>
      <c r="E1050" t="n">
        <v>18</v>
      </c>
      <c r="F1050" t="n">
        <v>8</v>
      </c>
      <c r="G1050" t="n">
        <v>10</v>
      </c>
      <c r="H1050" t="n">
        <v>0</v>
      </c>
      <c r="I1050" t="n">
        <v>745</v>
      </c>
      <c r="J1050" t="n">
        <v>7</v>
      </c>
      <c r="K1050" t="n">
        <v>232</v>
      </c>
      <c r="L1050" t="n">
        <v>0</v>
      </c>
      <c r="M1050" t="n">
        <v>6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5</v>
      </c>
      <c r="U1050" t="n">
        <v>0</v>
      </c>
      <c r="V1050" t="n">
        <v>0</v>
      </c>
      <c r="W1050" t="n">
        <v>0</v>
      </c>
    </row>
    <row r="1051">
      <c r="A1051" t="inlineStr">
        <is>
          <t>Sylvain Marconnet</t>
        </is>
      </c>
      <c r="B1051" t="inlineStr">
        <is>
          <t>France</t>
        </is>
      </c>
      <c r="C1051" t="inlineStr">
        <is>
          <t>Prop</t>
        </is>
      </c>
      <c r="D1051" t="n">
        <v>222</v>
      </c>
      <c r="E1051" t="n">
        <v>17</v>
      </c>
      <c r="F1051" t="n">
        <v>162</v>
      </c>
      <c r="G1051" t="n">
        <v>64</v>
      </c>
      <c r="H1051" t="n">
        <v>0</v>
      </c>
      <c r="I1051" t="n">
        <v>12929</v>
      </c>
      <c r="J1051" t="n">
        <v>60</v>
      </c>
      <c r="K1051" t="n">
        <v>1596</v>
      </c>
      <c r="L1051" t="n">
        <v>4</v>
      </c>
      <c r="M1051" t="n">
        <v>74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85</v>
      </c>
      <c r="U1051" t="n">
        <v>3</v>
      </c>
      <c r="V1051" t="n">
        <v>0</v>
      </c>
      <c r="W1051" t="n">
        <v>1</v>
      </c>
    </row>
    <row r="1052">
      <c r="A1052" t="inlineStr">
        <is>
          <t>Cedato Gomes Sa</t>
        </is>
      </c>
      <c r="B1052" t="inlineStr">
        <is>
          <t>France</t>
        </is>
      </c>
      <c r="C1052" t="inlineStr">
        <is>
          <t>Prop</t>
        </is>
      </c>
      <c r="D1052" t="n">
        <v>104</v>
      </c>
      <c r="E1052" t="n">
        <v>103</v>
      </c>
      <c r="F1052" t="n">
        <v>52</v>
      </c>
      <c r="G1052" t="n">
        <v>51</v>
      </c>
      <c r="H1052" t="n">
        <v>0</v>
      </c>
      <c r="I1052" t="n">
        <v>4077</v>
      </c>
      <c r="J1052" t="n">
        <v>52</v>
      </c>
      <c r="K1052" t="n">
        <v>1374</v>
      </c>
      <c r="L1052" t="n">
        <v>5</v>
      </c>
      <c r="M1052" t="n">
        <v>51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5</v>
      </c>
      <c r="U1052" t="n">
        <v>3</v>
      </c>
      <c r="V1052" t="n">
        <v>0</v>
      </c>
      <c r="W1052" t="n">
        <v>0</v>
      </c>
    </row>
    <row r="1053">
      <c r="A1053" t="inlineStr">
        <is>
          <t>Cedato Gomes Sa</t>
        </is>
      </c>
      <c r="B1053" t="inlineStr">
        <is>
          <t>France</t>
        </is>
      </c>
      <c r="C1053" t="inlineStr">
        <is>
          <t>Prop</t>
        </is>
      </c>
      <c r="D1053" t="n">
        <v>9</v>
      </c>
      <c r="E1053" t="n">
        <v>9</v>
      </c>
      <c r="F1053" t="n">
        <v>3</v>
      </c>
      <c r="G1053" t="n">
        <v>6</v>
      </c>
      <c r="H1053" t="n">
        <v>0</v>
      </c>
      <c r="I1053" t="n">
        <v>297</v>
      </c>
      <c r="J1053" t="n">
        <v>6</v>
      </c>
      <c r="K1053" t="n">
        <v>143</v>
      </c>
      <c r="L1053" t="n">
        <v>0</v>
      </c>
      <c r="M1053" t="n">
        <v>3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5</v>
      </c>
      <c r="U1053" t="n">
        <v>0</v>
      </c>
      <c r="V1053" t="n">
        <v>0</v>
      </c>
      <c r="W1053" t="n">
        <v>0</v>
      </c>
    </row>
    <row r="1054">
      <c r="A1054" t="inlineStr">
        <is>
          <t>Cedato Gomes Sa</t>
        </is>
      </c>
      <c r="B1054" t="inlineStr">
        <is>
          <t>France</t>
        </is>
      </c>
      <c r="C1054" t="inlineStr">
        <is>
          <t>Prop</t>
        </is>
      </c>
      <c r="D1054" t="n">
        <v>113</v>
      </c>
      <c r="E1054" t="n">
        <v>2</v>
      </c>
      <c r="F1054" t="n">
        <v>55</v>
      </c>
      <c r="G1054" t="n">
        <v>57</v>
      </c>
      <c r="H1054" t="n">
        <v>0</v>
      </c>
      <c r="I1054" t="n">
        <v>4374</v>
      </c>
      <c r="J1054" t="n">
        <v>58</v>
      </c>
      <c r="K1054" t="n">
        <v>1517</v>
      </c>
      <c r="L1054" t="n">
        <v>5</v>
      </c>
      <c r="M1054" t="n">
        <v>54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10</v>
      </c>
      <c r="U1054" t="n">
        <v>3</v>
      </c>
      <c r="V1054" t="n">
        <v>0</v>
      </c>
      <c r="W1054" t="n">
        <v>0</v>
      </c>
    </row>
    <row r="1055">
      <c r="A1055" t="inlineStr">
        <is>
          <t>Dany Priso</t>
        </is>
      </c>
      <c r="B1055" t="inlineStr">
        <is>
          <t>France</t>
        </is>
      </c>
      <c r="C1055" t="inlineStr">
        <is>
          <t>Prop</t>
        </is>
      </c>
      <c r="D1055" t="n">
        <v>7</v>
      </c>
      <c r="E1055" t="n">
        <v>7</v>
      </c>
      <c r="F1055" t="n">
        <v>0</v>
      </c>
      <c r="G1055" t="n">
        <v>7</v>
      </c>
      <c r="H1055" t="n">
        <v>0</v>
      </c>
      <c r="I1055" t="n">
        <v>148</v>
      </c>
      <c r="J1055" t="n">
        <v>7</v>
      </c>
      <c r="K1055" t="n">
        <v>148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Dany Priso</t>
        </is>
      </c>
      <c r="B1056" t="inlineStr">
        <is>
          <t>France</t>
        </is>
      </c>
      <c r="C1056" t="inlineStr">
        <is>
          <t>Prop</t>
        </is>
      </c>
      <c r="D1056" t="n">
        <v>88</v>
      </c>
      <c r="E1056" t="n">
        <v>88</v>
      </c>
      <c r="F1056" t="n">
        <v>58</v>
      </c>
      <c r="G1056" t="n">
        <v>30</v>
      </c>
      <c r="H1056" t="n">
        <v>0</v>
      </c>
      <c r="I1056" t="n">
        <v>4316</v>
      </c>
      <c r="J1056" t="n">
        <v>30</v>
      </c>
      <c r="K1056" t="n">
        <v>825</v>
      </c>
      <c r="L1056" t="n">
        <v>1</v>
      </c>
      <c r="M1056" t="n">
        <v>52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35</v>
      </c>
      <c r="U1056" t="n">
        <v>3</v>
      </c>
      <c r="V1056" t="n">
        <v>0</v>
      </c>
      <c r="W1056" t="n">
        <v>0</v>
      </c>
    </row>
    <row r="1057">
      <c r="A1057" t="inlineStr">
        <is>
          <t>Dany Priso</t>
        </is>
      </c>
      <c r="B1057" t="inlineStr">
        <is>
          <t>France</t>
        </is>
      </c>
      <c r="C1057" t="inlineStr">
        <is>
          <t>Prop</t>
        </is>
      </c>
      <c r="D1057" t="n">
        <v>12</v>
      </c>
      <c r="E1057" t="n">
        <v>13</v>
      </c>
      <c r="F1057" t="n">
        <v>3</v>
      </c>
      <c r="G1057" t="n">
        <v>10</v>
      </c>
      <c r="H1057" t="n">
        <v>0</v>
      </c>
      <c r="I1057" t="n">
        <v>324</v>
      </c>
      <c r="J1057" t="n">
        <v>9</v>
      </c>
      <c r="K1057" t="n">
        <v>184</v>
      </c>
      <c r="L1057" t="n">
        <v>0</v>
      </c>
      <c r="M1057" t="n">
        <v>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Dany Priso</t>
        </is>
      </c>
      <c r="B1058" t="inlineStr">
        <is>
          <t>France</t>
        </is>
      </c>
      <c r="C1058" t="inlineStr">
        <is>
          <t>Prop</t>
        </is>
      </c>
      <c r="D1058" t="n">
        <v>107</v>
      </c>
      <c r="E1058" t="n">
        <v>7</v>
      </c>
      <c r="F1058" t="n">
        <v>61</v>
      </c>
      <c r="G1058" t="n">
        <v>47</v>
      </c>
      <c r="H1058" t="n">
        <v>0</v>
      </c>
      <c r="I1058" t="n">
        <v>4788</v>
      </c>
      <c r="J1058" t="n">
        <v>46</v>
      </c>
      <c r="K1058" t="n">
        <v>1157</v>
      </c>
      <c r="L1058" t="n">
        <v>2</v>
      </c>
      <c r="M1058" t="n">
        <v>56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35</v>
      </c>
      <c r="U1058" t="n">
        <v>3</v>
      </c>
      <c r="V1058" t="n">
        <v>0</v>
      </c>
      <c r="W1058" t="n">
        <v>0</v>
      </c>
    </row>
    <row r="1059">
      <c r="A1059" t="inlineStr">
        <is>
          <t>Rabah Slimani</t>
        </is>
      </c>
      <c r="B1059" t="inlineStr">
        <is>
          <t>France</t>
        </is>
      </c>
      <c r="C1059" t="inlineStr">
        <is>
          <t>Prop</t>
        </is>
      </c>
      <c r="D1059" t="n">
        <v>7</v>
      </c>
      <c r="E1059" t="n">
        <v>7</v>
      </c>
      <c r="F1059" t="n">
        <v>5</v>
      </c>
      <c r="G1059" t="n">
        <v>2</v>
      </c>
      <c r="H1059" t="n">
        <v>0</v>
      </c>
      <c r="I1059" t="n">
        <v>410</v>
      </c>
      <c r="J1059" t="n">
        <v>2</v>
      </c>
      <c r="K1059" t="n">
        <v>42</v>
      </c>
      <c r="L1059" t="n">
        <v>0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Rabah Slimani</t>
        </is>
      </c>
      <c r="B1060" t="inlineStr">
        <is>
          <t>France</t>
        </is>
      </c>
      <c r="C1060" t="inlineStr">
        <is>
          <t>Prop</t>
        </is>
      </c>
      <c r="D1060" t="n">
        <v>122</v>
      </c>
      <c r="E1060" t="n">
        <v>128</v>
      </c>
      <c r="F1060" t="n">
        <v>78</v>
      </c>
      <c r="G1060" t="n">
        <v>50</v>
      </c>
      <c r="H1060" t="n">
        <v>0</v>
      </c>
      <c r="I1060" t="n">
        <v>5948</v>
      </c>
      <c r="J1060" t="n">
        <v>44</v>
      </c>
      <c r="K1060" t="n">
        <v>1063</v>
      </c>
      <c r="L1060" t="n">
        <v>1</v>
      </c>
      <c r="M1060" t="n">
        <v>66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20</v>
      </c>
      <c r="U1060" t="n">
        <v>4</v>
      </c>
      <c r="V1060" t="n">
        <v>0</v>
      </c>
      <c r="W1060" t="n">
        <v>0</v>
      </c>
    </row>
    <row r="1061">
      <c r="A1061" t="inlineStr">
        <is>
          <t>Rabah Slimani</t>
        </is>
      </c>
      <c r="B1061" t="inlineStr">
        <is>
          <t>France</t>
        </is>
      </c>
      <c r="C1061" t="inlineStr">
        <is>
          <t>Prop</t>
        </is>
      </c>
      <c r="D1061" t="n">
        <v>58</v>
      </c>
      <c r="E1061" t="n">
        <v>56</v>
      </c>
      <c r="F1061" t="n">
        <v>34</v>
      </c>
      <c r="G1061" t="n">
        <v>22</v>
      </c>
      <c r="H1061" t="n">
        <v>0</v>
      </c>
      <c r="I1061" t="n">
        <v>2629</v>
      </c>
      <c r="J1061" t="n">
        <v>24</v>
      </c>
      <c r="K1061" t="n">
        <v>668</v>
      </c>
      <c r="L1061" t="n">
        <v>0</v>
      </c>
      <c r="M1061" t="n">
        <v>34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20</v>
      </c>
      <c r="U1061" t="n">
        <v>3</v>
      </c>
      <c r="V1061" t="n">
        <v>0</v>
      </c>
      <c r="W1061" t="n">
        <v>1</v>
      </c>
    </row>
    <row r="1062">
      <c r="A1062" t="inlineStr">
        <is>
          <t>Rabah Slimani</t>
        </is>
      </c>
      <c r="B1062" t="inlineStr">
        <is>
          <t>France</t>
        </is>
      </c>
      <c r="C1062" t="inlineStr">
        <is>
          <t>Prop</t>
        </is>
      </c>
      <c r="D1062" t="n">
        <v>73</v>
      </c>
      <c r="E1062" t="n">
        <v>68</v>
      </c>
      <c r="F1062" t="n">
        <v>51</v>
      </c>
      <c r="G1062" t="n">
        <v>17</v>
      </c>
      <c r="H1062" t="n">
        <v>0</v>
      </c>
      <c r="I1062" t="n">
        <v>3527</v>
      </c>
      <c r="J1062" t="n">
        <v>22</v>
      </c>
      <c r="K1062" t="n">
        <v>511</v>
      </c>
      <c r="L1062" t="n">
        <v>1</v>
      </c>
      <c r="M1062" t="n">
        <v>45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5</v>
      </c>
      <c r="U1062" t="n">
        <v>8</v>
      </c>
      <c r="V1062" t="n">
        <v>0</v>
      </c>
      <c r="W1062" t="n">
        <v>0</v>
      </c>
    </row>
    <row r="1063">
      <c r="A1063" t="inlineStr">
        <is>
          <t>Rabah Slimani</t>
        </is>
      </c>
      <c r="B1063" t="inlineStr">
        <is>
          <t>France</t>
        </is>
      </c>
      <c r="C1063" t="inlineStr">
        <is>
          <t>Prop</t>
        </is>
      </c>
      <c r="D1063" t="n">
        <v>260</v>
      </c>
      <c r="E1063" t="n">
        <v>9</v>
      </c>
      <c r="F1063" t="n">
        <v>168</v>
      </c>
      <c r="G1063" t="n">
        <v>91</v>
      </c>
      <c r="H1063" t="n">
        <v>0</v>
      </c>
      <c r="I1063" t="n">
        <v>12514</v>
      </c>
      <c r="J1063" t="n">
        <v>92</v>
      </c>
      <c r="K1063" t="n">
        <v>2284</v>
      </c>
      <c r="L1063" t="n">
        <v>2</v>
      </c>
      <c r="M1063" t="n">
        <v>147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45</v>
      </c>
      <c r="U1063" t="n">
        <v>15</v>
      </c>
      <c r="V1063" t="n">
        <v>0</v>
      </c>
      <c r="W1063" t="n">
        <v>1</v>
      </c>
    </row>
    <row r="1064">
      <c r="A1064" t="inlineStr">
        <is>
          <t>Julian Brugnaut</t>
        </is>
      </c>
      <c r="B1064" t="inlineStr">
        <is>
          <t>France</t>
        </is>
      </c>
      <c r="C1064" t="inlineStr">
        <is>
          <t>Prop</t>
        </is>
      </c>
      <c r="D1064" t="n">
        <v>4</v>
      </c>
      <c r="E1064" t="n">
        <v>5</v>
      </c>
      <c r="F1064" t="n">
        <v>3</v>
      </c>
      <c r="G1064" t="n">
        <v>2</v>
      </c>
      <c r="H1064" t="n">
        <v>0</v>
      </c>
      <c r="I1064" t="n">
        <v>291</v>
      </c>
      <c r="J1064" t="n">
        <v>1</v>
      </c>
      <c r="K1064" t="n">
        <v>51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5</v>
      </c>
      <c r="U1064" t="n">
        <v>0</v>
      </c>
      <c r="V1064" t="n">
        <v>0</v>
      </c>
      <c r="W1064" t="n">
        <v>0</v>
      </c>
    </row>
    <row r="1065">
      <c r="A1065" t="inlineStr">
        <is>
          <t>Julian Brugnaut</t>
        </is>
      </c>
      <c r="B1065" t="inlineStr">
        <is>
          <t>France</t>
        </is>
      </c>
      <c r="C1065" t="inlineStr">
        <is>
          <t>Prop</t>
        </is>
      </c>
      <c r="D1065" t="n">
        <v>41</v>
      </c>
      <c r="E1065" t="n">
        <v>41</v>
      </c>
      <c r="F1065" t="n">
        <v>30</v>
      </c>
      <c r="G1065" t="n">
        <v>11</v>
      </c>
      <c r="H1065" t="n">
        <v>0</v>
      </c>
      <c r="I1065" t="n">
        <v>2189</v>
      </c>
      <c r="J1065" t="n">
        <v>11</v>
      </c>
      <c r="K1065" t="n">
        <v>306</v>
      </c>
      <c r="L1065" t="n">
        <v>0</v>
      </c>
      <c r="M1065" t="n">
        <v>22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5</v>
      </c>
      <c r="U1065" t="n">
        <v>1</v>
      </c>
      <c r="V1065" t="n">
        <v>0</v>
      </c>
      <c r="W1065" t="n">
        <v>0</v>
      </c>
    </row>
    <row r="1066">
      <c r="A1066" t="inlineStr">
        <is>
          <t>Julian Brugnaut</t>
        </is>
      </c>
      <c r="B1066" t="inlineStr">
        <is>
          <t>France</t>
        </is>
      </c>
      <c r="C1066" t="inlineStr">
        <is>
          <t>Prop</t>
        </is>
      </c>
      <c r="D1066" t="n">
        <v>2</v>
      </c>
      <c r="E1066" t="n">
        <v>2</v>
      </c>
      <c r="F1066" t="n">
        <v>1</v>
      </c>
      <c r="G1066" t="n">
        <v>1</v>
      </c>
      <c r="H1066" t="n">
        <v>0</v>
      </c>
      <c r="I1066" t="n">
        <v>82</v>
      </c>
      <c r="J1066" t="n">
        <v>1</v>
      </c>
      <c r="K1066" t="n">
        <v>33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Julian Brugnaut</t>
        </is>
      </c>
      <c r="B1067" t="inlineStr">
        <is>
          <t>France</t>
        </is>
      </c>
      <c r="C1067" t="inlineStr">
        <is>
          <t>Prop</t>
        </is>
      </c>
      <c r="D1067" t="n">
        <v>13</v>
      </c>
      <c r="E1067" t="n">
        <v>14</v>
      </c>
      <c r="F1067" t="n">
        <v>7</v>
      </c>
      <c r="G1067" t="n">
        <v>7</v>
      </c>
      <c r="H1067" t="n">
        <v>0</v>
      </c>
      <c r="I1067" t="n">
        <v>607</v>
      </c>
      <c r="J1067" t="n">
        <v>6</v>
      </c>
      <c r="K1067" t="n">
        <v>142</v>
      </c>
      <c r="L1067" t="n">
        <v>0</v>
      </c>
      <c r="M1067" t="n">
        <v>4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Julian Brugnaut</t>
        </is>
      </c>
      <c r="B1068" t="inlineStr">
        <is>
          <t>France</t>
        </is>
      </c>
      <c r="C1068" t="inlineStr">
        <is>
          <t>Prop</t>
        </is>
      </c>
      <c r="D1068" t="n">
        <v>90</v>
      </c>
      <c r="E1068" t="n">
        <v>92</v>
      </c>
      <c r="F1068" t="n">
        <v>51</v>
      </c>
      <c r="G1068" t="n">
        <v>41</v>
      </c>
      <c r="H1068" t="n">
        <v>0</v>
      </c>
      <c r="I1068" t="n">
        <v>3765</v>
      </c>
      <c r="J1068" t="n">
        <v>39</v>
      </c>
      <c r="K1068" t="n">
        <v>980</v>
      </c>
      <c r="L1068" t="n">
        <v>2</v>
      </c>
      <c r="M1068" t="n">
        <v>50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</v>
      </c>
      <c r="V1068" t="n">
        <v>0</v>
      </c>
      <c r="W1068" t="n">
        <v>0</v>
      </c>
    </row>
    <row r="1069">
      <c r="A1069" t="inlineStr">
        <is>
          <t>Julian Brugnaut</t>
        </is>
      </c>
      <c r="B1069" t="inlineStr">
        <is>
          <t>France</t>
        </is>
      </c>
      <c r="C1069" t="inlineStr">
        <is>
          <t>Prop</t>
        </is>
      </c>
      <c r="D1069" t="n">
        <v>12</v>
      </c>
      <c r="E1069" t="n">
        <v>12</v>
      </c>
      <c r="F1069" t="n">
        <v>6</v>
      </c>
      <c r="G1069" t="n">
        <v>6</v>
      </c>
      <c r="H1069" t="n">
        <v>0</v>
      </c>
      <c r="I1069" t="n">
        <v>489</v>
      </c>
      <c r="J1069" t="n">
        <v>6</v>
      </c>
      <c r="K1069" t="n">
        <v>161</v>
      </c>
      <c r="L1069" t="n">
        <v>1</v>
      </c>
      <c r="M1069" t="n">
        <v>6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5</v>
      </c>
      <c r="U1069" t="n">
        <v>0</v>
      </c>
      <c r="V1069" t="n">
        <v>0</v>
      </c>
      <c r="W1069" t="n">
        <v>0</v>
      </c>
    </row>
    <row r="1070">
      <c r="A1070" t="inlineStr">
        <is>
          <t>Julian Brugnaut</t>
        </is>
      </c>
      <c r="B1070" t="inlineStr">
        <is>
          <t>France</t>
        </is>
      </c>
      <c r="C1070" t="inlineStr">
        <is>
          <t>Prop</t>
        </is>
      </c>
      <c r="D1070" t="n">
        <v>162</v>
      </c>
      <c r="E1070" t="n">
        <v>3</v>
      </c>
      <c r="F1070" t="n">
        <v>98</v>
      </c>
      <c r="G1070" t="n">
        <v>68</v>
      </c>
      <c r="H1070" t="n">
        <v>0</v>
      </c>
      <c r="I1070" t="n">
        <v>7423</v>
      </c>
      <c r="J1070" t="n">
        <v>64</v>
      </c>
      <c r="K1070" t="n">
        <v>1673</v>
      </c>
      <c r="L1070" t="n">
        <v>3</v>
      </c>
      <c r="M1070" t="n">
        <v>83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15</v>
      </c>
      <c r="U1070" t="n">
        <v>3</v>
      </c>
      <c r="V1070" t="n">
        <v>0</v>
      </c>
      <c r="W1070" t="n">
        <v>0</v>
      </c>
    </row>
    <row r="1071">
      <c r="A1071" t="inlineStr">
        <is>
          <t>Thomas Domingo</t>
        </is>
      </c>
      <c r="B1071" t="inlineStr">
        <is>
          <t>France</t>
        </is>
      </c>
      <c r="C1071" t="inlineStr">
        <is>
          <t>Prop</t>
        </is>
      </c>
      <c r="D1071" t="n">
        <v>162</v>
      </c>
      <c r="E1071" t="n">
        <v>166</v>
      </c>
      <c r="F1071" t="n">
        <v>99</v>
      </c>
      <c r="G1071" t="n">
        <v>67</v>
      </c>
      <c r="H1071" t="n">
        <v>0</v>
      </c>
      <c r="I1071" t="n">
        <v>7682</v>
      </c>
      <c r="J1071" t="n">
        <v>63</v>
      </c>
      <c r="K1071" t="n">
        <v>1742</v>
      </c>
      <c r="L1071" t="n">
        <v>1</v>
      </c>
      <c r="M1071" t="n">
        <v>94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55</v>
      </c>
      <c r="U1071" t="n">
        <v>1</v>
      </c>
      <c r="V1071" t="n">
        <v>0</v>
      </c>
      <c r="W1071" t="n">
        <v>0</v>
      </c>
    </row>
    <row r="1072">
      <c r="A1072" t="inlineStr">
        <is>
          <t>Thomas Domingo</t>
        </is>
      </c>
      <c r="B1072" t="inlineStr">
        <is>
          <t>France</t>
        </is>
      </c>
      <c r="C1072" t="inlineStr">
        <is>
          <t>Prop</t>
        </is>
      </c>
      <c r="D1072" t="n">
        <v>35</v>
      </c>
      <c r="E1072" t="n">
        <v>37</v>
      </c>
      <c r="F1072" t="n">
        <v>26</v>
      </c>
      <c r="G1072" t="n">
        <v>11</v>
      </c>
      <c r="H1072" t="n">
        <v>0</v>
      </c>
      <c r="I1072" t="n">
        <v>1888</v>
      </c>
      <c r="J1072" t="n">
        <v>9</v>
      </c>
      <c r="K1072" t="n">
        <v>290</v>
      </c>
      <c r="L1072" t="n">
        <v>0</v>
      </c>
      <c r="M1072" t="n">
        <v>20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</row>
    <row r="1073">
      <c r="A1073" t="inlineStr">
        <is>
          <t>Thomas Domingo</t>
        </is>
      </c>
      <c r="B1073" t="inlineStr">
        <is>
          <t>France</t>
        </is>
      </c>
      <c r="C1073" t="inlineStr">
        <is>
          <t>Prop</t>
        </is>
      </c>
      <c r="D1073" t="n">
        <v>39</v>
      </c>
      <c r="E1073" t="n">
        <v>37</v>
      </c>
      <c r="F1073" t="n">
        <v>29</v>
      </c>
      <c r="G1073" t="n">
        <v>8</v>
      </c>
      <c r="H1073" t="n">
        <v>0</v>
      </c>
      <c r="I1073" t="n">
        <v>1725</v>
      </c>
      <c r="J1073" t="n">
        <v>10</v>
      </c>
      <c r="K1073" t="n">
        <v>240</v>
      </c>
      <c r="L1073" t="n">
        <v>0</v>
      </c>
      <c r="M1073" t="n">
        <v>28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5</v>
      </c>
      <c r="U1073" t="n">
        <v>0</v>
      </c>
      <c r="V1073" t="n">
        <v>0</v>
      </c>
      <c r="W1073" t="n">
        <v>0</v>
      </c>
    </row>
    <row r="1074">
      <c r="A1074" t="inlineStr">
        <is>
          <t>Thomas Domingo</t>
        </is>
      </c>
      <c r="B1074" t="inlineStr">
        <is>
          <t>France</t>
        </is>
      </c>
      <c r="C1074" t="inlineStr">
        <is>
          <t>Prop</t>
        </is>
      </c>
      <c r="D1074" t="n">
        <v>236</v>
      </c>
      <c r="E1074" t="n">
        <v>12</v>
      </c>
      <c r="F1074" t="n">
        <v>154</v>
      </c>
      <c r="G1074" t="n">
        <v>86</v>
      </c>
      <c r="H1074" t="n">
        <v>0</v>
      </c>
      <c r="I1074" t="n">
        <v>11295</v>
      </c>
      <c r="J1074" t="n">
        <v>82</v>
      </c>
      <c r="K1074" t="n">
        <v>2272</v>
      </c>
      <c r="L1074" t="n">
        <v>1</v>
      </c>
      <c r="M1074" t="n">
        <v>142</v>
      </c>
      <c r="N1074" t="n">
        <v>12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60</v>
      </c>
      <c r="U1074" t="n">
        <v>2</v>
      </c>
      <c r="V1074" t="n">
        <v>0</v>
      </c>
      <c r="W1074" t="n">
        <v>0</v>
      </c>
    </row>
    <row r="1075">
      <c r="A1075" t="inlineStr">
        <is>
          <t>Rodrigue Neti</t>
        </is>
      </c>
      <c r="B1075" t="inlineStr">
        <is>
          <t>France</t>
        </is>
      </c>
      <c r="C1075" t="inlineStr">
        <is>
          <t>Prop</t>
        </is>
      </c>
      <c r="D1075" t="n">
        <v>60</v>
      </c>
      <c r="E1075" t="n">
        <v>65</v>
      </c>
      <c r="F1075" t="n">
        <v>16</v>
      </c>
      <c r="G1075" t="n">
        <v>49</v>
      </c>
      <c r="H1075" t="n">
        <v>0</v>
      </c>
      <c r="I1075" t="n">
        <v>2112</v>
      </c>
      <c r="J1075" t="n">
        <v>44</v>
      </c>
      <c r="K1075" t="n">
        <v>1246</v>
      </c>
      <c r="L1075" t="n">
        <v>2</v>
      </c>
      <c r="M1075" t="n">
        <v>16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</v>
      </c>
      <c r="V1075" t="n">
        <v>0</v>
      </c>
      <c r="W1075" t="n">
        <v>0</v>
      </c>
    </row>
    <row r="1076">
      <c r="A1076" t="inlineStr">
        <is>
          <t>Rodrigue Neti</t>
        </is>
      </c>
      <c r="B1076" t="inlineStr">
        <is>
          <t>France</t>
        </is>
      </c>
      <c r="C1076" t="inlineStr">
        <is>
          <t>Prop</t>
        </is>
      </c>
      <c r="D1076" t="n">
        <v>3</v>
      </c>
      <c r="E1076" t="n">
        <v>3</v>
      </c>
      <c r="F1076" t="n">
        <v>2</v>
      </c>
      <c r="G1076" t="n">
        <v>1</v>
      </c>
      <c r="H1076" t="n">
        <v>0</v>
      </c>
      <c r="I1076" t="n">
        <v>105</v>
      </c>
      <c r="J1076" t="n">
        <v>1</v>
      </c>
      <c r="K1076" t="n">
        <v>12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Rodrigue Neti</t>
        </is>
      </c>
      <c r="B1077" t="inlineStr">
        <is>
          <t>France</t>
        </is>
      </c>
      <c r="C1077" t="inlineStr">
        <is>
          <t>Prop</t>
        </is>
      </c>
      <c r="D1077" t="n">
        <v>2</v>
      </c>
      <c r="E1077" t="n">
        <v>2</v>
      </c>
      <c r="F1077" t="n">
        <v>1</v>
      </c>
      <c r="G1077" t="n">
        <v>1</v>
      </c>
      <c r="H1077" t="n">
        <v>0</v>
      </c>
      <c r="I1077" t="n">
        <v>79</v>
      </c>
      <c r="J1077" t="n">
        <v>1</v>
      </c>
      <c r="K1077" t="n">
        <v>28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Rodrigue Neti</t>
        </is>
      </c>
      <c r="B1078" t="inlineStr">
        <is>
          <t>France</t>
        </is>
      </c>
      <c r="C1078" t="inlineStr">
        <is>
          <t>Prop</t>
        </is>
      </c>
      <c r="D1078" t="n">
        <v>65</v>
      </c>
      <c r="E1078" t="n">
        <v>0</v>
      </c>
      <c r="F1078" t="n">
        <v>19</v>
      </c>
      <c r="G1078" t="n">
        <v>51</v>
      </c>
      <c r="H1078" t="n">
        <v>0</v>
      </c>
      <c r="I1078" t="n">
        <v>2296</v>
      </c>
      <c r="J1078" t="n">
        <v>46</v>
      </c>
      <c r="K1078" t="n">
        <v>1286</v>
      </c>
      <c r="L1078" t="n">
        <v>2</v>
      </c>
      <c r="M1078" t="n">
        <v>19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</v>
      </c>
      <c r="V1078" t="n">
        <v>0</v>
      </c>
      <c r="W1078" t="n">
        <v>0</v>
      </c>
    </row>
    <row r="1079">
      <c r="A1079" t="inlineStr">
        <is>
          <t>Baptiste Serin</t>
        </is>
      </c>
      <c r="B1079" t="inlineStr">
        <is>
          <t>France</t>
        </is>
      </c>
      <c r="C1079" t="inlineStr">
        <is>
          <t>Scrum Half</t>
        </is>
      </c>
      <c r="D1079" t="n">
        <v>110</v>
      </c>
      <c r="E1079" t="n">
        <v>111</v>
      </c>
      <c r="F1079" t="n">
        <v>63</v>
      </c>
      <c r="G1079" t="n">
        <v>48</v>
      </c>
      <c r="H1079" t="n">
        <v>0</v>
      </c>
      <c r="I1079" t="n">
        <v>5257</v>
      </c>
      <c r="J1079" t="n">
        <v>47</v>
      </c>
      <c r="K1079" t="n">
        <v>982</v>
      </c>
      <c r="L1079" t="n">
        <v>2</v>
      </c>
      <c r="M1079" t="n">
        <v>41</v>
      </c>
      <c r="N1079" t="n">
        <v>12</v>
      </c>
      <c r="O1079" t="n">
        <v>0</v>
      </c>
      <c r="P1079" t="n">
        <v>65</v>
      </c>
      <c r="Q1079" t="n">
        <v>53</v>
      </c>
      <c r="R1079" t="n">
        <v>103</v>
      </c>
      <c r="S1079" t="n">
        <v>85</v>
      </c>
      <c r="T1079" t="n">
        <v>421</v>
      </c>
      <c r="U1079" t="n">
        <v>1</v>
      </c>
      <c r="V1079" t="n">
        <v>0</v>
      </c>
      <c r="W1079" t="n">
        <v>0</v>
      </c>
    </row>
    <row r="1080">
      <c r="A1080" t="inlineStr">
        <is>
          <t>Baptiste Serin</t>
        </is>
      </c>
      <c r="B1080" t="inlineStr">
        <is>
          <t>France</t>
        </is>
      </c>
      <c r="C1080" t="inlineStr">
        <is>
          <t>Scrum Half</t>
        </is>
      </c>
      <c r="D1080" t="n">
        <v>9</v>
      </c>
      <c r="E1080" t="n">
        <v>10</v>
      </c>
      <c r="F1080" t="n">
        <v>8</v>
      </c>
      <c r="G1080" t="n">
        <v>2</v>
      </c>
      <c r="H1080" t="n">
        <v>0</v>
      </c>
      <c r="I1080" t="n">
        <v>603</v>
      </c>
      <c r="J1080" t="n">
        <v>1</v>
      </c>
      <c r="K1080" t="n">
        <v>19</v>
      </c>
      <c r="L1080" t="n">
        <v>0</v>
      </c>
      <c r="M1080" t="n">
        <v>3</v>
      </c>
      <c r="N1080" t="n">
        <v>0</v>
      </c>
      <c r="O1080" t="n">
        <v>0</v>
      </c>
      <c r="P1080" t="n">
        <v>10</v>
      </c>
      <c r="Q1080" t="n">
        <v>9</v>
      </c>
      <c r="R1080" t="n">
        <v>15</v>
      </c>
      <c r="S1080" t="n">
        <v>13</v>
      </c>
      <c r="T1080" t="n">
        <v>57</v>
      </c>
      <c r="U1080" t="n">
        <v>1</v>
      </c>
      <c r="V1080" t="n">
        <v>0</v>
      </c>
      <c r="W1080" t="n">
        <v>0</v>
      </c>
    </row>
    <row r="1081">
      <c r="A1081" t="inlineStr">
        <is>
          <t>Baptiste Serin</t>
        </is>
      </c>
      <c r="B1081" t="inlineStr">
        <is>
          <t>France</t>
        </is>
      </c>
      <c r="C1081" t="inlineStr">
        <is>
          <t>Scrum Half</t>
        </is>
      </c>
      <c r="D1081" t="n">
        <v>23</v>
      </c>
      <c r="E1081" t="n">
        <v>23</v>
      </c>
      <c r="F1081" t="n">
        <v>22</v>
      </c>
      <c r="G1081" t="n">
        <v>1</v>
      </c>
      <c r="H1081" t="n">
        <v>0</v>
      </c>
      <c r="I1081" t="n">
        <v>1619</v>
      </c>
      <c r="J1081" t="n">
        <v>1</v>
      </c>
      <c r="K1081" t="n">
        <v>39</v>
      </c>
      <c r="L1081" t="n">
        <v>0</v>
      </c>
      <c r="M1081" t="n">
        <v>13</v>
      </c>
      <c r="N1081" t="n">
        <v>3</v>
      </c>
      <c r="O1081" t="n">
        <v>0</v>
      </c>
      <c r="P1081" t="n">
        <v>10</v>
      </c>
      <c r="Q1081" t="n">
        <v>4</v>
      </c>
      <c r="R1081" t="n">
        <v>16</v>
      </c>
      <c r="S1081" t="n">
        <v>12</v>
      </c>
      <c r="T1081" t="n">
        <v>59</v>
      </c>
      <c r="U1081" t="n">
        <v>0</v>
      </c>
      <c r="V1081" t="n">
        <v>0</v>
      </c>
      <c r="W1081" t="n">
        <v>0</v>
      </c>
    </row>
    <row r="1082">
      <c r="A1082" t="inlineStr">
        <is>
          <t>Baptiste Serin</t>
        </is>
      </c>
      <c r="B1082" t="inlineStr">
        <is>
          <t>France</t>
        </is>
      </c>
      <c r="C1082" t="inlineStr">
        <is>
          <t>Scrum Half</t>
        </is>
      </c>
      <c r="D1082" t="n">
        <v>183</v>
      </c>
      <c r="E1082" t="n">
        <v>21</v>
      </c>
      <c r="F1082" t="n">
        <v>107</v>
      </c>
      <c r="G1082" t="n">
        <v>81</v>
      </c>
      <c r="H1082" t="n">
        <v>0</v>
      </c>
      <c r="I1082" t="n">
        <v>8875</v>
      </c>
      <c r="J1082" t="n">
        <v>76</v>
      </c>
      <c r="K1082" t="n">
        <v>1541</v>
      </c>
      <c r="L1082" t="n">
        <v>2</v>
      </c>
      <c r="M1082" t="n">
        <v>71</v>
      </c>
      <c r="N1082" t="n">
        <v>21</v>
      </c>
      <c r="O1082" t="n">
        <v>0</v>
      </c>
      <c r="P1082" t="n">
        <v>101</v>
      </c>
      <c r="Q1082" t="n">
        <v>80</v>
      </c>
      <c r="R1082" t="n">
        <v>147</v>
      </c>
      <c r="S1082" t="n">
        <v>122</v>
      </c>
      <c r="T1082" t="n">
        <v>631</v>
      </c>
      <c r="U1082" t="n">
        <v>4</v>
      </c>
      <c r="V1082" t="n">
        <v>0</v>
      </c>
      <c r="W1082" t="n">
        <v>0</v>
      </c>
    </row>
    <row r="1083">
      <c r="A1083" t="inlineStr">
        <is>
          <t>Antoine Dupont</t>
        </is>
      </c>
      <c r="B1083" t="inlineStr">
        <is>
          <t>France</t>
        </is>
      </c>
      <c r="C1083" t="inlineStr">
        <is>
          <t>Scrum Half</t>
        </is>
      </c>
      <c r="D1083" t="n">
        <v>43</v>
      </c>
      <c r="E1083" t="n">
        <v>50</v>
      </c>
      <c r="F1083" t="n">
        <v>15</v>
      </c>
      <c r="G1083" t="n">
        <v>35</v>
      </c>
      <c r="H1083" t="n">
        <v>0</v>
      </c>
      <c r="I1083" t="n">
        <v>1578</v>
      </c>
      <c r="J1083" t="n">
        <v>28</v>
      </c>
      <c r="K1083" t="n">
        <v>590</v>
      </c>
      <c r="L1083" t="n">
        <v>0</v>
      </c>
      <c r="M1083" t="n">
        <v>10</v>
      </c>
      <c r="N1083" t="n">
        <v>6</v>
      </c>
      <c r="O1083" t="n">
        <v>0</v>
      </c>
      <c r="P1083" t="n">
        <v>2</v>
      </c>
      <c r="Q1083" t="n">
        <v>2</v>
      </c>
      <c r="R1083" t="n">
        <v>0</v>
      </c>
      <c r="S1083" t="n">
        <v>0</v>
      </c>
      <c r="T1083" t="n">
        <v>34</v>
      </c>
      <c r="U1083" t="n">
        <v>1</v>
      </c>
      <c r="V1083" t="n">
        <v>0</v>
      </c>
      <c r="W1083" t="n">
        <v>0</v>
      </c>
    </row>
    <row r="1084">
      <c r="A1084" t="inlineStr">
        <is>
          <t>Antoine Dupont</t>
        </is>
      </c>
      <c r="B1084" t="inlineStr">
        <is>
          <t>France</t>
        </is>
      </c>
      <c r="C1084" t="inlineStr">
        <is>
          <t>Scrum Half</t>
        </is>
      </c>
      <c r="D1084" t="n">
        <v>6</v>
      </c>
      <c r="E1084" t="n">
        <v>6</v>
      </c>
      <c r="F1084" t="n">
        <v>3</v>
      </c>
      <c r="G1084" t="n">
        <v>3</v>
      </c>
      <c r="H1084" t="n">
        <v>0</v>
      </c>
      <c r="I1084" t="n">
        <v>256</v>
      </c>
      <c r="J1084" t="n">
        <v>3</v>
      </c>
      <c r="K1084" t="n">
        <v>60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Antoine Dupont</t>
        </is>
      </c>
      <c r="B1085" t="inlineStr">
        <is>
          <t>France</t>
        </is>
      </c>
      <c r="C1085" t="inlineStr">
        <is>
          <t>Scrum Half</t>
        </is>
      </c>
      <c r="D1085" t="n">
        <v>50</v>
      </c>
      <c r="E1085" t="n">
        <v>50</v>
      </c>
      <c r="F1085" t="n">
        <v>40</v>
      </c>
      <c r="G1085" t="n">
        <v>10</v>
      </c>
      <c r="H1085" t="n">
        <v>0</v>
      </c>
      <c r="I1085" t="n">
        <v>3209</v>
      </c>
      <c r="J1085" t="n">
        <v>10</v>
      </c>
      <c r="K1085" t="n">
        <v>270</v>
      </c>
      <c r="L1085" t="n">
        <v>0</v>
      </c>
      <c r="M1085" t="n">
        <v>18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120</v>
      </c>
      <c r="U1085" t="n">
        <v>0</v>
      </c>
      <c r="V1085" t="n">
        <v>0</v>
      </c>
      <c r="W1085" t="n">
        <v>0</v>
      </c>
    </row>
    <row r="1086">
      <c r="A1086" t="inlineStr">
        <is>
          <t>Antoine Dupont</t>
        </is>
      </c>
      <c r="B1086" t="inlineStr">
        <is>
          <t>France</t>
        </is>
      </c>
      <c r="C1086" t="inlineStr">
        <is>
          <t>Scrum Half</t>
        </is>
      </c>
      <c r="D1086" t="n">
        <v>130</v>
      </c>
      <c r="E1086" t="n">
        <v>40</v>
      </c>
      <c r="F1086" t="n">
        <v>80</v>
      </c>
      <c r="G1086" t="n">
        <v>57</v>
      </c>
      <c r="H1086" t="n">
        <v>0</v>
      </c>
      <c r="I1086" t="n">
        <v>6734</v>
      </c>
      <c r="J1086" t="n">
        <v>50</v>
      </c>
      <c r="K1086" t="n">
        <v>1080</v>
      </c>
      <c r="L1086" t="n">
        <v>1</v>
      </c>
      <c r="M1086" t="n">
        <v>49</v>
      </c>
      <c r="N1086" t="n">
        <v>40</v>
      </c>
      <c r="O1086" t="n">
        <v>0</v>
      </c>
      <c r="P1086" t="n">
        <v>2</v>
      </c>
      <c r="Q1086" t="n">
        <v>2</v>
      </c>
      <c r="R1086" t="n">
        <v>0</v>
      </c>
      <c r="S1086" t="n">
        <v>0</v>
      </c>
      <c r="T1086" t="n">
        <v>204</v>
      </c>
      <c r="U1086" t="n">
        <v>1</v>
      </c>
      <c r="V1086" t="n">
        <v>0</v>
      </c>
      <c r="W1086" t="n">
        <v>0</v>
      </c>
    </row>
    <row r="1087">
      <c r="A1087" t="inlineStr">
        <is>
          <t>Baptiste Couilloud</t>
        </is>
      </c>
      <c r="B1087" t="inlineStr">
        <is>
          <t>France</t>
        </is>
      </c>
      <c r="C1087" t="inlineStr">
        <is>
          <t>Scrum Half</t>
        </is>
      </c>
      <c r="D1087" t="n">
        <v>13</v>
      </c>
      <c r="E1087" t="n">
        <v>14</v>
      </c>
      <c r="F1087" t="n">
        <v>7</v>
      </c>
      <c r="G1087" t="n">
        <v>7</v>
      </c>
      <c r="H1087" t="n">
        <v>0</v>
      </c>
      <c r="I1087" t="n">
        <v>594</v>
      </c>
      <c r="J1087" t="n">
        <v>6</v>
      </c>
      <c r="K1087" t="n">
        <v>79</v>
      </c>
      <c r="L1087" t="n">
        <v>1</v>
      </c>
      <c r="M1087" t="n">
        <v>3</v>
      </c>
      <c r="N1087" t="n">
        <v>6</v>
      </c>
      <c r="O1087" t="n">
        <v>0</v>
      </c>
      <c r="P1087" t="n">
        <v>4</v>
      </c>
      <c r="Q1087" t="n">
        <v>2</v>
      </c>
      <c r="R1087" t="n">
        <v>1</v>
      </c>
      <c r="S1087" t="n">
        <v>1</v>
      </c>
      <c r="T1087" t="n">
        <v>37</v>
      </c>
      <c r="U1087" t="n">
        <v>0</v>
      </c>
      <c r="V1087" t="n">
        <v>0</v>
      </c>
      <c r="W1087" t="n">
        <v>0</v>
      </c>
    </row>
    <row r="1088">
      <c r="A1088" t="inlineStr">
        <is>
          <t>Baptiste Couilloud</t>
        </is>
      </c>
      <c r="B1088" t="inlineStr">
        <is>
          <t>France</t>
        </is>
      </c>
      <c r="C1088" t="inlineStr">
        <is>
          <t>Scrum Half</t>
        </is>
      </c>
      <c r="D1088" t="n">
        <v>73</v>
      </c>
      <c r="E1088" t="n">
        <v>76</v>
      </c>
      <c r="F1088" t="n">
        <v>51</v>
      </c>
      <c r="G1088" t="n">
        <v>25</v>
      </c>
      <c r="H1088" t="n">
        <v>0</v>
      </c>
      <c r="I1088" t="n">
        <v>3931</v>
      </c>
      <c r="J1088" t="n">
        <v>22</v>
      </c>
      <c r="K1088" t="n">
        <v>487</v>
      </c>
      <c r="L1088" t="n">
        <v>1</v>
      </c>
      <c r="M1088" t="n">
        <v>36</v>
      </c>
      <c r="N1088" t="n">
        <v>15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77</v>
      </c>
      <c r="U1088" t="n">
        <v>0</v>
      </c>
      <c r="V1088" t="n">
        <v>0</v>
      </c>
      <c r="W1088" t="n">
        <v>0</v>
      </c>
    </row>
    <row r="1089">
      <c r="A1089" t="inlineStr">
        <is>
          <t>Baptiste Couilloud</t>
        </is>
      </c>
      <c r="B1089" t="inlineStr">
        <is>
          <t>France</t>
        </is>
      </c>
      <c r="C1089" t="inlineStr">
        <is>
          <t>Scrum Half</t>
        </is>
      </c>
      <c r="D1089" t="n">
        <v>5</v>
      </c>
      <c r="E1089" t="n">
        <v>6</v>
      </c>
      <c r="F1089" t="n">
        <v>1</v>
      </c>
      <c r="G1089" t="n">
        <v>5</v>
      </c>
      <c r="H1089" t="n">
        <v>0</v>
      </c>
      <c r="I1089" t="n">
        <v>128</v>
      </c>
      <c r="J1089" t="n">
        <v>4</v>
      </c>
      <c r="K1089" t="n">
        <v>49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Baptiste Couilloud</t>
        </is>
      </c>
      <c r="B1090" t="inlineStr">
        <is>
          <t>France</t>
        </is>
      </c>
      <c r="C1090" t="inlineStr">
        <is>
          <t>Scrum Half</t>
        </is>
      </c>
      <c r="D1090" t="n">
        <v>23</v>
      </c>
      <c r="E1090" t="n">
        <v>25</v>
      </c>
      <c r="F1090" t="n">
        <v>13</v>
      </c>
      <c r="G1090" t="n">
        <v>12</v>
      </c>
      <c r="H1090" t="n">
        <v>0</v>
      </c>
      <c r="I1090" t="n">
        <v>1041</v>
      </c>
      <c r="J1090" t="n">
        <v>10</v>
      </c>
      <c r="K1090" t="n">
        <v>261</v>
      </c>
      <c r="L1090" t="n">
        <v>0</v>
      </c>
      <c r="M1090" t="n">
        <v>12</v>
      </c>
      <c r="N1090" t="n">
        <v>2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10</v>
      </c>
      <c r="U1090" t="n">
        <v>1</v>
      </c>
      <c r="V1090" t="n">
        <v>0</v>
      </c>
      <c r="W1090" t="n">
        <v>0</v>
      </c>
    </row>
    <row r="1091">
      <c r="A1091" t="inlineStr">
        <is>
          <t>Baptiste Couilloud</t>
        </is>
      </c>
      <c r="B1091" t="inlineStr">
        <is>
          <t>France</t>
        </is>
      </c>
      <c r="C1091" t="inlineStr">
        <is>
          <t>Scrum Half</t>
        </is>
      </c>
      <c r="D1091" t="n">
        <v>114</v>
      </c>
      <c r="E1091" t="n">
        <v>23</v>
      </c>
      <c r="F1091" t="n">
        <v>72</v>
      </c>
      <c r="G1091" t="n">
        <v>49</v>
      </c>
      <c r="H1091" t="n">
        <v>0</v>
      </c>
      <c r="I1091" t="n">
        <v>5694</v>
      </c>
      <c r="J1091" t="n">
        <v>42</v>
      </c>
      <c r="K1091" t="n">
        <v>876</v>
      </c>
      <c r="L1091" t="n">
        <v>2</v>
      </c>
      <c r="M1091" t="n">
        <v>52</v>
      </c>
      <c r="N1091" t="n">
        <v>23</v>
      </c>
      <c r="O1091" t="n">
        <v>0</v>
      </c>
      <c r="P1091" t="n">
        <v>6</v>
      </c>
      <c r="Q1091" t="n">
        <v>3</v>
      </c>
      <c r="R1091" t="n">
        <v>1</v>
      </c>
      <c r="S1091" t="n">
        <v>1</v>
      </c>
      <c r="T1091" t="n">
        <v>124</v>
      </c>
      <c r="U1091" t="n">
        <v>1</v>
      </c>
      <c r="V1091" t="n">
        <v>0</v>
      </c>
      <c r="W1091" t="n">
        <v>0</v>
      </c>
    </row>
    <row r="1092">
      <c r="A1092" t="inlineStr">
        <is>
          <t>Julien Tomas</t>
        </is>
      </c>
      <c r="B1092" t="inlineStr">
        <is>
          <t>France</t>
        </is>
      </c>
      <c r="C1092" t="inlineStr">
        <is>
          <t>Scrum Half</t>
        </is>
      </c>
      <c r="D1092" t="n">
        <v>98</v>
      </c>
      <c r="E1092" t="n">
        <v>103</v>
      </c>
      <c r="F1092" t="n">
        <v>68</v>
      </c>
      <c r="G1092" t="n">
        <v>35</v>
      </c>
      <c r="H1092" t="n">
        <v>0</v>
      </c>
      <c r="I1092" t="n">
        <v>5496</v>
      </c>
      <c r="J1092" t="n">
        <v>30</v>
      </c>
      <c r="K1092" t="n">
        <v>597</v>
      </c>
      <c r="L1092" t="n">
        <v>0</v>
      </c>
      <c r="M1092" t="n">
        <v>37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50</v>
      </c>
      <c r="U1092" t="n">
        <v>0</v>
      </c>
      <c r="V1092" t="n">
        <v>0</v>
      </c>
      <c r="W1092" t="n">
        <v>1</v>
      </c>
    </row>
    <row r="1093">
      <c r="A1093" t="inlineStr">
        <is>
          <t>Julien Tomas</t>
        </is>
      </c>
      <c r="B1093" t="inlineStr">
        <is>
          <t>France</t>
        </is>
      </c>
      <c r="C1093" t="inlineStr">
        <is>
          <t>Scrum Half</t>
        </is>
      </c>
      <c r="D1093" t="n">
        <v>3</v>
      </c>
      <c r="E1093" t="n">
        <v>4</v>
      </c>
      <c r="F1093" t="n">
        <v>0</v>
      </c>
      <c r="G1093" t="n">
        <v>4</v>
      </c>
      <c r="H1093" t="n">
        <v>0</v>
      </c>
      <c r="I1093" t="n">
        <v>18</v>
      </c>
      <c r="J1093" t="n">
        <v>3</v>
      </c>
      <c r="K1093" t="n">
        <v>18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Julien Tomas</t>
        </is>
      </c>
      <c r="B1094" t="inlineStr">
        <is>
          <t>France</t>
        </is>
      </c>
      <c r="C1094" t="inlineStr">
        <is>
          <t>Scrum Half</t>
        </is>
      </c>
      <c r="D1094" t="n">
        <v>2</v>
      </c>
      <c r="E1094" t="n">
        <v>2</v>
      </c>
      <c r="F1094" t="n">
        <v>2</v>
      </c>
      <c r="G1094" t="n">
        <v>0</v>
      </c>
      <c r="H1094" t="n">
        <v>0</v>
      </c>
      <c r="I1094" t="n">
        <v>122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Julien Tomas</t>
        </is>
      </c>
      <c r="B1095" t="inlineStr">
        <is>
          <t>France</t>
        </is>
      </c>
      <c r="C1095" t="inlineStr">
        <is>
          <t>Scrum Half</t>
        </is>
      </c>
      <c r="D1095" t="n">
        <v>18</v>
      </c>
      <c r="E1095" t="n">
        <v>25</v>
      </c>
      <c r="F1095" t="n">
        <v>10</v>
      </c>
      <c r="G1095" t="n">
        <v>15</v>
      </c>
      <c r="H1095" t="n">
        <v>0</v>
      </c>
      <c r="I1095" t="n">
        <v>709</v>
      </c>
      <c r="J1095" t="n">
        <v>8</v>
      </c>
      <c r="K1095" t="n">
        <v>144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0</v>
      </c>
      <c r="W1095" t="n">
        <v>0</v>
      </c>
    </row>
    <row r="1096">
      <c r="A1096" t="inlineStr">
        <is>
          <t>Julien Tomas</t>
        </is>
      </c>
      <c r="B1096" t="inlineStr">
        <is>
          <t>France</t>
        </is>
      </c>
      <c r="C1096" t="inlineStr">
        <is>
          <t>Scrum Half</t>
        </is>
      </c>
      <c r="D1096" t="n">
        <v>43</v>
      </c>
      <c r="E1096" t="n">
        <v>46</v>
      </c>
      <c r="F1096" t="n">
        <v>20</v>
      </c>
      <c r="G1096" t="n">
        <v>26</v>
      </c>
      <c r="H1096" t="n">
        <v>0</v>
      </c>
      <c r="I1096" t="n">
        <v>1653</v>
      </c>
      <c r="J1096" t="n">
        <v>23</v>
      </c>
      <c r="K1096" t="n">
        <v>441</v>
      </c>
      <c r="L1096" t="n">
        <v>1</v>
      </c>
      <c r="M1096" t="n">
        <v>17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10</v>
      </c>
      <c r="U1096" t="n">
        <v>1</v>
      </c>
      <c r="V1096" t="n">
        <v>0</v>
      </c>
      <c r="W1096" t="n">
        <v>0</v>
      </c>
    </row>
    <row r="1097">
      <c r="A1097" t="inlineStr">
        <is>
          <t>Julien Tomas</t>
        </is>
      </c>
      <c r="B1097" t="inlineStr">
        <is>
          <t>France</t>
        </is>
      </c>
      <c r="C1097" t="inlineStr">
        <is>
          <t>Scrum Half</t>
        </is>
      </c>
      <c r="D1097" t="n">
        <v>31</v>
      </c>
      <c r="E1097" t="n">
        <v>33</v>
      </c>
      <c r="F1097" t="n">
        <v>15</v>
      </c>
      <c r="G1097" t="n">
        <v>18</v>
      </c>
      <c r="H1097" t="n">
        <v>0</v>
      </c>
      <c r="I1097" t="n">
        <v>1223</v>
      </c>
      <c r="J1097" t="n">
        <v>16</v>
      </c>
      <c r="K1097" t="n">
        <v>293</v>
      </c>
      <c r="L1097" t="n">
        <v>0</v>
      </c>
      <c r="M1097" t="n">
        <v>10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15</v>
      </c>
      <c r="U1097" t="n">
        <v>0</v>
      </c>
      <c r="V1097" t="n">
        <v>0</v>
      </c>
      <c r="W1097" t="n">
        <v>0</v>
      </c>
    </row>
    <row r="1098">
      <c r="A1098" t="inlineStr">
        <is>
          <t>Julien Tomas</t>
        </is>
      </c>
      <c r="B1098" t="inlineStr">
        <is>
          <t>France</t>
        </is>
      </c>
      <c r="C1098" t="inlineStr">
        <is>
          <t>Scrum Half</t>
        </is>
      </c>
      <c r="D1098" t="n">
        <v>195</v>
      </c>
      <c r="E1098" t="n">
        <v>15</v>
      </c>
      <c r="F1098" t="n">
        <v>115</v>
      </c>
      <c r="G1098" t="n">
        <v>98</v>
      </c>
      <c r="H1098" t="n">
        <v>0</v>
      </c>
      <c r="I1098" t="n">
        <v>9221</v>
      </c>
      <c r="J1098" t="n">
        <v>80</v>
      </c>
      <c r="K1098" t="n">
        <v>1493</v>
      </c>
      <c r="L1098" t="n">
        <v>1</v>
      </c>
      <c r="M1098" t="n">
        <v>75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75</v>
      </c>
      <c r="U1098" t="n">
        <v>3</v>
      </c>
      <c r="V1098" t="n">
        <v>0</v>
      </c>
      <c r="W1098" t="n">
        <v>1</v>
      </c>
    </row>
    <row r="1099">
      <c r="A1099" t="inlineStr">
        <is>
          <t>Fabien Galthie</t>
        </is>
      </c>
      <c r="B1099" t="inlineStr">
        <is>
          <t>France</t>
        </is>
      </c>
      <c r="C1099" t="inlineStr">
        <is>
          <t>Scrum Half</t>
        </is>
      </c>
      <c r="D1099" t="n">
        <v>19</v>
      </c>
      <c r="E1099" t="n">
        <v>19</v>
      </c>
      <c r="F1099" t="n">
        <v>19</v>
      </c>
      <c r="G1099" t="n">
        <v>0</v>
      </c>
      <c r="H1099" t="n">
        <v>0</v>
      </c>
      <c r="I1099" t="n">
        <v>1343</v>
      </c>
      <c r="J1099" t="n">
        <v>0</v>
      </c>
      <c r="K1099" t="n">
        <v>0</v>
      </c>
      <c r="L1099" t="n">
        <v>0</v>
      </c>
      <c r="M1099" t="n">
        <v>8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10</v>
      </c>
      <c r="U1099" t="n">
        <v>1</v>
      </c>
      <c r="V1099" t="n">
        <v>0</v>
      </c>
      <c r="W1099" t="n">
        <v>0</v>
      </c>
    </row>
    <row r="1100">
      <c r="A1100" t="inlineStr">
        <is>
          <t>Fabien Galthie</t>
        </is>
      </c>
      <c r="B1100" t="inlineStr">
        <is>
          <t>France</t>
        </is>
      </c>
      <c r="C1100" t="inlineStr">
        <is>
          <t>Scrum Half</t>
        </is>
      </c>
      <c r="D1100" t="n">
        <v>44</v>
      </c>
      <c r="E1100" t="n">
        <v>45</v>
      </c>
      <c r="F1100" t="n">
        <v>42</v>
      </c>
      <c r="G1100" t="n">
        <v>3</v>
      </c>
      <c r="H1100" t="n">
        <v>1</v>
      </c>
      <c r="I1100" t="n">
        <v>3289</v>
      </c>
      <c r="J1100" t="n">
        <v>2</v>
      </c>
      <c r="K1100" t="n">
        <v>23</v>
      </c>
      <c r="L1100" t="n">
        <v>0</v>
      </c>
      <c r="M1100" t="n">
        <v>12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30</v>
      </c>
      <c r="U1100" t="n">
        <v>0</v>
      </c>
      <c r="V1100" t="n">
        <v>0</v>
      </c>
      <c r="W1100" t="n">
        <v>0</v>
      </c>
    </row>
    <row r="1101">
      <c r="A1101" t="inlineStr">
        <is>
          <t>Fabien Galthie</t>
        </is>
      </c>
      <c r="B1101" t="inlineStr">
        <is>
          <t>France</t>
        </is>
      </c>
      <c r="C1101" t="inlineStr">
        <is>
          <t>Scrum Half</t>
        </is>
      </c>
      <c r="D1101" t="n">
        <v>16</v>
      </c>
      <c r="E1101" t="n">
        <v>16</v>
      </c>
      <c r="F1101" t="n">
        <v>15</v>
      </c>
      <c r="G1101" t="n">
        <v>1</v>
      </c>
      <c r="H1101" t="n">
        <v>0</v>
      </c>
      <c r="I1101" t="n">
        <v>1167</v>
      </c>
      <c r="J1101" t="n">
        <v>1</v>
      </c>
      <c r="K1101" t="n">
        <v>17</v>
      </c>
      <c r="L1101" t="n">
        <v>0</v>
      </c>
      <c r="M1101" t="n">
        <v>4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5</v>
      </c>
      <c r="U1101" t="n">
        <v>0</v>
      </c>
      <c r="V1101" t="n">
        <v>0</v>
      </c>
      <c r="W1101" t="n">
        <v>0</v>
      </c>
    </row>
    <row r="1102">
      <c r="A1102" t="inlineStr">
        <is>
          <t>Fabien Galthie</t>
        </is>
      </c>
      <c r="B1102" t="inlineStr">
        <is>
          <t>France</t>
        </is>
      </c>
      <c r="C1102" t="inlineStr">
        <is>
          <t>Scrum Half</t>
        </is>
      </c>
      <c r="D1102" t="n">
        <v>79</v>
      </c>
      <c r="E1102" t="n">
        <v>9</v>
      </c>
      <c r="F1102" t="n">
        <v>76</v>
      </c>
      <c r="G1102" t="n">
        <v>4</v>
      </c>
      <c r="H1102" t="n">
        <v>1</v>
      </c>
      <c r="I1102" t="n">
        <v>5799</v>
      </c>
      <c r="J1102" t="n">
        <v>3</v>
      </c>
      <c r="K1102" t="n">
        <v>40</v>
      </c>
      <c r="L1102" t="n">
        <v>0</v>
      </c>
      <c r="M1102" t="n">
        <v>24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45</v>
      </c>
      <c r="U1102" t="n">
        <v>1</v>
      </c>
      <c r="V1102" t="n">
        <v>0</v>
      </c>
      <c r="W1102" t="n">
        <v>0</v>
      </c>
    </row>
    <row r="1103">
      <c r="A1103" t="inlineStr">
        <is>
          <t>Sebastien Tillous Borde</t>
        </is>
      </c>
      <c r="B1103" t="inlineStr">
        <is>
          <t>France</t>
        </is>
      </c>
      <c r="C1103" t="inlineStr">
        <is>
          <t>Scrum Half</t>
        </is>
      </c>
      <c r="D1103" t="n">
        <v>58</v>
      </c>
      <c r="E1103" t="n">
        <v>60</v>
      </c>
      <c r="F1103" t="n">
        <v>41</v>
      </c>
      <c r="G1103" t="n">
        <v>19</v>
      </c>
      <c r="H1103" t="n">
        <v>0</v>
      </c>
      <c r="I1103" t="n">
        <v>3157</v>
      </c>
      <c r="J1103" t="n">
        <v>17</v>
      </c>
      <c r="K1103" t="n">
        <v>249</v>
      </c>
      <c r="L1103" t="n">
        <v>0</v>
      </c>
      <c r="M1103" t="n">
        <v>20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35</v>
      </c>
      <c r="U1103" t="n">
        <v>0</v>
      </c>
      <c r="V1103" t="n">
        <v>0</v>
      </c>
      <c r="W1103" t="n">
        <v>0</v>
      </c>
    </row>
    <row r="1104">
      <c r="A1104" t="inlineStr">
        <is>
          <t>Sebastien Tillous Borde</t>
        </is>
      </c>
      <c r="B1104" t="inlineStr">
        <is>
          <t>France</t>
        </is>
      </c>
      <c r="C1104" t="inlineStr">
        <is>
          <t>Scrum Half</t>
        </is>
      </c>
      <c r="D1104" t="n">
        <v>19</v>
      </c>
      <c r="E1104" t="n">
        <v>19</v>
      </c>
      <c r="F1104" t="n">
        <v>14</v>
      </c>
      <c r="G1104" t="n">
        <v>5</v>
      </c>
      <c r="H1104" t="n">
        <v>0</v>
      </c>
      <c r="I1104" t="n">
        <v>1006</v>
      </c>
      <c r="J1104" t="n">
        <v>5</v>
      </c>
      <c r="K1104" t="n">
        <v>140</v>
      </c>
      <c r="L1104" t="n">
        <v>0</v>
      </c>
      <c r="M1104" t="n">
        <v>14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15</v>
      </c>
      <c r="U1104" t="n">
        <v>0</v>
      </c>
      <c r="V1104" t="n">
        <v>0</v>
      </c>
      <c r="W1104" t="n">
        <v>0</v>
      </c>
    </row>
    <row r="1105">
      <c r="A1105" t="inlineStr">
        <is>
          <t>Sebastien Tillous Borde</t>
        </is>
      </c>
      <c r="B1105" t="inlineStr">
        <is>
          <t>France</t>
        </is>
      </c>
      <c r="C1105" t="inlineStr">
        <is>
          <t>Scrum Half</t>
        </is>
      </c>
      <c r="D1105" t="n">
        <v>100</v>
      </c>
      <c r="E1105" t="n">
        <v>106</v>
      </c>
      <c r="F1105" t="n">
        <v>73</v>
      </c>
      <c r="G1105" t="n">
        <v>33</v>
      </c>
      <c r="H1105" t="n">
        <v>0</v>
      </c>
      <c r="I1105" t="n">
        <v>5893</v>
      </c>
      <c r="J1105" t="n">
        <v>27</v>
      </c>
      <c r="K1105" t="n">
        <v>659</v>
      </c>
      <c r="L1105" t="n">
        <v>0</v>
      </c>
      <c r="M1105" t="n">
        <v>39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35</v>
      </c>
      <c r="U1105" t="n">
        <v>1</v>
      </c>
      <c r="V1105" t="n">
        <v>0</v>
      </c>
      <c r="W1105" t="n">
        <v>0</v>
      </c>
    </row>
    <row r="1106">
      <c r="A1106" t="inlineStr">
        <is>
          <t>Sebastien Tillous Borde</t>
        </is>
      </c>
      <c r="B1106" t="inlineStr">
        <is>
          <t>France</t>
        </is>
      </c>
      <c r="C1106" t="inlineStr">
        <is>
          <t>Scrum Half</t>
        </is>
      </c>
      <c r="D1106" t="n">
        <v>177</v>
      </c>
      <c r="E1106" t="n">
        <v>17</v>
      </c>
      <c r="F1106" t="n">
        <v>128</v>
      </c>
      <c r="G1106" t="n">
        <v>57</v>
      </c>
      <c r="H1106" t="n">
        <v>0</v>
      </c>
      <c r="I1106" t="n">
        <v>10056</v>
      </c>
      <c r="J1106" t="n">
        <v>49</v>
      </c>
      <c r="K1106" t="n">
        <v>1048</v>
      </c>
      <c r="L1106" t="n">
        <v>0</v>
      </c>
      <c r="M1106" t="n">
        <v>73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85</v>
      </c>
      <c r="U1106" t="n">
        <v>1</v>
      </c>
      <c r="V1106" t="n">
        <v>0</v>
      </c>
      <c r="W1106" t="n">
        <v>0</v>
      </c>
    </row>
    <row r="1107">
      <c r="A1107" t="inlineStr">
        <is>
          <t>Sebastien Bezy</t>
        </is>
      </c>
      <c r="B1107" t="inlineStr">
        <is>
          <t>France</t>
        </is>
      </c>
      <c r="C1107" t="inlineStr">
        <is>
          <t>Scrum Half</t>
        </is>
      </c>
      <c r="D1107" t="n">
        <v>1</v>
      </c>
      <c r="E1107" t="n">
        <v>2</v>
      </c>
      <c r="F1107" t="n">
        <v>0</v>
      </c>
      <c r="G1107" t="n">
        <v>2</v>
      </c>
      <c r="H1107" t="n">
        <v>0</v>
      </c>
      <c r="I1107" t="n">
        <v>12</v>
      </c>
      <c r="J1107" t="n">
        <v>1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Sebastien Bezy</t>
        </is>
      </c>
      <c r="B1108" t="inlineStr">
        <is>
          <t>France</t>
        </is>
      </c>
      <c r="C1108" t="inlineStr">
        <is>
          <t>Scrum Half</t>
        </is>
      </c>
      <c r="D1108" t="n">
        <v>145</v>
      </c>
      <c r="E1108" t="n">
        <v>157</v>
      </c>
      <c r="F1108" t="n">
        <v>105</v>
      </c>
      <c r="G1108" t="n">
        <v>52</v>
      </c>
      <c r="H1108" t="n">
        <v>0</v>
      </c>
      <c r="I1108" t="n">
        <v>8457</v>
      </c>
      <c r="J1108" t="n">
        <v>40</v>
      </c>
      <c r="K1108" t="n">
        <v>841</v>
      </c>
      <c r="L1108" t="n">
        <v>3</v>
      </c>
      <c r="M1108" t="n">
        <v>45</v>
      </c>
      <c r="N1108" t="n">
        <v>21</v>
      </c>
      <c r="O1108" t="n">
        <v>0</v>
      </c>
      <c r="P1108" t="n">
        <v>64</v>
      </c>
      <c r="Q1108" t="n">
        <v>51</v>
      </c>
      <c r="R1108" t="n">
        <v>73</v>
      </c>
      <c r="S1108" t="n">
        <v>59</v>
      </c>
      <c r="T1108" t="n">
        <v>384</v>
      </c>
      <c r="U1108" t="n">
        <v>3</v>
      </c>
      <c r="V1108" t="n">
        <v>0</v>
      </c>
      <c r="W1108" t="n">
        <v>0</v>
      </c>
    </row>
    <row r="1109">
      <c r="A1109" t="inlineStr">
        <is>
          <t>Sebastien Bezy</t>
        </is>
      </c>
      <c r="B1109" t="inlineStr">
        <is>
          <t>France</t>
        </is>
      </c>
      <c r="C1109" t="inlineStr">
        <is>
          <t>Scrum Half</t>
        </is>
      </c>
      <c r="D1109" t="n">
        <v>8</v>
      </c>
      <c r="E1109" t="n">
        <v>8</v>
      </c>
      <c r="F1109" t="n">
        <v>2</v>
      </c>
      <c r="G1109" t="n">
        <v>6</v>
      </c>
      <c r="H1109" t="n">
        <v>0</v>
      </c>
      <c r="I1109" t="n">
        <v>170</v>
      </c>
      <c r="J1109" t="n">
        <v>6</v>
      </c>
      <c r="K1109" t="n">
        <v>46</v>
      </c>
      <c r="L1109" t="n">
        <v>0</v>
      </c>
      <c r="M1109" t="n">
        <v>2</v>
      </c>
      <c r="N1109" t="n">
        <v>0</v>
      </c>
      <c r="O1109" t="n">
        <v>0</v>
      </c>
      <c r="P1109" t="n">
        <v>2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Sebastien Bezy</t>
        </is>
      </c>
      <c r="B1110" t="inlineStr">
        <is>
          <t>France</t>
        </is>
      </c>
      <c r="C1110" t="inlineStr">
        <is>
          <t>Scrum Half</t>
        </is>
      </c>
      <c r="D1110" t="n">
        <v>20</v>
      </c>
      <c r="E1110" t="n">
        <v>20</v>
      </c>
      <c r="F1110" t="n">
        <v>12</v>
      </c>
      <c r="G1110" t="n">
        <v>8</v>
      </c>
      <c r="H1110" t="n">
        <v>0</v>
      </c>
      <c r="I1110" t="n">
        <v>929</v>
      </c>
      <c r="J1110" t="n">
        <v>8</v>
      </c>
      <c r="K1110" t="n">
        <v>148</v>
      </c>
      <c r="L1110" t="n">
        <v>0</v>
      </c>
      <c r="M1110" t="n">
        <v>10</v>
      </c>
      <c r="N1110" t="n">
        <v>6</v>
      </c>
      <c r="O1110" t="n">
        <v>0</v>
      </c>
      <c r="P1110" t="n">
        <v>0</v>
      </c>
      <c r="Q1110" t="n">
        <v>0</v>
      </c>
      <c r="R1110" t="n">
        <v>3</v>
      </c>
      <c r="S1110" t="n">
        <v>3</v>
      </c>
      <c r="T1110" t="n">
        <v>39</v>
      </c>
      <c r="U1110" t="n">
        <v>1</v>
      </c>
      <c r="V1110" t="n">
        <v>0</v>
      </c>
      <c r="W1110" t="n">
        <v>0</v>
      </c>
    </row>
    <row r="1111">
      <c r="A1111" t="inlineStr">
        <is>
          <t>Sebastien Bezy</t>
        </is>
      </c>
      <c r="B1111" t="inlineStr">
        <is>
          <t>France</t>
        </is>
      </c>
      <c r="C1111" t="inlineStr">
        <is>
          <t>Scrum Half</t>
        </is>
      </c>
      <c r="D1111" t="n">
        <v>174</v>
      </c>
      <c r="E1111" t="n">
        <v>27</v>
      </c>
      <c r="F1111" t="n">
        <v>119</v>
      </c>
      <c r="G1111" t="n">
        <v>68</v>
      </c>
      <c r="H1111" t="n">
        <v>0</v>
      </c>
      <c r="I1111" t="n">
        <v>9568</v>
      </c>
      <c r="J1111" t="n">
        <v>55</v>
      </c>
      <c r="K1111" t="n">
        <v>1047</v>
      </c>
      <c r="L1111" t="n">
        <v>3</v>
      </c>
      <c r="M1111" t="n">
        <v>57</v>
      </c>
      <c r="N1111" t="n">
        <v>27</v>
      </c>
      <c r="O1111" t="n">
        <v>0</v>
      </c>
      <c r="P1111" t="n">
        <v>66</v>
      </c>
      <c r="Q1111" t="n">
        <v>51</v>
      </c>
      <c r="R1111" t="n">
        <v>77</v>
      </c>
      <c r="S1111" t="n">
        <v>62</v>
      </c>
      <c r="T1111" t="n">
        <v>423</v>
      </c>
      <c r="U1111" t="n">
        <v>4</v>
      </c>
      <c r="V1111" t="n">
        <v>0</v>
      </c>
      <c r="W1111" t="n">
        <v>0</v>
      </c>
    </row>
    <row r="1112">
      <c r="A1112" t="inlineStr">
        <is>
          <t>Alexandre Albouy</t>
        </is>
      </c>
      <c r="B1112" t="inlineStr">
        <is>
          <t>France</t>
        </is>
      </c>
      <c r="C1112" t="inlineStr">
        <is>
          <t>Scrum Half</t>
        </is>
      </c>
      <c r="D1112" t="n">
        <v>62</v>
      </c>
      <c r="E1112" t="n">
        <v>67</v>
      </c>
      <c r="F1112" t="n">
        <v>46</v>
      </c>
      <c r="G1112" t="n">
        <v>21</v>
      </c>
      <c r="H1112" t="n">
        <v>0</v>
      </c>
      <c r="I1112" t="n">
        <v>3776</v>
      </c>
      <c r="J1112" t="n">
        <v>16</v>
      </c>
      <c r="K1112" t="n">
        <v>303</v>
      </c>
      <c r="L1112" t="n">
        <v>0</v>
      </c>
      <c r="M1112" t="n">
        <v>15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10</v>
      </c>
      <c r="U1112" t="n">
        <v>0</v>
      </c>
      <c r="V1112" t="n">
        <v>0</v>
      </c>
      <c r="W1112" t="n">
        <v>0</v>
      </c>
    </row>
    <row r="1113">
      <c r="A1113" t="inlineStr">
        <is>
          <t>Alexandre Albouy</t>
        </is>
      </c>
      <c r="B1113" t="inlineStr">
        <is>
          <t>France</t>
        </is>
      </c>
      <c r="C1113" t="inlineStr">
        <is>
          <t>Scrum Half</t>
        </is>
      </c>
      <c r="D1113" t="n">
        <v>1</v>
      </c>
      <c r="E1113" t="n">
        <v>2</v>
      </c>
      <c r="F1113" t="n">
        <v>0</v>
      </c>
      <c r="G1113" t="n">
        <v>2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Alexandre Albouy</t>
        </is>
      </c>
      <c r="B1114" t="inlineStr">
        <is>
          <t>France</t>
        </is>
      </c>
      <c r="C1114" t="inlineStr">
        <is>
          <t>Scrum Half</t>
        </is>
      </c>
      <c r="D1114" t="n">
        <v>43</v>
      </c>
      <c r="E1114" t="n">
        <v>46</v>
      </c>
      <c r="F1114" t="n">
        <v>22</v>
      </c>
      <c r="G1114" t="n">
        <v>24</v>
      </c>
      <c r="H1114" t="n">
        <v>0</v>
      </c>
      <c r="I1114" t="n">
        <v>1728</v>
      </c>
      <c r="J1114" t="n">
        <v>21</v>
      </c>
      <c r="K1114" t="n">
        <v>340</v>
      </c>
      <c r="L1114" t="n">
        <v>0</v>
      </c>
      <c r="M1114" t="n">
        <v>14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10</v>
      </c>
      <c r="U1114" t="n">
        <v>0</v>
      </c>
      <c r="V1114" t="n">
        <v>0</v>
      </c>
      <c r="W1114" t="n">
        <v>0</v>
      </c>
    </row>
    <row r="1115">
      <c r="A1115" t="inlineStr">
        <is>
          <t>Alexandre Albouy</t>
        </is>
      </c>
      <c r="B1115" t="inlineStr">
        <is>
          <t>France</t>
        </is>
      </c>
      <c r="C1115" t="inlineStr">
        <is>
          <t>Scrum Half</t>
        </is>
      </c>
      <c r="D1115" t="n">
        <v>106</v>
      </c>
      <c r="E1115" t="n">
        <v>4</v>
      </c>
      <c r="F1115" t="n">
        <v>68</v>
      </c>
      <c r="G1115" t="n">
        <v>47</v>
      </c>
      <c r="H1115" t="n">
        <v>0</v>
      </c>
      <c r="I1115" t="n">
        <v>5504</v>
      </c>
      <c r="J1115" t="n">
        <v>38</v>
      </c>
      <c r="K1115" t="n">
        <v>643</v>
      </c>
      <c r="L1115" t="n">
        <v>0</v>
      </c>
      <c r="M1115" t="n">
        <v>29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20</v>
      </c>
      <c r="U1115" t="n">
        <v>0</v>
      </c>
      <c r="V1115" t="n">
        <v>0</v>
      </c>
      <c r="W1115" t="n">
        <v>0</v>
      </c>
    </row>
    <row r="1116">
      <c r="A1116" t="inlineStr">
        <is>
          <t>Rory Kockott</t>
        </is>
      </c>
      <c r="B1116" t="inlineStr">
        <is>
          <t>France</t>
        </is>
      </c>
      <c r="C1116" t="inlineStr">
        <is>
          <t>Scrum Half</t>
        </is>
      </c>
      <c r="D1116" t="n">
        <v>50</v>
      </c>
      <c r="E1116" t="n">
        <v>55</v>
      </c>
      <c r="F1116" t="n">
        <v>30</v>
      </c>
      <c r="G1116" t="n">
        <v>25</v>
      </c>
      <c r="H1116" t="n">
        <v>0</v>
      </c>
      <c r="I1116" t="n">
        <v>2583</v>
      </c>
      <c r="J1116" t="n">
        <v>20</v>
      </c>
      <c r="K1116" t="n">
        <v>298</v>
      </c>
      <c r="L1116" t="n">
        <v>0</v>
      </c>
      <c r="M1116" t="n">
        <v>7</v>
      </c>
      <c r="N1116" t="n">
        <v>4</v>
      </c>
      <c r="O1116" t="n">
        <v>1</v>
      </c>
      <c r="P1116" t="n">
        <v>60</v>
      </c>
      <c r="Q1116" t="n">
        <v>46</v>
      </c>
      <c r="R1116" t="n">
        <v>69</v>
      </c>
      <c r="S1116" t="n">
        <v>49</v>
      </c>
      <c r="T1116" t="n">
        <v>262</v>
      </c>
      <c r="U1116" t="n">
        <v>3</v>
      </c>
      <c r="V1116" t="n">
        <v>0</v>
      </c>
      <c r="W1116" t="n">
        <v>1</v>
      </c>
    </row>
    <row r="1117">
      <c r="A1117" t="inlineStr">
        <is>
          <t>Rory Kockott</t>
        </is>
      </c>
      <c r="B1117" t="inlineStr">
        <is>
          <t>France</t>
        </is>
      </c>
      <c r="C1117" t="inlineStr">
        <is>
          <t>Scrum Half</t>
        </is>
      </c>
      <c r="D1117" t="n">
        <v>12</v>
      </c>
      <c r="E1117" t="n">
        <v>15</v>
      </c>
      <c r="F1117" t="n">
        <v>3</v>
      </c>
      <c r="G1117" t="n">
        <v>12</v>
      </c>
      <c r="H1117" t="n">
        <v>0</v>
      </c>
      <c r="I1117" t="n">
        <v>356</v>
      </c>
      <c r="J1117" t="n">
        <v>9</v>
      </c>
      <c r="K1117" t="n">
        <v>171</v>
      </c>
      <c r="L1117" t="n">
        <v>0</v>
      </c>
      <c r="M1117" t="n">
        <v>2</v>
      </c>
      <c r="N1117" t="n">
        <v>0</v>
      </c>
      <c r="O1117" t="n">
        <v>0</v>
      </c>
      <c r="P1117" t="n">
        <v>1</v>
      </c>
      <c r="Q1117" t="n">
        <v>1</v>
      </c>
      <c r="R1117" t="n">
        <v>2</v>
      </c>
      <c r="S1117" t="n">
        <v>1</v>
      </c>
      <c r="T1117" t="n">
        <v>5</v>
      </c>
      <c r="U1117" t="n">
        <v>0</v>
      </c>
      <c r="V1117" t="n">
        <v>0</v>
      </c>
      <c r="W1117" t="n">
        <v>0</v>
      </c>
    </row>
    <row r="1118">
      <c r="A1118" t="inlineStr">
        <is>
          <t>Rory Kockott</t>
        </is>
      </c>
      <c r="B1118" t="inlineStr">
        <is>
          <t>France</t>
        </is>
      </c>
      <c r="C1118" t="inlineStr">
        <is>
          <t>Scrum Half</t>
        </is>
      </c>
      <c r="D1118" t="n">
        <v>184</v>
      </c>
      <c r="E1118" t="n">
        <v>186</v>
      </c>
      <c r="F1118" t="n">
        <v>142</v>
      </c>
      <c r="G1118" t="n">
        <v>44</v>
      </c>
      <c r="H1118" t="n">
        <v>0</v>
      </c>
      <c r="I1118" t="n">
        <v>11237</v>
      </c>
      <c r="J1118" t="n">
        <v>42</v>
      </c>
      <c r="K1118" t="n">
        <v>1181</v>
      </c>
      <c r="L1118" t="n">
        <v>0</v>
      </c>
      <c r="M1118" t="n">
        <v>87</v>
      </c>
      <c r="N1118" t="n">
        <v>25</v>
      </c>
      <c r="O1118" t="n">
        <v>2</v>
      </c>
      <c r="P1118" t="n">
        <v>120</v>
      </c>
      <c r="Q1118" t="n">
        <v>90</v>
      </c>
      <c r="R1118" t="n">
        <v>233</v>
      </c>
      <c r="S1118" t="n">
        <v>202</v>
      </c>
      <c r="T1118" t="n">
        <v>917</v>
      </c>
      <c r="U1118" t="n">
        <v>15</v>
      </c>
      <c r="V1118" t="n">
        <v>0</v>
      </c>
      <c r="W1118" t="n">
        <v>1</v>
      </c>
    </row>
    <row r="1119">
      <c r="A1119" t="inlineStr">
        <is>
          <t>Rory Kockott</t>
        </is>
      </c>
      <c r="B1119" t="inlineStr">
        <is>
          <t>France</t>
        </is>
      </c>
      <c r="C1119" t="inlineStr">
        <is>
          <t>Scrum Half</t>
        </is>
      </c>
      <c r="D1119" t="n">
        <v>11</v>
      </c>
      <c r="E1119" t="n">
        <v>11</v>
      </c>
      <c r="F1119" t="n">
        <v>2</v>
      </c>
      <c r="G1119" t="n">
        <v>9</v>
      </c>
      <c r="H1119" t="n">
        <v>0</v>
      </c>
      <c r="I1119" t="n">
        <v>295</v>
      </c>
      <c r="J1119" t="n">
        <v>9</v>
      </c>
      <c r="K1119" t="n">
        <v>176</v>
      </c>
      <c r="L1119" t="n">
        <v>0</v>
      </c>
      <c r="M1119" t="n">
        <v>2</v>
      </c>
      <c r="N1119" t="n">
        <v>0</v>
      </c>
      <c r="O1119" t="n">
        <v>0</v>
      </c>
      <c r="P1119" t="n">
        <v>6</v>
      </c>
      <c r="Q1119" t="n">
        <v>3</v>
      </c>
      <c r="R1119" t="n">
        <v>4</v>
      </c>
      <c r="S1119" t="n">
        <v>3</v>
      </c>
      <c r="T1119" t="n">
        <v>15</v>
      </c>
      <c r="U1119" t="n">
        <v>0</v>
      </c>
      <c r="V1119" t="n">
        <v>0</v>
      </c>
      <c r="W1119" t="n">
        <v>0</v>
      </c>
    </row>
    <row r="1120">
      <c r="A1120" t="inlineStr">
        <is>
          <t>Rory Kockott</t>
        </is>
      </c>
      <c r="B1120" t="inlineStr">
        <is>
          <t>France</t>
        </is>
      </c>
      <c r="C1120" t="inlineStr">
        <is>
          <t>Scrum Half</t>
        </is>
      </c>
      <c r="D1120" t="n">
        <v>257</v>
      </c>
      <c r="E1120" t="n">
        <v>29</v>
      </c>
      <c r="F1120" t="n">
        <v>177</v>
      </c>
      <c r="G1120" t="n">
        <v>90</v>
      </c>
      <c r="H1120" t="n">
        <v>0</v>
      </c>
      <c r="I1120" t="n">
        <v>14471</v>
      </c>
      <c r="J1120" t="n">
        <v>80</v>
      </c>
      <c r="K1120" t="n">
        <v>1826</v>
      </c>
      <c r="L1120" t="n">
        <v>0</v>
      </c>
      <c r="M1120" t="n">
        <v>98</v>
      </c>
      <c r="N1120" t="n">
        <v>29</v>
      </c>
      <c r="O1120" t="n">
        <v>3</v>
      </c>
      <c r="P1120" t="n">
        <v>187</v>
      </c>
      <c r="Q1120" t="n">
        <v>140</v>
      </c>
      <c r="R1120" t="n">
        <v>308</v>
      </c>
      <c r="S1120" t="n">
        <v>255</v>
      </c>
      <c r="T1120" t="n">
        <v>1199</v>
      </c>
      <c r="U1120" t="n">
        <v>18</v>
      </c>
      <c r="V1120" t="n">
        <v>0</v>
      </c>
      <c r="W1120" t="n">
        <v>2</v>
      </c>
    </row>
    <row r="1121">
      <c r="A1121" t="inlineStr">
        <is>
          <t>Mathieu Barrau</t>
        </is>
      </c>
      <c r="B1121" t="inlineStr">
        <is>
          <t>France</t>
        </is>
      </c>
      <c r="C1121" t="inlineStr">
        <is>
          <t>Scrum Half</t>
        </is>
      </c>
      <c r="D1121" t="n">
        <v>17</v>
      </c>
      <c r="E1121" t="n">
        <v>18</v>
      </c>
      <c r="F1121" t="n">
        <v>11</v>
      </c>
      <c r="G1121" t="n">
        <v>7</v>
      </c>
      <c r="H1121" t="n">
        <v>0</v>
      </c>
      <c r="I1121" t="n">
        <v>860</v>
      </c>
      <c r="J1121" t="n">
        <v>6</v>
      </c>
      <c r="K1121" t="n">
        <v>105</v>
      </c>
      <c r="L1121" t="n">
        <v>0</v>
      </c>
      <c r="M1121" t="n">
        <v>9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18</v>
      </c>
      <c r="U1121" t="n">
        <v>0</v>
      </c>
      <c r="V1121" t="n">
        <v>0</v>
      </c>
      <c r="W1121" t="n">
        <v>0</v>
      </c>
    </row>
    <row r="1122">
      <c r="A1122" t="inlineStr">
        <is>
          <t>Mathieu Barrau</t>
        </is>
      </c>
      <c r="B1122" t="inlineStr">
        <is>
          <t>France</t>
        </is>
      </c>
      <c r="C1122" t="inlineStr">
        <is>
          <t>Scrum Half</t>
        </is>
      </c>
      <c r="D1122" t="n">
        <v>11</v>
      </c>
      <c r="E1122" t="n">
        <v>11</v>
      </c>
      <c r="F1122" t="n">
        <v>11</v>
      </c>
      <c r="G1122" t="n">
        <v>0</v>
      </c>
      <c r="H1122" t="n">
        <v>0</v>
      </c>
      <c r="I1122" t="n">
        <v>859</v>
      </c>
      <c r="J1122" t="n">
        <v>0</v>
      </c>
      <c r="K1122" t="n">
        <v>0</v>
      </c>
      <c r="L1122" t="n">
        <v>0</v>
      </c>
      <c r="M1122" t="n">
        <v>2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25</v>
      </c>
      <c r="U1122" t="n">
        <v>0</v>
      </c>
      <c r="V1122" t="n">
        <v>0</v>
      </c>
      <c r="W1122" t="n">
        <v>0</v>
      </c>
    </row>
    <row r="1123">
      <c r="A1123" t="inlineStr">
        <is>
          <t>Mathieu Barrau</t>
        </is>
      </c>
      <c r="B1123" t="inlineStr">
        <is>
          <t>France</t>
        </is>
      </c>
      <c r="C1123" t="inlineStr">
        <is>
          <t>Scrum Half</t>
        </is>
      </c>
      <c r="D1123" t="n">
        <v>3</v>
      </c>
      <c r="E1123" t="n">
        <v>4</v>
      </c>
      <c r="F1123" t="n">
        <v>1</v>
      </c>
      <c r="G1123" t="n">
        <v>3</v>
      </c>
      <c r="H1123" t="n">
        <v>0</v>
      </c>
      <c r="I1123" t="n">
        <v>116</v>
      </c>
      <c r="J1123" t="n">
        <v>2</v>
      </c>
      <c r="K1123" t="n">
        <v>36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</v>
      </c>
      <c r="U1123" t="n">
        <v>0</v>
      </c>
      <c r="V1123" t="n">
        <v>0</v>
      </c>
      <c r="W1123" t="n">
        <v>0</v>
      </c>
    </row>
    <row r="1124">
      <c r="A1124" t="inlineStr">
        <is>
          <t>Mathieu Barrau</t>
        </is>
      </c>
      <c r="B1124" t="inlineStr">
        <is>
          <t>France</t>
        </is>
      </c>
      <c r="C1124" t="inlineStr">
        <is>
          <t>Scrum Half</t>
        </is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4</v>
      </c>
      <c r="J1124" t="n">
        <v>1</v>
      </c>
      <c r="K1124" t="n">
        <v>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Mathieu Barrau</t>
        </is>
      </c>
      <c r="B1125" t="inlineStr">
        <is>
          <t>France</t>
        </is>
      </c>
      <c r="C1125" t="inlineStr">
        <is>
          <t>Scrum Half</t>
        </is>
      </c>
      <c r="D1125" t="n">
        <v>9</v>
      </c>
      <c r="E1125" t="n">
        <v>10</v>
      </c>
      <c r="F1125" t="n">
        <v>8</v>
      </c>
      <c r="G1125" t="n">
        <v>2</v>
      </c>
      <c r="H1125" t="n">
        <v>0</v>
      </c>
      <c r="I1125" t="n">
        <v>545</v>
      </c>
      <c r="J1125" t="n">
        <v>1</v>
      </c>
      <c r="K1125" t="n">
        <v>1</v>
      </c>
      <c r="L1125" t="n">
        <v>0</v>
      </c>
      <c r="M1125" t="n">
        <v>3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2</v>
      </c>
      <c r="U1125" t="n">
        <v>1</v>
      </c>
      <c r="V1125" t="n">
        <v>0</v>
      </c>
      <c r="W1125" t="n">
        <v>0</v>
      </c>
    </row>
    <row r="1126">
      <c r="A1126" t="inlineStr">
        <is>
          <t>Mathieu Barrau</t>
        </is>
      </c>
      <c r="B1126" t="inlineStr">
        <is>
          <t>France</t>
        </is>
      </c>
      <c r="C1126" t="inlineStr">
        <is>
          <t>Scrum Half</t>
        </is>
      </c>
      <c r="D1126" t="n">
        <v>41</v>
      </c>
      <c r="E1126" t="n">
        <v>9</v>
      </c>
      <c r="F1126" t="n">
        <v>31</v>
      </c>
      <c r="G1126" t="n">
        <v>13</v>
      </c>
      <c r="H1126" t="n">
        <v>0</v>
      </c>
      <c r="I1126" t="n">
        <v>2384</v>
      </c>
      <c r="J1126" t="n">
        <v>10</v>
      </c>
      <c r="K1126" t="n">
        <v>146</v>
      </c>
      <c r="L1126" t="n">
        <v>0</v>
      </c>
      <c r="M1126" t="n">
        <v>14</v>
      </c>
      <c r="N1126" t="n">
        <v>9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50</v>
      </c>
      <c r="U1126" t="n">
        <v>1</v>
      </c>
      <c r="V1126" t="n">
        <v>0</v>
      </c>
      <c r="W1126" t="n">
        <v>0</v>
      </c>
    </row>
    <row r="1127">
      <c r="A1127" t="inlineStr">
        <is>
          <t>Ludovic Loustau</t>
        </is>
      </c>
      <c r="B1127" t="inlineStr">
        <is>
          <t>France</t>
        </is>
      </c>
      <c r="C1127" t="inlineStr">
        <is>
          <t>Scrum Half</t>
        </is>
      </c>
      <c r="D1127" t="n">
        <v>3</v>
      </c>
      <c r="E1127" t="n">
        <v>3</v>
      </c>
      <c r="F1127" t="n">
        <v>3</v>
      </c>
      <c r="G1127" t="n">
        <v>0</v>
      </c>
      <c r="H1127" t="n">
        <v>0</v>
      </c>
      <c r="I1127" t="n">
        <v>216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Ludovic Loustau</t>
        </is>
      </c>
      <c r="B1128" t="inlineStr">
        <is>
          <t>France</t>
        </is>
      </c>
      <c r="C1128" t="inlineStr">
        <is>
          <t>Scrum Half</t>
        </is>
      </c>
      <c r="D1128" t="n">
        <v>24</v>
      </c>
      <c r="E1128" t="n">
        <v>24</v>
      </c>
      <c r="F1128" t="n">
        <v>18</v>
      </c>
      <c r="G1128" t="n">
        <v>6</v>
      </c>
      <c r="H1128" t="n">
        <v>0</v>
      </c>
      <c r="I1128" t="n">
        <v>1326</v>
      </c>
      <c r="J1128" t="n">
        <v>6</v>
      </c>
      <c r="K1128" t="n">
        <v>75</v>
      </c>
      <c r="L1128" t="n">
        <v>0</v>
      </c>
      <c r="M1128" t="n">
        <v>11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15</v>
      </c>
      <c r="U1128" t="n">
        <v>1</v>
      </c>
      <c r="V1128" t="n">
        <v>0</v>
      </c>
      <c r="W1128" t="n">
        <v>0</v>
      </c>
    </row>
    <row r="1129">
      <c r="A1129" t="inlineStr">
        <is>
          <t>Ludovic Loustau</t>
        </is>
      </c>
      <c r="B1129" t="inlineStr">
        <is>
          <t>France</t>
        </is>
      </c>
      <c r="C1129" t="inlineStr">
        <is>
          <t>Scrum Half</t>
        </is>
      </c>
      <c r="D1129" t="n">
        <v>5</v>
      </c>
      <c r="E1129" t="n">
        <v>5</v>
      </c>
      <c r="F1129" t="n">
        <v>4</v>
      </c>
      <c r="G1129" t="n">
        <v>1</v>
      </c>
      <c r="H1129" t="n">
        <v>0</v>
      </c>
      <c r="I1129" t="n">
        <v>334</v>
      </c>
      <c r="J1129" t="n">
        <v>1</v>
      </c>
      <c r="K1129" t="n">
        <v>14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10</v>
      </c>
      <c r="U1129" t="n">
        <v>0</v>
      </c>
      <c r="V1129" t="n">
        <v>0</v>
      </c>
      <c r="W1129" t="n">
        <v>0</v>
      </c>
    </row>
    <row r="1130">
      <c r="A1130" t="inlineStr">
        <is>
          <t>Ludovic Loustau</t>
        </is>
      </c>
      <c r="B1130" t="inlineStr">
        <is>
          <t>France</t>
        </is>
      </c>
      <c r="C1130" t="inlineStr">
        <is>
          <t>Scrum Half</t>
        </is>
      </c>
      <c r="D1130" t="n">
        <v>1</v>
      </c>
      <c r="E1130" t="n">
        <v>2</v>
      </c>
      <c r="F1130" t="n">
        <v>1</v>
      </c>
      <c r="G1130" t="n">
        <v>1</v>
      </c>
      <c r="H1130" t="n">
        <v>0</v>
      </c>
      <c r="I1130" t="n">
        <v>59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Ludovic Loustau</t>
        </is>
      </c>
      <c r="B1131" t="inlineStr">
        <is>
          <t>France</t>
        </is>
      </c>
      <c r="C1131" t="inlineStr">
        <is>
          <t>Scrum Half</t>
        </is>
      </c>
      <c r="D1131" t="n">
        <v>2</v>
      </c>
      <c r="E1131" t="n">
        <v>3</v>
      </c>
      <c r="F1131" t="n">
        <v>0</v>
      </c>
      <c r="G1131" t="n">
        <v>3</v>
      </c>
      <c r="H1131" t="n">
        <v>0</v>
      </c>
      <c r="I1131" t="n">
        <v>116</v>
      </c>
      <c r="J1131" t="n">
        <v>2</v>
      </c>
      <c r="K1131" t="n">
        <v>116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Ludovic Loustau</t>
        </is>
      </c>
      <c r="B1132" t="inlineStr">
        <is>
          <t>France</t>
        </is>
      </c>
      <c r="C1132" t="inlineStr">
        <is>
          <t>Scrum Half</t>
        </is>
      </c>
      <c r="D1132" t="n">
        <v>35</v>
      </c>
      <c r="E1132" t="n">
        <v>5</v>
      </c>
      <c r="F1132" t="n">
        <v>26</v>
      </c>
      <c r="G1132" t="n">
        <v>11</v>
      </c>
      <c r="H1132" t="n">
        <v>0</v>
      </c>
      <c r="I1132" t="n">
        <v>2051</v>
      </c>
      <c r="J1132" t="n">
        <v>9</v>
      </c>
      <c r="K1132" t="n">
        <v>205</v>
      </c>
      <c r="L1132" t="n">
        <v>0</v>
      </c>
      <c r="M1132" t="n">
        <v>13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25</v>
      </c>
      <c r="U1132" t="n">
        <v>1</v>
      </c>
      <c r="V1132" t="n">
        <v>0</v>
      </c>
      <c r="W1132" t="n">
        <v>0</v>
      </c>
    </row>
    <row r="1133">
      <c r="A1133" t="inlineStr">
        <is>
          <t>Morgan Parra</t>
        </is>
      </c>
      <c r="B1133" t="inlineStr">
        <is>
          <t>France</t>
        </is>
      </c>
      <c r="C1133" t="inlineStr">
        <is>
          <t>Scrum Half</t>
        </is>
      </c>
      <c r="D1133" t="n">
        <v>52</v>
      </c>
      <c r="E1133" t="n">
        <v>53</v>
      </c>
      <c r="F1133" t="n">
        <v>38</v>
      </c>
      <c r="G1133" t="n">
        <v>15</v>
      </c>
      <c r="H1133" t="n">
        <v>0</v>
      </c>
      <c r="I1133" t="n">
        <v>3060</v>
      </c>
      <c r="J1133" t="n">
        <v>14</v>
      </c>
      <c r="K1133" t="n">
        <v>330</v>
      </c>
      <c r="L1133" t="n">
        <v>0</v>
      </c>
      <c r="M1133" t="n">
        <v>19</v>
      </c>
      <c r="N1133" t="n">
        <v>5</v>
      </c>
      <c r="O1133" t="n">
        <v>2</v>
      </c>
      <c r="P1133" t="n">
        <v>11</v>
      </c>
      <c r="Q1133" t="n">
        <v>11</v>
      </c>
      <c r="R1133" t="n">
        <v>16</v>
      </c>
      <c r="S1133" t="n">
        <v>16</v>
      </c>
      <c r="T1133" t="n">
        <v>101</v>
      </c>
      <c r="U1133" t="n">
        <v>1</v>
      </c>
      <c r="V1133" t="n">
        <v>0</v>
      </c>
      <c r="W1133" t="n">
        <v>0</v>
      </c>
    </row>
    <row r="1134">
      <c r="A1134" t="inlineStr">
        <is>
          <t>Morgan Parra</t>
        </is>
      </c>
      <c r="B1134" t="inlineStr">
        <is>
          <t>France</t>
        </is>
      </c>
      <c r="C1134" t="inlineStr">
        <is>
          <t>Scrum Half</t>
        </is>
      </c>
      <c r="D1134" t="n">
        <v>70</v>
      </c>
      <c r="E1134" t="n">
        <v>71</v>
      </c>
      <c r="F1134" t="n">
        <v>45</v>
      </c>
      <c r="G1134" t="n">
        <v>26</v>
      </c>
      <c r="H1134" t="n">
        <v>0</v>
      </c>
      <c r="I1134" t="n">
        <v>3341</v>
      </c>
      <c r="J1134" t="n">
        <v>25</v>
      </c>
      <c r="K1134" t="n">
        <v>406</v>
      </c>
      <c r="L1134" t="n">
        <v>0</v>
      </c>
      <c r="M1134" t="n">
        <v>34</v>
      </c>
      <c r="N1134" t="n">
        <v>3</v>
      </c>
      <c r="O1134" t="n">
        <v>1</v>
      </c>
      <c r="P1134" t="n">
        <v>60</v>
      </c>
      <c r="Q1134" t="n">
        <v>47</v>
      </c>
      <c r="R1134" t="n">
        <v>111</v>
      </c>
      <c r="S1134" t="n">
        <v>86</v>
      </c>
      <c r="T1134" t="n">
        <v>370</v>
      </c>
      <c r="U1134" t="n">
        <v>1</v>
      </c>
      <c r="V1134" t="n">
        <v>0</v>
      </c>
      <c r="W1134" t="n">
        <v>0</v>
      </c>
    </row>
    <row r="1135">
      <c r="A1135" t="inlineStr">
        <is>
          <t>Morgan Parra</t>
        </is>
      </c>
      <c r="B1135" t="inlineStr">
        <is>
          <t>France</t>
        </is>
      </c>
      <c r="C1135" t="inlineStr">
        <is>
          <t>Scrum Half</t>
        </is>
      </c>
      <c r="D1135" t="n">
        <v>2</v>
      </c>
      <c r="E1135" t="n">
        <v>2</v>
      </c>
      <c r="F1135" t="n">
        <v>2</v>
      </c>
      <c r="G1135" t="n">
        <v>0</v>
      </c>
      <c r="H1135" t="n">
        <v>0</v>
      </c>
      <c r="I1135" t="n">
        <v>160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Morgan Parra</t>
        </is>
      </c>
      <c r="B1136" t="inlineStr">
        <is>
          <t>France</t>
        </is>
      </c>
      <c r="C1136" t="inlineStr">
        <is>
          <t>Scrum Half</t>
        </is>
      </c>
      <c r="D1136" t="n">
        <v>205</v>
      </c>
      <c r="E1136" t="n">
        <v>210</v>
      </c>
      <c r="F1136" t="n">
        <v>166</v>
      </c>
      <c r="G1136" t="n">
        <v>44</v>
      </c>
      <c r="H1136" t="n">
        <v>0</v>
      </c>
      <c r="I1136" t="n">
        <v>12444</v>
      </c>
      <c r="J1136" t="n">
        <v>39</v>
      </c>
      <c r="K1136" t="n">
        <v>1028</v>
      </c>
      <c r="L1136" t="n">
        <v>2</v>
      </c>
      <c r="M1136" t="n">
        <v>110</v>
      </c>
      <c r="N1136" t="n">
        <v>11</v>
      </c>
      <c r="O1136" t="n">
        <v>2</v>
      </c>
      <c r="P1136" t="n">
        <v>259</v>
      </c>
      <c r="Q1136" t="n">
        <v>214</v>
      </c>
      <c r="R1136" t="n">
        <v>322</v>
      </c>
      <c r="S1136" t="n">
        <v>290</v>
      </c>
      <c r="T1136" t="n">
        <v>1359</v>
      </c>
      <c r="U1136" t="n">
        <v>2</v>
      </c>
      <c r="V1136" t="n">
        <v>0</v>
      </c>
      <c r="W1136" t="n">
        <v>1</v>
      </c>
    </row>
    <row r="1137">
      <c r="A1137" t="inlineStr">
        <is>
          <t>Morgan Parra</t>
        </is>
      </c>
      <c r="B1137" t="inlineStr">
        <is>
          <t>France</t>
        </is>
      </c>
      <c r="C1137" t="inlineStr">
        <is>
          <t>Scrum Half</t>
        </is>
      </c>
      <c r="D1137" t="n">
        <v>329</v>
      </c>
      <c r="E1137" t="n">
        <v>19</v>
      </c>
      <c r="F1137" t="n">
        <v>251</v>
      </c>
      <c r="G1137" t="n">
        <v>85</v>
      </c>
      <c r="H1137" t="n">
        <v>0</v>
      </c>
      <c r="I1137" t="n">
        <v>19005</v>
      </c>
      <c r="J1137" t="n">
        <v>78</v>
      </c>
      <c r="K1137" t="n">
        <v>1764</v>
      </c>
      <c r="L1137" t="n">
        <v>2</v>
      </c>
      <c r="M1137" t="n">
        <v>163</v>
      </c>
      <c r="N1137" t="n">
        <v>19</v>
      </c>
      <c r="O1137" t="n">
        <v>5</v>
      </c>
      <c r="P1137" t="n">
        <v>330</v>
      </c>
      <c r="Q1137" t="n">
        <v>272</v>
      </c>
      <c r="R1137" t="n">
        <v>449</v>
      </c>
      <c r="S1137" t="n">
        <v>392</v>
      </c>
      <c r="T1137" t="n">
        <v>1830</v>
      </c>
      <c r="U1137" t="n">
        <v>4</v>
      </c>
      <c r="V1137" t="n">
        <v>0</v>
      </c>
      <c r="W1137" t="n">
        <v>1</v>
      </c>
    </row>
    <row r="1138">
      <c r="A1138" t="inlineStr">
        <is>
          <t>Frederic Michalak</t>
        </is>
      </c>
      <c r="B1138" t="inlineStr">
        <is>
          <t>France</t>
        </is>
      </c>
      <c r="C1138" t="inlineStr">
        <is>
          <t>Scrum Half</t>
        </is>
      </c>
      <c r="D1138" t="n">
        <v>84</v>
      </c>
      <c r="E1138" t="n">
        <v>86</v>
      </c>
      <c r="F1138" t="n">
        <v>62</v>
      </c>
      <c r="G1138" t="n">
        <v>24</v>
      </c>
      <c r="H1138" t="n">
        <v>0</v>
      </c>
      <c r="I1138" t="n">
        <v>5001</v>
      </c>
      <c r="J1138" t="n">
        <v>22</v>
      </c>
      <c r="K1138" t="n">
        <v>560</v>
      </c>
      <c r="L1138" t="n">
        <v>0</v>
      </c>
      <c r="M1138" t="n">
        <v>20</v>
      </c>
      <c r="N1138" t="n">
        <v>10</v>
      </c>
      <c r="O1138" t="n">
        <v>10</v>
      </c>
      <c r="P1138" t="n">
        <v>32</v>
      </c>
      <c r="Q1138" t="n">
        <v>28</v>
      </c>
      <c r="R1138" t="n">
        <v>86</v>
      </c>
      <c r="S1138" t="n">
        <v>84</v>
      </c>
      <c r="T1138" t="n">
        <v>388</v>
      </c>
      <c r="U1138" t="n">
        <v>3</v>
      </c>
      <c r="V1138" t="n">
        <v>0</v>
      </c>
      <c r="W1138" t="n">
        <v>0</v>
      </c>
    </row>
    <row r="1139">
      <c r="A1139" t="inlineStr">
        <is>
          <t>Frederic Michalak</t>
        </is>
      </c>
      <c r="B1139" t="inlineStr">
        <is>
          <t>France</t>
        </is>
      </c>
      <c r="C1139" t="inlineStr">
        <is>
          <t>Scrum Half</t>
        </is>
      </c>
      <c r="D1139" t="n">
        <v>77</v>
      </c>
      <c r="E1139" t="n">
        <v>82</v>
      </c>
      <c r="F1139" t="n">
        <v>52</v>
      </c>
      <c r="G1139" t="n">
        <v>30</v>
      </c>
      <c r="H1139" t="n">
        <v>0</v>
      </c>
      <c r="I1139" t="n">
        <v>4239</v>
      </c>
      <c r="J1139" t="n">
        <v>25</v>
      </c>
      <c r="K1139" t="n">
        <v>427</v>
      </c>
      <c r="L1139" t="n">
        <v>1</v>
      </c>
      <c r="M1139" t="n">
        <v>25</v>
      </c>
      <c r="N1139" t="n">
        <v>10</v>
      </c>
      <c r="O1139" t="n">
        <v>7</v>
      </c>
      <c r="P1139" t="n">
        <v>71</v>
      </c>
      <c r="Q1139" t="n">
        <v>61</v>
      </c>
      <c r="R1139" t="n">
        <v>103</v>
      </c>
      <c r="S1139" t="n">
        <v>81</v>
      </c>
      <c r="T1139" t="n">
        <v>436</v>
      </c>
      <c r="U1139" t="n">
        <v>0</v>
      </c>
      <c r="V1139" t="n">
        <v>0</v>
      </c>
      <c r="W1139" t="n">
        <v>0</v>
      </c>
    </row>
    <row r="1140">
      <c r="A1140" t="inlineStr">
        <is>
          <t>Frederic Michalak</t>
        </is>
      </c>
      <c r="B1140" t="inlineStr">
        <is>
          <t>France</t>
        </is>
      </c>
      <c r="C1140" t="inlineStr">
        <is>
          <t>Scrum Half</t>
        </is>
      </c>
      <c r="D1140" t="n">
        <v>33</v>
      </c>
      <c r="E1140" t="n">
        <v>36</v>
      </c>
      <c r="F1140" t="n">
        <v>25</v>
      </c>
      <c r="G1140" t="n">
        <v>11</v>
      </c>
      <c r="H1140" t="n">
        <v>0</v>
      </c>
      <c r="I1140" t="n">
        <v>1866</v>
      </c>
      <c r="J1140" t="n">
        <v>8</v>
      </c>
      <c r="K1140" t="n">
        <v>170</v>
      </c>
      <c r="L1140" t="n">
        <v>0</v>
      </c>
      <c r="M1140" t="n">
        <v>14</v>
      </c>
      <c r="N1140" t="n">
        <v>4</v>
      </c>
      <c r="O1140" t="n">
        <v>5</v>
      </c>
      <c r="P1140" t="n">
        <v>30</v>
      </c>
      <c r="Q1140" t="n">
        <v>27</v>
      </c>
      <c r="R1140" t="n">
        <v>21</v>
      </c>
      <c r="S1140" t="n">
        <v>17</v>
      </c>
      <c r="T1140" t="n">
        <v>140</v>
      </c>
      <c r="U1140" t="n">
        <v>0</v>
      </c>
      <c r="V1140" t="n">
        <v>0</v>
      </c>
      <c r="W1140" t="n">
        <v>0</v>
      </c>
    </row>
    <row r="1141">
      <c r="A1141" t="inlineStr">
        <is>
          <t>Frederic Michalak</t>
        </is>
      </c>
      <c r="B1141" t="inlineStr">
        <is>
          <t>France</t>
        </is>
      </c>
      <c r="C1141" t="inlineStr">
        <is>
          <t>Scrum Half</t>
        </is>
      </c>
      <c r="D1141" t="n">
        <v>43</v>
      </c>
      <c r="E1141" t="n">
        <v>48</v>
      </c>
      <c r="F1141" t="n">
        <v>27</v>
      </c>
      <c r="G1141" t="n">
        <v>21</v>
      </c>
      <c r="H1141" t="n">
        <v>0</v>
      </c>
      <c r="I1141" t="n">
        <v>2253</v>
      </c>
      <c r="J1141" t="n">
        <v>16</v>
      </c>
      <c r="K1141" t="n">
        <v>395</v>
      </c>
      <c r="L1141" t="n">
        <v>1</v>
      </c>
      <c r="M1141" t="n">
        <v>15</v>
      </c>
      <c r="N1141" t="n">
        <v>2</v>
      </c>
      <c r="O1141" t="n">
        <v>0</v>
      </c>
      <c r="P1141" t="n">
        <v>27</v>
      </c>
      <c r="Q1141" t="n">
        <v>24</v>
      </c>
      <c r="R1141" t="n">
        <v>66</v>
      </c>
      <c r="S1141" t="n">
        <v>63</v>
      </c>
      <c r="T1141" t="n">
        <v>247</v>
      </c>
      <c r="U1141" t="n">
        <v>0</v>
      </c>
      <c r="V1141" t="n">
        <v>0</v>
      </c>
      <c r="W1141" t="n">
        <v>0</v>
      </c>
    </row>
    <row r="1142">
      <c r="A1142" t="inlineStr">
        <is>
          <t>Frederic Michalak</t>
        </is>
      </c>
      <c r="B1142" t="inlineStr">
        <is>
          <t>France</t>
        </is>
      </c>
      <c r="C1142" t="inlineStr">
        <is>
          <t>Scrum Half</t>
        </is>
      </c>
      <c r="D1142" t="n">
        <v>35</v>
      </c>
      <c r="E1142" t="n">
        <v>38</v>
      </c>
      <c r="F1142" t="n">
        <v>18</v>
      </c>
      <c r="G1142" t="n">
        <v>20</v>
      </c>
      <c r="H1142" t="n">
        <v>0</v>
      </c>
      <c r="I1142" t="n">
        <v>1585</v>
      </c>
      <c r="J1142" t="n">
        <v>17</v>
      </c>
      <c r="K1142" t="n">
        <v>358</v>
      </c>
      <c r="L1142" t="n">
        <v>0</v>
      </c>
      <c r="M1142" t="n">
        <v>13</v>
      </c>
      <c r="N1142" t="n">
        <v>0</v>
      </c>
      <c r="O1142" t="n">
        <v>0</v>
      </c>
      <c r="P1142" t="n">
        <v>28</v>
      </c>
      <c r="Q1142" t="n">
        <v>23</v>
      </c>
      <c r="R1142" t="n">
        <v>42</v>
      </c>
      <c r="S1142" t="n">
        <v>34</v>
      </c>
      <c r="T1142" t="n">
        <v>148</v>
      </c>
      <c r="U1142" t="n">
        <v>1</v>
      </c>
      <c r="V1142" t="n">
        <v>0</v>
      </c>
      <c r="W1142" t="n">
        <v>0</v>
      </c>
    </row>
    <row r="1143">
      <c r="A1143" t="inlineStr">
        <is>
          <t>Frederic Michalak</t>
        </is>
      </c>
      <c r="B1143" t="inlineStr">
        <is>
          <t>France</t>
        </is>
      </c>
      <c r="C1143" t="inlineStr">
        <is>
          <t>Scrum Half</t>
        </is>
      </c>
      <c r="D1143" t="n">
        <v>272</v>
      </c>
      <c r="E1143" t="n">
        <v>26</v>
      </c>
      <c r="F1143" t="n">
        <v>184</v>
      </c>
      <c r="G1143" t="n">
        <v>106</v>
      </c>
      <c r="H1143" t="n">
        <v>0</v>
      </c>
      <c r="I1143" t="n">
        <v>14944</v>
      </c>
      <c r="J1143" t="n">
        <v>88</v>
      </c>
      <c r="K1143" t="n">
        <v>1910</v>
      </c>
      <c r="L1143" t="n">
        <v>2</v>
      </c>
      <c r="M1143" t="n">
        <v>87</v>
      </c>
      <c r="N1143" t="n">
        <v>26</v>
      </c>
      <c r="O1143" t="n">
        <v>22</v>
      </c>
      <c r="P1143" t="n">
        <v>188</v>
      </c>
      <c r="Q1143" t="n">
        <v>163</v>
      </c>
      <c r="R1143" t="n">
        <v>318</v>
      </c>
      <c r="S1143" t="n">
        <v>279</v>
      </c>
      <c r="T1143" t="n">
        <v>1359</v>
      </c>
      <c r="U1143" t="n">
        <v>4</v>
      </c>
      <c r="V1143" t="n">
        <v>0</v>
      </c>
      <c r="W1143" t="n">
        <v>0</v>
      </c>
    </row>
    <row r="1144">
      <c r="A1144" t="inlineStr">
        <is>
          <t>Philippe Carbonneau</t>
        </is>
      </c>
      <c r="B1144" t="inlineStr">
        <is>
          <t>France</t>
        </is>
      </c>
      <c r="C1144" t="inlineStr">
        <is>
          <t>Scrum Half</t>
        </is>
      </c>
      <c r="D1144" t="n">
        <v>32</v>
      </c>
      <c r="E1144" t="n">
        <v>34</v>
      </c>
      <c r="F1144" t="n">
        <v>31</v>
      </c>
      <c r="G1144" t="n">
        <v>3</v>
      </c>
      <c r="H1144" t="n">
        <v>0</v>
      </c>
      <c r="I1144" t="n">
        <v>2413</v>
      </c>
      <c r="J1144" t="n">
        <v>1</v>
      </c>
      <c r="K1144" t="n">
        <v>40</v>
      </c>
      <c r="L1144" t="n">
        <v>0</v>
      </c>
      <c r="M1144" t="n">
        <v>5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10</v>
      </c>
      <c r="U1144" t="n">
        <v>1</v>
      </c>
      <c r="V1144" t="n">
        <v>0</v>
      </c>
      <c r="W1144" t="n">
        <v>0</v>
      </c>
    </row>
    <row r="1145">
      <c r="A1145" t="inlineStr">
        <is>
          <t>Philippe Carbonneau</t>
        </is>
      </c>
      <c r="B1145" t="inlineStr">
        <is>
          <t>France</t>
        </is>
      </c>
      <c r="C1145" t="inlineStr">
        <is>
          <t>Scrum Half</t>
        </is>
      </c>
      <c r="D1145" t="n">
        <v>9</v>
      </c>
      <c r="E1145" t="n">
        <v>13</v>
      </c>
      <c r="F1145" t="n">
        <v>8</v>
      </c>
      <c r="G1145" t="n">
        <v>5</v>
      </c>
      <c r="H1145" t="n">
        <v>0</v>
      </c>
      <c r="I1145" t="n">
        <v>593</v>
      </c>
      <c r="J1145" t="n">
        <v>1</v>
      </c>
      <c r="K1145" t="n">
        <v>7</v>
      </c>
      <c r="L1145" t="n">
        <v>0</v>
      </c>
      <c r="M1145" t="n">
        <v>2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5</v>
      </c>
      <c r="U1145" t="n">
        <v>0</v>
      </c>
      <c r="V1145" t="n">
        <v>0</v>
      </c>
      <c r="W1145" t="n">
        <v>0</v>
      </c>
    </row>
    <row r="1146">
      <c r="A1146" t="inlineStr">
        <is>
          <t>Philippe Carbonneau</t>
        </is>
      </c>
      <c r="B1146" t="inlineStr">
        <is>
          <t>France</t>
        </is>
      </c>
      <c r="C1146" t="inlineStr">
        <is>
          <t>Scrum Half</t>
        </is>
      </c>
      <c r="D1146" t="n">
        <v>3</v>
      </c>
      <c r="E1146" t="n">
        <v>3</v>
      </c>
      <c r="F1146" t="n">
        <v>3</v>
      </c>
      <c r="G1146" t="n">
        <v>0</v>
      </c>
      <c r="H1146" t="n">
        <v>0</v>
      </c>
      <c r="I1146" t="n">
        <v>240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Philippe Carbonneau</t>
        </is>
      </c>
      <c r="B1147" t="inlineStr">
        <is>
          <t>France</t>
        </is>
      </c>
      <c r="C1147" t="inlineStr">
        <is>
          <t>Scrum Half</t>
        </is>
      </c>
      <c r="D1147" t="n">
        <v>16</v>
      </c>
      <c r="E1147" t="n">
        <v>16</v>
      </c>
      <c r="F1147" t="n">
        <v>16</v>
      </c>
      <c r="G1147" t="n">
        <v>0</v>
      </c>
      <c r="H1147" t="n">
        <v>0</v>
      </c>
      <c r="I1147" t="n">
        <v>1241</v>
      </c>
      <c r="J1147" t="n">
        <v>0</v>
      </c>
      <c r="K1147" t="n">
        <v>0</v>
      </c>
      <c r="L1147" t="n">
        <v>0</v>
      </c>
      <c r="M1147" t="n">
        <v>3</v>
      </c>
      <c r="N1147" t="n">
        <v>2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13</v>
      </c>
      <c r="U1147" t="n">
        <v>0</v>
      </c>
      <c r="V1147" t="n">
        <v>0</v>
      </c>
      <c r="W1147" t="n">
        <v>0</v>
      </c>
    </row>
    <row r="1148">
      <c r="A1148" t="inlineStr">
        <is>
          <t>Philippe Carbonneau</t>
        </is>
      </c>
      <c r="B1148" t="inlineStr">
        <is>
          <t>France</t>
        </is>
      </c>
      <c r="C1148" t="inlineStr">
        <is>
          <t>Scrum Half</t>
        </is>
      </c>
      <c r="D1148" t="n">
        <v>60</v>
      </c>
      <c r="E1148" t="n">
        <v>5</v>
      </c>
      <c r="F1148" t="n">
        <v>58</v>
      </c>
      <c r="G1148" t="n">
        <v>8</v>
      </c>
      <c r="H1148" t="n">
        <v>0</v>
      </c>
      <c r="I1148" t="n">
        <v>4487</v>
      </c>
      <c r="J1148" t="n">
        <v>2</v>
      </c>
      <c r="K1148" t="n">
        <v>47</v>
      </c>
      <c r="L1148" t="n">
        <v>0</v>
      </c>
      <c r="M1148" t="n">
        <v>11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28</v>
      </c>
      <c r="U1148" t="n">
        <v>1</v>
      </c>
      <c r="V1148" t="n">
        <v>0</v>
      </c>
      <c r="W1148" t="n">
        <v>0</v>
      </c>
    </row>
    <row r="1149">
      <c r="A1149" t="inlineStr">
        <is>
          <t>Julian Dupuy</t>
        </is>
      </c>
      <c r="B1149" t="inlineStr">
        <is>
          <t>France</t>
        </is>
      </c>
      <c r="C1149" t="inlineStr">
        <is>
          <t>Scrum Half</t>
        </is>
      </c>
      <c r="D1149" t="n">
        <v>2</v>
      </c>
      <c r="E1149" t="n">
        <v>2</v>
      </c>
      <c r="F1149" t="n">
        <v>1</v>
      </c>
      <c r="G1149" t="n">
        <v>1</v>
      </c>
      <c r="H1149" t="n">
        <v>0</v>
      </c>
      <c r="I1149" t="n">
        <v>115</v>
      </c>
      <c r="J1149" t="n">
        <v>1</v>
      </c>
      <c r="K1149" t="n">
        <v>35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Julian Dupuy</t>
        </is>
      </c>
      <c r="B1150" t="inlineStr">
        <is>
          <t>France</t>
        </is>
      </c>
      <c r="C1150" t="inlineStr">
        <is>
          <t>Scrum Half</t>
        </is>
      </c>
      <c r="D1150" t="n">
        <v>29</v>
      </c>
      <c r="E1150" t="n">
        <v>48</v>
      </c>
      <c r="F1150" t="n">
        <v>15</v>
      </c>
      <c r="G1150" t="n">
        <v>33</v>
      </c>
      <c r="H1150" t="n">
        <v>0</v>
      </c>
      <c r="I1150" t="n">
        <v>1309</v>
      </c>
      <c r="J1150" t="n">
        <v>14</v>
      </c>
      <c r="K1150" t="n">
        <v>234</v>
      </c>
      <c r="L1150" t="n">
        <v>0</v>
      </c>
      <c r="M1150" t="n">
        <v>6</v>
      </c>
      <c r="N1150" t="n">
        <v>1</v>
      </c>
      <c r="O1150" t="n">
        <v>0</v>
      </c>
      <c r="P1150" t="n">
        <v>21</v>
      </c>
      <c r="Q1150" t="n">
        <v>20</v>
      </c>
      <c r="R1150" t="n">
        <v>22</v>
      </c>
      <c r="S1150" t="n">
        <v>22</v>
      </c>
      <c r="T1150" t="n">
        <v>111</v>
      </c>
      <c r="U1150" t="n">
        <v>0</v>
      </c>
      <c r="V1150" t="n">
        <v>0</v>
      </c>
      <c r="W1150" t="n">
        <v>0</v>
      </c>
    </row>
    <row r="1151">
      <c r="A1151" t="inlineStr">
        <is>
          <t>Julian Dupuy</t>
        </is>
      </c>
      <c r="B1151" t="inlineStr">
        <is>
          <t>France</t>
        </is>
      </c>
      <c r="C1151" t="inlineStr">
        <is>
          <t>Scrum Half</t>
        </is>
      </c>
      <c r="D1151" t="n">
        <v>31</v>
      </c>
      <c r="E1151" t="n">
        <v>32</v>
      </c>
      <c r="F1151" t="n">
        <v>23</v>
      </c>
      <c r="G1151" t="n">
        <v>9</v>
      </c>
      <c r="H1151" t="n">
        <v>0</v>
      </c>
      <c r="I1151" t="n">
        <v>1680</v>
      </c>
      <c r="J1151" t="n">
        <v>8</v>
      </c>
      <c r="K1151" t="n">
        <v>150</v>
      </c>
      <c r="L1151" t="n">
        <v>0</v>
      </c>
      <c r="M1151" t="n">
        <v>16</v>
      </c>
      <c r="N1151" t="n">
        <v>3</v>
      </c>
      <c r="O1151" t="n">
        <v>0</v>
      </c>
      <c r="P1151" t="n">
        <v>25</v>
      </c>
      <c r="Q1151" t="n">
        <v>22</v>
      </c>
      <c r="R1151" t="n">
        <v>32</v>
      </c>
      <c r="S1151" t="n">
        <v>25</v>
      </c>
      <c r="T1151" t="n">
        <v>134</v>
      </c>
      <c r="U1151" t="n">
        <v>0</v>
      </c>
      <c r="V1151" t="n">
        <v>0</v>
      </c>
      <c r="W1151" t="n">
        <v>0</v>
      </c>
    </row>
    <row r="1152">
      <c r="A1152" t="inlineStr">
        <is>
          <t>Julian Dupuy</t>
        </is>
      </c>
      <c r="B1152" t="inlineStr">
        <is>
          <t>France</t>
        </is>
      </c>
      <c r="C1152" t="inlineStr">
        <is>
          <t>Scrum Half</t>
        </is>
      </c>
      <c r="D1152" t="n">
        <v>8</v>
      </c>
      <c r="E1152" t="n">
        <v>9</v>
      </c>
      <c r="F1152" t="n">
        <v>5</v>
      </c>
      <c r="G1152" t="n">
        <v>4</v>
      </c>
      <c r="H1152" t="n">
        <v>0</v>
      </c>
      <c r="I1152" t="n">
        <v>333</v>
      </c>
      <c r="J1152" t="n">
        <v>3</v>
      </c>
      <c r="K1152" t="n">
        <v>27</v>
      </c>
      <c r="L1152" t="n">
        <v>0</v>
      </c>
      <c r="M1152" t="n">
        <v>5</v>
      </c>
      <c r="N1152" t="n">
        <v>0</v>
      </c>
      <c r="O1152" t="n">
        <v>0</v>
      </c>
      <c r="P1152" t="n">
        <v>5</v>
      </c>
      <c r="Q1152" t="n">
        <v>4</v>
      </c>
      <c r="R1152" t="n">
        <v>11</v>
      </c>
      <c r="S1152" t="n">
        <v>7</v>
      </c>
      <c r="T1152" t="n">
        <v>29</v>
      </c>
      <c r="U1152" t="n">
        <v>0</v>
      </c>
      <c r="V1152" t="n">
        <v>0</v>
      </c>
      <c r="W1152" t="n">
        <v>0</v>
      </c>
    </row>
    <row r="1153">
      <c r="A1153" t="inlineStr">
        <is>
          <t>Julian Dupuy</t>
        </is>
      </c>
      <c r="B1153" t="inlineStr">
        <is>
          <t>France</t>
        </is>
      </c>
      <c r="C1153" t="inlineStr">
        <is>
          <t>Scrum Half</t>
        </is>
      </c>
      <c r="D1153" t="n">
        <v>114</v>
      </c>
      <c r="E1153" t="n">
        <v>119</v>
      </c>
      <c r="F1153" t="n">
        <v>82</v>
      </c>
      <c r="G1153" t="n">
        <v>37</v>
      </c>
      <c r="H1153" t="n">
        <v>0</v>
      </c>
      <c r="I1153" t="n">
        <v>6194</v>
      </c>
      <c r="J1153" t="n">
        <v>32</v>
      </c>
      <c r="K1153" t="n">
        <v>719</v>
      </c>
      <c r="L1153" t="n">
        <v>0</v>
      </c>
      <c r="M1153" t="n">
        <v>58</v>
      </c>
      <c r="N1153" t="n">
        <v>6</v>
      </c>
      <c r="O1153" t="n">
        <v>0</v>
      </c>
      <c r="P1153" t="n">
        <v>47</v>
      </c>
      <c r="Q1153" t="n">
        <v>39</v>
      </c>
      <c r="R1153" t="n">
        <v>67</v>
      </c>
      <c r="S1153" t="n">
        <v>65</v>
      </c>
      <c r="T1153" t="n">
        <v>303</v>
      </c>
      <c r="U1153" t="n">
        <v>2</v>
      </c>
      <c r="V1153" t="n">
        <v>0</v>
      </c>
      <c r="W1153" t="n">
        <v>0</v>
      </c>
    </row>
    <row r="1154">
      <c r="A1154" t="inlineStr">
        <is>
          <t>Julian Dupuy</t>
        </is>
      </c>
      <c r="B1154" t="inlineStr">
        <is>
          <t>France</t>
        </is>
      </c>
      <c r="C1154" t="inlineStr">
        <is>
          <t>Scrum Half</t>
        </is>
      </c>
      <c r="D1154" t="n">
        <v>184</v>
      </c>
      <c r="E1154" t="n">
        <v>10</v>
      </c>
      <c r="F1154" t="n">
        <v>126</v>
      </c>
      <c r="G1154" t="n">
        <v>84</v>
      </c>
      <c r="H1154" t="n">
        <v>0</v>
      </c>
      <c r="I1154" t="n">
        <v>9631</v>
      </c>
      <c r="J1154" t="n">
        <v>58</v>
      </c>
      <c r="K1154" t="n">
        <v>1165</v>
      </c>
      <c r="L1154" t="n">
        <v>0</v>
      </c>
      <c r="M1154" t="n">
        <v>85</v>
      </c>
      <c r="N1154" t="n">
        <v>10</v>
      </c>
      <c r="O1154" t="n">
        <v>0</v>
      </c>
      <c r="P1154" t="n">
        <v>98</v>
      </c>
      <c r="Q1154" t="n">
        <v>85</v>
      </c>
      <c r="R1154" t="n">
        <v>132</v>
      </c>
      <c r="S1154" t="n">
        <v>119</v>
      </c>
      <c r="T1154" t="n">
        <v>577</v>
      </c>
      <c r="U1154" t="n">
        <v>2</v>
      </c>
      <c r="V1154" t="n">
        <v>0</v>
      </c>
      <c r="W1154" t="n">
        <v>0</v>
      </c>
    </row>
    <row r="1155">
      <c r="A1155" t="inlineStr">
        <is>
          <t>Mikael Forest</t>
        </is>
      </c>
      <c r="B1155" t="inlineStr">
        <is>
          <t>France</t>
        </is>
      </c>
      <c r="C1155" t="inlineStr">
        <is>
          <t>Scrum Half</t>
        </is>
      </c>
      <c r="D1155" t="n">
        <v>3</v>
      </c>
      <c r="E1155" t="n">
        <v>3</v>
      </c>
      <c r="F1155" t="n">
        <v>2</v>
      </c>
      <c r="G1155" t="n">
        <v>1</v>
      </c>
      <c r="H1155" t="n">
        <v>0</v>
      </c>
      <c r="I1155" t="n">
        <v>186</v>
      </c>
      <c r="J1155" t="n">
        <v>1</v>
      </c>
      <c r="K1155" t="n">
        <v>26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Mikael Forest</t>
        </is>
      </c>
      <c r="B1156" t="inlineStr">
        <is>
          <t>France</t>
        </is>
      </c>
      <c r="C1156" t="inlineStr">
        <is>
          <t>Scrum Half</t>
        </is>
      </c>
      <c r="D1156" t="n">
        <v>99</v>
      </c>
      <c r="E1156" t="n">
        <v>105</v>
      </c>
      <c r="F1156" t="n">
        <v>75</v>
      </c>
      <c r="G1156" t="n">
        <v>30</v>
      </c>
      <c r="H1156" t="n">
        <v>0</v>
      </c>
      <c r="I1156" t="n">
        <v>5835</v>
      </c>
      <c r="J1156" t="n">
        <v>24</v>
      </c>
      <c r="K1156" t="n">
        <v>394</v>
      </c>
      <c r="L1156" t="n">
        <v>0</v>
      </c>
      <c r="M1156" t="n">
        <v>30</v>
      </c>
      <c r="N1156" t="n">
        <v>9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48</v>
      </c>
      <c r="U1156" t="n">
        <v>3</v>
      </c>
      <c r="V1156" t="n">
        <v>0</v>
      </c>
      <c r="W1156" t="n">
        <v>0</v>
      </c>
    </row>
    <row r="1157">
      <c r="A1157" t="inlineStr">
        <is>
          <t>Mikael Forest</t>
        </is>
      </c>
      <c r="B1157" t="inlineStr">
        <is>
          <t>France</t>
        </is>
      </c>
      <c r="C1157" t="inlineStr">
        <is>
          <t>Scrum Half</t>
        </is>
      </c>
      <c r="D1157" t="n">
        <v>2</v>
      </c>
      <c r="E1157" t="n">
        <v>2</v>
      </c>
      <c r="F1157" t="n">
        <v>0</v>
      </c>
      <c r="G1157" t="n">
        <v>2</v>
      </c>
      <c r="H1157" t="n">
        <v>0</v>
      </c>
      <c r="I1157" t="n">
        <v>17</v>
      </c>
      <c r="J1157" t="n">
        <v>2</v>
      </c>
      <c r="K1157" t="n">
        <v>17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Mikael Forest</t>
        </is>
      </c>
      <c r="B1158" t="inlineStr">
        <is>
          <t>France</t>
        </is>
      </c>
      <c r="C1158" t="inlineStr">
        <is>
          <t>Scrum Half</t>
        </is>
      </c>
      <c r="D1158" t="n">
        <v>104</v>
      </c>
      <c r="E1158" t="n">
        <v>9</v>
      </c>
      <c r="F1158" t="n">
        <v>77</v>
      </c>
      <c r="G1158" t="n">
        <v>33</v>
      </c>
      <c r="H1158" t="n">
        <v>0</v>
      </c>
      <c r="I1158" t="n">
        <v>6038</v>
      </c>
      <c r="J1158" t="n">
        <v>27</v>
      </c>
      <c r="K1158" t="n">
        <v>437</v>
      </c>
      <c r="L1158" t="n">
        <v>0</v>
      </c>
      <c r="M1158" t="n">
        <v>30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48</v>
      </c>
      <c r="U1158" t="n">
        <v>3</v>
      </c>
      <c r="V1158" t="n">
        <v>0</v>
      </c>
      <c r="W1158" t="n">
        <v>0</v>
      </c>
    </row>
    <row r="1159">
      <c r="A1159" t="inlineStr">
        <is>
          <t>Arthur Retiere</t>
        </is>
      </c>
      <c r="B1159" t="inlineStr">
        <is>
          <t>France</t>
        </is>
      </c>
      <c r="C1159" t="inlineStr">
        <is>
          <t>Scrum Half</t>
        </is>
      </c>
      <c r="D1159" t="n">
        <v>8</v>
      </c>
      <c r="E1159" t="n">
        <v>8</v>
      </c>
      <c r="F1159" t="n">
        <v>4</v>
      </c>
      <c r="G1159" t="n">
        <v>4</v>
      </c>
      <c r="H1159" t="n">
        <v>0</v>
      </c>
      <c r="I1159" t="n">
        <v>397</v>
      </c>
      <c r="J1159" t="n">
        <v>4</v>
      </c>
      <c r="K1159" t="n">
        <v>93</v>
      </c>
      <c r="L1159" t="n">
        <v>0</v>
      </c>
      <c r="M1159" t="n">
        <v>1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15</v>
      </c>
      <c r="U1159" t="n">
        <v>0</v>
      </c>
      <c r="V1159" t="n">
        <v>0</v>
      </c>
      <c r="W1159" t="n">
        <v>0</v>
      </c>
    </row>
    <row r="1160">
      <c r="A1160" t="inlineStr">
        <is>
          <t>Arthur Retiere</t>
        </is>
      </c>
      <c r="B1160" t="inlineStr">
        <is>
          <t>France</t>
        </is>
      </c>
      <c r="C1160" t="inlineStr">
        <is>
          <t>Scrum Half</t>
        </is>
      </c>
      <c r="D1160" t="n">
        <v>1</v>
      </c>
      <c r="E1160" t="n">
        <v>1</v>
      </c>
      <c r="F1160" t="n">
        <v>0</v>
      </c>
      <c r="G1160" t="n">
        <v>1</v>
      </c>
      <c r="H1160" t="n">
        <v>0</v>
      </c>
      <c r="I1160" t="n">
        <v>9</v>
      </c>
      <c r="J1160" t="n">
        <v>1</v>
      </c>
      <c r="K1160" t="n">
        <v>9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Arthur Retiere</t>
        </is>
      </c>
      <c r="B1161" t="inlineStr">
        <is>
          <t>France</t>
        </is>
      </c>
      <c r="C1161" t="inlineStr">
        <is>
          <t>Scrum Half</t>
        </is>
      </c>
      <c r="D1161" t="n">
        <v>82</v>
      </c>
      <c r="E1161" t="n">
        <v>84</v>
      </c>
      <c r="F1161" t="n">
        <v>68</v>
      </c>
      <c r="G1161" t="n">
        <v>16</v>
      </c>
      <c r="H1161" t="n">
        <v>0</v>
      </c>
      <c r="I1161" t="n">
        <v>5602</v>
      </c>
      <c r="J1161" t="n">
        <v>14</v>
      </c>
      <c r="K1161" t="n">
        <v>355</v>
      </c>
      <c r="L1161" t="n">
        <v>0</v>
      </c>
      <c r="M1161" t="n">
        <v>13</v>
      </c>
      <c r="N1161" t="n">
        <v>30</v>
      </c>
      <c r="O1161" t="n">
        <v>0</v>
      </c>
      <c r="P1161" t="n">
        <v>10</v>
      </c>
      <c r="Q1161" t="n">
        <v>7</v>
      </c>
      <c r="R1161" t="n">
        <v>2</v>
      </c>
      <c r="S1161" t="n">
        <v>2</v>
      </c>
      <c r="T1161" t="n">
        <v>170</v>
      </c>
      <c r="U1161" t="n">
        <v>0</v>
      </c>
      <c r="V1161" t="n">
        <v>0</v>
      </c>
      <c r="W1161" t="n">
        <v>0</v>
      </c>
    </row>
    <row r="1162">
      <c r="A1162" t="inlineStr">
        <is>
          <t>Arthur Retiere</t>
        </is>
      </c>
      <c r="B1162" t="inlineStr">
        <is>
          <t>France</t>
        </is>
      </c>
      <c r="C1162" t="inlineStr">
        <is>
          <t>Scrum Half</t>
        </is>
      </c>
      <c r="D1162" t="n">
        <v>1</v>
      </c>
      <c r="E1162" t="n">
        <v>1</v>
      </c>
      <c r="F1162" t="n">
        <v>0</v>
      </c>
      <c r="G1162" t="n">
        <v>1</v>
      </c>
      <c r="H1162" t="n">
        <v>0</v>
      </c>
      <c r="I1162" t="n">
        <v>8</v>
      </c>
      <c r="J1162" t="n">
        <v>1</v>
      </c>
      <c r="K1162" t="n">
        <v>8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Arthur Retiere</t>
        </is>
      </c>
      <c r="B1163" t="inlineStr">
        <is>
          <t>France</t>
        </is>
      </c>
      <c r="C1163" t="inlineStr">
        <is>
          <t>Scrum Half</t>
        </is>
      </c>
      <c r="D1163" t="n">
        <v>92</v>
      </c>
      <c r="E1163" t="n">
        <v>33</v>
      </c>
      <c r="F1163" t="n">
        <v>72</v>
      </c>
      <c r="G1163" t="n">
        <v>22</v>
      </c>
      <c r="H1163" t="n">
        <v>0</v>
      </c>
      <c r="I1163" t="n">
        <v>6016</v>
      </c>
      <c r="J1163" t="n">
        <v>20</v>
      </c>
      <c r="K1163" t="n">
        <v>465</v>
      </c>
      <c r="L1163" t="n">
        <v>0</v>
      </c>
      <c r="M1163" t="n">
        <v>14</v>
      </c>
      <c r="N1163" t="n">
        <v>33</v>
      </c>
      <c r="O1163" t="n">
        <v>0</v>
      </c>
      <c r="P1163" t="n">
        <v>10</v>
      </c>
      <c r="Q1163" t="n">
        <v>7</v>
      </c>
      <c r="R1163" t="n">
        <v>2</v>
      </c>
      <c r="S1163" t="n">
        <v>2</v>
      </c>
      <c r="T1163" t="n">
        <v>185</v>
      </c>
      <c r="U1163" t="n">
        <v>0</v>
      </c>
      <c r="V1163" t="n">
        <v>0</v>
      </c>
      <c r="W1163" t="n">
        <v>0</v>
      </c>
    </row>
    <row r="1164">
      <c r="A1164" t="inlineStr">
        <is>
          <t>Anthony Belleau</t>
        </is>
      </c>
      <c r="B1164" t="inlineStr">
        <is>
          <t>France</t>
        </is>
      </c>
      <c r="C1164" t="inlineStr">
        <is>
          <t>Outside Half</t>
        </is>
      </c>
      <c r="D1164" t="n">
        <v>76</v>
      </c>
      <c r="E1164" t="n">
        <v>79</v>
      </c>
      <c r="F1164" t="n">
        <v>60</v>
      </c>
      <c r="G1164" t="n">
        <v>19</v>
      </c>
      <c r="H1164" t="n">
        <v>0</v>
      </c>
      <c r="I1164" t="n">
        <v>4566</v>
      </c>
      <c r="J1164" t="n">
        <v>16</v>
      </c>
      <c r="K1164" t="n">
        <v>282</v>
      </c>
      <c r="L1164" t="n">
        <v>0</v>
      </c>
      <c r="M1164" t="n">
        <v>22</v>
      </c>
      <c r="N1164" t="n">
        <v>5</v>
      </c>
      <c r="O1164" t="n">
        <v>4</v>
      </c>
      <c r="P1164" t="n">
        <v>124</v>
      </c>
      <c r="Q1164" t="n">
        <v>97</v>
      </c>
      <c r="R1164" t="n">
        <v>121</v>
      </c>
      <c r="S1164" t="n">
        <v>96</v>
      </c>
      <c r="T1164" t="n">
        <v>519</v>
      </c>
      <c r="U1164" t="n">
        <v>0</v>
      </c>
      <c r="V1164" t="n">
        <v>0</v>
      </c>
      <c r="W1164" t="n">
        <v>0</v>
      </c>
    </row>
    <row r="1165">
      <c r="A1165" t="inlineStr">
        <is>
          <t>Anthony Belleau</t>
        </is>
      </c>
      <c r="B1165" t="inlineStr">
        <is>
          <t>France</t>
        </is>
      </c>
      <c r="C1165" t="inlineStr">
        <is>
          <t>Outside Half</t>
        </is>
      </c>
      <c r="D1165" t="n">
        <v>7</v>
      </c>
      <c r="E1165" t="n">
        <v>7</v>
      </c>
      <c r="F1165" t="n">
        <v>6</v>
      </c>
      <c r="G1165" t="n">
        <v>1</v>
      </c>
      <c r="H1165" t="n">
        <v>0</v>
      </c>
      <c r="I1165" t="n">
        <v>393</v>
      </c>
      <c r="J1165" t="n">
        <v>1</v>
      </c>
      <c r="K1165" t="n">
        <v>15</v>
      </c>
      <c r="L1165" t="n">
        <v>0</v>
      </c>
      <c r="M1165" t="n">
        <v>2</v>
      </c>
      <c r="N1165" t="n">
        <v>1</v>
      </c>
      <c r="O1165" t="n">
        <v>0</v>
      </c>
      <c r="P1165" t="n">
        <v>24</v>
      </c>
      <c r="Q1165" t="n">
        <v>18</v>
      </c>
      <c r="R1165" t="n">
        <v>7</v>
      </c>
      <c r="S1165" t="n">
        <v>4</v>
      </c>
      <c r="T1165" t="n">
        <v>53</v>
      </c>
      <c r="U1165" t="n">
        <v>0</v>
      </c>
      <c r="V1165" t="n">
        <v>0</v>
      </c>
      <c r="W1165" t="n">
        <v>0</v>
      </c>
    </row>
    <row r="1166">
      <c r="A1166" t="inlineStr">
        <is>
          <t>Anthony Belleau</t>
        </is>
      </c>
      <c r="B1166" t="inlineStr">
        <is>
          <t>France</t>
        </is>
      </c>
      <c r="C1166" t="inlineStr">
        <is>
          <t>Outside Half</t>
        </is>
      </c>
      <c r="D1166" t="n">
        <v>11</v>
      </c>
      <c r="E1166" t="n">
        <v>11</v>
      </c>
      <c r="F1166" t="n">
        <v>5</v>
      </c>
      <c r="G1166" t="n">
        <v>6</v>
      </c>
      <c r="H1166" t="n">
        <v>0</v>
      </c>
      <c r="I1166" t="n">
        <v>462</v>
      </c>
      <c r="J1166" t="n">
        <v>6</v>
      </c>
      <c r="K1166" t="n">
        <v>91</v>
      </c>
      <c r="L1166" t="n">
        <v>0</v>
      </c>
      <c r="M1166" t="n">
        <v>2</v>
      </c>
      <c r="N1166" t="n">
        <v>1</v>
      </c>
      <c r="O1166" t="n">
        <v>0</v>
      </c>
      <c r="P1166" t="n">
        <v>6</v>
      </c>
      <c r="Q1166" t="n">
        <v>5</v>
      </c>
      <c r="R1166" t="n">
        <v>3</v>
      </c>
      <c r="S1166" t="n">
        <v>3</v>
      </c>
      <c r="T1166" t="n">
        <v>24</v>
      </c>
      <c r="U1166" t="n">
        <v>0</v>
      </c>
      <c r="V1166" t="n">
        <v>0</v>
      </c>
      <c r="W1166" t="n">
        <v>0</v>
      </c>
    </row>
    <row r="1167">
      <c r="A1167" t="inlineStr">
        <is>
          <t>Anthony Belleau</t>
        </is>
      </c>
      <c r="B1167" t="inlineStr">
        <is>
          <t>France</t>
        </is>
      </c>
      <c r="C1167" t="inlineStr">
        <is>
          <t>Outside Half</t>
        </is>
      </c>
      <c r="D1167" t="n">
        <v>94</v>
      </c>
      <c r="E1167" t="n">
        <v>7</v>
      </c>
      <c r="F1167" t="n">
        <v>71</v>
      </c>
      <c r="G1167" t="n">
        <v>26</v>
      </c>
      <c r="H1167" t="n">
        <v>0</v>
      </c>
      <c r="I1167" t="n">
        <v>5421</v>
      </c>
      <c r="J1167" t="n">
        <v>23</v>
      </c>
      <c r="K1167" t="n">
        <v>388</v>
      </c>
      <c r="L1167" t="n">
        <v>0</v>
      </c>
      <c r="M1167" t="n">
        <v>26</v>
      </c>
      <c r="N1167" t="n">
        <v>7</v>
      </c>
      <c r="O1167" t="n">
        <v>4</v>
      </c>
      <c r="P1167" t="n">
        <v>154</v>
      </c>
      <c r="Q1167" t="n">
        <v>120</v>
      </c>
      <c r="R1167" t="n">
        <v>131</v>
      </c>
      <c r="S1167" t="n">
        <v>103</v>
      </c>
      <c r="T1167" t="n">
        <v>596</v>
      </c>
      <c r="U1167" t="n">
        <v>0</v>
      </c>
      <c r="V1167" t="n">
        <v>0</v>
      </c>
      <c r="W1167" t="n">
        <v>0</v>
      </c>
    </row>
    <row r="1168">
      <c r="A1168" t="inlineStr">
        <is>
          <t>Francois Trinh Duc</t>
        </is>
      </c>
      <c r="B1168" t="inlineStr">
        <is>
          <t>France</t>
        </is>
      </c>
      <c r="C1168" t="inlineStr">
        <is>
          <t>Outside Half</t>
        </is>
      </c>
      <c r="D1168" t="n">
        <v>135</v>
      </c>
      <c r="E1168" t="n">
        <v>137</v>
      </c>
      <c r="F1168" t="n">
        <v>124</v>
      </c>
      <c r="G1168" t="n">
        <v>13</v>
      </c>
      <c r="H1168" t="n">
        <v>0</v>
      </c>
      <c r="I1168" t="n">
        <v>9514</v>
      </c>
      <c r="J1168" t="n">
        <v>11</v>
      </c>
      <c r="K1168" t="n">
        <v>215</v>
      </c>
      <c r="L1168" t="n">
        <v>1</v>
      </c>
      <c r="M1168" t="n">
        <v>33</v>
      </c>
      <c r="N1168" t="n">
        <v>23</v>
      </c>
      <c r="O1168" t="n">
        <v>24</v>
      </c>
      <c r="P1168" t="n">
        <v>39</v>
      </c>
      <c r="Q1168" t="n">
        <v>37</v>
      </c>
      <c r="R1168" t="n">
        <v>56</v>
      </c>
      <c r="S1168" t="n">
        <v>56</v>
      </c>
      <c r="T1168" t="n">
        <v>429</v>
      </c>
      <c r="U1168" t="n">
        <v>6</v>
      </c>
      <c r="V1168" t="n">
        <v>0</v>
      </c>
      <c r="W1168" t="n">
        <v>0</v>
      </c>
    </row>
    <row r="1169">
      <c r="A1169" t="inlineStr">
        <is>
          <t>Francois Trinh Duc</t>
        </is>
      </c>
      <c r="B1169" t="inlineStr">
        <is>
          <t>France</t>
        </is>
      </c>
      <c r="C1169" t="inlineStr">
        <is>
          <t>Outside Half</t>
        </is>
      </c>
      <c r="D1169" t="n">
        <v>65</v>
      </c>
      <c r="E1169" t="n">
        <v>69</v>
      </c>
      <c r="F1169" t="n">
        <v>41</v>
      </c>
      <c r="G1169" t="n">
        <v>28</v>
      </c>
      <c r="H1169" t="n">
        <v>0</v>
      </c>
      <c r="I1169" t="n">
        <v>3396</v>
      </c>
      <c r="J1169" t="n">
        <v>24</v>
      </c>
      <c r="K1169" t="n">
        <v>485</v>
      </c>
      <c r="L1169" t="n">
        <v>2</v>
      </c>
      <c r="M1169" t="n">
        <v>19</v>
      </c>
      <c r="N1169" t="n">
        <v>9</v>
      </c>
      <c r="O1169" t="n">
        <v>7</v>
      </c>
      <c r="P1169" t="n">
        <v>7</v>
      </c>
      <c r="Q1169" t="n">
        <v>5</v>
      </c>
      <c r="R1169" t="n">
        <v>10</v>
      </c>
      <c r="S1169" t="n">
        <v>8</v>
      </c>
      <c r="T1169" t="n">
        <v>100</v>
      </c>
      <c r="U1169" t="n">
        <v>0</v>
      </c>
      <c r="V1169" t="n">
        <v>0</v>
      </c>
      <c r="W1169" t="n">
        <v>0</v>
      </c>
    </row>
    <row r="1170">
      <c r="A1170" t="inlineStr">
        <is>
          <t>Francois Trinh Duc</t>
        </is>
      </c>
      <c r="B1170" t="inlineStr">
        <is>
          <t>France</t>
        </is>
      </c>
      <c r="C1170" t="inlineStr">
        <is>
          <t>Outside Half</t>
        </is>
      </c>
      <c r="D1170" t="n">
        <v>51</v>
      </c>
      <c r="E1170" t="n">
        <v>53</v>
      </c>
      <c r="F1170" t="n">
        <v>40</v>
      </c>
      <c r="G1170" t="n">
        <v>13</v>
      </c>
      <c r="H1170" t="n">
        <v>0</v>
      </c>
      <c r="I1170" t="n">
        <v>3090</v>
      </c>
      <c r="J1170" t="n">
        <v>11</v>
      </c>
      <c r="K1170" t="n">
        <v>256</v>
      </c>
      <c r="L1170" t="n">
        <v>1</v>
      </c>
      <c r="M1170" t="n">
        <v>20</v>
      </c>
      <c r="N1170" t="n">
        <v>2</v>
      </c>
      <c r="O1170" t="n">
        <v>2</v>
      </c>
      <c r="P1170" t="n">
        <v>56</v>
      </c>
      <c r="Q1170" t="n">
        <v>46</v>
      </c>
      <c r="R1170" t="n">
        <v>67</v>
      </c>
      <c r="S1170" t="n">
        <v>56</v>
      </c>
      <c r="T1170" t="n">
        <v>276</v>
      </c>
      <c r="U1170" t="n">
        <v>0</v>
      </c>
      <c r="V1170" t="n">
        <v>0</v>
      </c>
      <c r="W1170" t="n">
        <v>0</v>
      </c>
    </row>
    <row r="1171">
      <c r="A1171" t="inlineStr">
        <is>
          <t>Francois Trinh Duc</t>
        </is>
      </c>
      <c r="B1171" t="inlineStr">
        <is>
          <t>France</t>
        </is>
      </c>
      <c r="C1171" t="inlineStr">
        <is>
          <t>Outside Half</t>
        </is>
      </c>
      <c r="D1171" t="n">
        <v>23</v>
      </c>
      <c r="E1171" t="n">
        <v>25</v>
      </c>
      <c r="F1171" t="n">
        <v>6</v>
      </c>
      <c r="G1171" t="n">
        <v>19</v>
      </c>
      <c r="H1171" t="n">
        <v>0</v>
      </c>
      <c r="I1171" t="n">
        <v>748</v>
      </c>
      <c r="J1171" t="n">
        <v>17</v>
      </c>
      <c r="K1171" t="n">
        <v>360</v>
      </c>
      <c r="L1171" t="n">
        <v>0</v>
      </c>
      <c r="M1171" t="n">
        <v>3</v>
      </c>
      <c r="N1171" t="n">
        <v>5</v>
      </c>
      <c r="O1171" t="n">
        <v>0</v>
      </c>
      <c r="P1171" t="n">
        <v>6</v>
      </c>
      <c r="Q1171" t="n">
        <v>6</v>
      </c>
      <c r="R1171" t="n">
        <v>6</v>
      </c>
      <c r="S1171" t="n">
        <v>3</v>
      </c>
      <c r="T1171" t="n">
        <v>46</v>
      </c>
      <c r="U1171" t="n">
        <v>0</v>
      </c>
      <c r="V1171" t="n">
        <v>0</v>
      </c>
      <c r="W1171" t="n">
        <v>0</v>
      </c>
    </row>
    <row r="1172">
      <c r="A1172" t="inlineStr">
        <is>
          <t>Francois Trinh Duc</t>
        </is>
      </c>
      <c r="B1172" t="inlineStr">
        <is>
          <t>France</t>
        </is>
      </c>
      <c r="C1172" t="inlineStr">
        <is>
          <t>Outside Half</t>
        </is>
      </c>
      <c r="D1172" t="n">
        <v>274</v>
      </c>
      <c r="E1172" t="n">
        <v>39</v>
      </c>
      <c r="F1172" t="n">
        <v>211</v>
      </c>
      <c r="G1172" t="n">
        <v>73</v>
      </c>
      <c r="H1172" t="n">
        <v>0</v>
      </c>
      <c r="I1172" t="n">
        <v>16748</v>
      </c>
      <c r="J1172" t="n">
        <v>63</v>
      </c>
      <c r="K1172" t="n">
        <v>1316</v>
      </c>
      <c r="L1172" t="n">
        <v>4</v>
      </c>
      <c r="M1172" t="n">
        <v>75</v>
      </c>
      <c r="N1172" t="n">
        <v>39</v>
      </c>
      <c r="O1172" t="n">
        <v>33</v>
      </c>
      <c r="P1172" t="n">
        <v>108</v>
      </c>
      <c r="Q1172" t="n">
        <v>94</v>
      </c>
      <c r="R1172" t="n">
        <v>139</v>
      </c>
      <c r="S1172" t="n">
        <v>123</v>
      </c>
      <c r="T1172" t="n">
        <v>851</v>
      </c>
      <c r="U1172" t="n">
        <v>6</v>
      </c>
      <c r="V1172" t="n">
        <v>0</v>
      </c>
      <c r="W1172" t="n">
        <v>0</v>
      </c>
    </row>
    <row r="1173">
      <c r="A1173" t="inlineStr">
        <is>
          <t>Jean-Baptiste Elissalde</t>
        </is>
      </c>
      <c r="B1173" t="inlineStr">
        <is>
          <t>France</t>
        </is>
      </c>
      <c r="C1173" t="inlineStr">
        <is>
          <t>Outside Half</t>
        </is>
      </c>
      <c r="D1173" t="n">
        <v>8</v>
      </c>
      <c r="E1173" t="n">
        <v>8</v>
      </c>
      <c r="F1173" t="n">
        <v>8</v>
      </c>
      <c r="G1173" t="n">
        <v>0</v>
      </c>
      <c r="H1173" t="n">
        <v>0</v>
      </c>
      <c r="I1173" t="n">
        <v>598</v>
      </c>
      <c r="J1173" t="n">
        <v>0</v>
      </c>
      <c r="K1173" t="n">
        <v>0</v>
      </c>
      <c r="L1173" t="n">
        <v>0</v>
      </c>
      <c r="M1173" t="n">
        <v>1</v>
      </c>
      <c r="N1173" t="n">
        <v>2</v>
      </c>
      <c r="O1173" t="n">
        <v>2</v>
      </c>
      <c r="P1173" t="n">
        <v>18</v>
      </c>
      <c r="Q1173" t="n">
        <v>18</v>
      </c>
      <c r="R1173" t="n">
        <v>14</v>
      </c>
      <c r="S1173" t="n">
        <v>14</v>
      </c>
      <c r="T1173" t="n">
        <v>94</v>
      </c>
      <c r="U1173" t="n">
        <v>0</v>
      </c>
      <c r="V1173" t="n">
        <v>0</v>
      </c>
      <c r="W1173" t="n">
        <v>0</v>
      </c>
    </row>
    <row r="1174">
      <c r="A1174" t="inlineStr">
        <is>
          <t>Jean-Baptiste Elissalde</t>
        </is>
      </c>
      <c r="B1174" t="inlineStr">
        <is>
          <t>France</t>
        </is>
      </c>
      <c r="C1174" t="inlineStr">
        <is>
          <t>Outside Half</t>
        </is>
      </c>
      <c r="D1174" t="n">
        <v>33</v>
      </c>
      <c r="E1174" t="n">
        <v>36</v>
      </c>
      <c r="F1174" t="n">
        <v>24</v>
      </c>
      <c r="G1174" t="n">
        <v>12</v>
      </c>
      <c r="H1174" t="n">
        <v>0</v>
      </c>
      <c r="I1174" t="n">
        <v>1814</v>
      </c>
      <c r="J1174" t="n">
        <v>9</v>
      </c>
      <c r="K1174" t="n">
        <v>186</v>
      </c>
      <c r="L1174" t="n">
        <v>0</v>
      </c>
      <c r="M1174" t="n">
        <v>16</v>
      </c>
      <c r="N1174" t="n">
        <v>3</v>
      </c>
      <c r="O1174" t="n">
        <v>0</v>
      </c>
      <c r="P1174" t="n">
        <v>53</v>
      </c>
      <c r="Q1174" t="n">
        <v>40</v>
      </c>
      <c r="R1174" t="n">
        <v>47</v>
      </c>
      <c r="S1174" t="n">
        <v>38</v>
      </c>
      <c r="T1174" t="n">
        <v>209</v>
      </c>
      <c r="U1174" t="n">
        <v>0</v>
      </c>
      <c r="V1174" t="n">
        <v>0</v>
      </c>
      <c r="W1174" t="n">
        <v>0</v>
      </c>
    </row>
    <row r="1175">
      <c r="A1175" t="inlineStr">
        <is>
          <t>Jean-Baptiste Elissalde</t>
        </is>
      </c>
      <c r="B1175" t="inlineStr">
        <is>
          <t>France</t>
        </is>
      </c>
      <c r="C1175" t="inlineStr">
        <is>
          <t>Outside Half</t>
        </is>
      </c>
      <c r="D1175" t="n">
        <v>98</v>
      </c>
      <c r="E1175" t="n">
        <v>99</v>
      </c>
      <c r="F1175" t="n">
        <v>78</v>
      </c>
      <c r="G1175" t="n">
        <v>21</v>
      </c>
      <c r="H1175" t="n">
        <v>0</v>
      </c>
      <c r="I1175" t="n">
        <v>5776</v>
      </c>
      <c r="J1175" t="n">
        <v>20</v>
      </c>
      <c r="K1175" t="n">
        <v>433</v>
      </c>
      <c r="L1175" t="n">
        <v>0</v>
      </c>
      <c r="M1175" t="n">
        <v>46</v>
      </c>
      <c r="N1175" t="n">
        <v>5</v>
      </c>
      <c r="O1175" t="n">
        <v>18</v>
      </c>
      <c r="P1175" t="n">
        <v>145</v>
      </c>
      <c r="Q1175" t="n">
        <v>141</v>
      </c>
      <c r="R1175" t="n">
        <v>171</v>
      </c>
      <c r="S1175" t="n">
        <v>169</v>
      </c>
      <c r="T1175" t="n">
        <v>868</v>
      </c>
      <c r="U1175" t="n">
        <v>1</v>
      </c>
      <c r="V1175" t="n">
        <v>0</v>
      </c>
      <c r="W1175" t="n">
        <v>0</v>
      </c>
    </row>
    <row r="1176">
      <c r="A1176" t="inlineStr">
        <is>
          <t>Jean-Baptiste Elissalde</t>
        </is>
      </c>
      <c r="B1176" t="inlineStr">
        <is>
          <t>France</t>
        </is>
      </c>
      <c r="C1176" t="inlineStr">
        <is>
          <t>Outside Half</t>
        </is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76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Jean-Baptiste Elissalde</t>
        </is>
      </c>
      <c r="B1177" t="inlineStr">
        <is>
          <t>France</t>
        </is>
      </c>
      <c r="C1177" t="inlineStr">
        <is>
          <t>Outside Half</t>
        </is>
      </c>
      <c r="D1177" t="n">
        <v>140</v>
      </c>
      <c r="E1177" t="n">
        <v>10</v>
      </c>
      <c r="F1177" t="n">
        <v>111</v>
      </c>
      <c r="G1177" t="n">
        <v>33</v>
      </c>
      <c r="H1177" t="n">
        <v>0</v>
      </c>
      <c r="I1177" t="n">
        <v>8264</v>
      </c>
      <c r="J1177" t="n">
        <v>29</v>
      </c>
      <c r="K1177" t="n">
        <v>619</v>
      </c>
      <c r="L1177" t="n">
        <v>0</v>
      </c>
      <c r="M1177" t="n">
        <v>64</v>
      </c>
      <c r="N1177" t="n">
        <v>10</v>
      </c>
      <c r="O1177" t="n">
        <v>20</v>
      </c>
      <c r="P1177" t="n">
        <v>216</v>
      </c>
      <c r="Q1177" t="n">
        <v>199</v>
      </c>
      <c r="R1177" t="n">
        <v>232</v>
      </c>
      <c r="S1177" t="n">
        <v>221</v>
      </c>
      <c r="T1177" t="n">
        <v>1171</v>
      </c>
      <c r="U1177" t="n">
        <v>1</v>
      </c>
      <c r="V1177" t="n">
        <v>0</v>
      </c>
      <c r="W1177" t="n">
        <v>0</v>
      </c>
    </row>
    <row r="1178">
      <c r="A1178" t="inlineStr">
        <is>
          <t>Mazine Machenaud</t>
        </is>
      </c>
      <c r="B1178" t="inlineStr">
        <is>
          <t>France</t>
        </is>
      </c>
      <c r="C1178" t="inlineStr">
        <is>
          <t>Outside Half</t>
        </is>
      </c>
      <c r="D1178" t="n">
        <v>7</v>
      </c>
      <c r="E1178" t="n">
        <v>9</v>
      </c>
      <c r="F1178" t="n">
        <v>5</v>
      </c>
      <c r="G1178" t="n">
        <v>4</v>
      </c>
      <c r="H1178" t="n">
        <v>0</v>
      </c>
      <c r="I1178" t="n">
        <v>280</v>
      </c>
      <c r="J1178" t="n">
        <v>2</v>
      </c>
      <c r="K1178" t="n">
        <v>26</v>
      </c>
      <c r="L1178" t="n">
        <v>0</v>
      </c>
      <c r="M1178" t="n">
        <v>5</v>
      </c>
      <c r="N1178" t="n">
        <v>0</v>
      </c>
      <c r="O1178" t="n">
        <v>0</v>
      </c>
      <c r="P1178" t="n">
        <v>6</v>
      </c>
      <c r="Q1178" t="n">
        <v>6</v>
      </c>
      <c r="R1178" t="n">
        <v>0</v>
      </c>
      <c r="S1178" t="n">
        <v>0</v>
      </c>
      <c r="T1178" t="n">
        <v>12</v>
      </c>
      <c r="U1178" t="n">
        <v>0</v>
      </c>
      <c r="V1178" t="n">
        <v>0</v>
      </c>
      <c r="W1178" t="n">
        <v>0</v>
      </c>
    </row>
    <row r="1179">
      <c r="A1179" t="inlineStr">
        <is>
          <t>Mazine Machenaud</t>
        </is>
      </c>
      <c r="B1179" t="inlineStr">
        <is>
          <t>France</t>
        </is>
      </c>
      <c r="C1179" t="inlineStr">
        <is>
          <t>Outside Half</t>
        </is>
      </c>
      <c r="D1179" t="n">
        <v>39</v>
      </c>
      <c r="E1179" t="n">
        <v>40</v>
      </c>
      <c r="F1179" t="n">
        <v>24</v>
      </c>
      <c r="G1179" t="n">
        <v>16</v>
      </c>
      <c r="H1179" t="n">
        <v>0</v>
      </c>
      <c r="I1179" t="n">
        <v>1825</v>
      </c>
      <c r="J1179" t="n">
        <v>15</v>
      </c>
      <c r="K1179" t="n">
        <v>304</v>
      </c>
      <c r="L1179" t="n">
        <v>0</v>
      </c>
      <c r="M1179" t="n">
        <v>23</v>
      </c>
      <c r="N1179" t="n">
        <v>1</v>
      </c>
      <c r="O1179" t="n">
        <v>0</v>
      </c>
      <c r="P1179" t="n">
        <v>21</v>
      </c>
      <c r="Q1179" t="n">
        <v>15</v>
      </c>
      <c r="R1179" t="n">
        <v>43</v>
      </c>
      <c r="S1179" t="n">
        <v>38</v>
      </c>
      <c r="T1179" t="n">
        <v>149</v>
      </c>
      <c r="U1179" t="n">
        <v>0</v>
      </c>
      <c r="V1179" t="n">
        <v>0</v>
      </c>
      <c r="W1179" t="n">
        <v>0</v>
      </c>
    </row>
    <row r="1180">
      <c r="A1180" t="inlineStr">
        <is>
          <t>Mazine Machenaud</t>
        </is>
      </c>
      <c r="B1180" t="inlineStr">
        <is>
          <t>France</t>
        </is>
      </c>
      <c r="C1180" t="inlineStr">
        <is>
          <t>Outside Half</t>
        </is>
      </c>
      <c r="D1180" t="n">
        <v>173</v>
      </c>
      <c r="E1180" t="n">
        <v>177</v>
      </c>
      <c r="F1180" t="n">
        <v>138</v>
      </c>
      <c r="G1180" t="n">
        <v>39</v>
      </c>
      <c r="H1180" t="n">
        <v>0</v>
      </c>
      <c r="I1180" t="n">
        <v>10265</v>
      </c>
      <c r="J1180" t="n">
        <v>35</v>
      </c>
      <c r="K1180" t="n">
        <v>805</v>
      </c>
      <c r="L1180" t="n">
        <v>3</v>
      </c>
      <c r="M1180" t="n">
        <v>89</v>
      </c>
      <c r="N1180" t="n">
        <v>16</v>
      </c>
      <c r="O1180" t="n">
        <v>0</v>
      </c>
      <c r="P1180" t="n">
        <v>171</v>
      </c>
      <c r="Q1180" t="n">
        <v>130</v>
      </c>
      <c r="R1180" t="n">
        <v>228</v>
      </c>
      <c r="S1180" t="n">
        <v>198</v>
      </c>
      <c r="T1180" t="n">
        <v>934</v>
      </c>
      <c r="U1180" t="n">
        <v>4</v>
      </c>
      <c r="V1180" t="n">
        <v>0</v>
      </c>
      <c r="W1180" t="n">
        <v>1</v>
      </c>
    </row>
    <row r="1181">
      <c r="A1181" t="inlineStr">
        <is>
          <t>Mazine Machenaud</t>
        </is>
      </c>
      <c r="B1181" t="inlineStr">
        <is>
          <t>France</t>
        </is>
      </c>
      <c r="C1181" t="inlineStr">
        <is>
          <t>Outside Half</t>
        </is>
      </c>
      <c r="D1181" t="n">
        <v>219</v>
      </c>
      <c r="E1181" t="n">
        <v>17</v>
      </c>
      <c r="F1181" t="n">
        <v>167</v>
      </c>
      <c r="G1181" t="n">
        <v>59</v>
      </c>
      <c r="H1181" t="n">
        <v>0</v>
      </c>
      <c r="I1181" t="n">
        <v>12370</v>
      </c>
      <c r="J1181" t="n">
        <v>52</v>
      </c>
      <c r="K1181" t="n">
        <v>1135</v>
      </c>
      <c r="L1181" t="n">
        <v>3</v>
      </c>
      <c r="M1181" t="n">
        <v>117</v>
      </c>
      <c r="N1181" t="n">
        <v>17</v>
      </c>
      <c r="O1181" t="n">
        <v>0</v>
      </c>
      <c r="P1181" t="n">
        <v>198</v>
      </c>
      <c r="Q1181" t="n">
        <v>151</v>
      </c>
      <c r="R1181" t="n">
        <v>271</v>
      </c>
      <c r="S1181" t="n">
        <v>236</v>
      </c>
      <c r="T1181" t="n">
        <v>1095</v>
      </c>
      <c r="U1181" t="n">
        <v>4</v>
      </c>
      <c r="V1181" t="n">
        <v>0</v>
      </c>
      <c r="W1181" t="n">
        <v>1</v>
      </c>
    </row>
    <row r="1182">
      <c r="A1182" t="inlineStr">
        <is>
          <t>Benjamin Boyet</t>
        </is>
      </c>
      <c r="B1182" t="inlineStr">
        <is>
          <t>France</t>
        </is>
      </c>
      <c r="C1182" t="inlineStr">
        <is>
          <t>Outside Half</t>
        </is>
      </c>
      <c r="D1182" t="n">
        <v>114</v>
      </c>
      <c r="E1182" t="n">
        <v>114</v>
      </c>
      <c r="F1182" t="n">
        <v>104</v>
      </c>
      <c r="G1182" t="n">
        <v>10</v>
      </c>
      <c r="H1182" t="n">
        <v>0</v>
      </c>
      <c r="I1182" t="n">
        <v>7943</v>
      </c>
      <c r="J1182" t="n">
        <v>10</v>
      </c>
      <c r="K1182" t="n">
        <v>272</v>
      </c>
      <c r="L1182" t="n">
        <v>0</v>
      </c>
      <c r="M1182" t="n">
        <v>31</v>
      </c>
      <c r="N1182" t="n">
        <v>9</v>
      </c>
      <c r="O1182" t="n">
        <v>31</v>
      </c>
      <c r="P1182" t="n">
        <v>103</v>
      </c>
      <c r="Q1182" t="n">
        <v>99</v>
      </c>
      <c r="R1182" t="n">
        <v>166</v>
      </c>
      <c r="S1182" t="n">
        <v>166</v>
      </c>
      <c r="T1182" t="n">
        <v>834</v>
      </c>
      <c r="U1182" t="n">
        <v>4</v>
      </c>
      <c r="V1182" t="n">
        <v>0</v>
      </c>
      <c r="W1182" t="n">
        <v>0</v>
      </c>
    </row>
    <row r="1183">
      <c r="A1183" t="inlineStr">
        <is>
          <t>Benjamin Boyet</t>
        </is>
      </c>
      <c r="B1183" t="inlineStr">
        <is>
          <t>France</t>
        </is>
      </c>
      <c r="C1183" t="inlineStr">
        <is>
          <t>Outside Half</t>
        </is>
      </c>
      <c r="D1183" t="n">
        <v>6</v>
      </c>
      <c r="E1183" t="n">
        <v>6</v>
      </c>
      <c r="F1183" t="n">
        <v>3</v>
      </c>
      <c r="G1183" t="n">
        <v>3</v>
      </c>
      <c r="H1183" t="n">
        <v>0</v>
      </c>
      <c r="I1183" t="n">
        <v>283</v>
      </c>
      <c r="J1183" t="n">
        <v>3</v>
      </c>
      <c r="K1183" t="n">
        <v>84</v>
      </c>
      <c r="L1183" t="n">
        <v>0</v>
      </c>
      <c r="M1183" t="n">
        <v>2</v>
      </c>
      <c r="N1183" t="n">
        <v>0</v>
      </c>
      <c r="O1183" t="n">
        <v>0</v>
      </c>
      <c r="P1183" t="n">
        <v>1</v>
      </c>
      <c r="Q1183" t="n">
        <v>1</v>
      </c>
      <c r="R1183" t="n">
        <v>3</v>
      </c>
      <c r="S1183" t="n">
        <v>3</v>
      </c>
      <c r="T1183" t="n">
        <v>11</v>
      </c>
      <c r="U1183" t="n">
        <v>2</v>
      </c>
      <c r="V1183" t="n">
        <v>0</v>
      </c>
      <c r="W1183" t="n">
        <v>0</v>
      </c>
    </row>
    <row r="1184">
      <c r="A1184" t="inlineStr">
        <is>
          <t>Benjamin Boyet</t>
        </is>
      </c>
      <c r="B1184" t="inlineStr">
        <is>
          <t>France</t>
        </is>
      </c>
      <c r="C1184" t="inlineStr">
        <is>
          <t>Outside Half</t>
        </is>
      </c>
      <c r="D1184" t="n">
        <v>16</v>
      </c>
      <c r="E1184" t="n">
        <v>16</v>
      </c>
      <c r="F1184" t="n">
        <v>14</v>
      </c>
      <c r="G1184" t="n">
        <v>2</v>
      </c>
      <c r="H1184" t="n">
        <v>0</v>
      </c>
      <c r="I1184" t="n">
        <v>1064</v>
      </c>
      <c r="J1184" t="n">
        <v>2</v>
      </c>
      <c r="K1184" t="n">
        <v>59</v>
      </c>
      <c r="L1184" t="n">
        <v>0</v>
      </c>
      <c r="M1184" t="n">
        <v>6</v>
      </c>
      <c r="N1184" t="n">
        <v>0</v>
      </c>
      <c r="O1184" t="n">
        <v>1</v>
      </c>
      <c r="P1184" t="n">
        <v>25</v>
      </c>
      <c r="Q1184" t="n">
        <v>21</v>
      </c>
      <c r="R1184" t="n">
        <v>32</v>
      </c>
      <c r="S1184" t="n">
        <v>32</v>
      </c>
      <c r="T1184" t="n">
        <v>141</v>
      </c>
      <c r="U1184" t="n">
        <v>0</v>
      </c>
      <c r="V1184" t="n">
        <v>0</v>
      </c>
      <c r="W1184" t="n">
        <v>0</v>
      </c>
    </row>
    <row r="1185">
      <c r="A1185" t="inlineStr">
        <is>
          <t>Benjamin Boyet</t>
        </is>
      </c>
      <c r="B1185" t="inlineStr">
        <is>
          <t>France</t>
        </is>
      </c>
      <c r="C1185" t="inlineStr">
        <is>
          <t>Outside Half</t>
        </is>
      </c>
      <c r="D1185" t="n">
        <v>136</v>
      </c>
      <c r="E1185" t="n">
        <v>9</v>
      </c>
      <c r="F1185" t="n">
        <v>121</v>
      </c>
      <c r="G1185" t="n">
        <v>15</v>
      </c>
      <c r="H1185" t="n">
        <v>0</v>
      </c>
      <c r="I1185" t="n">
        <v>9290</v>
      </c>
      <c r="J1185" t="n">
        <v>15</v>
      </c>
      <c r="K1185" t="n">
        <v>415</v>
      </c>
      <c r="L1185" t="n">
        <v>0</v>
      </c>
      <c r="M1185" t="n">
        <v>39</v>
      </c>
      <c r="N1185" t="n">
        <v>9</v>
      </c>
      <c r="O1185" t="n">
        <v>32</v>
      </c>
      <c r="P1185" t="n">
        <v>129</v>
      </c>
      <c r="Q1185" t="n">
        <v>121</v>
      </c>
      <c r="R1185" t="n">
        <v>201</v>
      </c>
      <c r="S1185" t="n">
        <v>201</v>
      </c>
      <c r="T1185" t="n">
        <v>986</v>
      </c>
      <c r="U1185" t="n">
        <v>6</v>
      </c>
      <c r="V1185" t="n">
        <v>0</v>
      </c>
      <c r="W1185" t="n">
        <v>0</v>
      </c>
    </row>
    <row r="1186">
      <c r="A1186" t="inlineStr">
        <is>
          <t>David Skrela</t>
        </is>
      </c>
      <c r="B1186" t="inlineStr">
        <is>
          <t>France</t>
        </is>
      </c>
      <c r="C1186" t="inlineStr">
        <is>
          <t>Outside Half</t>
        </is>
      </c>
      <c r="D1186" t="n">
        <v>23</v>
      </c>
      <c r="E1186" t="n">
        <v>24</v>
      </c>
      <c r="F1186" t="n">
        <v>15</v>
      </c>
      <c r="G1186" t="n">
        <v>9</v>
      </c>
      <c r="H1186" t="n">
        <v>0</v>
      </c>
      <c r="I1186" t="n">
        <v>1153</v>
      </c>
      <c r="J1186" t="n">
        <v>8</v>
      </c>
      <c r="K1186" t="n">
        <v>171</v>
      </c>
      <c r="L1186" t="n">
        <v>0</v>
      </c>
      <c r="M1186" t="n">
        <v>10</v>
      </c>
      <c r="N1186" t="n">
        <v>0</v>
      </c>
      <c r="O1186" t="n">
        <v>1</v>
      </c>
      <c r="P1186" t="n">
        <v>16</v>
      </c>
      <c r="Q1186" t="n">
        <v>14</v>
      </c>
      <c r="R1186" t="n">
        <v>30</v>
      </c>
      <c r="S1186" t="n">
        <v>27</v>
      </c>
      <c r="T1186" t="n">
        <v>112</v>
      </c>
      <c r="U1186" t="n">
        <v>1</v>
      </c>
      <c r="V1186" t="n">
        <v>0</v>
      </c>
      <c r="W1186" t="n">
        <v>0</v>
      </c>
    </row>
    <row r="1187">
      <c r="A1187" t="inlineStr">
        <is>
          <t>David Skrela</t>
        </is>
      </c>
      <c r="B1187" t="inlineStr">
        <is>
          <t>France</t>
        </is>
      </c>
      <c r="C1187" t="inlineStr">
        <is>
          <t>Outside Half</t>
        </is>
      </c>
      <c r="D1187" t="n">
        <v>28</v>
      </c>
      <c r="E1187" t="n">
        <v>29</v>
      </c>
      <c r="F1187" t="n">
        <v>23</v>
      </c>
      <c r="G1187" t="n">
        <v>6</v>
      </c>
      <c r="H1187" t="n">
        <v>0</v>
      </c>
      <c r="I1187" t="n">
        <v>1979</v>
      </c>
      <c r="J1187" t="n">
        <v>5</v>
      </c>
      <c r="K1187" t="n">
        <v>159</v>
      </c>
      <c r="L1187" t="n">
        <v>0</v>
      </c>
      <c r="M1187" t="n">
        <v>3</v>
      </c>
      <c r="N1187" t="n">
        <v>6</v>
      </c>
      <c r="O1187" t="n">
        <v>1</v>
      </c>
      <c r="P1187" t="n">
        <v>28</v>
      </c>
      <c r="Q1187" t="n">
        <v>28</v>
      </c>
      <c r="R1187" t="n">
        <v>52</v>
      </c>
      <c r="S1187" t="n">
        <v>52</v>
      </c>
      <c r="T1187" t="n">
        <v>245</v>
      </c>
      <c r="U1187" t="n">
        <v>0</v>
      </c>
      <c r="V1187" t="n">
        <v>0</v>
      </c>
      <c r="W1187" t="n">
        <v>0</v>
      </c>
    </row>
    <row r="1188">
      <c r="A1188" t="inlineStr">
        <is>
          <t>David Skrela</t>
        </is>
      </c>
      <c r="B1188" t="inlineStr">
        <is>
          <t>France</t>
        </is>
      </c>
      <c r="C1188" t="inlineStr">
        <is>
          <t>Outside Half</t>
        </is>
      </c>
      <c r="D1188" t="n">
        <v>33</v>
      </c>
      <c r="E1188" t="n">
        <v>38</v>
      </c>
      <c r="F1188" t="n">
        <v>28</v>
      </c>
      <c r="G1188" t="n">
        <v>10</v>
      </c>
      <c r="H1188" t="n">
        <v>0</v>
      </c>
      <c r="I1188" t="n">
        <v>2089</v>
      </c>
      <c r="J1188" t="n">
        <v>5</v>
      </c>
      <c r="K1188" t="n">
        <v>134</v>
      </c>
      <c r="L1188" t="n">
        <v>0</v>
      </c>
      <c r="M1188" t="n">
        <v>10</v>
      </c>
      <c r="N1188" t="n">
        <v>2</v>
      </c>
      <c r="O1188" t="n">
        <v>5</v>
      </c>
      <c r="P1188" t="n">
        <v>48</v>
      </c>
      <c r="Q1188" t="n">
        <v>41</v>
      </c>
      <c r="R1188" t="n">
        <v>62</v>
      </c>
      <c r="S1188" t="n">
        <v>62</v>
      </c>
      <c r="T1188" t="n">
        <v>293</v>
      </c>
      <c r="U1188" t="n">
        <v>0</v>
      </c>
      <c r="V1188" t="n">
        <v>0</v>
      </c>
      <c r="W1188" t="n">
        <v>0</v>
      </c>
    </row>
    <row r="1189">
      <c r="A1189" t="inlineStr">
        <is>
          <t>David Skrela</t>
        </is>
      </c>
      <c r="B1189" t="inlineStr">
        <is>
          <t>France</t>
        </is>
      </c>
      <c r="C1189" t="inlineStr">
        <is>
          <t>Outside Half</t>
        </is>
      </c>
      <c r="D1189" t="n">
        <v>44</v>
      </c>
      <c r="E1189" t="n">
        <v>44</v>
      </c>
      <c r="F1189" t="n">
        <v>38</v>
      </c>
      <c r="G1189" t="n">
        <v>6</v>
      </c>
      <c r="H1189" t="n">
        <v>0</v>
      </c>
      <c r="I1189" t="n">
        <v>2840</v>
      </c>
      <c r="J1189" t="n">
        <v>6</v>
      </c>
      <c r="K1189" t="n">
        <v>139</v>
      </c>
      <c r="L1189" t="n">
        <v>0</v>
      </c>
      <c r="M1189" t="n">
        <v>16</v>
      </c>
      <c r="N1189" t="n">
        <v>3</v>
      </c>
      <c r="O1189" t="n">
        <v>13</v>
      </c>
      <c r="P1189" t="n">
        <v>48</v>
      </c>
      <c r="Q1189" t="n">
        <v>47</v>
      </c>
      <c r="R1189" t="n">
        <v>84</v>
      </c>
      <c r="S1189" t="n">
        <v>83</v>
      </c>
      <c r="T1189" t="n">
        <v>397</v>
      </c>
      <c r="U1189" t="n">
        <v>1</v>
      </c>
      <c r="V1189" t="n">
        <v>0</v>
      </c>
      <c r="W1189" t="n">
        <v>0</v>
      </c>
    </row>
    <row r="1190">
      <c r="A1190" t="inlineStr">
        <is>
          <t>David Skrela</t>
        </is>
      </c>
      <c r="B1190" t="inlineStr">
        <is>
          <t>France</t>
        </is>
      </c>
      <c r="C1190" t="inlineStr">
        <is>
          <t>Outside Half</t>
        </is>
      </c>
      <c r="D1190" t="n">
        <v>14</v>
      </c>
      <c r="E1190" t="n">
        <v>16</v>
      </c>
      <c r="F1190" t="n">
        <v>7</v>
      </c>
      <c r="G1190" t="n">
        <v>9</v>
      </c>
      <c r="H1190" t="n">
        <v>0</v>
      </c>
      <c r="I1190" t="n">
        <v>520</v>
      </c>
      <c r="J1190" t="n">
        <v>7</v>
      </c>
      <c r="K1190" t="n">
        <v>100</v>
      </c>
      <c r="L1190" t="n">
        <v>0</v>
      </c>
      <c r="M1190" t="n">
        <v>4</v>
      </c>
      <c r="N1190" t="n">
        <v>1</v>
      </c>
      <c r="O1190" t="n">
        <v>1</v>
      </c>
      <c r="P1190" t="n">
        <v>9</v>
      </c>
      <c r="Q1190" t="n">
        <v>7</v>
      </c>
      <c r="R1190" t="n">
        <v>5</v>
      </c>
      <c r="S1190" t="n">
        <v>5</v>
      </c>
      <c r="T1190" t="n">
        <v>37</v>
      </c>
      <c r="U1190" t="n">
        <v>0</v>
      </c>
      <c r="V1190" t="n">
        <v>0</v>
      </c>
      <c r="W1190" t="n">
        <v>0</v>
      </c>
    </row>
    <row r="1191">
      <c r="A1191" t="inlineStr">
        <is>
          <t>David Skrela</t>
        </is>
      </c>
      <c r="B1191" t="inlineStr">
        <is>
          <t>France</t>
        </is>
      </c>
      <c r="C1191" t="inlineStr">
        <is>
          <t>Outside Half</t>
        </is>
      </c>
      <c r="D1191" t="n">
        <v>142</v>
      </c>
      <c r="E1191" t="n">
        <v>12</v>
      </c>
      <c r="F1191" t="n">
        <v>111</v>
      </c>
      <c r="G1191" t="n">
        <v>40</v>
      </c>
      <c r="H1191" t="n">
        <v>0</v>
      </c>
      <c r="I1191" t="n">
        <v>8581</v>
      </c>
      <c r="J1191" t="n">
        <v>31</v>
      </c>
      <c r="K1191" t="n">
        <v>703</v>
      </c>
      <c r="L1191" t="n">
        <v>0</v>
      </c>
      <c r="M1191" t="n">
        <v>43</v>
      </c>
      <c r="N1191" t="n">
        <v>12</v>
      </c>
      <c r="O1191" t="n">
        <v>21</v>
      </c>
      <c r="P1191" t="n">
        <v>149</v>
      </c>
      <c r="Q1191" t="n">
        <v>137</v>
      </c>
      <c r="R1191" t="n">
        <v>233</v>
      </c>
      <c r="S1191" t="n">
        <v>229</v>
      </c>
      <c r="T1191" t="n">
        <v>1084</v>
      </c>
      <c r="U1191" t="n">
        <v>2</v>
      </c>
      <c r="V1191" t="n">
        <v>0</v>
      </c>
      <c r="W1191" t="n">
        <v>0</v>
      </c>
    </row>
    <row r="1192">
      <c r="A1192" t="inlineStr">
        <is>
          <t>Lionel Beauxis</t>
        </is>
      </c>
      <c r="B1192" t="inlineStr">
        <is>
          <t>France</t>
        </is>
      </c>
      <c r="C1192" t="inlineStr">
        <is>
          <t>Outside Half</t>
        </is>
      </c>
      <c r="D1192" t="n">
        <v>2</v>
      </c>
      <c r="E1192" t="n">
        <v>2</v>
      </c>
      <c r="F1192" t="n">
        <v>2</v>
      </c>
      <c r="G1192" t="n">
        <v>0</v>
      </c>
      <c r="H1192" t="n">
        <v>0</v>
      </c>
      <c r="I1192" t="n">
        <v>147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5</v>
      </c>
      <c r="U1192" t="n">
        <v>0</v>
      </c>
      <c r="V1192" t="n">
        <v>0</v>
      </c>
      <c r="W1192" t="n">
        <v>0</v>
      </c>
    </row>
    <row r="1193">
      <c r="A1193" t="inlineStr">
        <is>
          <t>Lionel Beauxis</t>
        </is>
      </c>
      <c r="B1193" t="inlineStr">
        <is>
          <t>France</t>
        </is>
      </c>
      <c r="C1193" t="inlineStr">
        <is>
          <t>Outside Half</t>
        </is>
      </c>
      <c r="D1193" t="n">
        <v>73</v>
      </c>
      <c r="E1193" t="n">
        <v>75</v>
      </c>
      <c r="F1193" t="n">
        <v>62</v>
      </c>
      <c r="G1193" t="n">
        <v>13</v>
      </c>
      <c r="H1193" t="n">
        <v>0</v>
      </c>
      <c r="I1193" t="n">
        <v>4942</v>
      </c>
      <c r="J1193" t="n">
        <v>11</v>
      </c>
      <c r="K1193" t="n">
        <v>308</v>
      </c>
      <c r="L1193" t="n">
        <v>0</v>
      </c>
      <c r="M1193" t="n">
        <v>17</v>
      </c>
      <c r="N1193" t="n">
        <v>7</v>
      </c>
      <c r="O1193" t="n">
        <v>22</v>
      </c>
      <c r="P1193" t="n">
        <v>78</v>
      </c>
      <c r="Q1193" t="n">
        <v>78</v>
      </c>
      <c r="R1193" t="n">
        <v>123</v>
      </c>
      <c r="S1193" t="n">
        <v>123</v>
      </c>
      <c r="T1193" t="n">
        <v>626</v>
      </c>
      <c r="U1193" t="n">
        <v>0</v>
      </c>
      <c r="V1193" t="n">
        <v>0</v>
      </c>
      <c r="W1193" t="n">
        <v>0</v>
      </c>
    </row>
    <row r="1194">
      <c r="A1194" t="inlineStr">
        <is>
          <t>Lionel Beauxis</t>
        </is>
      </c>
      <c r="B1194" t="inlineStr">
        <is>
          <t>France</t>
        </is>
      </c>
      <c r="C1194" t="inlineStr">
        <is>
          <t>Outside Half</t>
        </is>
      </c>
      <c r="D1194" t="n">
        <v>22</v>
      </c>
      <c r="E1194" t="n">
        <v>24</v>
      </c>
      <c r="F1194" t="n">
        <v>12</v>
      </c>
      <c r="G1194" t="n">
        <v>12</v>
      </c>
      <c r="H1194" t="n">
        <v>0</v>
      </c>
      <c r="I1194" t="n">
        <v>996</v>
      </c>
      <c r="J1194" t="n">
        <v>10</v>
      </c>
      <c r="K1194" t="n">
        <v>143</v>
      </c>
      <c r="L1194" t="n">
        <v>0</v>
      </c>
      <c r="M1194" t="n">
        <v>7</v>
      </c>
      <c r="N1194" t="n">
        <v>1</v>
      </c>
      <c r="O1194" t="n">
        <v>3</v>
      </c>
      <c r="P1194" t="n">
        <v>23</v>
      </c>
      <c r="Q1194" t="n">
        <v>18</v>
      </c>
      <c r="R1194" t="n">
        <v>30</v>
      </c>
      <c r="S1194" t="n">
        <v>26</v>
      </c>
      <c r="T1194" t="n">
        <v>128</v>
      </c>
      <c r="U1194" t="n">
        <v>0</v>
      </c>
      <c r="V1194" t="n">
        <v>0</v>
      </c>
      <c r="W1194" t="n">
        <v>0</v>
      </c>
    </row>
    <row r="1195">
      <c r="A1195" t="inlineStr">
        <is>
          <t>Lionel Beauxis</t>
        </is>
      </c>
      <c r="B1195" t="inlineStr">
        <is>
          <t>France</t>
        </is>
      </c>
      <c r="C1195" t="inlineStr">
        <is>
          <t>Outside Half</t>
        </is>
      </c>
      <c r="D1195" t="n">
        <v>31</v>
      </c>
      <c r="E1195" t="n">
        <v>32</v>
      </c>
      <c r="F1195" t="n">
        <v>19</v>
      </c>
      <c r="G1195" t="n">
        <v>13</v>
      </c>
      <c r="H1195" t="n">
        <v>0</v>
      </c>
      <c r="I1195" t="n">
        <v>1552</v>
      </c>
      <c r="J1195" t="n">
        <v>12</v>
      </c>
      <c r="K1195" t="n">
        <v>212</v>
      </c>
      <c r="L1195" t="n">
        <v>0</v>
      </c>
      <c r="M1195" t="n">
        <v>7</v>
      </c>
      <c r="N1195" t="n">
        <v>0</v>
      </c>
      <c r="O1195" t="n">
        <v>5</v>
      </c>
      <c r="P1195" t="n">
        <v>30</v>
      </c>
      <c r="Q1195" t="n">
        <v>27</v>
      </c>
      <c r="R1195" t="n">
        <v>53</v>
      </c>
      <c r="S1195" t="n">
        <v>48</v>
      </c>
      <c r="T1195" t="n">
        <v>213</v>
      </c>
      <c r="U1195" t="n">
        <v>0</v>
      </c>
      <c r="V1195" t="n">
        <v>0</v>
      </c>
      <c r="W1195" t="n">
        <v>0</v>
      </c>
    </row>
    <row r="1196">
      <c r="A1196" t="inlineStr">
        <is>
          <t>Lionel Beauxis</t>
        </is>
      </c>
      <c r="B1196" t="inlineStr">
        <is>
          <t>France</t>
        </is>
      </c>
      <c r="C1196" t="inlineStr">
        <is>
          <t>Outside Half</t>
        </is>
      </c>
      <c r="D1196" t="n">
        <v>45</v>
      </c>
      <c r="E1196" t="n">
        <v>49</v>
      </c>
      <c r="F1196" t="n">
        <v>25</v>
      </c>
      <c r="G1196" t="n">
        <v>24</v>
      </c>
      <c r="H1196" t="n">
        <v>0</v>
      </c>
      <c r="I1196" t="n">
        <v>1947</v>
      </c>
      <c r="J1196" t="n">
        <v>20</v>
      </c>
      <c r="K1196" t="n">
        <v>404</v>
      </c>
      <c r="L1196" t="n">
        <v>0</v>
      </c>
      <c r="M1196" t="n">
        <v>18</v>
      </c>
      <c r="N1196" t="n">
        <v>0</v>
      </c>
      <c r="O1196" t="n">
        <v>3</v>
      </c>
      <c r="P1196" t="n">
        <v>52</v>
      </c>
      <c r="Q1196" t="n">
        <v>44</v>
      </c>
      <c r="R1196" t="n">
        <v>58</v>
      </c>
      <c r="S1196" t="n">
        <v>51</v>
      </c>
      <c r="T1196" t="n">
        <v>250</v>
      </c>
      <c r="U1196" t="n">
        <v>0</v>
      </c>
      <c r="V1196" t="n">
        <v>0</v>
      </c>
      <c r="W1196" t="n">
        <v>0</v>
      </c>
    </row>
    <row r="1197">
      <c r="A1197" t="inlineStr">
        <is>
          <t>Lionel Beauxis</t>
        </is>
      </c>
      <c r="B1197" t="inlineStr">
        <is>
          <t>France</t>
        </is>
      </c>
      <c r="C1197" t="inlineStr">
        <is>
          <t>Outside Half</t>
        </is>
      </c>
      <c r="D1197" t="n">
        <v>36</v>
      </c>
      <c r="E1197" t="n">
        <v>37</v>
      </c>
      <c r="F1197" t="n">
        <v>28</v>
      </c>
      <c r="G1197" t="n">
        <v>9</v>
      </c>
      <c r="H1197" t="n">
        <v>0</v>
      </c>
      <c r="I1197" t="n">
        <v>2071</v>
      </c>
      <c r="J1197" t="n">
        <v>8</v>
      </c>
      <c r="K1197" t="n">
        <v>126</v>
      </c>
      <c r="L1197" t="n">
        <v>0</v>
      </c>
      <c r="M1197" t="n">
        <v>16</v>
      </c>
      <c r="N1197" t="n">
        <v>3</v>
      </c>
      <c r="O1197" t="n">
        <v>2</v>
      </c>
      <c r="P1197" t="n">
        <v>52</v>
      </c>
      <c r="Q1197" t="n">
        <v>41</v>
      </c>
      <c r="R1197" t="n">
        <v>55</v>
      </c>
      <c r="S1197" t="n">
        <v>48</v>
      </c>
      <c r="T1197" t="n">
        <v>247</v>
      </c>
      <c r="U1197" t="n">
        <v>0</v>
      </c>
      <c r="V1197" t="n">
        <v>0</v>
      </c>
      <c r="W1197" t="n">
        <v>0</v>
      </c>
    </row>
    <row r="1198">
      <c r="A1198" t="inlineStr">
        <is>
          <t>Lionel Beauxis</t>
        </is>
      </c>
      <c r="B1198" t="inlineStr">
        <is>
          <t>France</t>
        </is>
      </c>
      <c r="C1198" t="inlineStr">
        <is>
          <t>Outside Half</t>
        </is>
      </c>
      <c r="D1198" t="n">
        <v>7</v>
      </c>
      <c r="E1198" t="n">
        <v>7</v>
      </c>
      <c r="F1198" t="n">
        <v>6</v>
      </c>
      <c r="G1198" t="n">
        <v>1</v>
      </c>
      <c r="H1198" t="n">
        <v>0</v>
      </c>
      <c r="I1198" t="n">
        <v>464</v>
      </c>
      <c r="J1198" t="n">
        <v>1</v>
      </c>
      <c r="K1198" t="n">
        <v>18</v>
      </c>
      <c r="L1198" t="n">
        <v>0</v>
      </c>
      <c r="M1198" t="n">
        <v>3</v>
      </c>
      <c r="N1198" t="n">
        <v>0</v>
      </c>
      <c r="O1198" t="n">
        <v>0</v>
      </c>
      <c r="P1198" t="n">
        <v>19</v>
      </c>
      <c r="Q1198" t="n">
        <v>15</v>
      </c>
      <c r="R1198" t="n">
        <v>15</v>
      </c>
      <c r="S1198" t="n">
        <v>15</v>
      </c>
      <c r="T1198" t="n">
        <v>75</v>
      </c>
      <c r="U1198" t="n">
        <v>0</v>
      </c>
      <c r="V1198" t="n">
        <v>0</v>
      </c>
      <c r="W1198" t="n">
        <v>0</v>
      </c>
    </row>
    <row r="1199">
      <c r="A1199" t="inlineStr">
        <is>
          <t>Lionel Beauxis</t>
        </is>
      </c>
      <c r="B1199" t="inlineStr">
        <is>
          <t>France</t>
        </is>
      </c>
      <c r="C1199" t="inlineStr">
        <is>
          <t>Outside Half</t>
        </is>
      </c>
      <c r="D1199" t="n">
        <v>216</v>
      </c>
      <c r="E1199" t="n">
        <v>11</v>
      </c>
      <c r="F1199" t="n">
        <v>154</v>
      </c>
      <c r="G1199" t="n">
        <v>72</v>
      </c>
      <c r="H1199" t="n">
        <v>0</v>
      </c>
      <c r="I1199" t="n">
        <v>12119</v>
      </c>
      <c r="J1199" t="n">
        <v>62</v>
      </c>
      <c r="K1199" t="n">
        <v>1211</v>
      </c>
      <c r="L1199" t="n">
        <v>0</v>
      </c>
      <c r="M1199" t="n">
        <v>69</v>
      </c>
      <c r="N1199" t="n">
        <v>11</v>
      </c>
      <c r="O1199" t="n">
        <v>35</v>
      </c>
      <c r="P1199" t="n">
        <v>255</v>
      </c>
      <c r="Q1199" t="n">
        <v>224</v>
      </c>
      <c r="R1199" t="n">
        <v>335</v>
      </c>
      <c r="S1199" t="n">
        <v>312</v>
      </c>
      <c r="T1199" t="n">
        <v>1544</v>
      </c>
      <c r="U1199" t="n">
        <v>0</v>
      </c>
      <c r="V1199" t="n">
        <v>0</v>
      </c>
      <c r="W1199" t="n">
        <v>0</v>
      </c>
    </row>
    <row r="1200">
      <c r="A1200" t="inlineStr">
        <is>
          <t>Jean Marc Doussain</t>
        </is>
      </c>
      <c r="B1200" t="inlineStr">
        <is>
          <t>France</t>
        </is>
      </c>
      <c r="C1200" t="inlineStr">
        <is>
          <t>Outside Half</t>
        </is>
      </c>
      <c r="D1200" t="n">
        <v>138</v>
      </c>
      <c r="E1200" t="n">
        <v>143</v>
      </c>
      <c r="F1200" t="n">
        <v>89</v>
      </c>
      <c r="G1200" t="n">
        <v>54</v>
      </c>
      <c r="H1200" t="n">
        <v>1</v>
      </c>
      <c r="I1200" t="n">
        <v>7358</v>
      </c>
      <c r="J1200" t="n">
        <v>49</v>
      </c>
      <c r="K1200" t="n">
        <v>923</v>
      </c>
      <c r="L1200" t="n">
        <v>2</v>
      </c>
      <c r="M1200" t="n">
        <v>34</v>
      </c>
      <c r="N1200" t="n">
        <v>8</v>
      </c>
      <c r="O1200" t="n">
        <v>3</v>
      </c>
      <c r="P1200" t="n">
        <v>48</v>
      </c>
      <c r="Q1200" t="n">
        <v>41</v>
      </c>
      <c r="R1200" t="n">
        <v>63</v>
      </c>
      <c r="S1200" t="n">
        <v>56</v>
      </c>
      <c r="T1200" t="n">
        <v>299</v>
      </c>
      <c r="U1200" t="n">
        <v>1</v>
      </c>
      <c r="V1200" t="n">
        <v>0</v>
      </c>
      <c r="W1200" t="n">
        <v>0</v>
      </c>
    </row>
    <row r="1201">
      <c r="A1201" t="inlineStr">
        <is>
          <t>Jean Marc Doussain</t>
        </is>
      </c>
      <c r="B1201" t="inlineStr">
        <is>
          <t>France</t>
        </is>
      </c>
      <c r="C1201" t="inlineStr">
        <is>
          <t>Outside Half</t>
        </is>
      </c>
      <c r="D1201" t="n">
        <v>8</v>
      </c>
      <c r="E1201" t="n">
        <v>8</v>
      </c>
      <c r="F1201" t="n">
        <v>8</v>
      </c>
      <c r="G1201" t="n">
        <v>0</v>
      </c>
      <c r="H1201" t="n">
        <v>0</v>
      </c>
      <c r="I1201" t="n">
        <v>596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  <c r="O1201" t="n">
        <v>0</v>
      </c>
      <c r="P1201" t="n">
        <v>16</v>
      </c>
      <c r="Q1201" t="n">
        <v>14</v>
      </c>
      <c r="R1201" t="n">
        <v>11</v>
      </c>
      <c r="S1201" t="n">
        <v>11</v>
      </c>
      <c r="T1201" t="n">
        <v>61</v>
      </c>
      <c r="U1201" t="n">
        <v>0</v>
      </c>
      <c r="V1201" t="n">
        <v>0</v>
      </c>
      <c r="W1201" t="n">
        <v>0</v>
      </c>
    </row>
    <row r="1202">
      <c r="A1202" t="inlineStr">
        <is>
          <t>Jean Marc Doussain</t>
        </is>
      </c>
      <c r="B1202" t="inlineStr">
        <is>
          <t>France</t>
        </is>
      </c>
      <c r="C1202" t="inlineStr">
        <is>
          <t>Outside Half</t>
        </is>
      </c>
      <c r="D1202" t="n">
        <v>17</v>
      </c>
      <c r="E1202" t="n">
        <v>20</v>
      </c>
      <c r="F1202" t="n">
        <v>5</v>
      </c>
      <c r="G1202" t="n">
        <v>15</v>
      </c>
      <c r="H1202" t="n">
        <v>0</v>
      </c>
      <c r="I1202" t="n">
        <v>411</v>
      </c>
      <c r="J1202" t="n">
        <v>12</v>
      </c>
      <c r="K1202" t="n">
        <v>145</v>
      </c>
      <c r="L1202" t="n">
        <v>0</v>
      </c>
      <c r="M1202" t="n">
        <v>5</v>
      </c>
      <c r="N1202" t="n">
        <v>1</v>
      </c>
      <c r="O1202" t="n">
        <v>0</v>
      </c>
      <c r="P1202" t="n">
        <v>5</v>
      </c>
      <c r="Q1202" t="n">
        <v>3</v>
      </c>
      <c r="R1202" t="n">
        <v>15</v>
      </c>
      <c r="S1202" t="n">
        <v>10</v>
      </c>
      <c r="T1202" t="n">
        <v>41</v>
      </c>
      <c r="U1202" t="n">
        <v>0</v>
      </c>
      <c r="V1202" t="n">
        <v>0</v>
      </c>
      <c r="W1202" t="n">
        <v>0</v>
      </c>
    </row>
    <row r="1203">
      <c r="A1203" t="inlineStr">
        <is>
          <t>Jean Marc Doussain</t>
        </is>
      </c>
      <c r="B1203" t="inlineStr">
        <is>
          <t>France</t>
        </is>
      </c>
      <c r="C1203" t="inlineStr">
        <is>
          <t>Outside Half</t>
        </is>
      </c>
      <c r="D1203" t="n">
        <v>57</v>
      </c>
      <c r="E1203" t="n">
        <v>57</v>
      </c>
      <c r="F1203" t="n">
        <v>32</v>
      </c>
      <c r="G1203" t="n">
        <v>25</v>
      </c>
      <c r="H1203" t="n">
        <v>0</v>
      </c>
      <c r="I1203" t="n">
        <v>2728</v>
      </c>
      <c r="J1203" t="n">
        <v>25</v>
      </c>
      <c r="K1203" t="n">
        <v>479</v>
      </c>
      <c r="L1203" t="n">
        <v>1</v>
      </c>
      <c r="M1203" t="n">
        <v>16</v>
      </c>
      <c r="N1203" t="n">
        <v>4</v>
      </c>
      <c r="O1203" t="n">
        <v>1</v>
      </c>
      <c r="P1203" t="n">
        <v>51</v>
      </c>
      <c r="Q1203" t="n">
        <v>34</v>
      </c>
      <c r="R1203" t="n">
        <v>32</v>
      </c>
      <c r="S1203" t="n">
        <v>25</v>
      </c>
      <c r="T1203" t="n">
        <v>166</v>
      </c>
      <c r="U1203" t="n">
        <v>2</v>
      </c>
      <c r="V1203" t="n">
        <v>0</v>
      </c>
      <c r="W1203" t="n">
        <v>0</v>
      </c>
    </row>
    <row r="1204">
      <c r="A1204" t="inlineStr">
        <is>
          <t>Jean Marc Doussain</t>
        </is>
      </c>
      <c r="B1204" t="inlineStr">
        <is>
          <t>France</t>
        </is>
      </c>
      <c r="C1204" t="inlineStr">
        <is>
          <t>Outside Half</t>
        </is>
      </c>
      <c r="D1204" t="n">
        <v>220</v>
      </c>
      <c r="E1204" t="n">
        <v>13</v>
      </c>
      <c r="F1204" t="n">
        <v>134</v>
      </c>
      <c r="G1204" t="n">
        <v>94</v>
      </c>
      <c r="H1204" t="n">
        <v>1</v>
      </c>
      <c r="I1204" t="n">
        <v>11093</v>
      </c>
      <c r="J1204" t="n">
        <v>86</v>
      </c>
      <c r="K1204" t="n">
        <v>1547</v>
      </c>
      <c r="L1204" t="n">
        <v>3</v>
      </c>
      <c r="M1204" t="n">
        <v>57</v>
      </c>
      <c r="N1204" t="n">
        <v>13</v>
      </c>
      <c r="O1204" t="n">
        <v>4</v>
      </c>
      <c r="P1204" t="n">
        <v>120</v>
      </c>
      <c r="Q1204" t="n">
        <v>92</v>
      </c>
      <c r="R1204" t="n">
        <v>121</v>
      </c>
      <c r="S1204" t="n">
        <v>102</v>
      </c>
      <c r="T1204" t="n">
        <v>567</v>
      </c>
      <c r="U1204" t="n">
        <v>3</v>
      </c>
      <c r="V1204" t="n">
        <v>0</v>
      </c>
      <c r="W1204" t="n">
        <v>0</v>
      </c>
    </row>
    <row r="1205">
      <c r="A1205" t="inlineStr">
        <is>
          <t>Nicolas Laharague</t>
        </is>
      </c>
      <c r="B1205" t="inlineStr">
        <is>
          <t>France</t>
        </is>
      </c>
      <c r="C1205" t="inlineStr">
        <is>
          <t>Outside Half</t>
        </is>
      </c>
      <c r="D1205" t="n">
        <v>5</v>
      </c>
      <c r="E1205" t="n">
        <v>5</v>
      </c>
      <c r="F1205" t="n">
        <v>2</v>
      </c>
      <c r="G1205" t="n">
        <v>3</v>
      </c>
      <c r="H1205" t="n">
        <v>0</v>
      </c>
      <c r="I1205" t="n">
        <v>211</v>
      </c>
      <c r="J1205" t="n">
        <v>3</v>
      </c>
      <c r="K1205" t="n">
        <v>78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Nicolas Laharague</t>
        </is>
      </c>
      <c r="B1206" t="inlineStr">
        <is>
          <t>France</t>
        </is>
      </c>
      <c r="C1206" t="inlineStr">
        <is>
          <t>Outside Half</t>
        </is>
      </c>
      <c r="D1206" t="n">
        <v>74</v>
      </c>
      <c r="E1206" t="n">
        <v>83</v>
      </c>
      <c r="F1206" t="n">
        <v>56</v>
      </c>
      <c r="G1206" t="n">
        <v>27</v>
      </c>
      <c r="H1206" t="n">
        <v>0</v>
      </c>
      <c r="I1206" t="n">
        <v>4378</v>
      </c>
      <c r="J1206" t="n">
        <v>18</v>
      </c>
      <c r="K1206" t="n">
        <v>445</v>
      </c>
      <c r="L1206" t="n">
        <v>1</v>
      </c>
      <c r="M1206" t="n">
        <v>31</v>
      </c>
      <c r="N1206" t="n">
        <v>10</v>
      </c>
      <c r="O1206" t="n">
        <v>11</v>
      </c>
      <c r="P1206" t="n">
        <v>62</v>
      </c>
      <c r="Q1206" t="n">
        <v>60</v>
      </c>
      <c r="R1206" t="n">
        <v>68</v>
      </c>
      <c r="S1206" t="n">
        <v>67</v>
      </c>
      <c r="T1206" t="n">
        <v>404</v>
      </c>
      <c r="U1206" t="n">
        <v>2</v>
      </c>
      <c r="V1206" t="n">
        <v>0</v>
      </c>
      <c r="W1206" t="n">
        <v>0</v>
      </c>
    </row>
    <row r="1207">
      <c r="A1207" t="inlineStr">
        <is>
          <t>Nicolas Laharague</t>
        </is>
      </c>
      <c r="B1207" t="inlineStr">
        <is>
          <t>France</t>
        </is>
      </c>
      <c r="C1207" t="inlineStr">
        <is>
          <t>Outside Half</t>
        </is>
      </c>
      <c r="D1207" t="n">
        <v>1</v>
      </c>
      <c r="E1207" t="n">
        <v>2</v>
      </c>
      <c r="F1207" t="n">
        <v>0</v>
      </c>
      <c r="G1207" t="n">
        <v>2</v>
      </c>
      <c r="H1207" t="n">
        <v>0</v>
      </c>
      <c r="I1207" t="n">
        <v>19</v>
      </c>
      <c r="J1207" t="n">
        <v>1</v>
      </c>
      <c r="K1207" t="n">
        <v>19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Nicolas Laharague</t>
        </is>
      </c>
      <c r="B1208" t="inlineStr">
        <is>
          <t>France</t>
        </is>
      </c>
      <c r="C1208" t="inlineStr">
        <is>
          <t>Outside Half</t>
        </is>
      </c>
      <c r="D1208" t="n">
        <v>4</v>
      </c>
      <c r="E1208" t="n">
        <v>4</v>
      </c>
      <c r="F1208" t="n">
        <v>4</v>
      </c>
      <c r="G1208" t="n">
        <v>0</v>
      </c>
      <c r="H1208" t="n">
        <v>0</v>
      </c>
      <c r="I1208" t="n">
        <v>320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10</v>
      </c>
      <c r="Q1208" t="n">
        <v>9</v>
      </c>
      <c r="R1208" t="n">
        <v>6</v>
      </c>
      <c r="S1208" t="n">
        <v>6</v>
      </c>
      <c r="T1208" t="n">
        <v>36</v>
      </c>
      <c r="U1208" t="n">
        <v>0</v>
      </c>
      <c r="V1208" t="n">
        <v>0</v>
      </c>
      <c r="W1208" t="n">
        <v>0</v>
      </c>
    </row>
    <row r="1209">
      <c r="A1209" t="inlineStr">
        <is>
          <t>Nicolas Laharague</t>
        </is>
      </c>
      <c r="B1209" t="inlineStr">
        <is>
          <t>France</t>
        </is>
      </c>
      <c r="C1209" t="inlineStr">
        <is>
          <t>Outside Half</t>
        </is>
      </c>
      <c r="D1209" t="n">
        <v>84</v>
      </c>
      <c r="E1209" t="n">
        <v>10</v>
      </c>
      <c r="F1209" t="n">
        <v>62</v>
      </c>
      <c r="G1209" t="n">
        <v>32</v>
      </c>
      <c r="H1209" t="n">
        <v>0</v>
      </c>
      <c r="I1209" t="n">
        <v>4928</v>
      </c>
      <c r="J1209" t="n">
        <v>22</v>
      </c>
      <c r="K1209" t="n">
        <v>542</v>
      </c>
      <c r="L1209" t="n">
        <v>1</v>
      </c>
      <c r="M1209" t="n">
        <v>33</v>
      </c>
      <c r="N1209" t="n">
        <v>10</v>
      </c>
      <c r="O1209" t="n">
        <v>11</v>
      </c>
      <c r="P1209" t="n">
        <v>72</v>
      </c>
      <c r="Q1209" t="n">
        <v>69</v>
      </c>
      <c r="R1209" t="n">
        <v>74</v>
      </c>
      <c r="S1209" t="n">
        <v>73</v>
      </c>
      <c r="T1209" t="n">
        <v>440</v>
      </c>
      <c r="U1209" t="n">
        <v>2</v>
      </c>
      <c r="V1209" t="n">
        <v>0</v>
      </c>
      <c r="W1209" t="n">
        <v>0</v>
      </c>
    </row>
    <row r="1210">
      <c r="A1210" t="inlineStr">
        <is>
          <t>Alexandre Peclier</t>
        </is>
      </c>
      <c r="B1210" t="inlineStr">
        <is>
          <t>France</t>
        </is>
      </c>
      <c r="C1210" t="inlineStr">
        <is>
          <t>Outside Half</t>
        </is>
      </c>
      <c r="D1210" t="n">
        <v>34</v>
      </c>
      <c r="E1210" t="n">
        <v>34</v>
      </c>
      <c r="F1210" t="n">
        <v>30</v>
      </c>
      <c r="G1210" t="n">
        <v>4</v>
      </c>
      <c r="H1210" t="n">
        <v>0</v>
      </c>
      <c r="I1210" t="n">
        <v>2324</v>
      </c>
      <c r="J1210" t="n">
        <v>4</v>
      </c>
      <c r="K1210" t="n">
        <v>126</v>
      </c>
      <c r="L1210" t="n">
        <v>0</v>
      </c>
      <c r="M1210" t="n">
        <v>10</v>
      </c>
      <c r="N1210" t="n">
        <v>6</v>
      </c>
      <c r="O1210" t="n">
        <v>11</v>
      </c>
      <c r="P1210" t="n">
        <v>43</v>
      </c>
      <c r="Q1210" t="n">
        <v>39</v>
      </c>
      <c r="R1210" t="n">
        <v>64</v>
      </c>
      <c r="S1210" t="n">
        <v>64</v>
      </c>
      <c r="T1210" t="n">
        <v>333</v>
      </c>
      <c r="U1210" t="n">
        <v>2</v>
      </c>
      <c r="V1210" t="n">
        <v>0</v>
      </c>
      <c r="W1210" t="n">
        <v>0</v>
      </c>
    </row>
    <row r="1211">
      <c r="A1211" t="inlineStr">
        <is>
          <t>Alexandre Peclier</t>
        </is>
      </c>
      <c r="B1211" t="inlineStr">
        <is>
          <t>France</t>
        </is>
      </c>
      <c r="C1211" t="inlineStr">
        <is>
          <t>Outside Half</t>
        </is>
      </c>
      <c r="D1211" t="n">
        <v>2</v>
      </c>
      <c r="E1211" t="n">
        <v>2</v>
      </c>
      <c r="F1211" t="n">
        <v>2</v>
      </c>
      <c r="G1211" t="n">
        <v>0</v>
      </c>
      <c r="H1211" t="n">
        <v>0</v>
      </c>
      <c r="I1211" t="n">
        <v>151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10</v>
      </c>
      <c r="Q1211" t="n">
        <v>9</v>
      </c>
      <c r="R1211" t="n">
        <v>5</v>
      </c>
      <c r="S1211" t="n">
        <v>5</v>
      </c>
      <c r="T1211" t="n">
        <v>33</v>
      </c>
      <c r="U1211" t="n">
        <v>0</v>
      </c>
      <c r="V1211" t="n">
        <v>0</v>
      </c>
      <c r="W1211" t="n">
        <v>0</v>
      </c>
    </row>
    <row r="1212">
      <c r="A1212" t="inlineStr">
        <is>
          <t>Alexandre Peclier</t>
        </is>
      </c>
      <c r="B1212" t="inlineStr">
        <is>
          <t>France</t>
        </is>
      </c>
      <c r="C1212" t="inlineStr">
        <is>
          <t>Outside Half</t>
        </is>
      </c>
      <c r="D1212" t="n">
        <v>7</v>
      </c>
      <c r="E1212" t="n">
        <v>8</v>
      </c>
      <c r="F1212" t="n">
        <v>6</v>
      </c>
      <c r="G1212" t="n">
        <v>2</v>
      </c>
      <c r="H1212" t="n">
        <v>0</v>
      </c>
      <c r="I1212" t="n">
        <v>467</v>
      </c>
      <c r="J1212" t="n">
        <v>1</v>
      </c>
      <c r="K1212" t="n">
        <v>27</v>
      </c>
      <c r="L1212" t="n">
        <v>0</v>
      </c>
      <c r="M1212" t="n">
        <v>1</v>
      </c>
      <c r="N1212" t="n">
        <v>2</v>
      </c>
      <c r="O1212" t="n">
        <v>0</v>
      </c>
      <c r="P1212" t="n">
        <v>18</v>
      </c>
      <c r="Q1212" t="n">
        <v>18</v>
      </c>
      <c r="R1212" t="n">
        <v>8</v>
      </c>
      <c r="S1212" t="n">
        <v>8</v>
      </c>
      <c r="T1212" t="n">
        <v>70</v>
      </c>
      <c r="U1212" t="n">
        <v>0</v>
      </c>
      <c r="V1212" t="n">
        <v>0</v>
      </c>
      <c r="W1212" t="n">
        <v>0</v>
      </c>
    </row>
    <row r="1213">
      <c r="A1213" t="inlineStr">
        <is>
          <t>Alexandre Peclier</t>
        </is>
      </c>
      <c r="B1213" t="inlineStr">
        <is>
          <t>France</t>
        </is>
      </c>
      <c r="C1213" t="inlineStr">
        <is>
          <t>Outside Half</t>
        </is>
      </c>
      <c r="D1213" t="n">
        <v>43</v>
      </c>
      <c r="E1213" t="n">
        <v>8</v>
      </c>
      <c r="F1213" t="n">
        <v>38</v>
      </c>
      <c r="G1213" t="n">
        <v>6</v>
      </c>
      <c r="H1213" t="n">
        <v>0</v>
      </c>
      <c r="I1213" t="n">
        <v>2942</v>
      </c>
      <c r="J1213" t="n">
        <v>5</v>
      </c>
      <c r="K1213" t="n">
        <v>153</v>
      </c>
      <c r="L1213" t="n">
        <v>0</v>
      </c>
      <c r="M1213" t="n">
        <v>12</v>
      </c>
      <c r="N1213" t="n">
        <v>8</v>
      </c>
      <c r="O1213" t="n">
        <v>11</v>
      </c>
      <c r="P1213" t="n">
        <v>71</v>
      </c>
      <c r="Q1213" t="n">
        <v>66</v>
      </c>
      <c r="R1213" t="n">
        <v>77</v>
      </c>
      <c r="S1213" t="n">
        <v>77</v>
      </c>
      <c r="T1213" t="n">
        <v>436</v>
      </c>
      <c r="U1213" t="n">
        <v>2</v>
      </c>
      <c r="V1213" t="n">
        <v>0</v>
      </c>
      <c r="W1213" t="n">
        <v>0</v>
      </c>
    </row>
    <row r="1214">
      <c r="A1214" t="inlineStr">
        <is>
          <t>Jules Plisson</t>
        </is>
      </c>
      <c r="B1214" t="inlineStr">
        <is>
          <t>France</t>
        </is>
      </c>
      <c r="C1214" t="inlineStr">
        <is>
          <t>Outside Half</t>
        </is>
      </c>
      <c r="D1214" t="n">
        <v>146</v>
      </c>
      <c r="E1214" t="n">
        <v>162</v>
      </c>
      <c r="F1214" t="n">
        <v>108</v>
      </c>
      <c r="G1214" t="n">
        <v>54</v>
      </c>
      <c r="H1214" t="n">
        <v>0</v>
      </c>
      <c r="I1214" t="n">
        <v>8781</v>
      </c>
      <c r="J1214" t="n">
        <v>38</v>
      </c>
      <c r="K1214" t="n">
        <v>697</v>
      </c>
      <c r="L1214" t="n">
        <v>0</v>
      </c>
      <c r="M1214" t="n">
        <v>33</v>
      </c>
      <c r="N1214" t="n">
        <v>11</v>
      </c>
      <c r="O1214" t="n">
        <v>16</v>
      </c>
      <c r="P1214" t="n">
        <v>182</v>
      </c>
      <c r="Q1214" t="n">
        <v>141</v>
      </c>
      <c r="R1214" t="n">
        <v>200</v>
      </c>
      <c r="S1214" t="n">
        <v>168</v>
      </c>
      <c r="T1214" t="n">
        <v>889</v>
      </c>
      <c r="U1214" t="n">
        <v>3</v>
      </c>
      <c r="V1214" t="n">
        <v>0</v>
      </c>
      <c r="W1214" t="n">
        <v>1</v>
      </c>
    </row>
    <row r="1215">
      <c r="A1215" t="inlineStr">
        <is>
          <t>Jules Plisson</t>
        </is>
      </c>
      <c r="B1215" t="inlineStr">
        <is>
          <t>France</t>
        </is>
      </c>
      <c r="C1215" t="inlineStr">
        <is>
          <t>Outside Half</t>
        </is>
      </c>
      <c r="D1215" t="n">
        <v>4</v>
      </c>
      <c r="E1215" t="n">
        <v>5</v>
      </c>
      <c r="F1215" t="n">
        <v>3</v>
      </c>
      <c r="G1215" t="n">
        <v>2</v>
      </c>
      <c r="H1215" t="n">
        <v>0</v>
      </c>
      <c r="I1215" t="n">
        <v>272</v>
      </c>
      <c r="J1215" t="n">
        <v>1</v>
      </c>
      <c r="K1215" t="n">
        <v>32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8</v>
      </c>
      <c r="U1215" t="n">
        <v>0</v>
      </c>
      <c r="V1215" t="n">
        <v>0</v>
      </c>
      <c r="W1215" t="n">
        <v>0</v>
      </c>
    </row>
    <row r="1216">
      <c r="A1216" t="inlineStr">
        <is>
          <t>Jules Plisson</t>
        </is>
      </c>
      <c r="B1216" t="inlineStr">
        <is>
          <t>France</t>
        </is>
      </c>
      <c r="C1216" t="inlineStr">
        <is>
          <t>Outside Half</t>
        </is>
      </c>
      <c r="D1216" t="n">
        <v>18</v>
      </c>
      <c r="E1216" t="n">
        <v>18</v>
      </c>
      <c r="F1216" t="n">
        <v>11</v>
      </c>
      <c r="G1216" t="n">
        <v>7</v>
      </c>
      <c r="H1216" t="n">
        <v>0</v>
      </c>
      <c r="I1216" t="n">
        <v>936</v>
      </c>
      <c r="J1216" t="n">
        <v>7</v>
      </c>
      <c r="K1216" t="n">
        <v>160</v>
      </c>
      <c r="L1216" t="n">
        <v>0</v>
      </c>
      <c r="M1216" t="n">
        <v>7</v>
      </c>
      <c r="N1216" t="n">
        <v>0</v>
      </c>
      <c r="O1216" t="n">
        <v>0</v>
      </c>
      <c r="P1216" t="n">
        <v>11</v>
      </c>
      <c r="Q1216" t="n">
        <v>10</v>
      </c>
      <c r="R1216" t="n">
        <v>25</v>
      </c>
      <c r="S1216" t="n">
        <v>16</v>
      </c>
      <c r="T1216" t="n">
        <v>68</v>
      </c>
      <c r="U1216" t="n">
        <v>0</v>
      </c>
      <c r="V1216" t="n">
        <v>0</v>
      </c>
      <c r="W1216" t="n">
        <v>0</v>
      </c>
    </row>
    <row r="1217">
      <c r="A1217" t="inlineStr">
        <is>
          <t>Jules Plisson</t>
        </is>
      </c>
      <c r="B1217" t="inlineStr">
        <is>
          <t>France</t>
        </is>
      </c>
      <c r="C1217" t="inlineStr">
        <is>
          <t>Outside Half</t>
        </is>
      </c>
      <c r="D1217" t="n">
        <v>28</v>
      </c>
      <c r="E1217" t="n">
        <v>26</v>
      </c>
      <c r="F1217" t="n">
        <v>18</v>
      </c>
      <c r="G1217" t="n">
        <v>8</v>
      </c>
      <c r="H1217" t="n">
        <v>0</v>
      </c>
      <c r="I1217" t="n">
        <v>1443</v>
      </c>
      <c r="J1217" t="n">
        <v>10</v>
      </c>
      <c r="K1217" t="n">
        <v>156</v>
      </c>
      <c r="L1217" t="n">
        <v>0</v>
      </c>
      <c r="M1217" t="n">
        <v>7</v>
      </c>
      <c r="N1217" t="n">
        <v>1</v>
      </c>
      <c r="O1217" t="n">
        <v>0</v>
      </c>
      <c r="P1217" t="n">
        <v>43</v>
      </c>
      <c r="Q1217" t="n">
        <v>30</v>
      </c>
      <c r="R1217" t="n">
        <v>64</v>
      </c>
      <c r="S1217" t="n">
        <v>50</v>
      </c>
      <c r="T1217" t="n">
        <v>215</v>
      </c>
      <c r="U1217" t="n">
        <v>2</v>
      </c>
      <c r="V1217" t="n">
        <v>0</v>
      </c>
      <c r="W1217" t="n">
        <v>0</v>
      </c>
    </row>
    <row r="1218">
      <c r="A1218" t="inlineStr">
        <is>
          <t>Jules Plisson</t>
        </is>
      </c>
      <c r="B1218" t="inlineStr">
        <is>
          <t>France</t>
        </is>
      </c>
      <c r="C1218" t="inlineStr">
        <is>
          <t>Outside Half</t>
        </is>
      </c>
      <c r="D1218" t="n">
        <v>196</v>
      </c>
      <c r="E1218" t="n">
        <v>13</v>
      </c>
      <c r="F1218" t="n">
        <v>140</v>
      </c>
      <c r="G1218" t="n">
        <v>71</v>
      </c>
      <c r="H1218" t="n">
        <v>0</v>
      </c>
      <c r="I1218" t="n">
        <v>11432</v>
      </c>
      <c r="J1218" t="n">
        <v>56</v>
      </c>
      <c r="K1218" t="n">
        <v>1045</v>
      </c>
      <c r="L1218" t="n">
        <v>0</v>
      </c>
      <c r="M1218" t="n">
        <v>47</v>
      </c>
      <c r="N1218" t="n">
        <v>13</v>
      </c>
      <c r="O1218" t="n">
        <v>17</v>
      </c>
      <c r="P1218" t="n">
        <v>236</v>
      </c>
      <c r="Q1218" t="n">
        <v>181</v>
      </c>
      <c r="R1218" t="n">
        <v>289</v>
      </c>
      <c r="S1218" t="n">
        <v>234</v>
      </c>
      <c r="T1218" t="n">
        <v>1180</v>
      </c>
      <c r="U1218" t="n">
        <v>5</v>
      </c>
      <c r="V1218" t="n">
        <v>0</v>
      </c>
      <c r="W1218" t="n">
        <v>1</v>
      </c>
    </row>
    <row r="1219">
      <c r="A1219" t="inlineStr">
        <is>
          <t>Matthieu Jalibert</t>
        </is>
      </c>
      <c r="B1219" t="inlineStr">
        <is>
          <t>France</t>
        </is>
      </c>
      <c r="C1219" t="inlineStr">
        <is>
          <t>Outside Half</t>
        </is>
      </c>
      <c r="D1219" t="n">
        <v>3</v>
      </c>
      <c r="E1219" t="n">
        <v>3</v>
      </c>
      <c r="F1219" t="n">
        <v>2</v>
      </c>
      <c r="G1219" t="n">
        <v>1</v>
      </c>
      <c r="H1219" t="n">
        <v>0</v>
      </c>
      <c r="I1219" t="n">
        <v>113</v>
      </c>
      <c r="J1219" t="n">
        <v>1</v>
      </c>
      <c r="K1219" t="n">
        <v>16</v>
      </c>
      <c r="L1219" t="n">
        <v>0</v>
      </c>
      <c r="M1219" t="n">
        <v>2</v>
      </c>
      <c r="N1219" t="n">
        <v>1</v>
      </c>
      <c r="O1219" t="n">
        <v>0</v>
      </c>
      <c r="P1219" t="n">
        <v>7</v>
      </c>
      <c r="Q1219" t="n">
        <v>6</v>
      </c>
      <c r="R1219" t="n">
        <v>0</v>
      </c>
      <c r="S1219" t="n">
        <v>0</v>
      </c>
      <c r="T1219" t="n">
        <v>17</v>
      </c>
      <c r="U1219" t="n">
        <v>0</v>
      </c>
      <c r="V1219" t="n">
        <v>0</v>
      </c>
      <c r="W1219" t="n">
        <v>0</v>
      </c>
    </row>
    <row r="1220">
      <c r="A1220" t="inlineStr">
        <is>
          <t>Matthieu Jalibert</t>
        </is>
      </c>
      <c r="B1220" t="inlineStr">
        <is>
          <t>France</t>
        </is>
      </c>
      <c r="C1220" t="inlineStr">
        <is>
          <t>Outside Half</t>
        </is>
      </c>
      <c r="D1220" t="n">
        <v>52</v>
      </c>
      <c r="E1220" t="n">
        <v>51</v>
      </c>
      <c r="F1220" t="n">
        <v>36</v>
      </c>
      <c r="G1220" t="n">
        <v>15</v>
      </c>
      <c r="H1220" t="n">
        <v>0</v>
      </c>
      <c r="I1220" t="n">
        <v>2809</v>
      </c>
      <c r="J1220" t="n">
        <v>16</v>
      </c>
      <c r="K1220" t="n">
        <v>371</v>
      </c>
      <c r="L1220" t="n">
        <v>1</v>
      </c>
      <c r="M1220" t="n">
        <v>26</v>
      </c>
      <c r="N1220" t="n">
        <v>16</v>
      </c>
      <c r="O1220" t="n">
        <v>0</v>
      </c>
      <c r="P1220" t="n">
        <v>99</v>
      </c>
      <c r="Q1220" t="n">
        <v>82</v>
      </c>
      <c r="R1220" t="n">
        <v>100</v>
      </c>
      <c r="S1220" t="n">
        <v>87</v>
      </c>
      <c r="T1220" t="n">
        <v>505</v>
      </c>
      <c r="U1220" t="n">
        <v>1</v>
      </c>
      <c r="V1220" t="n">
        <v>0</v>
      </c>
      <c r="W1220" t="n">
        <v>0</v>
      </c>
    </row>
    <row r="1221">
      <c r="A1221" t="inlineStr">
        <is>
          <t>Matthieu Jalibert</t>
        </is>
      </c>
      <c r="B1221" t="inlineStr">
        <is>
          <t>France</t>
        </is>
      </c>
      <c r="C1221" t="inlineStr">
        <is>
          <t>Outside Half</t>
        </is>
      </c>
      <c r="D1221" t="n">
        <v>67</v>
      </c>
      <c r="E1221" t="n">
        <v>17</v>
      </c>
      <c r="F1221" t="n">
        <v>46</v>
      </c>
      <c r="G1221" t="n">
        <v>20</v>
      </c>
      <c r="H1221" t="n">
        <v>0</v>
      </c>
      <c r="I1221" t="n">
        <v>3512</v>
      </c>
      <c r="J1221" t="n">
        <v>21</v>
      </c>
      <c r="K1221" t="n">
        <v>490</v>
      </c>
      <c r="L1221" t="n">
        <v>1</v>
      </c>
      <c r="M1221" t="n">
        <v>33</v>
      </c>
      <c r="N1221" t="n">
        <v>17</v>
      </c>
      <c r="O1221" t="n">
        <v>1</v>
      </c>
      <c r="P1221" t="n">
        <v>126</v>
      </c>
      <c r="Q1221" t="n">
        <v>106</v>
      </c>
      <c r="R1221" t="n">
        <v>111</v>
      </c>
      <c r="S1221" t="n">
        <v>95</v>
      </c>
      <c r="T1221" t="n">
        <v>585</v>
      </c>
      <c r="U1221" t="n">
        <v>1</v>
      </c>
      <c r="V1221" t="n">
        <v>0</v>
      </c>
      <c r="W1221" t="n">
        <v>0</v>
      </c>
    </row>
    <row r="1222">
      <c r="A1222" t="inlineStr">
        <is>
          <t>Jonathan Pelissie</t>
        </is>
      </c>
      <c r="B1222" t="inlineStr">
        <is>
          <t>France</t>
        </is>
      </c>
      <c r="C1222" t="inlineStr">
        <is>
          <t>Outside Half</t>
        </is>
      </c>
      <c r="D1222" t="n">
        <v>6</v>
      </c>
      <c r="E1222" t="n">
        <v>6</v>
      </c>
      <c r="F1222" t="n">
        <v>0</v>
      </c>
      <c r="G1222" t="n">
        <v>6</v>
      </c>
      <c r="H1222" t="n">
        <v>0</v>
      </c>
      <c r="I1222" t="n">
        <v>95</v>
      </c>
      <c r="J1222" t="n">
        <v>6</v>
      </c>
      <c r="K1222" t="n">
        <v>95</v>
      </c>
      <c r="L1222" t="n">
        <v>0</v>
      </c>
      <c r="M1222" t="n">
        <v>0</v>
      </c>
      <c r="N1222" t="n">
        <v>2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15</v>
      </c>
      <c r="U1222" t="n">
        <v>0</v>
      </c>
      <c r="V1222" t="n">
        <v>0</v>
      </c>
      <c r="W1222" t="n">
        <v>0</v>
      </c>
    </row>
    <row r="1223">
      <c r="A1223" t="inlineStr">
        <is>
          <t>Jonathan Pelissie</t>
        </is>
      </c>
      <c r="B1223" t="inlineStr">
        <is>
          <t>France</t>
        </is>
      </c>
      <c r="C1223" t="inlineStr">
        <is>
          <t>Outside Half</t>
        </is>
      </c>
      <c r="D1223" t="n">
        <v>5</v>
      </c>
      <c r="E1223" t="n">
        <v>5</v>
      </c>
      <c r="F1223" t="n">
        <v>2</v>
      </c>
      <c r="G1223" t="n">
        <v>3</v>
      </c>
      <c r="H1223" t="n">
        <v>0</v>
      </c>
      <c r="I1223" t="n">
        <v>203</v>
      </c>
      <c r="J1223" t="n">
        <v>3</v>
      </c>
      <c r="K1223" t="n">
        <v>72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5</v>
      </c>
      <c r="U1223" t="n">
        <v>0</v>
      </c>
      <c r="V1223" t="n">
        <v>0</v>
      </c>
      <c r="W1223" t="n">
        <v>0</v>
      </c>
    </row>
    <row r="1224">
      <c r="A1224" t="inlineStr">
        <is>
          <t>Jonathan Pelissie</t>
        </is>
      </c>
      <c r="B1224" t="inlineStr">
        <is>
          <t>France</t>
        </is>
      </c>
      <c r="C1224" t="inlineStr">
        <is>
          <t>Outside Half</t>
        </is>
      </c>
      <c r="D1224" t="n">
        <v>45</v>
      </c>
      <c r="E1224" t="n">
        <v>48</v>
      </c>
      <c r="F1224" t="n">
        <v>25</v>
      </c>
      <c r="G1224" t="n">
        <v>23</v>
      </c>
      <c r="H1224" t="n">
        <v>0</v>
      </c>
      <c r="I1224" t="n">
        <v>1950</v>
      </c>
      <c r="J1224" t="n">
        <v>20</v>
      </c>
      <c r="K1224" t="n">
        <v>422</v>
      </c>
      <c r="L1224" t="n">
        <v>0</v>
      </c>
      <c r="M1224" t="n">
        <v>19</v>
      </c>
      <c r="N1224" t="n">
        <v>6</v>
      </c>
      <c r="O1224" t="n">
        <v>0</v>
      </c>
      <c r="P1224" t="n">
        <v>24</v>
      </c>
      <c r="Q1224" t="n">
        <v>20</v>
      </c>
      <c r="R1224" t="n">
        <v>30</v>
      </c>
      <c r="S1224" t="n">
        <v>29</v>
      </c>
      <c r="T1224" t="n">
        <v>157</v>
      </c>
      <c r="U1224" t="n">
        <v>0</v>
      </c>
      <c r="V1224" t="n">
        <v>0</v>
      </c>
      <c r="W1224" t="n">
        <v>0</v>
      </c>
    </row>
    <row r="1225">
      <c r="A1225" t="inlineStr">
        <is>
          <t>Jonathan Pelissie</t>
        </is>
      </c>
      <c r="B1225" t="inlineStr">
        <is>
          <t>France</t>
        </is>
      </c>
      <c r="C1225" t="inlineStr">
        <is>
          <t>Outside Half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  <c r="I1225" t="n">
        <v>10</v>
      </c>
      <c r="J1225" t="n">
        <v>1</v>
      </c>
      <c r="K1225" t="n">
        <v>10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Jonathan Pelissie</t>
        </is>
      </c>
      <c r="B1226" t="inlineStr">
        <is>
          <t>France</t>
        </is>
      </c>
      <c r="C1226" t="inlineStr">
        <is>
          <t>Outside Half</t>
        </is>
      </c>
      <c r="D1226" t="n">
        <v>27</v>
      </c>
      <c r="E1226" t="n">
        <v>28</v>
      </c>
      <c r="F1226" t="n">
        <v>21</v>
      </c>
      <c r="G1226" t="n">
        <v>7</v>
      </c>
      <c r="H1226" t="n">
        <v>0</v>
      </c>
      <c r="I1226" t="n">
        <v>1527</v>
      </c>
      <c r="J1226" t="n">
        <v>6</v>
      </c>
      <c r="K1226" t="n">
        <v>86</v>
      </c>
      <c r="L1226" t="n">
        <v>0</v>
      </c>
      <c r="M1226" t="n">
        <v>12</v>
      </c>
      <c r="N1226" t="n">
        <v>3</v>
      </c>
      <c r="O1226" t="n">
        <v>0</v>
      </c>
      <c r="P1226" t="n">
        <v>38</v>
      </c>
      <c r="Q1226" t="n">
        <v>30</v>
      </c>
      <c r="R1226" t="n">
        <v>51</v>
      </c>
      <c r="S1226" t="n">
        <v>37</v>
      </c>
      <c r="T1226" t="n">
        <v>186</v>
      </c>
      <c r="U1226" t="n">
        <v>0</v>
      </c>
      <c r="V1226" t="n">
        <v>0</v>
      </c>
      <c r="W1226" t="n">
        <v>0</v>
      </c>
    </row>
    <row r="1227">
      <c r="A1227" t="inlineStr">
        <is>
          <t>Jonathan Pelissie</t>
        </is>
      </c>
      <c r="B1227" t="inlineStr">
        <is>
          <t>France</t>
        </is>
      </c>
      <c r="C1227" t="inlineStr">
        <is>
          <t>Outside Half</t>
        </is>
      </c>
      <c r="D1227" t="n">
        <v>69</v>
      </c>
      <c r="E1227" t="n">
        <v>70</v>
      </c>
      <c r="F1227" t="n">
        <v>34</v>
      </c>
      <c r="G1227" t="n">
        <v>36</v>
      </c>
      <c r="H1227" t="n">
        <v>0</v>
      </c>
      <c r="I1227" t="n">
        <v>2809</v>
      </c>
      <c r="J1227" t="n">
        <v>35</v>
      </c>
      <c r="K1227" t="n">
        <v>712</v>
      </c>
      <c r="L1227" t="n">
        <v>0</v>
      </c>
      <c r="M1227" t="n">
        <v>26</v>
      </c>
      <c r="N1227" t="n">
        <v>4</v>
      </c>
      <c r="O1227" t="n">
        <v>0</v>
      </c>
      <c r="P1227" t="n">
        <v>14</v>
      </c>
      <c r="Q1227" t="n">
        <v>9</v>
      </c>
      <c r="R1227" t="n">
        <v>11</v>
      </c>
      <c r="S1227" t="n">
        <v>8</v>
      </c>
      <c r="T1227" t="n">
        <v>62</v>
      </c>
      <c r="U1227" t="n">
        <v>1</v>
      </c>
      <c r="V1227" t="n">
        <v>0</v>
      </c>
      <c r="W1227" t="n">
        <v>0</v>
      </c>
    </row>
    <row r="1228">
      <c r="A1228" t="inlineStr">
        <is>
          <t>Jonathan Pelissie</t>
        </is>
      </c>
      <c r="B1228" t="inlineStr">
        <is>
          <t>France</t>
        </is>
      </c>
      <c r="C1228" t="inlineStr">
        <is>
          <t>Outside Half</t>
        </is>
      </c>
      <c r="D1228" t="n">
        <v>153</v>
      </c>
      <c r="E1228" t="n">
        <v>16</v>
      </c>
      <c r="F1228" t="n">
        <v>82</v>
      </c>
      <c r="G1228" t="n">
        <v>76</v>
      </c>
      <c r="H1228" t="n">
        <v>0</v>
      </c>
      <c r="I1228" t="n">
        <v>6594</v>
      </c>
      <c r="J1228" t="n">
        <v>71</v>
      </c>
      <c r="K1228" t="n">
        <v>1397</v>
      </c>
      <c r="L1228" t="n">
        <v>0</v>
      </c>
      <c r="M1228" t="n">
        <v>58</v>
      </c>
      <c r="N1228" t="n">
        <v>16</v>
      </c>
      <c r="O1228" t="n">
        <v>0</v>
      </c>
      <c r="P1228" t="n">
        <v>77</v>
      </c>
      <c r="Q1228" t="n">
        <v>60</v>
      </c>
      <c r="R1228" t="n">
        <v>93</v>
      </c>
      <c r="S1228" t="n">
        <v>75</v>
      </c>
      <c r="T1228" t="n">
        <v>425</v>
      </c>
      <c r="U1228" t="n">
        <v>1</v>
      </c>
      <c r="V1228" t="n">
        <v>0</v>
      </c>
      <c r="W1228" t="n">
        <v>0</v>
      </c>
    </row>
    <row r="1229">
      <c r="A1229" t="inlineStr">
        <is>
          <t>Louis Carbonel</t>
        </is>
      </c>
      <c r="B1229" t="inlineStr">
        <is>
          <t>France</t>
        </is>
      </c>
      <c r="C1229" t="inlineStr">
        <is>
          <t>Outside Half</t>
        </is>
      </c>
      <c r="D1229" t="n">
        <v>63</v>
      </c>
      <c r="E1229" t="n">
        <v>62</v>
      </c>
      <c r="F1229" t="n">
        <v>39</v>
      </c>
      <c r="G1229" t="n">
        <v>23</v>
      </c>
      <c r="H1229" t="n">
        <v>0</v>
      </c>
      <c r="I1229" t="n">
        <v>3183</v>
      </c>
      <c r="J1229" t="n">
        <v>24</v>
      </c>
      <c r="K1229" t="n">
        <v>478</v>
      </c>
      <c r="L1229" t="n">
        <v>1</v>
      </c>
      <c r="M1229" t="n">
        <v>16</v>
      </c>
      <c r="N1229" t="n">
        <v>5</v>
      </c>
      <c r="O1229" t="n">
        <v>0</v>
      </c>
      <c r="P1229" t="n">
        <v>56</v>
      </c>
      <c r="Q1229" t="n">
        <v>40</v>
      </c>
      <c r="R1229" t="n">
        <v>65</v>
      </c>
      <c r="S1229" t="n">
        <v>61</v>
      </c>
      <c r="T1229" t="n">
        <v>288</v>
      </c>
      <c r="U1229" t="n">
        <v>0</v>
      </c>
      <c r="V1229" t="n">
        <v>0</v>
      </c>
      <c r="W1229" t="n">
        <v>0</v>
      </c>
    </row>
    <row r="1230">
      <c r="A1230" t="inlineStr">
        <is>
          <t>Louis Carbonel</t>
        </is>
      </c>
      <c r="B1230" t="inlineStr">
        <is>
          <t>France</t>
        </is>
      </c>
      <c r="C1230" t="inlineStr">
        <is>
          <t>Outside Half</t>
        </is>
      </c>
      <c r="D1230" t="n">
        <v>13</v>
      </c>
      <c r="E1230" t="n">
        <v>15</v>
      </c>
      <c r="F1230" t="n">
        <v>9</v>
      </c>
      <c r="G1230" t="n">
        <v>6</v>
      </c>
      <c r="H1230" t="n">
        <v>0</v>
      </c>
      <c r="I1230" t="n">
        <v>782</v>
      </c>
      <c r="J1230" t="n">
        <v>4</v>
      </c>
      <c r="K1230" t="n">
        <v>91</v>
      </c>
      <c r="L1230" t="n">
        <v>0</v>
      </c>
      <c r="M1230" t="n">
        <v>1</v>
      </c>
      <c r="N1230" t="n">
        <v>5</v>
      </c>
      <c r="O1230" t="n">
        <v>0</v>
      </c>
      <c r="P1230" t="n">
        <v>36</v>
      </c>
      <c r="Q1230" t="n">
        <v>25</v>
      </c>
      <c r="R1230" t="n">
        <v>16</v>
      </c>
      <c r="S1230" t="n">
        <v>15</v>
      </c>
      <c r="T1230" t="n">
        <v>120</v>
      </c>
      <c r="U1230" t="n">
        <v>0</v>
      </c>
      <c r="V1230" t="n">
        <v>0</v>
      </c>
      <c r="W1230" t="n">
        <v>0</v>
      </c>
    </row>
    <row r="1231">
      <c r="A1231" t="inlineStr">
        <is>
          <t>Louis Carbonel</t>
        </is>
      </c>
      <c r="B1231" t="inlineStr">
        <is>
          <t>France</t>
        </is>
      </c>
      <c r="C1231" t="inlineStr">
        <is>
          <t>Outside Half</t>
        </is>
      </c>
      <c r="D1231" t="n">
        <v>3</v>
      </c>
      <c r="E1231" t="n">
        <v>4</v>
      </c>
      <c r="F1231" t="n">
        <v>0</v>
      </c>
      <c r="G1231" t="n">
        <v>4</v>
      </c>
      <c r="H1231" t="n">
        <v>0</v>
      </c>
      <c r="I1231" t="n">
        <v>51</v>
      </c>
      <c r="J1231" t="n">
        <v>3</v>
      </c>
      <c r="K1231" t="n">
        <v>51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1</v>
      </c>
      <c r="R1231" t="n">
        <v>2</v>
      </c>
      <c r="S1231" t="n">
        <v>2</v>
      </c>
      <c r="T1231" t="n">
        <v>8</v>
      </c>
      <c r="U1231" t="n">
        <v>0</v>
      </c>
      <c r="V1231" t="n">
        <v>0</v>
      </c>
      <c r="W1231" t="n">
        <v>0</v>
      </c>
    </row>
    <row r="1232">
      <c r="A1232" t="inlineStr">
        <is>
          <t>Louis Carbonel</t>
        </is>
      </c>
      <c r="B1232" t="inlineStr">
        <is>
          <t>France</t>
        </is>
      </c>
      <c r="C1232" t="inlineStr">
        <is>
          <t>Outside Half</t>
        </is>
      </c>
      <c r="D1232" t="n">
        <v>79</v>
      </c>
      <c r="E1232" t="n">
        <v>10</v>
      </c>
      <c r="F1232" t="n">
        <v>48</v>
      </c>
      <c r="G1232" t="n">
        <v>33</v>
      </c>
      <c r="H1232" t="n">
        <v>0</v>
      </c>
      <c r="I1232" t="n">
        <v>4016</v>
      </c>
      <c r="J1232" t="n">
        <v>31</v>
      </c>
      <c r="K1232" t="n">
        <v>620</v>
      </c>
      <c r="L1232" t="n">
        <v>1</v>
      </c>
      <c r="M1232" t="n">
        <v>17</v>
      </c>
      <c r="N1232" t="n">
        <v>10</v>
      </c>
      <c r="O1232" t="n">
        <v>0</v>
      </c>
      <c r="P1232" t="n">
        <v>94</v>
      </c>
      <c r="Q1232" t="n">
        <v>66</v>
      </c>
      <c r="R1232" t="n">
        <v>83</v>
      </c>
      <c r="S1232" t="n">
        <v>78</v>
      </c>
      <c r="T1232" t="n">
        <v>416</v>
      </c>
      <c r="U1232" t="n">
        <v>0</v>
      </c>
      <c r="V1232" t="n">
        <v>0</v>
      </c>
      <c r="W1232" t="n">
        <v>0</v>
      </c>
    </row>
    <row r="1233">
      <c r="A1233" t="inlineStr">
        <is>
          <t>Francois Gelez</t>
        </is>
      </c>
      <c r="B1233" t="inlineStr">
        <is>
          <t>France</t>
        </is>
      </c>
      <c r="C1233" t="inlineStr">
        <is>
          <t>Outside Half</t>
        </is>
      </c>
      <c r="D1233" t="n">
        <v>25</v>
      </c>
      <c r="E1233" t="n">
        <v>25</v>
      </c>
      <c r="F1233" t="n">
        <v>16</v>
      </c>
      <c r="G1233" t="n">
        <v>9</v>
      </c>
      <c r="H1233" t="n">
        <v>0</v>
      </c>
      <c r="I1233" t="n">
        <v>1357</v>
      </c>
      <c r="J1233" t="n">
        <v>9</v>
      </c>
      <c r="K1233" t="n">
        <v>218</v>
      </c>
      <c r="L1233" t="n">
        <v>0</v>
      </c>
      <c r="M1233" t="n">
        <v>6</v>
      </c>
      <c r="N1233" t="n">
        <v>2</v>
      </c>
      <c r="O1233" t="n">
        <v>1</v>
      </c>
      <c r="P1233" t="n">
        <v>30</v>
      </c>
      <c r="Q1233" t="n">
        <v>29</v>
      </c>
      <c r="R1233" t="n">
        <v>35</v>
      </c>
      <c r="S1233" t="n">
        <v>35</v>
      </c>
      <c r="T1233" t="n">
        <v>176</v>
      </c>
      <c r="U1233" t="n">
        <v>0</v>
      </c>
      <c r="V1233" t="n">
        <v>0</v>
      </c>
      <c r="W1233" t="n">
        <v>0</v>
      </c>
    </row>
    <row r="1234">
      <c r="A1234" t="inlineStr">
        <is>
          <t>Francois Gelez</t>
        </is>
      </c>
      <c r="B1234" t="inlineStr">
        <is>
          <t>France</t>
        </is>
      </c>
      <c r="C1234" t="inlineStr">
        <is>
          <t>Outside Half</t>
        </is>
      </c>
      <c r="D1234" t="n">
        <v>8</v>
      </c>
      <c r="E1234" t="n">
        <v>15</v>
      </c>
      <c r="F1234" t="n">
        <v>6</v>
      </c>
      <c r="G1234" t="n">
        <v>9</v>
      </c>
      <c r="H1234" t="n">
        <v>0</v>
      </c>
      <c r="I1234" t="n">
        <v>499</v>
      </c>
      <c r="J1234" t="n">
        <v>2</v>
      </c>
      <c r="K1234" t="n">
        <v>19</v>
      </c>
      <c r="L1234" t="n">
        <v>0</v>
      </c>
      <c r="M1234" t="n">
        <v>1</v>
      </c>
      <c r="N1234" t="n">
        <v>0</v>
      </c>
      <c r="O1234" t="n">
        <v>0</v>
      </c>
      <c r="P1234" t="n">
        <v>10</v>
      </c>
      <c r="Q1234" t="n">
        <v>6</v>
      </c>
      <c r="R1234" t="n">
        <v>26</v>
      </c>
      <c r="S1234" t="n">
        <v>23</v>
      </c>
      <c r="T1234" t="n">
        <v>81</v>
      </c>
      <c r="U1234" t="n">
        <v>0</v>
      </c>
      <c r="V1234" t="n">
        <v>0</v>
      </c>
      <c r="W1234" t="n">
        <v>0</v>
      </c>
    </row>
    <row r="1235">
      <c r="A1235" t="inlineStr">
        <is>
          <t>Francois Gelez</t>
        </is>
      </c>
      <c r="B1235" t="inlineStr">
        <is>
          <t>France</t>
        </is>
      </c>
      <c r="C1235" t="inlineStr">
        <is>
          <t>Outside Half</t>
        </is>
      </c>
      <c r="D1235" t="n">
        <v>33</v>
      </c>
      <c r="E1235" t="n">
        <v>2</v>
      </c>
      <c r="F1235" t="n">
        <v>22</v>
      </c>
      <c r="G1235" t="n">
        <v>18</v>
      </c>
      <c r="H1235" t="n">
        <v>0</v>
      </c>
      <c r="I1235" t="n">
        <v>1856</v>
      </c>
      <c r="J1235" t="n">
        <v>11</v>
      </c>
      <c r="K1235" t="n">
        <v>237</v>
      </c>
      <c r="L1235" t="n">
        <v>0</v>
      </c>
      <c r="M1235" t="n">
        <v>7</v>
      </c>
      <c r="N1235" t="n">
        <v>2</v>
      </c>
      <c r="O1235" t="n">
        <v>1</v>
      </c>
      <c r="P1235" t="n">
        <v>40</v>
      </c>
      <c r="Q1235" t="n">
        <v>35</v>
      </c>
      <c r="R1235" t="n">
        <v>61</v>
      </c>
      <c r="S1235" t="n">
        <v>58</v>
      </c>
      <c r="T1235" t="n">
        <v>257</v>
      </c>
      <c r="U1235" t="n">
        <v>0</v>
      </c>
      <c r="V1235" t="n">
        <v>0</v>
      </c>
      <c r="W1235" t="n">
        <v>0</v>
      </c>
    </row>
    <row r="1236">
      <c r="A1236" t="inlineStr">
        <is>
          <t>Camille Lopez</t>
        </is>
      </c>
      <c r="B1236" t="inlineStr">
        <is>
          <t>France</t>
        </is>
      </c>
      <c r="C1236" t="inlineStr">
        <is>
          <t>Outside Half</t>
        </is>
      </c>
      <c r="D1236" t="n">
        <v>7</v>
      </c>
      <c r="E1236" t="n">
        <v>9</v>
      </c>
      <c r="F1236" t="n">
        <v>5</v>
      </c>
      <c r="G1236" t="n">
        <v>4</v>
      </c>
      <c r="H1236" t="n">
        <v>0</v>
      </c>
      <c r="I1236" t="n">
        <v>409</v>
      </c>
      <c r="J1236" t="n">
        <v>2</v>
      </c>
      <c r="K1236" t="n">
        <v>24</v>
      </c>
      <c r="L1236" t="n">
        <v>0</v>
      </c>
      <c r="M1236" t="n">
        <v>1</v>
      </c>
      <c r="N1236" t="n">
        <v>1</v>
      </c>
      <c r="O1236" t="n">
        <v>0</v>
      </c>
      <c r="P1236" t="n">
        <v>4</v>
      </c>
      <c r="Q1236" t="n">
        <v>4</v>
      </c>
      <c r="R1236" t="n">
        <v>5</v>
      </c>
      <c r="S1236" t="n">
        <v>5</v>
      </c>
      <c r="T1236" t="n">
        <v>28</v>
      </c>
      <c r="U1236" t="n">
        <v>0</v>
      </c>
      <c r="V1236" t="n">
        <v>0</v>
      </c>
      <c r="W1236" t="n">
        <v>0</v>
      </c>
    </row>
    <row r="1237">
      <c r="A1237" t="inlineStr">
        <is>
          <t>Camille Lopez</t>
        </is>
      </c>
      <c r="B1237" t="inlineStr">
        <is>
          <t>France</t>
        </is>
      </c>
      <c r="C1237" t="inlineStr">
        <is>
          <t>Outside Half</t>
        </is>
      </c>
      <c r="D1237" t="n">
        <v>28</v>
      </c>
      <c r="E1237" t="n">
        <v>28</v>
      </c>
      <c r="F1237" t="n">
        <v>21</v>
      </c>
      <c r="G1237" t="n">
        <v>7</v>
      </c>
      <c r="H1237" t="n">
        <v>0</v>
      </c>
      <c r="I1237" t="n">
        <v>1606</v>
      </c>
      <c r="J1237" t="n">
        <v>7</v>
      </c>
      <c r="K1237" t="n">
        <v>118</v>
      </c>
      <c r="L1237" t="n">
        <v>2</v>
      </c>
      <c r="M1237" t="n">
        <v>10</v>
      </c>
      <c r="N1237" t="n">
        <v>0</v>
      </c>
      <c r="O1237" t="n">
        <v>3</v>
      </c>
      <c r="P1237" t="n">
        <v>25</v>
      </c>
      <c r="Q1237" t="n">
        <v>19</v>
      </c>
      <c r="R1237" t="n">
        <v>50</v>
      </c>
      <c r="S1237" t="n">
        <v>40</v>
      </c>
      <c r="T1237" t="n">
        <v>167</v>
      </c>
      <c r="U1237" t="n">
        <v>0</v>
      </c>
      <c r="V1237" t="n">
        <v>0</v>
      </c>
      <c r="W1237" t="n">
        <v>0</v>
      </c>
    </row>
    <row r="1238">
      <c r="A1238" t="inlineStr">
        <is>
          <t>Camille Lopez</t>
        </is>
      </c>
      <c r="B1238" t="inlineStr">
        <is>
          <t>France</t>
        </is>
      </c>
      <c r="C1238" t="inlineStr">
        <is>
          <t>Outside Half</t>
        </is>
      </c>
      <c r="D1238" t="n">
        <v>13</v>
      </c>
      <c r="E1238" t="n">
        <v>13</v>
      </c>
      <c r="F1238" t="n">
        <v>13</v>
      </c>
      <c r="G1238" t="n">
        <v>0</v>
      </c>
      <c r="H1238" t="n">
        <v>0</v>
      </c>
      <c r="I1238" t="n">
        <v>856</v>
      </c>
      <c r="J1238" t="n">
        <v>0</v>
      </c>
      <c r="K1238" t="n">
        <v>0</v>
      </c>
      <c r="L1238" t="n">
        <v>0</v>
      </c>
      <c r="M1238" t="n">
        <v>6</v>
      </c>
      <c r="N1238" t="n">
        <v>1</v>
      </c>
      <c r="O1238" t="n">
        <v>2</v>
      </c>
      <c r="P1238" t="n">
        <v>2</v>
      </c>
      <c r="Q1238" t="n">
        <v>0</v>
      </c>
      <c r="R1238" t="n">
        <v>4</v>
      </c>
      <c r="S1238" t="n">
        <v>4</v>
      </c>
      <c r="T1238" t="n">
        <v>23</v>
      </c>
      <c r="U1238" t="n">
        <v>0</v>
      </c>
      <c r="V1238" t="n">
        <v>0</v>
      </c>
      <c r="W1238" t="n">
        <v>0</v>
      </c>
    </row>
    <row r="1239">
      <c r="A1239" t="inlineStr">
        <is>
          <t>Camille Lopez</t>
        </is>
      </c>
      <c r="B1239" t="inlineStr">
        <is>
          <t>France</t>
        </is>
      </c>
      <c r="C1239" t="inlineStr">
        <is>
          <t>Outside Half</t>
        </is>
      </c>
      <c r="D1239" t="n">
        <v>131</v>
      </c>
      <c r="E1239" t="n">
        <v>135</v>
      </c>
      <c r="F1239" t="n">
        <v>117</v>
      </c>
      <c r="G1239" t="n">
        <v>18</v>
      </c>
      <c r="H1239" t="n">
        <v>0</v>
      </c>
      <c r="I1239" t="n">
        <v>8730</v>
      </c>
      <c r="J1239" t="n">
        <v>14</v>
      </c>
      <c r="K1239" t="n">
        <v>301</v>
      </c>
      <c r="L1239" t="n">
        <v>0</v>
      </c>
      <c r="M1239" t="n">
        <v>49</v>
      </c>
      <c r="N1239" t="n">
        <v>13</v>
      </c>
      <c r="O1239" t="n">
        <v>16</v>
      </c>
      <c r="P1239" t="n">
        <v>164</v>
      </c>
      <c r="Q1239" t="n">
        <v>131</v>
      </c>
      <c r="R1239" t="n">
        <v>152</v>
      </c>
      <c r="S1239" t="n">
        <v>135</v>
      </c>
      <c r="T1239" t="n">
        <v>780</v>
      </c>
      <c r="U1239" t="n">
        <v>2</v>
      </c>
      <c r="V1239" t="n">
        <v>0</v>
      </c>
      <c r="W1239" t="n">
        <v>0</v>
      </c>
    </row>
    <row r="1240">
      <c r="A1240" t="inlineStr">
        <is>
          <t>Camille Lopez</t>
        </is>
      </c>
      <c r="B1240" t="inlineStr">
        <is>
          <t>France</t>
        </is>
      </c>
      <c r="C1240" t="inlineStr">
        <is>
          <t>Outside Half</t>
        </is>
      </c>
      <c r="D1240" t="n">
        <v>179</v>
      </c>
      <c r="E1240" t="n">
        <v>15</v>
      </c>
      <c r="F1240" t="n">
        <v>156</v>
      </c>
      <c r="G1240" t="n">
        <v>29</v>
      </c>
      <c r="H1240" t="n">
        <v>0</v>
      </c>
      <c r="I1240" t="n">
        <v>11601</v>
      </c>
      <c r="J1240" t="n">
        <v>23</v>
      </c>
      <c r="K1240" t="n">
        <v>443</v>
      </c>
      <c r="L1240" t="n">
        <v>2</v>
      </c>
      <c r="M1240" t="n">
        <v>66</v>
      </c>
      <c r="N1240" t="n">
        <v>15</v>
      </c>
      <c r="O1240" t="n">
        <v>21</v>
      </c>
      <c r="P1240" t="n">
        <v>195</v>
      </c>
      <c r="Q1240" t="n">
        <v>154</v>
      </c>
      <c r="R1240" t="n">
        <v>211</v>
      </c>
      <c r="S1240" t="n">
        <v>184</v>
      </c>
      <c r="T1240" t="n">
        <v>998</v>
      </c>
      <c r="U1240" t="n">
        <v>2</v>
      </c>
      <c r="V1240" t="n">
        <v>0</v>
      </c>
      <c r="W1240" t="n">
        <v>0</v>
      </c>
    </row>
    <row r="1241">
      <c r="A1241" t="inlineStr">
        <is>
          <t>Yann Delaigue</t>
        </is>
      </c>
      <c r="B1241" t="inlineStr">
        <is>
          <t>France</t>
        </is>
      </c>
      <c r="C1241" t="inlineStr">
        <is>
          <t>Outside Half</t>
        </is>
      </c>
      <c r="D1241" t="n">
        <v>43</v>
      </c>
      <c r="E1241" t="n">
        <v>44</v>
      </c>
      <c r="F1241" t="n">
        <v>35</v>
      </c>
      <c r="G1241" t="n">
        <v>9</v>
      </c>
      <c r="H1241" t="n">
        <v>0</v>
      </c>
      <c r="I1241" t="n">
        <v>2539</v>
      </c>
      <c r="J1241" t="n">
        <v>8</v>
      </c>
      <c r="K1241" t="n">
        <v>62</v>
      </c>
      <c r="L1241" t="n">
        <v>0</v>
      </c>
      <c r="M1241" t="n">
        <v>12</v>
      </c>
      <c r="N1241" t="n">
        <v>8</v>
      </c>
      <c r="O1241" t="n">
        <v>5</v>
      </c>
      <c r="P1241" t="n">
        <v>38</v>
      </c>
      <c r="Q1241" t="n">
        <v>36</v>
      </c>
      <c r="R1241" t="n">
        <v>48</v>
      </c>
      <c r="S1241" t="n">
        <v>43</v>
      </c>
      <c r="T1241" t="n">
        <v>256</v>
      </c>
      <c r="U1241" t="n">
        <v>0</v>
      </c>
      <c r="V1241" t="n">
        <v>0</v>
      </c>
      <c r="W1241" t="n">
        <v>0</v>
      </c>
    </row>
    <row r="1242">
      <c r="A1242" t="inlineStr">
        <is>
          <t>Yann Delaigue</t>
        </is>
      </c>
      <c r="B1242" t="inlineStr">
        <is>
          <t>France</t>
        </is>
      </c>
      <c r="C1242" t="inlineStr">
        <is>
          <t>Outside Half</t>
        </is>
      </c>
      <c r="D1242" t="n">
        <v>12</v>
      </c>
      <c r="E1242" t="n">
        <v>18</v>
      </c>
      <c r="F1242" t="n">
        <v>10</v>
      </c>
      <c r="G1242" t="n">
        <v>8</v>
      </c>
      <c r="H1242" t="n">
        <v>0</v>
      </c>
      <c r="I1242" t="n">
        <v>667</v>
      </c>
      <c r="J1242" t="n">
        <v>2</v>
      </c>
      <c r="K1242" t="n">
        <v>38</v>
      </c>
      <c r="L1242" t="n">
        <v>0</v>
      </c>
      <c r="M1242" t="n">
        <v>8</v>
      </c>
      <c r="N1242" t="n">
        <v>0</v>
      </c>
      <c r="O1242" t="n">
        <v>3</v>
      </c>
      <c r="P1242" t="n">
        <v>0</v>
      </c>
      <c r="Q1242" t="n">
        <v>0</v>
      </c>
      <c r="R1242" t="n">
        <v>10</v>
      </c>
      <c r="S1242" t="n">
        <v>5</v>
      </c>
      <c r="T1242" t="n">
        <v>24</v>
      </c>
      <c r="U1242" t="n">
        <v>0</v>
      </c>
      <c r="V1242" t="n">
        <v>0</v>
      </c>
      <c r="W1242" t="n">
        <v>0</v>
      </c>
    </row>
    <row r="1243">
      <c r="A1243" t="inlineStr">
        <is>
          <t>Yann Delaigue</t>
        </is>
      </c>
      <c r="B1243" t="inlineStr">
        <is>
          <t>France</t>
        </is>
      </c>
      <c r="C1243" t="inlineStr">
        <is>
          <t>Outside Half</t>
        </is>
      </c>
      <c r="D1243" t="n">
        <v>8</v>
      </c>
      <c r="E1243" t="n">
        <v>8</v>
      </c>
      <c r="F1243" t="n">
        <v>8</v>
      </c>
      <c r="G1243" t="n">
        <v>0</v>
      </c>
      <c r="H1243" t="n">
        <v>0</v>
      </c>
      <c r="I1243" t="n">
        <v>618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n">
        <v>4</v>
      </c>
      <c r="Q1243" t="n">
        <v>3</v>
      </c>
      <c r="R1243" t="n">
        <v>2</v>
      </c>
      <c r="S1243" t="n">
        <v>2</v>
      </c>
      <c r="T1243" t="n">
        <v>15</v>
      </c>
      <c r="U1243" t="n">
        <v>0</v>
      </c>
      <c r="V1243" t="n">
        <v>0</v>
      </c>
      <c r="W1243" t="n">
        <v>0</v>
      </c>
    </row>
    <row r="1244">
      <c r="A1244" t="inlineStr">
        <is>
          <t>Yann Delaigue</t>
        </is>
      </c>
      <c r="B1244" t="inlineStr">
        <is>
          <t>France</t>
        </is>
      </c>
      <c r="C1244" t="inlineStr">
        <is>
          <t>Outside Half</t>
        </is>
      </c>
      <c r="D1244" t="n">
        <v>63</v>
      </c>
      <c r="E1244" t="n">
        <v>8</v>
      </c>
      <c r="F1244" t="n">
        <v>53</v>
      </c>
      <c r="G1244" t="n">
        <v>17</v>
      </c>
      <c r="H1244" t="n">
        <v>0</v>
      </c>
      <c r="I1244" t="n">
        <v>3824</v>
      </c>
      <c r="J1244" t="n">
        <v>10</v>
      </c>
      <c r="K1244" t="n">
        <v>100</v>
      </c>
      <c r="L1244" t="n">
        <v>0</v>
      </c>
      <c r="M1244" t="n">
        <v>21</v>
      </c>
      <c r="N1244" t="n">
        <v>8</v>
      </c>
      <c r="O1244" t="n">
        <v>9</v>
      </c>
      <c r="P1244" t="n">
        <v>42</v>
      </c>
      <c r="Q1244" t="n">
        <v>39</v>
      </c>
      <c r="R1244" t="n">
        <v>60</v>
      </c>
      <c r="S1244" t="n">
        <v>50</v>
      </c>
      <c r="T1244" t="n">
        <v>295</v>
      </c>
      <c r="U1244" t="n">
        <v>0</v>
      </c>
      <c r="V1244" t="n">
        <v>0</v>
      </c>
      <c r="W1244" t="n">
        <v>0</v>
      </c>
    </row>
    <row r="1245">
      <c r="A1245" t="inlineStr">
        <is>
          <t>Julien Peyrelongue</t>
        </is>
      </c>
      <c r="B1245" t="inlineStr">
        <is>
          <t>France</t>
        </is>
      </c>
      <c r="C1245" t="inlineStr">
        <is>
          <t>Outside Half</t>
        </is>
      </c>
      <c r="D1245" t="n">
        <v>170</v>
      </c>
      <c r="E1245" t="n">
        <v>184</v>
      </c>
      <c r="F1245" t="n">
        <v>130</v>
      </c>
      <c r="G1245" t="n">
        <v>54</v>
      </c>
      <c r="H1245" t="n">
        <v>0</v>
      </c>
      <c r="I1245" t="n">
        <v>10826</v>
      </c>
      <c r="J1245" t="n">
        <v>40</v>
      </c>
      <c r="K1245" t="n">
        <v>792</v>
      </c>
      <c r="L1245" t="n">
        <v>1</v>
      </c>
      <c r="M1245" t="n">
        <v>21</v>
      </c>
      <c r="N1245" t="n">
        <v>10</v>
      </c>
      <c r="O1245" t="n">
        <v>10</v>
      </c>
      <c r="P1245" t="n">
        <v>39</v>
      </c>
      <c r="Q1245" t="n">
        <v>36</v>
      </c>
      <c r="R1245" t="n">
        <v>30</v>
      </c>
      <c r="S1245" t="n">
        <v>29</v>
      </c>
      <c r="T1245" t="n">
        <v>239</v>
      </c>
      <c r="U1245" t="n">
        <v>1</v>
      </c>
      <c r="V1245" t="n">
        <v>0</v>
      </c>
      <c r="W1245" t="n">
        <v>0</v>
      </c>
    </row>
    <row r="1246">
      <c r="A1246" t="inlineStr">
        <is>
          <t>Julien Peyrelongue</t>
        </is>
      </c>
      <c r="B1246" t="inlineStr">
        <is>
          <t>France</t>
        </is>
      </c>
      <c r="C1246" t="inlineStr">
        <is>
          <t>Outside Half</t>
        </is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10</v>
      </c>
      <c r="J1246" t="n">
        <v>1</v>
      </c>
      <c r="K1246" t="n">
        <v>10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Julien Peyrelongue</t>
        </is>
      </c>
      <c r="B1247" t="inlineStr">
        <is>
          <t>France</t>
        </is>
      </c>
      <c r="C1247" t="inlineStr">
        <is>
          <t>Outside Half</t>
        </is>
      </c>
      <c r="D1247" t="n">
        <v>6</v>
      </c>
      <c r="E1247" t="n">
        <v>8</v>
      </c>
      <c r="F1247" t="n">
        <v>2</v>
      </c>
      <c r="G1247" t="n">
        <v>6</v>
      </c>
      <c r="H1247" t="n">
        <v>0</v>
      </c>
      <c r="I1247" t="n">
        <v>237</v>
      </c>
      <c r="J1247" t="n">
        <v>4</v>
      </c>
      <c r="K1247" t="n">
        <v>77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3</v>
      </c>
      <c r="U1247" t="n">
        <v>0</v>
      </c>
      <c r="V1247" t="n">
        <v>0</v>
      </c>
      <c r="W1247" t="n">
        <v>0</v>
      </c>
    </row>
    <row r="1248">
      <c r="A1248" t="inlineStr">
        <is>
          <t>Julien Peyrelongue</t>
        </is>
      </c>
      <c r="B1248" t="inlineStr">
        <is>
          <t>France</t>
        </is>
      </c>
      <c r="C1248" t="inlineStr">
        <is>
          <t>Outside Half</t>
        </is>
      </c>
      <c r="D1248" t="n">
        <v>177</v>
      </c>
      <c r="E1248" t="n">
        <v>10</v>
      </c>
      <c r="F1248" t="n">
        <v>132</v>
      </c>
      <c r="G1248" t="n">
        <v>61</v>
      </c>
      <c r="H1248" t="n">
        <v>0</v>
      </c>
      <c r="I1248" t="n">
        <v>11073</v>
      </c>
      <c r="J1248" t="n">
        <v>45</v>
      </c>
      <c r="K1248" t="n">
        <v>879</v>
      </c>
      <c r="L1248" t="n">
        <v>1</v>
      </c>
      <c r="M1248" t="n">
        <v>21</v>
      </c>
      <c r="N1248" t="n">
        <v>10</v>
      </c>
      <c r="O1248" t="n">
        <v>10</v>
      </c>
      <c r="P1248" t="n">
        <v>39</v>
      </c>
      <c r="Q1248" t="n">
        <v>36</v>
      </c>
      <c r="R1248" t="n">
        <v>31</v>
      </c>
      <c r="S1248" t="n">
        <v>30</v>
      </c>
      <c r="T1248" t="n">
        <v>242</v>
      </c>
      <c r="U1248" t="n">
        <v>1</v>
      </c>
      <c r="V1248" t="n">
        <v>0</v>
      </c>
      <c r="W1248" t="n">
        <v>0</v>
      </c>
    </row>
    <row r="1249">
      <c r="A1249" t="inlineStr">
        <is>
          <t>Remi Tales</t>
        </is>
      </c>
      <c r="B1249" t="inlineStr">
        <is>
          <t>France</t>
        </is>
      </c>
      <c r="C1249" t="inlineStr">
        <is>
          <t>Outside Half</t>
        </is>
      </c>
      <c r="D1249" t="n">
        <v>4</v>
      </c>
      <c r="E1249" t="n">
        <v>5</v>
      </c>
      <c r="F1249" t="n">
        <v>2</v>
      </c>
      <c r="G1249" t="n">
        <v>3</v>
      </c>
      <c r="H1249" t="n">
        <v>0</v>
      </c>
      <c r="I1249" t="n">
        <v>191</v>
      </c>
      <c r="J1249" t="n">
        <v>2</v>
      </c>
      <c r="K1249" t="n">
        <v>43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Remi Tales</t>
        </is>
      </c>
      <c r="B1250" t="inlineStr">
        <is>
          <t>France</t>
        </is>
      </c>
      <c r="C1250" t="inlineStr">
        <is>
          <t>Outside Half</t>
        </is>
      </c>
      <c r="D1250" t="n">
        <v>59</v>
      </c>
      <c r="E1250" t="n">
        <v>60</v>
      </c>
      <c r="F1250" t="n">
        <v>53</v>
      </c>
      <c r="G1250" t="n">
        <v>7</v>
      </c>
      <c r="H1250" t="n">
        <v>0</v>
      </c>
      <c r="I1250" t="n">
        <v>3900</v>
      </c>
      <c r="J1250" t="n">
        <v>6</v>
      </c>
      <c r="K1250" t="n">
        <v>102</v>
      </c>
      <c r="L1250" t="n">
        <v>0</v>
      </c>
      <c r="M1250" t="n">
        <v>24</v>
      </c>
      <c r="N1250" t="n">
        <v>3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  <c r="T1250" t="n">
        <v>30</v>
      </c>
      <c r="U1250" t="n">
        <v>2</v>
      </c>
      <c r="V1250" t="n">
        <v>0</v>
      </c>
      <c r="W1250" t="n">
        <v>0</v>
      </c>
    </row>
    <row r="1251">
      <c r="A1251" t="inlineStr">
        <is>
          <t>Remi Tales</t>
        </is>
      </c>
      <c r="B1251" t="inlineStr">
        <is>
          <t>France</t>
        </is>
      </c>
      <c r="C1251" t="inlineStr">
        <is>
          <t>Outside Half</t>
        </is>
      </c>
      <c r="D1251" t="n">
        <v>23</v>
      </c>
      <c r="E1251" t="n">
        <v>25</v>
      </c>
      <c r="F1251" t="n">
        <v>8</v>
      </c>
      <c r="G1251" t="n">
        <v>17</v>
      </c>
      <c r="H1251" t="n">
        <v>0</v>
      </c>
      <c r="I1251" t="n">
        <v>876</v>
      </c>
      <c r="J1251" t="n">
        <v>15</v>
      </c>
      <c r="K1251" t="n">
        <v>275</v>
      </c>
      <c r="L1251" t="n">
        <v>1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</row>
    <row r="1252">
      <c r="A1252" t="inlineStr">
        <is>
          <t>Remi Tales</t>
        </is>
      </c>
      <c r="B1252" t="inlineStr">
        <is>
          <t>France</t>
        </is>
      </c>
      <c r="C1252" t="inlineStr">
        <is>
          <t>Outside Half</t>
        </is>
      </c>
      <c r="D1252" t="n">
        <v>36</v>
      </c>
      <c r="E1252" t="n">
        <v>44</v>
      </c>
      <c r="F1252" t="n">
        <v>27</v>
      </c>
      <c r="G1252" t="n">
        <v>17</v>
      </c>
      <c r="H1252" t="n">
        <v>0</v>
      </c>
      <c r="I1252" t="n">
        <v>2177</v>
      </c>
      <c r="J1252" t="n">
        <v>9</v>
      </c>
      <c r="K1252" t="n">
        <v>312</v>
      </c>
      <c r="L1252" t="n">
        <v>2</v>
      </c>
      <c r="M1252" t="n">
        <v>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</row>
    <row r="1253">
      <c r="A1253" t="inlineStr">
        <is>
          <t>Remi Tales</t>
        </is>
      </c>
      <c r="B1253" t="inlineStr">
        <is>
          <t>France</t>
        </is>
      </c>
      <c r="C1253" t="inlineStr">
        <is>
          <t>Outside Half</t>
        </is>
      </c>
      <c r="D1253" t="n">
        <v>122</v>
      </c>
      <c r="E1253" t="n">
        <v>3</v>
      </c>
      <c r="F1253" t="n">
        <v>90</v>
      </c>
      <c r="G1253" t="n">
        <v>44</v>
      </c>
      <c r="H1253" t="n">
        <v>0</v>
      </c>
      <c r="I1253" t="n">
        <v>7144</v>
      </c>
      <c r="J1253" t="n">
        <v>32</v>
      </c>
      <c r="K1253" t="n">
        <v>732</v>
      </c>
      <c r="L1253" t="n">
        <v>3</v>
      </c>
      <c r="M1253" t="n">
        <v>44</v>
      </c>
      <c r="N1253" t="n">
        <v>3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  <c r="T1253" t="n">
        <v>30</v>
      </c>
      <c r="U1253" t="n">
        <v>5</v>
      </c>
      <c r="V1253" t="n">
        <v>0</v>
      </c>
      <c r="W1253" t="n">
        <v>0</v>
      </c>
    </row>
    <row r="1254">
      <c r="A1254" t="inlineStr">
        <is>
          <t>Marc Andreu</t>
        </is>
      </c>
      <c r="B1254" t="inlineStr">
        <is>
          <t>France</t>
        </is>
      </c>
      <c r="C1254" t="inlineStr">
        <is>
          <t>Left Wing</t>
        </is>
      </c>
      <c r="D1254" t="n">
        <v>21</v>
      </c>
      <c r="E1254" t="n">
        <v>21</v>
      </c>
      <c r="F1254" t="n">
        <v>17</v>
      </c>
      <c r="G1254" t="n">
        <v>4</v>
      </c>
      <c r="H1254" t="n">
        <v>0</v>
      </c>
      <c r="I1254" t="n">
        <v>1409</v>
      </c>
      <c r="J1254" t="n">
        <v>4</v>
      </c>
      <c r="K1254" t="n">
        <v>115</v>
      </c>
      <c r="L1254" t="n">
        <v>0</v>
      </c>
      <c r="M1254" t="n">
        <v>3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</row>
    <row r="1255">
      <c r="A1255" t="inlineStr">
        <is>
          <t>Marc Andreu</t>
        </is>
      </c>
      <c r="B1255" t="inlineStr">
        <is>
          <t>France</t>
        </is>
      </c>
      <c r="C1255" t="inlineStr">
        <is>
          <t>Left Wing</t>
        </is>
      </c>
      <c r="D1255" t="n">
        <v>41</v>
      </c>
      <c r="E1255" t="n">
        <v>41</v>
      </c>
      <c r="F1255" t="n">
        <v>38</v>
      </c>
      <c r="G1255" t="n">
        <v>3</v>
      </c>
      <c r="H1255" t="n">
        <v>0</v>
      </c>
      <c r="I1255" t="n">
        <v>2902</v>
      </c>
      <c r="J1255" t="n">
        <v>3</v>
      </c>
      <c r="K1255" t="n">
        <v>73</v>
      </c>
      <c r="L1255" t="n">
        <v>0</v>
      </c>
      <c r="M1255" t="n">
        <v>9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50</v>
      </c>
      <c r="U1255" t="n">
        <v>1</v>
      </c>
      <c r="V1255" t="n">
        <v>0</v>
      </c>
      <c r="W1255" t="n">
        <v>0</v>
      </c>
    </row>
    <row r="1256">
      <c r="A1256" t="inlineStr">
        <is>
          <t>Marc Andreu</t>
        </is>
      </c>
      <c r="B1256" t="inlineStr">
        <is>
          <t>France</t>
        </is>
      </c>
      <c r="C1256" t="inlineStr">
        <is>
          <t>Left Wing</t>
        </is>
      </c>
      <c r="D1256" t="n">
        <v>7</v>
      </c>
      <c r="E1256" t="n">
        <v>7</v>
      </c>
      <c r="F1256" t="n">
        <v>4</v>
      </c>
      <c r="G1256" t="n">
        <v>3</v>
      </c>
      <c r="H1256" t="n">
        <v>0</v>
      </c>
      <c r="I1256" t="n">
        <v>373</v>
      </c>
      <c r="J1256" t="n">
        <v>3</v>
      </c>
      <c r="K1256" t="n">
        <v>60</v>
      </c>
      <c r="L1256" t="n">
        <v>0</v>
      </c>
      <c r="M1256" t="n">
        <v>1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10</v>
      </c>
      <c r="U1256" t="n">
        <v>0</v>
      </c>
      <c r="V1256" t="n">
        <v>0</v>
      </c>
      <c r="W1256" t="n">
        <v>0</v>
      </c>
    </row>
    <row r="1257">
      <c r="A1257" t="inlineStr">
        <is>
          <t>Marc Andreu</t>
        </is>
      </c>
      <c r="B1257" t="inlineStr">
        <is>
          <t>France</t>
        </is>
      </c>
      <c r="C1257" t="inlineStr">
        <is>
          <t>Left Wing</t>
        </is>
      </c>
      <c r="D1257" t="n">
        <v>79</v>
      </c>
      <c r="E1257" t="n">
        <v>82</v>
      </c>
      <c r="F1257" t="n">
        <v>70</v>
      </c>
      <c r="G1257" t="n">
        <v>12</v>
      </c>
      <c r="H1257" t="n">
        <v>0</v>
      </c>
      <c r="I1257" t="n">
        <v>5693</v>
      </c>
      <c r="J1257" t="n">
        <v>9</v>
      </c>
      <c r="K1257" t="n">
        <v>286</v>
      </c>
      <c r="L1257" t="n">
        <v>1</v>
      </c>
      <c r="M1257" t="n">
        <v>9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140</v>
      </c>
      <c r="U1257" t="n">
        <v>1</v>
      </c>
      <c r="V1257" t="n">
        <v>0</v>
      </c>
      <c r="W1257" t="n">
        <v>0</v>
      </c>
    </row>
    <row r="1258">
      <c r="A1258" t="inlineStr">
        <is>
          <t>Marc Andreu</t>
        </is>
      </c>
      <c r="B1258" t="inlineStr">
        <is>
          <t>France</t>
        </is>
      </c>
      <c r="C1258" t="inlineStr">
        <is>
          <t>Left Wing</t>
        </is>
      </c>
      <c r="D1258" t="n">
        <v>29</v>
      </c>
      <c r="E1258" t="n">
        <v>26</v>
      </c>
      <c r="F1258" t="n">
        <v>20</v>
      </c>
      <c r="G1258" t="n">
        <v>6</v>
      </c>
      <c r="H1258" t="n">
        <v>0</v>
      </c>
      <c r="I1258" t="n">
        <v>1559</v>
      </c>
      <c r="J1258" t="n">
        <v>9</v>
      </c>
      <c r="K1258" t="n">
        <v>143</v>
      </c>
      <c r="L1258" t="n">
        <v>0</v>
      </c>
      <c r="M1258" t="n">
        <v>10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40</v>
      </c>
      <c r="U1258" t="n">
        <v>1</v>
      </c>
      <c r="V1258" t="n">
        <v>0</v>
      </c>
      <c r="W1258" t="n">
        <v>0</v>
      </c>
    </row>
    <row r="1259">
      <c r="A1259" t="inlineStr">
        <is>
          <t>Marc Andreu</t>
        </is>
      </c>
      <c r="B1259" t="inlineStr">
        <is>
          <t>France</t>
        </is>
      </c>
      <c r="C1259" t="inlineStr">
        <is>
          <t>Left Wing</t>
        </is>
      </c>
      <c r="D1259" t="n">
        <v>177</v>
      </c>
      <c r="E1259" t="n">
        <v>48</v>
      </c>
      <c r="F1259" t="n">
        <v>149</v>
      </c>
      <c r="G1259" t="n">
        <v>28</v>
      </c>
      <c r="H1259" t="n">
        <v>0</v>
      </c>
      <c r="I1259" t="n">
        <v>11936</v>
      </c>
      <c r="J1259" t="n">
        <v>28</v>
      </c>
      <c r="K1259" t="n">
        <v>677</v>
      </c>
      <c r="L1259" t="n">
        <v>1</v>
      </c>
      <c r="M1259" t="n">
        <v>32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240</v>
      </c>
      <c r="U1259" t="n">
        <v>5</v>
      </c>
      <c r="V1259" t="n">
        <v>0</v>
      </c>
      <c r="W1259" t="n">
        <v>0</v>
      </c>
    </row>
    <row r="1260">
      <c r="A1260" t="inlineStr">
        <is>
          <t>Virimi Vakatawa</t>
        </is>
      </c>
      <c r="B1260" t="inlineStr">
        <is>
          <t>France</t>
        </is>
      </c>
      <c r="C1260" t="inlineStr">
        <is>
          <t>Left Wing</t>
        </is>
      </c>
      <c r="D1260" t="n">
        <v>83</v>
      </c>
      <c r="E1260" t="n">
        <v>82</v>
      </c>
      <c r="F1260" t="n">
        <v>73</v>
      </c>
      <c r="G1260" t="n">
        <v>9</v>
      </c>
      <c r="H1260" t="n">
        <v>0</v>
      </c>
      <c r="I1260" t="n">
        <v>5559</v>
      </c>
      <c r="J1260" t="n">
        <v>10</v>
      </c>
      <c r="K1260" t="n">
        <v>209</v>
      </c>
      <c r="L1260" t="n">
        <v>0</v>
      </c>
      <c r="M1260" t="n">
        <v>25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170</v>
      </c>
      <c r="U1260" t="n">
        <v>4</v>
      </c>
      <c r="V1260" t="n">
        <v>0</v>
      </c>
      <c r="W1260" t="n">
        <v>1</v>
      </c>
    </row>
    <row r="1261">
      <c r="A1261" t="inlineStr">
        <is>
          <t>Virimi Vakatawa</t>
        </is>
      </c>
      <c r="B1261" t="inlineStr">
        <is>
          <t>France</t>
        </is>
      </c>
      <c r="C1261" t="inlineStr">
        <is>
          <t>Left Wing</t>
        </is>
      </c>
      <c r="D1261" t="n">
        <v>113</v>
      </c>
      <c r="E1261" t="n">
        <v>44</v>
      </c>
      <c r="F1261" t="n">
        <v>102</v>
      </c>
      <c r="G1261" t="n">
        <v>10</v>
      </c>
      <c r="H1261" t="n">
        <v>0</v>
      </c>
      <c r="I1261" t="n">
        <v>7761</v>
      </c>
      <c r="J1261" t="n">
        <v>11</v>
      </c>
      <c r="K1261" t="n">
        <v>232</v>
      </c>
      <c r="L1261" t="n">
        <v>0</v>
      </c>
      <c r="M1261" t="n">
        <v>35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220</v>
      </c>
      <c r="U1261" t="n">
        <v>5</v>
      </c>
      <c r="V1261" t="n">
        <v>0</v>
      </c>
      <c r="W1261" t="n">
        <v>1</v>
      </c>
    </row>
    <row r="1262">
      <c r="A1262" t="inlineStr">
        <is>
          <t>Gabin Villiere</t>
        </is>
      </c>
      <c r="B1262" t="inlineStr">
        <is>
          <t>France</t>
        </is>
      </c>
      <c r="C1262" t="inlineStr">
        <is>
          <t>Left Wing</t>
        </is>
      </c>
      <c r="D1262" t="n">
        <v>18</v>
      </c>
      <c r="E1262" t="n">
        <v>18</v>
      </c>
      <c r="F1262" t="n">
        <v>16</v>
      </c>
      <c r="G1262" t="n">
        <v>2</v>
      </c>
      <c r="H1262" t="n">
        <v>0</v>
      </c>
      <c r="I1262" t="n">
        <v>1355</v>
      </c>
      <c r="J1262" t="n">
        <v>2</v>
      </c>
      <c r="K1262" t="n">
        <v>88</v>
      </c>
      <c r="L1262" t="n">
        <v>0</v>
      </c>
      <c r="M1262" t="n">
        <v>2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40</v>
      </c>
      <c r="U1262" t="n">
        <v>2</v>
      </c>
      <c r="V1262" t="n">
        <v>0</v>
      </c>
      <c r="W1262" t="n">
        <v>0</v>
      </c>
    </row>
    <row r="1263">
      <c r="A1263" t="inlineStr">
        <is>
          <t>Gabin Villiere</t>
        </is>
      </c>
      <c r="B1263" t="inlineStr">
        <is>
          <t>France</t>
        </is>
      </c>
      <c r="C1263" t="inlineStr">
        <is>
          <t>Left Wing</t>
        </is>
      </c>
      <c r="D1263" t="n">
        <v>4</v>
      </c>
      <c r="E1263" t="n">
        <v>4</v>
      </c>
      <c r="F1263" t="n">
        <v>4</v>
      </c>
      <c r="G1263" t="n">
        <v>0</v>
      </c>
      <c r="H1263" t="n">
        <v>0</v>
      </c>
      <c r="I1263" t="n">
        <v>320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5</v>
      </c>
      <c r="U1263" t="n">
        <v>0</v>
      </c>
      <c r="V1263" t="n">
        <v>0</v>
      </c>
      <c r="W1263" t="n">
        <v>0</v>
      </c>
    </row>
    <row r="1264">
      <c r="A1264" t="inlineStr">
        <is>
          <t>Gabin Villiere</t>
        </is>
      </c>
      <c r="B1264" t="inlineStr">
        <is>
          <t>France</t>
        </is>
      </c>
      <c r="C1264" t="inlineStr">
        <is>
          <t>Left Wing</t>
        </is>
      </c>
      <c r="D1264" t="n">
        <v>22</v>
      </c>
      <c r="E1264" t="n">
        <v>9</v>
      </c>
      <c r="F1264" t="n">
        <v>20</v>
      </c>
      <c r="G1264" t="n">
        <v>2</v>
      </c>
      <c r="H1264" t="n">
        <v>0</v>
      </c>
      <c r="I1264" t="n">
        <v>1675</v>
      </c>
      <c r="J1264" t="n">
        <v>2</v>
      </c>
      <c r="K1264" t="n">
        <v>88</v>
      </c>
      <c r="L1264" t="n">
        <v>0</v>
      </c>
      <c r="M1264" t="n">
        <v>2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45</v>
      </c>
      <c r="U1264" t="n">
        <v>2</v>
      </c>
      <c r="V1264" t="n">
        <v>0</v>
      </c>
      <c r="W1264" t="n">
        <v>0</v>
      </c>
    </row>
    <row r="1265">
      <c r="A1265" t="inlineStr">
        <is>
          <t>Philippe Bidabe</t>
        </is>
      </c>
      <c r="B1265" t="inlineStr">
        <is>
          <t>France</t>
        </is>
      </c>
      <c r="C1265" t="inlineStr">
        <is>
          <t>Left Wing</t>
        </is>
      </c>
      <c r="D1265" t="n">
        <v>94</v>
      </c>
      <c r="E1265" t="n">
        <v>99</v>
      </c>
      <c r="F1265" t="n">
        <v>72</v>
      </c>
      <c r="G1265" t="n">
        <v>27</v>
      </c>
      <c r="H1265" t="n">
        <v>0</v>
      </c>
      <c r="I1265" t="n">
        <v>6077</v>
      </c>
      <c r="J1265" t="n">
        <v>22</v>
      </c>
      <c r="K1265" t="n">
        <v>500</v>
      </c>
      <c r="L1265" t="n">
        <v>0</v>
      </c>
      <c r="M1265" t="n">
        <v>14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90</v>
      </c>
      <c r="U1265" t="n">
        <v>0</v>
      </c>
      <c r="V1265" t="n">
        <v>0</v>
      </c>
      <c r="W1265" t="n">
        <v>0</v>
      </c>
    </row>
    <row r="1266">
      <c r="A1266" t="inlineStr">
        <is>
          <t>Philippe Bidabe</t>
        </is>
      </c>
      <c r="B1266" t="inlineStr">
        <is>
          <t>France</t>
        </is>
      </c>
      <c r="C1266" t="inlineStr">
        <is>
          <t>Left Wing</t>
        </is>
      </c>
      <c r="D1266" t="n">
        <v>2</v>
      </c>
      <c r="E1266" t="n">
        <v>3</v>
      </c>
      <c r="F1266" t="n">
        <v>2</v>
      </c>
      <c r="G1266" t="n">
        <v>1</v>
      </c>
      <c r="H1266" t="n">
        <v>0</v>
      </c>
      <c r="I1266" t="n">
        <v>160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Philippe Bidabe</t>
        </is>
      </c>
      <c r="B1267" t="inlineStr">
        <is>
          <t>France</t>
        </is>
      </c>
      <c r="C1267" t="inlineStr">
        <is>
          <t>Left Wing</t>
        </is>
      </c>
      <c r="D1267" t="n">
        <v>96</v>
      </c>
      <c r="E1267" t="n">
        <v>18</v>
      </c>
      <c r="F1267" t="n">
        <v>74</v>
      </c>
      <c r="G1267" t="n">
        <v>28</v>
      </c>
      <c r="H1267" t="n">
        <v>0</v>
      </c>
      <c r="I1267" t="n">
        <v>6237</v>
      </c>
      <c r="J1267" t="n">
        <v>22</v>
      </c>
      <c r="K1267" t="n">
        <v>500</v>
      </c>
      <c r="L1267" t="n">
        <v>0</v>
      </c>
      <c r="M1267" t="n">
        <v>14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90</v>
      </c>
      <c r="U1267" t="n">
        <v>0</v>
      </c>
      <c r="V1267" t="n">
        <v>0</v>
      </c>
      <c r="W1267" t="n">
        <v>0</v>
      </c>
    </row>
    <row r="1268">
      <c r="A1268" t="inlineStr">
        <is>
          <t>Noa Nakaitaci</t>
        </is>
      </c>
      <c r="B1268" t="inlineStr">
        <is>
          <t>France</t>
        </is>
      </c>
      <c r="C1268" t="inlineStr">
        <is>
          <t>Left Wing</t>
        </is>
      </c>
      <c r="D1268" t="n">
        <v>90</v>
      </c>
      <c r="E1268" t="n">
        <v>90</v>
      </c>
      <c r="F1268" t="n">
        <v>69</v>
      </c>
      <c r="G1268" t="n">
        <v>21</v>
      </c>
      <c r="H1268" t="n">
        <v>0</v>
      </c>
      <c r="I1268" t="n">
        <v>5662</v>
      </c>
      <c r="J1268" t="n">
        <v>21</v>
      </c>
      <c r="K1268" t="n">
        <v>412</v>
      </c>
      <c r="L1268" t="n">
        <v>0</v>
      </c>
      <c r="M1268" t="n">
        <v>13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140</v>
      </c>
      <c r="U1268" t="n">
        <v>3</v>
      </c>
      <c r="V1268" t="n">
        <v>0</v>
      </c>
      <c r="W1268" t="n">
        <v>0</v>
      </c>
    </row>
    <row r="1269">
      <c r="A1269" t="inlineStr">
        <is>
          <t>Noa Nakaitaci</t>
        </is>
      </c>
      <c r="B1269" t="inlineStr">
        <is>
          <t>France</t>
        </is>
      </c>
      <c r="C1269" t="inlineStr">
        <is>
          <t>Left Wing</t>
        </is>
      </c>
      <c r="D1269" t="n">
        <v>15</v>
      </c>
      <c r="E1269" t="n">
        <v>15</v>
      </c>
      <c r="F1269" t="n">
        <v>15</v>
      </c>
      <c r="G1269" t="n">
        <v>0</v>
      </c>
      <c r="H1269" t="n">
        <v>0</v>
      </c>
      <c r="I1269" t="n">
        <v>1181</v>
      </c>
      <c r="J1269" t="n">
        <v>0</v>
      </c>
      <c r="K1269" t="n">
        <v>0</v>
      </c>
      <c r="L1269" t="n">
        <v>0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10</v>
      </c>
      <c r="U1269" t="n">
        <v>0</v>
      </c>
      <c r="V1269" t="n">
        <v>0</v>
      </c>
      <c r="W1269" t="n">
        <v>0</v>
      </c>
    </row>
    <row r="1270">
      <c r="A1270" t="inlineStr">
        <is>
          <t>Noa Nakaitaci</t>
        </is>
      </c>
      <c r="B1270" t="inlineStr">
        <is>
          <t>France</t>
        </is>
      </c>
      <c r="C1270" t="inlineStr">
        <is>
          <t>Left Wing</t>
        </is>
      </c>
      <c r="D1270" t="n">
        <v>64</v>
      </c>
      <c r="E1270" t="n">
        <v>63</v>
      </c>
      <c r="F1270" t="n">
        <v>62</v>
      </c>
      <c r="G1270" t="n">
        <v>1</v>
      </c>
      <c r="H1270" t="n">
        <v>0</v>
      </c>
      <c r="I1270" t="n">
        <v>4936</v>
      </c>
      <c r="J1270" t="n">
        <v>2</v>
      </c>
      <c r="K1270" t="n">
        <v>63</v>
      </c>
      <c r="L1270" t="n">
        <v>0</v>
      </c>
      <c r="M1270" t="n">
        <v>5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110</v>
      </c>
      <c r="U1270" t="n">
        <v>0</v>
      </c>
      <c r="V1270" t="n">
        <v>0</v>
      </c>
      <c r="W1270" t="n">
        <v>0</v>
      </c>
    </row>
    <row r="1271">
      <c r="A1271" t="inlineStr">
        <is>
          <t>Noa Nakaitaci</t>
        </is>
      </c>
      <c r="B1271" t="inlineStr">
        <is>
          <t>France</t>
        </is>
      </c>
      <c r="C1271" t="inlineStr">
        <is>
          <t>Left Wing</t>
        </is>
      </c>
      <c r="D1271" t="n">
        <v>169</v>
      </c>
      <c r="E1271" t="n">
        <v>52</v>
      </c>
      <c r="F1271" t="n">
        <v>146</v>
      </c>
      <c r="G1271" t="n">
        <v>22</v>
      </c>
      <c r="H1271" t="n">
        <v>0</v>
      </c>
      <c r="I1271" t="n">
        <v>11779</v>
      </c>
      <c r="J1271" t="n">
        <v>23</v>
      </c>
      <c r="K1271" t="n">
        <v>475</v>
      </c>
      <c r="L1271" t="n">
        <v>0</v>
      </c>
      <c r="M1271" t="n">
        <v>19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260</v>
      </c>
      <c r="U1271" t="n">
        <v>3</v>
      </c>
      <c r="V1271" t="n">
        <v>0</v>
      </c>
      <c r="W1271" t="n">
        <v>0</v>
      </c>
    </row>
    <row r="1272">
      <c r="A1272" t="inlineStr">
        <is>
          <t>Jean Francois Coux</t>
        </is>
      </c>
      <c r="B1272" t="inlineStr">
        <is>
          <t>France</t>
        </is>
      </c>
      <c r="C1272" t="inlineStr">
        <is>
          <t>Left Wing</t>
        </is>
      </c>
      <c r="D1272" t="n">
        <v>110</v>
      </c>
      <c r="E1272" t="n">
        <v>115</v>
      </c>
      <c r="F1272" t="n">
        <v>97</v>
      </c>
      <c r="G1272" t="n">
        <v>18</v>
      </c>
      <c r="H1272" t="n">
        <v>0</v>
      </c>
      <c r="I1272" t="n">
        <v>7591</v>
      </c>
      <c r="J1272" t="n">
        <v>13</v>
      </c>
      <c r="K1272" t="n">
        <v>260</v>
      </c>
      <c r="L1272" t="n">
        <v>1</v>
      </c>
      <c r="M1272" t="n">
        <v>25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115</v>
      </c>
      <c r="U1272" t="n">
        <v>3</v>
      </c>
      <c r="V1272" t="n">
        <v>0</v>
      </c>
      <c r="W1272" t="n">
        <v>0</v>
      </c>
    </row>
    <row r="1273">
      <c r="A1273" t="inlineStr">
        <is>
          <t>Jean Francois Coux</t>
        </is>
      </c>
      <c r="B1273" t="inlineStr">
        <is>
          <t>France</t>
        </is>
      </c>
      <c r="C1273" t="inlineStr">
        <is>
          <t>Left Wing</t>
        </is>
      </c>
      <c r="D1273" t="n">
        <v>2</v>
      </c>
      <c r="E1273" t="n">
        <v>2</v>
      </c>
      <c r="F1273" t="n">
        <v>2</v>
      </c>
      <c r="G1273" t="n">
        <v>0</v>
      </c>
      <c r="H1273" t="n">
        <v>0</v>
      </c>
      <c r="I1273" t="n">
        <v>156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</v>
      </c>
      <c r="U1273" t="n">
        <v>0</v>
      </c>
      <c r="V1273" t="n">
        <v>0</v>
      </c>
      <c r="W1273" t="n">
        <v>0</v>
      </c>
    </row>
    <row r="1274">
      <c r="A1274" t="inlineStr">
        <is>
          <t>Jean Francois Coux</t>
        </is>
      </c>
      <c r="B1274" t="inlineStr">
        <is>
          <t>France</t>
        </is>
      </c>
      <c r="C1274" t="inlineStr">
        <is>
          <t>Left Wing</t>
        </is>
      </c>
      <c r="D1274" t="n">
        <v>5</v>
      </c>
      <c r="E1274" t="n">
        <v>5</v>
      </c>
      <c r="F1274" t="n">
        <v>2</v>
      </c>
      <c r="G1274" t="n">
        <v>3</v>
      </c>
      <c r="H1274" t="n">
        <v>0</v>
      </c>
      <c r="I1274" t="n">
        <v>188</v>
      </c>
      <c r="J1274" t="n">
        <v>3</v>
      </c>
      <c r="K1274" t="n">
        <v>82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Jean Francois Coux</t>
        </is>
      </c>
      <c r="B1275" t="inlineStr">
        <is>
          <t>France</t>
        </is>
      </c>
      <c r="C1275" t="inlineStr">
        <is>
          <t>Left Wing</t>
        </is>
      </c>
      <c r="D1275" t="n">
        <v>11</v>
      </c>
      <c r="E1275" t="n">
        <v>12</v>
      </c>
      <c r="F1275" t="n">
        <v>10</v>
      </c>
      <c r="G1275" t="n">
        <v>2</v>
      </c>
      <c r="H1275" t="n">
        <v>0</v>
      </c>
      <c r="I1275" t="n">
        <v>787</v>
      </c>
      <c r="J1275" t="n">
        <v>1</v>
      </c>
      <c r="K1275" t="n">
        <v>12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5</v>
      </c>
      <c r="U1275" t="n">
        <v>0</v>
      </c>
      <c r="V1275" t="n">
        <v>0</v>
      </c>
      <c r="W1275" t="n">
        <v>0</v>
      </c>
    </row>
    <row r="1276">
      <c r="A1276" t="inlineStr">
        <is>
          <t>Jean Francois Coux</t>
        </is>
      </c>
      <c r="B1276" t="inlineStr">
        <is>
          <t>France</t>
        </is>
      </c>
      <c r="C1276" t="inlineStr">
        <is>
          <t>Left Wing</t>
        </is>
      </c>
      <c r="D1276" t="n">
        <v>128</v>
      </c>
      <c r="E1276" t="n">
        <v>25</v>
      </c>
      <c r="F1276" t="n">
        <v>111</v>
      </c>
      <c r="G1276" t="n">
        <v>23</v>
      </c>
      <c r="H1276" t="n">
        <v>0</v>
      </c>
      <c r="I1276" t="n">
        <v>8722</v>
      </c>
      <c r="J1276" t="n">
        <v>17</v>
      </c>
      <c r="K1276" t="n">
        <v>354</v>
      </c>
      <c r="L1276" t="n">
        <v>1</v>
      </c>
      <c r="M1276" t="n">
        <v>29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125</v>
      </c>
      <c r="U1276" t="n">
        <v>3</v>
      </c>
      <c r="V1276" t="n">
        <v>0</v>
      </c>
      <c r="W1276" t="n">
        <v>0</v>
      </c>
    </row>
    <row r="1277">
      <c r="A1277" t="inlineStr">
        <is>
          <t>Alivereti Raka</t>
        </is>
      </c>
      <c r="B1277" t="inlineStr">
        <is>
          <t>France</t>
        </is>
      </c>
      <c r="C1277" t="inlineStr">
        <is>
          <t>Left Wing</t>
        </is>
      </c>
      <c r="D1277" t="n">
        <v>69</v>
      </c>
      <c r="E1277" t="n">
        <v>72</v>
      </c>
      <c r="F1277" t="n">
        <v>64</v>
      </c>
      <c r="G1277" t="n">
        <v>8</v>
      </c>
      <c r="H1277" t="n">
        <v>0</v>
      </c>
      <c r="I1277" t="n">
        <v>5166</v>
      </c>
      <c r="J1277" t="n">
        <v>5</v>
      </c>
      <c r="K1277" t="n">
        <v>170</v>
      </c>
      <c r="L1277" t="n">
        <v>0</v>
      </c>
      <c r="M1277" t="n">
        <v>5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220</v>
      </c>
      <c r="U1277" t="n">
        <v>4</v>
      </c>
      <c r="V1277" t="n">
        <v>0</v>
      </c>
      <c r="W1277" t="n">
        <v>0</v>
      </c>
    </row>
    <row r="1278">
      <c r="A1278" t="inlineStr">
        <is>
          <t>Alivereti Raka</t>
        </is>
      </c>
      <c r="B1278" t="inlineStr">
        <is>
          <t>France</t>
        </is>
      </c>
      <c r="C1278" t="inlineStr">
        <is>
          <t>Left Wing</t>
        </is>
      </c>
      <c r="D1278" t="n">
        <v>5</v>
      </c>
      <c r="E1278" t="n">
        <v>5</v>
      </c>
      <c r="F1278" t="n">
        <v>5</v>
      </c>
      <c r="G1278" t="n">
        <v>0</v>
      </c>
      <c r="H1278" t="n">
        <v>0</v>
      </c>
      <c r="I1278" t="n">
        <v>400</v>
      </c>
      <c r="J1278" t="n">
        <v>0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15</v>
      </c>
      <c r="U1278" t="n">
        <v>0</v>
      </c>
      <c r="V1278" t="n">
        <v>0</v>
      </c>
      <c r="W1278" t="n">
        <v>0</v>
      </c>
    </row>
    <row r="1279">
      <c r="A1279" t="inlineStr">
        <is>
          <t>Alivereti Raka</t>
        </is>
      </c>
      <c r="B1279" t="inlineStr">
        <is>
          <t>France</t>
        </is>
      </c>
      <c r="C1279" t="inlineStr">
        <is>
          <t>Left Wing</t>
        </is>
      </c>
      <c r="D1279" t="n">
        <v>74</v>
      </c>
      <c r="E1279" t="n">
        <v>47</v>
      </c>
      <c r="F1279" t="n">
        <v>69</v>
      </c>
      <c r="G1279" t="n">
        <v>8</v>
      </c>
      <c r="H1279" t="n">
        <v>0</v>
      </c>
      <c r="I1279" t="n">
        <v>5566</v>
      </c>
      <c r="J1279" t="n">
        <v>5</v>
      </c>
      <c r="K1279" t="n">
        <v>170</v>
      </c>
      <c r="L1279" t="n">
        <v>0</v>
      </c>
      <c r="M1279" t="n">
        <v>5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235</v>
      </c>
      <c r="U1279" t="n">
        <v>4</v>
      </c>
      <c r="V1279" t="n">
        <v>0</v>
      </c>
      <c r="W1279" t="n">
        <v>0</v>
      </c>
    </row>
    <row r="1280">
      <c r="A1280" t="inlineStr">
        <is>
          <t>Felix Le Bourhis</t>
        </is>
      </c>
      <c r="B1280" t="inlineStr">
        <is>
          <t>France</t>
        </is>
      </c>
      <c r="C1280" t="inlineStr">
        <is>
          <t>Left Wing</t>
        </is>
      </c>
      <c r="D1280" t="n">
        <v>11</v>
      </c>
      <c r="E1280" t="n">
        <v>11</v>
      </c>
      <c r="F1280" t="n">
        <v>9</v>
      </c>
      <c r="G1280" t="n">
        <v>2</v>
      </c>
      <c r="H1280" t="n">
        <v>0</v>
      </c>
      <c r="I1280" t="n">
        <v>710</v>
      </c>
      <c r="J1280" t="n">
        <v>2</v>
      </c>
      <c r="K1280" t="n">
        <v>35</v>
      </c>
      <c r="L1280" t="n">
        <v>0</v>
      </c>
      <c r="M1280" t="n">
        <v>3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5</v>
      </c>
      <c r="U1280" t="n">
        <v>1</v>
      </c>
      <c r="V1280" t="n">
        <v>0</v>
      </c>
      <c r="W1280" t="n">
        <v>0</v>
      </c>
    </row>
    <row r="1281">
      <c r="A1281" t="inlineStr">
        <is>
          <t>Felix Le Bourhis</t>
        </is>
      </c>
      <c r="B1281" t="inlineStr">
        <is>
          <t>France</t>
        </is>
      </c>
      <c r="C1281" t="inlineStr">
        <is>
          <t>Left Wing</t>
        </is>
      </c>
      <c r="D1281" t="n">
        <v>60</v>
      </c>
      <c r="E1281" t="n">
        <v>61</v>
      </c>
      <c r="F1281" t="n">
        <v>52</v>
      </c>
      <c r="G1281" t="n">
        <v>9</v>
      </c>
      <c r="H1281" t="n">
        <v>0</v>
      </c>
      <c r="I1281" t="n">
        <v>4152</v>
      </c>
      <c r="J1281" t="n">
        <v>8</v>
      </c>
      <c r="K1281" t="n">
        <v>187</v>
      </c>
      <c r="L1281" t="n">
        <v>0</v>
      </c>
      <c r="M1281" t="n">
        <v>9</v>
      </c>
      <c r="N1281" t="n">
        <v>12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62</v>
      </c>
      <c r="U1281" t="n">
        <v>4</v>
      </c>
      <c r="V1281" t="n">
        <v>0</v>
      </c>
      <c r="W1281" t="n">
        <v>0</v>
      </c>
    </row>
    <row r="1282">
      <c r="A1282" t="inlineStr">
        <is>
          <t>Felix Le Bourhis</t>
        </is>
      </c>
      <c r="B1282" t="inlineStr">
        <is>
          <t>France</t>
        </is>
      </c>
      <c r="C1282" t="inlineStr">
        <is>
          <t>Left Wing</t>
        </is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53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Felix Le Bourhis</t>
        </is>
      </c>
      <c r="B1283" t="inlineStr">
        <is>
          <t>France</t>
        </is>
      </c>
      <c r="C1283" t="inlineStr">
        <is>
          <t>Left Wing</t>
        </is>
      </c>
      <c r="D1283" t="n">
        <v>16</v>
      </c>
      <c r="E1283" t="n">
        <v>16</v>
      </c>
      <c r="F1283" t="n">
        <v>16</v>
      </c>
      <c r="G1283" t="n">
        <v>0</v>
      </c>
      <c r="H1283" t="n">
        <v>0</v>
      </c>
      <c r="I1283" t="n">
        <v>1199</v>
      </c>
      <c r="J1283" t="n">
        <v>0</v>
      </c>
      <c r="K1283" t="n">
        <v>0</v>
      </c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5</v>
      </c>
      <c r="U1283" t="n">
        <v>0</v>
      </c>
      <c r="V1283" t="n">
        <v>0</v>
      </c>
      <c r="W1283" t="n">
        <v>0</v>
      </c>
    </row>
    <row r="1284">
      <c r="A1284" t="inlineStr">
        <is>
          <t>Felix Le Bourhis</t>
        </is>
      </c>
      <c r="B1284" t="inlineStr">
        <is>
          <t>France</t>
        </is>
      </c>
      <c r="C1284" t="inlineStr">
        <is>
          <t>Left Wing</t>
        </is>
      </c>
      <c r="D1284" t="n">
        <v>16</v>
      </c>
      <c r="E1284" t="n">
        <v>17</v>
      </c>
      <c r="F1284" t="n">
        <v>10</v>
      </c>
      <c r="G1284" t="n">
        <v>7</v>
      </c>
      <c r="H1284" t="n">
        <v>0</v>
      </c>
      <c r="I1284" t="n">
        <v>895</v>
      </c>
      <c r="J1284" t="n">
        <v>6</v>
      </c>
      <c r="K1284" t="n">
        <v>123</v>
      </c>
      <c r="L1284" t="n">
        <v>0</v>
      </c>
      <c r="M1284" t="n">
        <v>2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5</v>
      </c>
      <c r="U1284" t="n">
        <v>2</v>
      </c>
      <c r="V1284" t="n">
        <v>0</v>
      </c>
      <c r="W1284" t="n">
        <v>0</v>
      </c>
    </row>
    <row r="1285">
      <c r="A1285" t="inlineStr">
        <is>
          <t>Felix Le Bourhis</t>
        </is>
      </c>
      <c r="B1285" t="inlineStr">
        <is>
          <t>France</t>
        </is>
      </c>
      <c r="C1285" t="inlineStr">
        <is>
          <t>Left Wing</t>
        </is>
      </c>
      <c r="D1285" t="n">
        <v>5</v>
      </c>
      <c r="E1285" t="n">
        <v>5</v>
      </c>
      <c r="F1285" t="n">
        <v>4</v>
      </c>
      <c r="G1285" t="n">
        <v>1</v>
      </c>
      <c r="H1285" t="n">
        <v>0</v>
      </c>
      <c r="I1285" t="n">
        <v>264</v>
      </c>
      <c r="J1285" t="n">
        <v>1</v>
      </c>
      <c r="K1285" t="n">
        <v>13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</row>
    <row r="1286">
      <c r="A1286" t="inlineStr">
        <is>
          <t>Felix Le Bourhis</t>
        </is>
      </c>
      <c r="B1286" t="inlineStr">
        <is>
          <t>France</t>
        </is>
      </c>
      <c r="C1286" t="inlineStr">
        <is>
          <t>Left Wing</t>
        </is>
      </c>
      <c r="D1286" t="n">
        <v>109</v>
      </c>
      <c r="E1286" t="n">
        <v>15</v>
      </c>
      <c r="F1286" t="n">
        <v>92</v>
      </c>
      <c r="G1286" t="n">
        <v>19</v>
      </c>
      <c r="H1286" t="n">
        <v>0</v>
      </c>
      <c r="I1286" t="n">
        <v>7273</v>
      </c>
      <c r="J1286" t="n">
        <v>17</v>
      </c>
      <c r="K1286" t="n">
        <v>358</v>
      </c>
      <c r="L1286" t="n">
        <v>0</v>
      </c>
      <c r="M1286" t="n">
        <v>18</v>
      </c>
      <c r="N1286" t="n">
        <v>15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77</v>
      </c>
      <c r="U1286" t="n">
        <v>7</v>
      </c>
      <c r="V1286" t="n">
        <v>0</v>
      </c>
      <c r="W1286" t="n">
        <v>1</v>
      </c>
    </row>
    <row r="1287">
      <c r="A1287" t="inlineStr">
        <is>
          <t>Hugo Bonneval</t>
        </is>
      </c>
      <c r="B1287" t="inlineStr">
        <is>
          <t>France</t>
        </is>
      </c>
      <c r="C1287" t="inlineStr">
        <is>
          <t>Left Wing</t>
        </is>
      </c>
      <c r="D1287" t="n">
        <v>86</v>
      </c>
      <c r="E1287" t="n">
        <v>85</v>
      </c>
      <c r="F1287" t="n">
        <v>68</v>
      </c>
      <c r="G1287" t="n">
        <v>17</v>
      </c>
      <c r="H1287" t="n">
        <v>0</v>
      </c>
      <c r="I1287" t="n">
        <v>5673</v>
      </c>
      <c r="J1287" t="n">
        <v>18</v>
      </c>
      <c r="K1287" t="n">
        <v>313</v>
      </c>
      <c r="L1287" t="n">
        <v>1</v>
      </c>
      <c r="M1287" t="n">
        <v>7</v>
      </c>
      <c r="N1287" t="n">
        <v>20</v>
      </c>
      <c r="O1287" t="n">
        <v>1</v>
      </c>
      <c r="P1287" t="n">
        <v>2</v>
      </c>
      <c r="Q1287" t="n">
        <v>1</v>
      </c>
      <c r="R1287" t="n">
        <v>1</v>
      </c>
      <c r="S1287" t="n">
        <v>0</v>
      </c>
      <c r="T1287" t="n">
        <v>105</v>
      </c>
      <c r="U1287" t="n">
        <v>3</v>
      </c>
      <c r="V1287" t="n">
        <v>0</v>
      </c>
      <c r="W1287" t="n">
        <v>0</v>
      </c>
    </row>
    <row r="1288">
      <c r="A1288" t="inlineStr">
        <is>
          <t>Hugo Bonneval</t>
        </is>
      </c>
      <c r="B1288" t="inlineStr">
        <is>
          <t>France</t>
        </is>
      </c>
      <c r="C1288" t="inlineStr">
        <is>
          <t>Left Wing</t>
        </is>
      </c>
      <c r="D1288" t="n">
        <v>11</v>
      </c>
      <c r="E1288" t="n">
        <v>11</v>
      </c>
      <c r="F1288" t="n">
        <v>9</v>
      </c>
      <c r="G1288" t="n">
        <v>2</v>
      </c>
      <c r="H1288" t="n">
        <v>0</v>
      </c>
      <c r="I1288" t="n">
        <v>703</v>
      </c>
      <c r="J1288" t="n">
        <v>2</v>
      </c>
      <c r="K1288" t="n">
        <v>68</v>
      </c>
      <c r="L1288" t="n">
        <v>0</v>
      </c>
      <c r="M1288" t="n">
        <v>2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20</v>
      </c>
      <c r="U1288" t="n">
        <v>0</v>
      </c>
      <c r="V1288" t="n">
        <v>0</v>
      </c>
      <c r="W1288" t="n">
        <v>0</v>
      </c>
    </row>
    <row r="1289">
      <c r="A1289" t="inlineStr">
        <is>
          <t>Hugo Bonneval</t>
        </is>
      </c>
      <c r="B1289" t="inlineStr">
        <is>
          <t>France</t>
        </is>
      </c>
      <c r="C1289" t="inlineStr">
        <is>
          <t>Left Wing</t>
        </is>
      </c>
      <c r="D1289" t="n">
        <v>36</v>
      </c>
      <c r="E1289" t="n">
        <v>36</v>
      </c>
      <c r="F1289" t="n">
        <v>29</v>
      </c>
      <c r="G1289" t="n">
        <v>7</v>
      </c>
      <c r="H1289" t="n">
        <v>0</v>
      </c>
      <c r="I1289" t="n">
        <v>2351</v>
      </c>
      <c r="J1289" t="n">
        <v>7</v>
      </c>
      <c r="K1289" t="n">
        <v>164</v>
      </c>
      <c r="L1289" t="n">
        <v>0</v>
      </c>
      <c r="M1289" t="n">
        <v>6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20</v>
      </c>
      <c r="U1289" t="n">
        <v>2</v>
      </c>
      <c r="V1289" t="n">
        <v>0</v>
      </c>
      <c r="W1289" t="n">
        <v>0</v>
      </c>
    </row>
    <row r="1290">
      <c r="A1290" t="inlineStr">
        <is>
          <t>Hugo Bonneval</t>
        </is>
      </c>
      <c r="B1290" t="inlineStr">
        <is>
          <t>France</t>
        </is>
      </c>
      <c r="C1290" t="inlineStr">
        <is>
          <t>Left Wing</t>
        </is>
      </c>
      <c r="D1290" t="n">
        <v>8</v>
      </c>
      <c r="E1290" t="n">
        <v>8</v>
      </c>
      <c r="F1290" t="n">
        <v>5</v>
      </c>
      <c r="G1290" t="n">
        <v>3</v>
      </c>
      <c r="H1290" t="n">
        <v>0</v>
      </c>
      <c r="I1290" t="n">
        <v>418</v>
      </c>
      <c r="J1290" t="n">
        <v>3</v>
      </c>
      <c r="K1290" t="n">
        <v>100</v>
      </c>
      <c r="L1290" t="n">
        <v>0</v>
      </c>
      <c r="M1290" t="n">
        <v>4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5</v>
      </c>
      <c r="U1290" t="n">
        <v>0</v>
      </c>
      <c r="V1290" t="n">
        <v>0</v>
      </c>
      <c r="W1290" t="n">
        <v>0</v>
      </c>
    </row>
    <row r="1291">
      <c r="A1291" t="inlineStr">
        <is>
          <t>Hugo Bonneval</t>
        </is>
      </c>
      <c r="B1291" t="inlineStr">
        <is>
          <t>France</t>
        </is>
      </c>
      <c r="C1291" t="inlineStr">
        <is>
          <t>Left Wing</t>
        </is>
      </c>
      <c r="D1291" t="n">
        <v>141</v>
      </c>
      <c r="E1291" t="n">
        <v>29</v>
      </c>
      <c r="F1291" t="n">
        <v>111</v>
      </c>
      <c r="G1291" t="n">
        <v>29</v>
      </c>
      <c r="H1291" t="n">
        <v>0</v>
      </c>
      <c r="I1291" t="n">
        <v>9145</v>
      </c>
      <c r="J1291" t="n">
        <v>30</v>
      </c>
      <c r="K1291" t="n">
        <v>645</v>
      </c>
      <c r="L1291" t="n">
        <v>1</v>
      </c>
      <c r="M1291" t="n">
        <v>19</v>
      </c>
      <c r="N1291" t="n">
        <v>29</v>
      </c>
      <c r="O1291" t="n">
        <v>1</v>
      </c>
      <c r="P1291" t="n">
        <v>2</v>
      </c>
      <c r="Q1291" t="n">
        <v>1</v>
      </c>
      <c r="R1291" t="n">
        <v>1</v>
      </c>
      <c r="S1291" t="n">
        <v>0</v>
      </c>
      <c r="T1291" t="n">
        <v>150</v>
      </c>
      <c r="U1291" t="n">
        <v>5</v>
      </c>
      <c r="V1291" t="n">
        <v>0</v>
      </c>
      <c r="W1291" t="n">
        <v>0</v>
      </c>
    </row>
    <row r="1292">
      <c r="A1292" t="inlineStr">
        <is>
          <t>Teddy Thomas</t>
        </is>
      </c>
      <c r="B1292" t="inlineStr">
        <is>
          <t>France</t>
        </is>
      </c>
      <c r="C1292" t="inlineStr">
        <is>
          <t>Left Wing</t>
        </is>
      </c>
      <c r="D1292" t="n">
        <v>22</v>
      </c>
      <c r="E1292" t="n">
        <v>23</v>
      </c>
      <c r="F1292" t="n">
        <v>20</v>
      </c>
      <c r="G1292" t="n">
        <v>3</v>
      </c>
      <c r="H1292" t="n">
        <v>0</v>
      </c>
      <c r="I1292" t="n">
        <v>1551</v>
      </c>
      <c r="J1292" t="n">
        <v>2</v>
      </c>
      <c r="K1292" t="n">
        <v>32</v>
      </c>
      <c r="L1292" t="n">
        <v>0</v>
      </c>
      <c r="M1292" t="n">
        <v>3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35</v>
      </c>
      <c r="U1292" t="n">
        <v>0</v>
      </c>
      <c r="V1292" t="n">
        <v>0</v>
      </c>
      <c r="W1292" t="n">
        <v>0</v>
      </c>
    </row>
    <row r="1293">
      <c r="A1293" t="inlineStr">
        <is>
          <t>Teddy Thomas</t>
        </is>
      </c>
      <c r="B1293" t="inlineStr">
        <is>
          <t>France</t>
        </is>
      </c>
      <c r="C1293" t="inlineStr">
        <is>
          <t>Left Wing</t>
        </is>
      </c>
      <c r="D1293" t="n">
        <v>2</v>
      </c>
      <c r="E1293" t="n">
        <v>2</v>
      </c>
      <c r="F1293" t="n">
        <v>2</v>
      </c>
      <c r="G1293" t="n">
        <v>0</v>
      </c>
      <c r="H1293" t="n">
        <v>0</v>
      </c>
      <c r="I1293" t="n">
        <v>160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Teddy Thomas</t>
        </is>
      </c>
      <c r="B1294" t="inlineStr">
        <is>
          <t>France</t>
        </is>
      </c>
      <c r="C1294" t="inlineStr">
        <is>
          <t>Left Wing</t>
        </is>
      </c>
      <c r="D1294" t="n">
        <v>78</v>
      </c>
      <c r="E1294" t="n">
        <v>80</v>
      </c>
      <c r="F1294" t="n">
        <v>72</v>
      </c>
      <c r="G1294" t="n">
        <v>8</v>
      </c>
      <c r="H1294" t="n">
        <v>0</v>
      </c>
      <c r="I1294" t="n">
        <v>5505</v>
      </c>
      <c r="J1294" t="n">
        <v>6</v>
      </c>
      <c r="K1294" t="n">
        <v>159</v>
      </c>
      <c r="L1294" t="n">
        <v>0</v>
      </c>
      <c r="M1294" t="n">
        <v>14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220</v>
      </c>
      <c r="U1294" t="n">
        <v>3</v>
      </c>
      <c r="V1294" t="n">
        <v>0</v>
      </c>
      <c r="W1294" t="n">
        <v>0</v>
      </c>
    </row>
    <row r="1295">
      <c r="A1295" t="inlineStr">
        <is>
          <t>Teddy Thomas</t>
        </is>
      </c>
      <c r="B1295" t="inlineStr">
        <is>
          <t>France</t>
        </is>
      </c>
      <c r="C1295" t="inlineStr">
        <is>
          <t>Left Wing</t>
        </is>
      </c>
      <c r="D1295" t="n">
        <v>128</v>
      </c>
      <c r="E1295" t="n">
        <v>66</v>
      </c>
      <c r="F1295" t="n">
        <v>118</v>
      </c>
      <c r="G1295" t="n">
        <v>13</v>
      </c>
      <c r="H1295" t="n">
        <v>0</v>
      </c>
      <c r="I1295" t="n">
        <v>9031</v>
      </c>
      <c r="J1295" t="n">
        <v>10</v>
      </c>
      <c r="K1295" t="n">
        <v>226</v>
      </c>
      <c r="L1295" t="n">
        <v>0</v>
      </c>
      <c r="M1295" t="n">
        <v>22</v>
      </c>
      <c r="N1295" t="n">
        <v>66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330</v>
      </c>
      <c r="U1295" t="n">
        <v>3</v>
      </c>
      <c r="V1295" t="n">
        <v>0</v>
      </c>
      <c r="W1295" t="n">
        <v>0</v>
      </c>
    </row>
    <row r="1296">
      <c r="A1296" t="inlineStr">
        <is>
          <t>Wesley Fofana</t>
        </is>
      </c>
      <c r="B1296" t="inlineStr">
        <is>
          <t>France</t>
        </is>
      </c>
      <c r="C1296" t="inlineStr">
        <is>
          <t>Center</t>
        </is>
      </c>
      <c r="D1296" t="n">
        <v>3</v>
      </c>
      <c r="E1296" t="n">
        <v>3</v>
      </c>
      <c r="F1296" t="n">
        <v>3</v>
      </c>
      <c r="G1296" t="n">
        <v>0</v>
      </c>
      <c r="H1296" t="n">
        <v>0</v>
      </c>
      <c r="I1296" t="n">
        <v>240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5</v>
      </c>
      <c r="U1296" t="n">
        <v>1</v>
      </c>
      <c r="V1296" t="n">
        <v>0</v>
      </c>
      <c r="W1296" t="n">
        <v>0</v>
      </c>
    </row>
    <row r="1297">
      <c r="A1297" t="inlineStr">
        <is>
          <t>Wesley Fofana</t>
        </is>
      </c>
      <c r="B1297" t="inlineStr">
        <is>
          <t>France</t>
        </is>
      </c>
      <c r="C1297" t="inlineStr">
        <is>
          <t>Center</t>
        </is>
      </c>
      <c r="D1297" t="n">
        <v>144</v>
      </c>
      <c r="E1297" t="n">
        <v>144</v>
      </c>
      <c r="F1297" t="n">
        <v>127</v>
      </c>
      <c r="G1297" t="n">
        <v>17</v>
      </c>
      <c r="H1297" t="n">
        <v>0</v>
      </c>
      <c r="I1297" t="n">
        <v>10153</v>
      </c>
      <c r="J1297" t="n">
        <v>17</v>
      </c>
      <c r="K1297" t="n">
        <v>355</v>
      </c>
      <c r="L1297" t="n">
        <v>0</v>
      </c>
      <c r="M1297" t="n">
        <v>19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235</v>
      </c>
      <c r="U1297" t="n">
        <v>2</v>
      </c>
      <c r="V1297" t="n">
        <v>0</v>
      </c>
      <c r="W1297" t="n">
        <v>0</v>
      </c>
    </row>
    <row r="1298">
      <c r="A1298" t="inlineStr">
        <is>
          <t>Wesley Fofana</t>
        </is>
      </c>
      <c r="B1298" t="inlineStr">
        <is>
          <t>France</t>
        </is>
      </c>
      <c r="C1298" t="inlineStr">
        <is>
          <t>Center</t>
        </is>
      </c>
      <c r="D1298" t="n">
        <v>48</v>
      </c>
      <c r="E1298" t="n">
        <v>48</v>
      </c>
      <c r="F1298" t="n">
        <v>47</v>
      </c>
      <c r="G1298" t="n">
        <v>1</v>
      </c>
      <c r="H1298" t="n">
        <v>0</v>
      </c>
      <c r="I1298" t="n">
        <v>3660</v>
      </c>
      <c r="J1298" t="n">
        <v>1</v>
      </c>
      <c r="K1298" t="n">
        <v>22</v>
      </c>
      <c r="L1298" t="n">
        <v>0</v>
      </c>
      <c r="M1298" t="n">
        <v>6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75</v>
      </c>
      <c r="U1298" t="n">
        <v>0</v>
      </c>
      <c r="V1298" t="n">
        <v>0</v>
      </c>
      <c r="W1298" t="n">
        <v>0</v>
      </c>
    </row>
    <row r="1299">
      <c r="A1299" t="inlineStr">
        <is>
          <t>Wesley Fofana</t>
        </is>
      </c>
      <c r="B1299" t="inlineStr">
        <is>
          <t>France</t>
        </is>
      </c>
      <c r="C1299" t="inlineStr">
        <is>
          <t>Center</t>
        </is>
      </c>
      <c r="D1299" t="n">
        <v>195</v>
      </c>
      <c r="E1299" t="n">
        <v>63</v>
      </c>
      <c r="F1299" t="n">
        <v>177</v>
      </c>
      <c r="G1299" t="n">
        <v>18</v>
      </c>
      <c r="H1299" t="n">
        <v>0</v>
      </c>
      <c r="I1299" t="n">
        <v>14053</v>
      </c>
      <c r="J1299" t="n">
        <v>18</v>
      </c>
      <c r="K1299" t="n">
        <v>377</v>
      </c>
      <c r="L1299" t="n">
        <v>0</v>
      </c>
      <c r="M1299" t="n">
        <v>25</v>
      </c>
      <c r="N1299" t="n">
        <v>63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315</v>
      </c>
      <c r="U1299" t="n">
        <v>3</v>
      </c>
      <c r="V1299" t="n">
        <v>0</v>
      </c>
      <c r="W1299" t="n">
        <v>0</v>
      </c>
    </row>
    <row r="1300">
      <c r="A1300" t="inlineStr">
        <is>
          <t>Yann David</t>
        </is>
      </c>
      <c r="B1300" t="inlineStr">
        <is>
          <t>France</t>
        </is>
      </c>
      <c r="C1300" t="inlineStr">
        <is>
          <t>Center</t>
        </is>
      </c>
      <c r="D1300" t="n">
        <v>42</v>
      </c>
      <c r="E1300" t="n">
        <v>42</v>
      </c>
      <c r="F1300" t="n">
        <v>38</v>
      </c>
      <c r="G1300" t="n">
        <v>4</v>
      </c>
      <c r="H1300" t="n">
        <v>0</v>
      </c>
      <c r="I1300" t="n">
        <v>2844</v>
      </c>
      <c r="J1300" t="n">
        <v>4</v>
      </c>
      <c r="K1300" t="n">
        <v>112</v>
      </c>
      <c r="L1300" t="n">
        <v>0</v>
      </c>
      <c r="M1300" t="n">
        <v>11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25</v>
      </c>
      <c r="U1300" t="n">
        <v>0</v>
      </c>
      <c r="V1300" t="n">
        <v>0</v>
      </c>
      <c r="W1300" t="n">
        <v>0</v>
      </c>
    </row>
    <row r="1301">
      <c r="A1301" t="inlineStr">
        <is>
          <t>Yann David</t>
        </is>
      </c>
      <c r="B1301" t="inlineStr">
        <is>
          <t>France</t>
        </is>
      </c>
      <c r="C1301" t="inlineStr">
        <is>
          <t>Center</t>
        </is>
      </c>
      <c r="D1301" t="n">
        <v>4</v>
      </c>
      <c r="E1301" t="n">
        <v>4</v>
      </c>
      <c r="F1301" t="n">
        <v>2</v>
      </c>
      <c r="G1301" t="n">
        <v>2</v>
      </c>
      <c r="H1301" t="n">
        <v>0</v>
      </c>
      <c r="I1301" t="n">
        <v>141</v>
      </c>
      <c r="J1301" t="n">
        <v>2</v>
      </c>
      <c r="K1301" t="n">
        <v>31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Yann David</t>
        </is>
      </c>
      <c r="B1302" t="inlineStr">
        <is>
          <t>France</t>
        </is>
      </c>
      <c r="C1302" t="inlineStr">
        <is>
          <t>Center</t>
        </is>
      </c>
      <c r="D1302" t="n">
        <v>2</v>
      </c>
      <c r="E1302" t="n">
        <v>2</v>
      </c>
      <c r="F1302" t="n">
        <v>2</v>
      </c>
      <c r="G1302" t="n">
        <v>0</v>
      </c>
      <c r="H1302" t="n">
        <v>0</v>
      </c>
      <c r="I1302" t="n">
        <v>160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Yann David</t>
        </is>
      </c>
      <c r="B1303" t="inlineStr">
        <is>
          <t>France</t>
        </is>
      </c>
      <c r="C1303" t="inlineStr">
        <is>
          <t>Center</t>
        </is>
      </c>
      <c r="D1303" t="n">
        <v>115</v>
      </c>
      <c r="E1303" t="n">
        <v>122</v>
      </c>
      <c r="F1303" t="n">
        <v>89</v>
      </c>
      <c r="G1303" t="n">
        <v>33</v>
      </c>
      <c r="H1303" t="n">
        <v>0</v>
      </c>
      <c r="I1303" t="n">
        <v>6805</v>
      </c>
      <c r="J1303" t="n">
        <v>26</v>
      </c>
      <c r="K1303" t="n">
        <v>627</v>
      </c>
      <c r="L1303" t="n">
        <v>1</v>
      </c>
      <c r="M1303" t="n">
        <v>37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50</v>
      </c>
      <c r="U1303" t="n">
        <v>1</v>
      </c>
      <c r="V1303" t="n">
        <v>0</v>
      </c>
      <c r="W1303" t="n">
        <v>0</v>
      </c>
    </row>
    <row r="1304">
      <c r="A1304" t="inlineStr">
        <is>
          <t>Yann David</t>
        </is>
      </c>
      <c r="B1304" t="inlineStr">
        <is>
          <t>France</t>
        </is>
      </c>
      <c r="C1304" t="inlineStr">
        <is>
          <t>Center</t>
        </is>
      </c>
      <c r="D1304" t="n">
        <v>27</v>
      </c>
      <c r="E1304" t="n">
        <v>30</v>
      </c>
      <c r="F1304" t="n">
        <v>20</v>
      </c>
      <c r="G1304" t="n">
        <v>10</v>
      </c>
      <c r="H1304" t="n">
        <v>0</v>
      </c>
      <c r="I1304" t="n">
        <v>1406</v>
      </c>
      <c r="J1304" t="n">
        <v>7</v>
      </c>
      <c r="K1304" t="n">
        <v>292</v>
      </c>
      <c r="L1304" t="n">
        <v>1</v>
      </c>
      <c r="M1304" t="n">
        <v>16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5</v>
      </c>
      <c r="U1304" t="n">
        <v>2</v>
      </c>
      <c r="V1304" t="n">
        <v>0</v>
      </c>
      <c r="W1304" t="n">
        <v>1</v>
      </c>
    </row>
    <row r="1305">
      <c r="A1305" t="inlineStr">
        <is>
          <t>Yann David</t>
        </is>
      </c>
      <c r="B1305" t="inlineStr">
        <is>
          <t>France</t>
        </is>
      </c>
      <c r="C1305" t="inlineStr">
        <is>
          <t>Center</t>
        </is>
      </c>
      <c r="D1305" t="n">
        <v>190</v>
      </c>
      <c r="E1305" t="n">
        <v>16</v>
      </c>
      <c r="F1305" t="n">
        <v>151</v>
      </c>
      <c r="G1305" t="n">
        <v>49</v>
      </c>
      <c r="H1305" t="n">
        <v>0</v>
      </c>
      <c r="I1305" t="n">
        <v>11356</v>
      </c>
      <c r="J1305" t="n">
        <v>39</v>
      </c>
      <c r="K1305" t="n">
        <v>1062</v>
      </c>
      <c r="L1305" t="n">
        <v>2</v>
      </c>
      <c r="M1305" t="n">
        <v>66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80</v>
      </c>
      <c r="U1305" t="n">
        <v>3</v>
      </c>
      <c r="V1305" t="n">
        <v>0</v>
      </c>
      <c r="W1305" t="n">
        <v>1</v>
      </c>
    </row>
    <row r="1306">
      <c r="A1306" t="inlineStr">
        <is>
          <t>Gael Fickou</t>
        </is>
      </c>
      <c r="B1306" t="inlineStr">
        <is>
          <t>France</t>
        </is>
      </c>
      <c r="C1306" t="inlineStr">
        <is>
          <t>Center</t>
        </is>
      </c>
      <c r="D1306" t="n">
        <v>101</v>
      </c>
      <c r="E1306" t="n">
        <v>102</v>
      </c>
      <c r="F1306" t="n">
        <v>81</v>
      </c>
      <c r="G1306" t="n">
        <v>21</v>
      </c>
      <c r="H1306" t="n">
        <v>0</v>
      </c>
      <c r="I1306" t="n">
        <v>6909</v>
      </c>
      <c r="J1306" t="n">
        <v>20</v>
      </c>
      <c r="K1306" t="n">
        <v>642</v>
      </c>
      <c r="L1306" t="n">
        <v>2</v>
      </c>
      <c r="M1306" t="n">
        <v>9</v>
      </c>
      <c r="N1306" t="n">
        <v>27</v>
      </c>
      <c r="O1306" t="n">
        <v>0</v>
      </c>
      <c r="P1306" t="n">
        <v>0</v>
      </c>
      <c r="Q1306" t="n">
        <v>0</v>
      </c>
      <c r="R1306" t="n">
        <v>3</v>
      </c>
      <c r="S1306" t="n">
        <v>1</v>
      </c>
      <c r="T1306" t="n">
        <v>138</v>
      </c>
      <c r="U1306" t="n">
        <v>3</v>
      </c>
      <c r="V1306" t="n">
        <v>0</v>
      </c>
      <c r="W1306" t="n">
        <v>0</v>
      </c>
    </row>
    <row r="1307">
      <c r="A1307" t="inlineStr">
        <is>
          <t>Gael Fickou</t>
        </is>
      </c>
      <c r="B1307" t="inlineStr">
        <is>
          <t>France</t>
        </is>
      </c>
      <c r="C1307" t="inlineStr">
        <is>
          <t>Center</t>
        </is>
      </c>
      <c r="D1307" t="n">
        <v>2</v>
      </c>
      <c r="E1307" t="n">
        <v>2</v>
      </c>
      <c r="F1307" t="n">
        <v>2</v>
      </c>
      <c r="G1307" t="n">
        <v>0</v>
      </c>
      <c r="H1307" t="n">
        <v>0</v>
      </c>
      <c r="I1307" t="n">
        <v>160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</row>
    <row r="1308">
      <c r="A1308" t="inlineStr">
        <is>
          <t>Gael Fickou</t>
        </is>
      </c>
      <c r="B1308" t="inlineStr">
        <is>
          <t>France</t>
        </is>
      </c>
      <c r="C1308" t="inlineStr">
        <is>
          <t>Center</t>
        </is>
      </c>
      <c r="D1308" t="n">
        <v>31</v>
      </c>
      <c r="E1308" t="n">
        <v>31</v>
      </c>
      <c r="F1308" t="n">
        <v>30</v>
      </c>
      <c r="G1308" t="n">
        <v>1</v>
      </c>
      <c r="H1308" t="n">
        <v>0</v>
      </c>
      <c r="I1308" t="n">
        <v>2397</v>
      </c>
      <c r="J1308" t="n">
        <v>1</v>
      </c>
      <c r="K1308" t="n">
        <v>58</v>
      </c>
      <c r="L1308" t="n">
        <v>0</v>
      </c>
      <c r="M1308" t="n">
        <v>3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65</v>
      </c>
      <c r="U1308" t="n">
        <v>1</v>
      </c>
      <c r="V1308" t="n">
        <v>0</v>
      </c>
      <c r="W1308" t="n">
        <v>0</v>
      </c>
    </row>
    <row r="1309">
      <c r="A1309" t="inlineStr">
        <is>
          <t>Gael Fickou</t>
        </is>
      </c>
      <c r="B1309" t="inlineStr">
        <is>
          <t>France</t>
        </is>
      </c>
      <c r="C1309" t="inlineStr">
        <is>
          <t>Center</t>
        </is>
      </c>
      <c r="D1309" t="n">
        <v>196</v>
      </c>
      <c r="E1309" t="n">
        <v>50</v>
      </c>
      <c r="F1309" t="n">
        <v>156</v>
      </c>
      <c r="G1309" t="n">
        <v>41</v>
      </c>
      <c r="H1309" t="n">
        <v>0</v>
      </c>
      <c r="I1309" t="n">
        <v>13188</v>
      </c>
      <c r="J1309" t="n">
        <v>40</v>
      </c>
      <c r="K1309" t="n">
        <v>1055</v>
      </c>
      <c r="L1309" t="n">
        <v>6</v>
      </c>
      <c r="M1309" t="n">
        <v>17</v>
      </c>
      <c r="N1309" t="n">
        <v>50</v>
      </c>
      <c r="O1309" t="n">
        <v>0</v>
      </c>
      <c r="P1309" t="n">
        <v>0</v>
      </c>
      <c r="Q1309" t="n">
        <v>0</v>
      </c>
      <c r="R1309" t="n">
        <v>4</v>
      </c>
      <c r="S1309" t="n">
        <v>1</v>
      </c>
      <c r="T1309" t="n">
        <v>253</v>
      </c>
      <c r="U1309" t="n">
        <v>6</v>
      </c>
      <c r="V1309" t="n">
        <v>0</v>
      </c>
      <c r="W1309" t="n">
        <v>0</v>
      </c>
    </row>
    <row r="1310">
      <c r="A1310" t="inlineStr">
        <is>
          <t>Damian Penaud</t>
        </is>
      </c>
      <c r="B1310" t="inlineStr">
        <is>
          <t>France</t>
        </is>
      </c>
      <c r="C1310" t="inlineStr">
        <is>
          <t>Center</t>
        </is>
      </c>
      <c r="D1310" t="n">
        <v>13</v>
      </c>
      <c r="E1310" t="n">
        <v>13</v>
      </c>
      <c r="F1310" t="n">
        <v>11</v>
      </c>
      <c r="G1310" t="n">
        <v>2</v>
      </c>
      <c r="H1310" t="n">
        <v>0</v>
      </c>
      <c r="I1310" t="n">
        <v>914</v>
      </c>
      <c r="J1310" t="n">
        <v>2</v>
      </c>
      <c r="K1310" t="n">
        <v>43</v>
      </c>
      <c r="L1310" t="n">
        <v>0</v>
      </c>
      <c r="M1310" t="n">
        <v>1</v>
      </c>
      <c r="N1310" t="n">
        <v>9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45</v>
      </c>
      <c r="U1310" t="n">
        <v>0</v>
      </c>
      <c r="V1310" t="n">
        <v>0</v>
      </c>
      <c r="W1310" t="n">
        <v>0</v>
      </c>
    </row>
    <row r="1311">
      <c r="A1311" t="inlineStr">
        <is>
          <t>Damian Penaud</t>
        </is>
      </c>
      <c r="B1311" t="inlineStr">
        <is>
          <t>France</t>
        </is>
      </c>
      <c r="C1311" t="inlineStr">
        <is>
          <t>Center</t>
        </is>
      </c>
      <c r="D1311" t="n">
        <v>67</v>
      </c>
      <c r="E1311" t="n">
        <v>69</v>
      </c>
      <c r="F1311" t="n">
        <v>59</v>
      </c>
      <c r="G1311" t="n">
        <v>10</v>
      </c>
      <c r="H1311" t="n">
        <v>0</v>
      </c>
      <c r="I1311" t="n">
        <v>4408</v>
      </c>
      <c r="J1311" t="n">
        <v>8</v>
      </c>
      <c r="K1311" t="n">
        <v>199</v>
      </c>
      <c r="L1311" t="n">
        <v>0</v>
      </c>
      <c r="M1311" t="n">
        <v>20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150</v>
      </c>
      <c r="U1311" t="n">
        <v>0</v>
      </c>
      <c r="V1311" t="n">
        <v>0</v>
      </c>
      <c r="W1311" t="n">
        <v>0</v>
      </c>
    </row>
    <row r="1312">
      <c r="A1312" t="inlineStr">
        <is>
          <t>Damian Penaud</t>
        </is>
      </c>
      <c r="B1312" t="inlineStr">
        <is>
          <t>France</t>
        </is>
      </c>
      <c r="C1312" t="inlineStr">
        <is>
          <t>Center</t>
        </is>
      </c>
      <c r="D1312" t="n">
        <v>103</v>
      </c>
      <c r="E1312" t="n">
        <v>48</v>
      </c>
      <c r="F1312" t="n">
        <v>89</v>
      </c>
      <c r="G1312" t="n">
        <v>15</v>
      </c>
      <c r="H1312" t="n">
        <v>0</v>
      </c>
      <c r="I1312" t="n">
        <v>6760</v>
      </c>
      <c r="J1312" t="n">
        <v>14</v>
      </c>
      <c r="K1312" t="n">
        <v>329</v>
      </c>
      <c r="L1312" t="n">
        <v>0</v>
      </c>
      <c r="M1312" t="n">
        <v>29</v>
      </c>
      <c r="N1312" t="n">
        <v>48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240</v>
      </c>
      <c r="U1312" t="n">
        <v>0</v>
      </c>
      <c r="V1312" t="n">
        <v>0</v>
      </c>
      <c r="W1312" t="n">
        <v>0</v>
      </c>
    </row>
    <row r="1313">
      <c r="A1313" t="inlineStr">
        <is>
          <t>Benoit Baby</t>
        </is>
      </c>
      <c r="B1313" t="inlineStr">
        <is>
          <t>France</t>
        </is>
      </c>
      <c r="C1313" t="inlineStr">
        <is>
          <t>Center</t>
        </is>
      </c>
      <c r="D1313" t="n">
        <v>9</v>
      </c>
      <c r="E1313" t="n">
        <v>9</v>
      </c>
      <c r="F1313" t="n">
        <v>7</v>
      </c>
      <c r="G1313" t="n">
        <v>2</v>
      </c>
      <c r="H1313" t="n">
        <v>0</v>
      </c>
      <c r="I1313" t="n">
        <v>492</v>
      </c>
      <c r="J1313" t="n">
        <v>2</v>
      </c>
      <c r="K1313" t="n">
        <v>3</v>
      </c>
      <c r="L1313" t="n">
        <v>0</v>
      </c>
      <c r="M1313" t="n">
        <v>3</v>
      </c>
      <c r="N1313" t="n">
        <v>2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13</v>
      </c>
      <c r="U1313" t="n">
        <v>0</v>
      </c>
      <c r="V1313" t="n">
        <v>0</v>
      </c>
      <c r="W1313" t="n">
        <v>0</v>
      </c>
    </row>
    <row r="1314">
      <c r="A1314" t="inlineStr">
        <is>
          <t>Benoit Baby</t>
        </is>
      </c>
      <c r="B1314" t="inlineStr">
        <is>
          <t>France</t>
        </is>
      </c>
      <c r="C1314" t="inlineStr">
        <is>
          <t>Center</t>
        </is>
      </c>
      <c r="D1314" t="n">
        <v>9</v>
      </c>
      <c r="E1314" t="n">
        <v>9</v>
      </c>
      <c r="F1314" t="n">
        <v>7</v>
      </c>
      <c r="G1314" t="n">
        <v>2</v>
      </c>
      <c r="H1314" t="n">
        <v>0</v>
      </c>
      <c r="I1314" t="n">
        <v>481</v>
      </c>
      <c r="J1314" t="n">
        <v>2</v>
      </c>
      <c r="K1314" t="n">
        <v>30</v>
      </c>
      <c r="L1314" t="n">
        <v>0</v>
      </c>
      <c r="M1314" t="n">
        <v>3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8</v>
      </c>
      <c r="U1314" t="n">
        <v>0</v>
      </c>
      <c r="V1314" t="n">
        <v>0</v>
      </c>
      <c r="W1314" t="n">
        <v>0</v>
      </c>
    </row>
    <row r="1315">
      <c r="A1315" t="inlineStr">
        <is>
          <t>Benoit Baby</t>
        </is>
      </c>
      <c r="B1315" t="inlineStr">
        <is>
          <t>France</t>
        </is>
      </c>
      <c r="C1315" t="inlineStr">
        <is>
          <t>Center</t>
        </is>
      </c>
      <c r="D1315" t="n">
        <v>61</v>
      </c>
      <c r="E1315" t="n">
        <v>63</v>
      </c>
      <c r="F1315" t="n">
        <v>46</v>
      </c>
      <c r="G1315" t="n">
        <v>17</v>
      </c>
      <c r="H1315" t="n">
        <v>0</v>
      </c>
      <c r="I1315" t="n">
        <v>3276</v>
      </c>
      <c r="J1315" t="n">
        <v>15</v>
      </c>
      <c r="K1315" t="n">
        <v>371</v>
      </c>
      <c r="L1315" t="n">
        <v>1</v>
      </c>
      <c r="M1315" t="n">
        <v>31</v>
      </c>
      <c r="N1315" t="n">
        <v>7</v>
      </c>
      <c r="O1315" t="n">
        <v>1</v>
      </c>
      <c r="P1315" t="n">
        <v>5</v>
      </c>
      <c r="Q1315" t="n">
        <v>4</v>
      </c>
      <c r="R1315" t="n">
        <v>8</v>
      </c>
      <c r="S1315" t="n">
        <v>8</v>
      </c>
      <c r="T1315" t="n">
        <v>70</v>
      </c>
      <c r="U1315" t="n">
        <v>0</v>
      </c>
      <c r="V1315" t="n">
        <v>0</v>
      </c>
      <c r="W1315" t="n">
        <v>0</v>
      </c>
    </row>
    <row r="1316">
      <c r="A1316" t="inlineStr">
        <is>
          <t>Benoit Baby</t>
        </is>
      </c>
      <c r="B1316" t="inlineStr">
        <is>
          <t>France</t>
        </is>
      </c>
      <c r="C1316" t="inlineStr">
        <is>
          <t>Center</t>
        </is>
      </c>
      <c r="D1316" t="n">
        <v>29</v>
      </c>
      <c r="E1316" t="n">
        <v>32</v>
      </c>
      <c r="F1316" t="n">
        <v>21</v>
      </c>
      <c r="G1316" t="n">
        <v>11</v>
      </c>
      <c r="H1316" t="n">
        <v>0</v>
      </c>
      <c r="I1316" t="n">
        <v>1593</v>
      </c>
      <c r="J1316" t="n">
        <v>8</v>
      </c>
      <c r="K1316" t="n">
        <v>123</v>
      </c>
      <c r="L1316" t="n">
        <v>0</v>
      </c>
      <c r="M1316" t="n">
        <v>10</v>
      </c>
      <c r="N1316" t="n">
        <v>4</v>
      </c>
      <c r="O1316" t="n">
        <v>0</v>
      </c>
      <c r="P1316" t="n">
        <v>5</v>
      </c>
      <c r="Q1316" t="n">
        <v>4</v>
      </c>
      <c r="R1316" t="n">
        <v>11</v>
      </c>
      <c r="S1316" t="n">
        <v>11</v>
      </c>
      <c r="T1316" t="n">
        <v>61</v>
      </c>
      <c r="U1316" t="n">
        <v>0</v>
      </c>
      <c r="V1316" t="n">
        <v>0</v>
      </c>
      <c r="W1316" t="n">
        <v>0</v>
      </c>
    </row>
    <row r="1317">
      <c r="A1317" t="inlineStr">
        <is>
          <t>Benoit Baby</t>
        </is>
      </c>
      <c r="B1317" t="inlineStr">
        <is>
          <t>France</t>
        </is>
      </c>
      <c r="C1317" t="inlineStr">
        <is>
          <t>Center</t>
        </is>
      </c>
      <c r="D1317" t="n">
        <v>108</v>
      </c>
      <c r="E1317" t="n">
        <v>14</v>
      </c>
      <c r="F1317" t="n">
        <v>81</v>
      </c>
      <c r="G1317" t="n">
        <v>32</v>
      </c>
      <c r="H1317" t="n">
        <v>0</v>
      </c>
      <c r="I1317" t="n">
        <v>5842</v>
      </c>
      <c r="J1317" t="n">
        <v>27</v>
      </c>
      <c r="K1317" t="n">
        <v>527</v>
      </c>
      <c r="L1317" t="n">
        <v>1</v>
      </c>
      <c r="M1317" t="n">
        <v>47</v>
      </c>
      <c r="N1317" t="n">
        <v>14</v>
      </c>
      <c r="O1317" t="n">
        <v>1</v>
      </c>
      <c r="P1317" t="n">
        <v>10</v>
      </c>
      <c r="Q1317" t="n">
        <v>8</v>
      </c>
      <c r="R1317" t="n">
        <v>21</v>
      </c>
      <c r="S1317" t="n">
        <v>21</v>
      </c>
      <c r="T1317" t="n">
        <v>152</v>
      </c>
      <c r="U1317" t="n">
        <v>0</v>
      </c>
      <c r="V1317" t="n">
        <v>0</v>
      </c>
      <c r="W1317" t="n">
        <v>0</v>
      </c>
    </row>
    <row r="1318">
      <c r="A1318" t="inlineStr">
        <is>
          <t>Jean Pascal Barraque</t>
        </is>
      </c>
      <c r="B1318" t="inlineStr">
        <is>
          <t>France</t>
        </is>
      </c>
      <c r="C1318" t="inlineStr">
        <is>
          <t>Center</t>
        </is>
      </c>
      <c r="D1318" t="n">
        <v>5</v>
      </c>
      <c r="E1318" t="n">
        <v>5</v>
      </c>
      <c r="F1318" t="n">
        <v>5</v>
      </c>
      <c r="G1318" t="n">
        <v>0</v>
      </c>
      <c r="H1318" t="n">
        <v>0</v>
      </c>
      <c r="I1318" t="n">
        <v>400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3</v>
      </c>
      <c r="Q1318" t="n">
        <v>3</v>
      </c>
      <c r="R1318" t="n">
        <v>1</v>
      </c>
      <c r="S1318" t="n">
        <v>1</v>
      </c>
      <c r="T1318" t="n">
        <v>14</v>
      </c>
      <c r="U1318" t="n">
        <v>0</v>
      </c>
      <c r="V1318" t="n">
        <v>0</v>
      </c>
      <c r="W1318" t="n">
        <v>0</v>
      </c>
    </row>
    <row r="1319">
      <c r="A1319" t="inlineStr">
        <is>
          <t>Jean Pascal Barraque</t>
        </is>
      </c>
      <c r="B1319" t="inlineStr">
        <is>
          <t>France</t>
        </is>
      </c>
      <c r="C1319" t="inlineStr">
        <is>
          <t>Center</t>
        </is>
      </c>
      <c r="D1319" t="n">
        <v>12</v>
      </c>
      <c r="E1319" t="n">
        <v>12</v>
      </c>
      <c r="F1319" t="n">
        <v>9</v>
      </c>
      <c r="G1319" t="n">
        <v>3</v>
      </c>
      <c r="H1319" t="n">
        <v>0</v>
      </c>
      <c r="I1319" t="n">
        <v>711</v>
      </c>
      <c r="J1319" t="n">
        <v>3</v>
      </c>
      <c r="K1319" t="n">
        <v>68</v>
      </c>
      <c r="L1319" t="n">
        <v>0</v>
      </c>
      <c r="M1319" t="n">
        <v>4</v>
      </c>
      <c r="N1319" t="n">
        <v>0</v>
      </c>
      <c r="O1319" t="n">
        <v>0</v>
      </c>
      <c r="P1319" t="n">
        <v>10</v>
      </c>
      <c r="Q1319" t="n">
        <v>6</v>
      </c>
      <c r="R1319" t="n">
        <v>5</v>
      </c>
      <c r="S1319" t="n">
        <v>5</v>
      </c>
      <c r="T1319" t="n">
        <v>27</v>
      </c>
      <c r="U1319" t="n">
        <v>1</v>
      </c>
      <c r="V1319" t="n">
        <v>0</v>
      </c>
      <c r="W1319" t="n">
        <v>0</v>
      </c>
    </row>
    <row r="1320">
      <c r="A1320" t="inlineStr">
        <is>
          <t>Jean Pascal Barraque</t>
        </is>
      </c>
      <c r="B1320" t="inlineStr">
        <is>
          <t>France</t>
        </is>
      </c>
      <c r="C1320" t="inlineStr">
        <is>
          <t>Center</t>
        </is>
      </c>
      <c r="D1320" t="n">
        <v>9</v>
      </c>
      <c r="E1320" t="n">
        <v>10</v>
      </c>
      <c r="F1320" t="n">
        <v>7</v>
      </c>
      <c r="G1320" t="n">
        <v>3</v>
      </c>
      <c r="H1320" t="n">
        <v>0</v>
      </c>
      <c r="I1320" t="n">
        <v>489</v>
      </c>
      <c r="J1320" t="n">
        <v>2</v>
      </c>
      <c r="K1320" t="n">
        <v>52</v>
      </c>
      <c r="L1320" t="n">
        <v>0</v>
      </c>
      <c r="M1320" t="n">
        <v>4</v>
      </c>
      <c r="N1320" t="n">
        <v>1</v>
      </c>
      <c r="O1320" t="n">
        <v>0</v>
      </c>
      <c r="P1320" t="n">
        <v>3</v>
      </c>
      <c r="Q1320" t="n">
        <v>3</v>
      </c>
      <c r="R1320" t="n">
        <v>7</v>
      </c>
      <c r="S1320" t="n">
        <v>7</v>
      </c>
      <c r="T1320" t="n">
        <v>32</v>
      </c>
      <c r="U1320" t="n">
        <v>1</v>
      </c>
      <c r="V1320" t="n">
        <v>0</v>
      </c>
      <c r="W1320" t="n">
        <v>0</v>
      </c>
    </row>
    <row r="1321">
      <c r="A1321" t="inlineStr">
        <is>
          <t>Jean Pascal Barraque</t>
        </is>
      </c>
      <c r="B1321" t="inlineStr">
        <is>
          <t>France</t>
        </is>
      </c>
      <c r="C1321" t="inlineStr">
        <is>
          <t>Center</t>
        </is>
      </c>
      <c r="D1321" t="n">
        <v>37</v>
      </c>
      <c r="E1321" t="n">
        <v>38</v>
      </c>
      <c r="F1321" t="n">
        <v>29</v>
      </c>
      <c r="G1321" t="n">
        <v>9</v>
      </c>
      <c r="H1321" t="n">
        <v>0</v>
      </c>
      <c r="I1321" t="n">
        <v>2363</v>
      </c>
      <c r="J1321" t="n">
        <v>8</v>
      </c>
      <c r="K1321" t="n">
        <v>196</v>
      </c>
      <c r="L1321" t="n">
        <v>1</v>
      </c>
      <c r="M1321" t="n">
        <v>8</v>
      </c>
      <c r="N1321" t="n">
        <v>6</v>
      </c>
      <c r="O1321" t="n">
        <v>0</v>
      </c>
      <c r="P1321" t="n">
        <v>15</v>
      </c>
      <c r="Q1321" t="n">
        <v>13</v>
      </c>
      <c r="R1321" t="n">
        <v>21</v>
      </c>
      <c r="S1321" t="n">
        <v>16</v>
      </c>
      <c r="T1321" t="n">
        <v>104</v>
      </c>
      <c r="U1321" t="n">
        <v>1</v>
      </c>
      <c r="V1321" t="n">
        <v>0</v>
      </c>
      <c r="W1321" t="n">
        <v>0</v>
      </c>
    </row>
    <row r="1322">
      <c r="A1322" t="inlineStr">
        <is>
          <t>Jean Pascal Barraque</t>
        </is>
      </c>
      <c r="B1322" t="inlineStr">
        <is>
          <t>France</t>
        </is>
      </c>
      <c r="C1322" t="inlineStr">
        <is>
          <t>Center</t>
        </is>
      </c>
      <c r="D1322" t="n">
        <v>4</v>
      </c>
      <c r="E1322" t="n">
        <v>5</v>
      </c>
      <c r="F1322" t="n">
        <v>1</v>
      </c>
      <c r="G1322" t="n">
        <v>4</v>
      </c>
      <c r="H1322" t="n">
        <v>0</v>
      </c>
      <c r="I1322" t="n">
        <v>158</v>
      </c>
      <c r="J1322" t="n">
        <v>3</v>
      </c>
      <c r="K1322" t="n">
        <v>78</v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5</v>
      </c>
      <c r="U1322" t="n">
        <v>0</v>
      </c>
      <c r="V1322" t="n">
        <v>0</v>
      </c>
      <c r="W1322" t="n">
        <v>0</v>
      </c>
    </row>
    <row r="1323">
      <c r="A1323" t="inlineStr">
        <is>
          <t>Jean Pascal Barraque</t>
        </is>
      </c>
      <c r="B1323" t="inlineStr">
        <is>
          <t>France</t>
        </is>
      </c>
      <c r="C1323" t="inlineStr">
        <is>
          <t>Center</t>
        </is>
      </c>
      <c r="D1323" t="n">
        <v>2</v>
      </c>
      <c r="E1323" t="n">
        <v>2</v>
      </c>
      <c r="F1323" t="n">
        <v>1</v>
      </c>
      <c r="G1323" t="n">
        <v>1</v>
      </c>
      <c r="H1323" t="n">
        <v>0</v>
      </c>
      <c r="I1323" t="n">
        <v>102</v>
      </c>
      <c r="J1323" t="n">
        <v>1</v>
      </c>
      <c r="K1323" t="n">
        <v>33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t="inlineStr">
        <is>
          <t>Jean Pascal Barraque</t>
        </is>
      </c>
      <c r="B1324" t="inlineStr">
        <is>
          <t>France</t>
        </is>
      </c>
      <c r="C1324" t="inlineStr">
        <is>
          <t>Center</t>
        </is>
      </c>
      <c r="D1324" t="n">
        <v>14</v>
      </c>
      <c r="E1324" t="n">
        <v>14</v>
      </c>
      <c r="F1324" t="n">
        <v>13</v>
      </c>
      <c r="G1324" t="n">
        <v>1</v>
      </c>
      <c r="H1324" t="n">
        <v>0</v>
      </c>
      <c r="I1324" t="n">
        <v>968</v>
      </c>
      <c r="J1324" t="n">
        <v>1</v>
      </c>
      <c r="K1324" t="n">
        <v>14</v>
      </c>
      <c r="L1324" t="n">
        <v>0</v>
      </c>
      <c r="M1324" t="n">
        <v>3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25</v>
      </c>
      <c r="U1324" t="n">
        <v>1</v>
      </c>
      <c r="V1324" t="n">
        <v>0</v>
      </c>
      <c r="W1324" t="n">
        <v>0</v>
      </c>
    </row>
    <row r="1325">
      <c r="A1325" t="inlineStr">
        <is>
          <t>Jean Pascal Barraque</t>
        </is>
      </c>
      <c r="B1325" t="inlineStr">
        <is>
          <t>France</t>
        </is>
      </c>
      <c r="C1325" t="inlineStr">
        <is>
          <t>Center</t>
        </is>
      </c>
      <c r="D1325" t="n">
        <v>83</v>
      </c>
      <c r="E1325" t="n">
        <v>14</v>
      </c>
      <c r="F1325" t="n">
        <v>65</v>
      </c>
      <c r="G1325" t="n">
        <v>21</v>
      </c>
      <c r="H1325" t="n">
        <v>0</v>
      </c>
      <c r="I1325" t="n">
        <v>5191</v>
      </c>
      <c r="J1325" t="n">
        <v>18</v>
      </c>
      <c r="K1325" t="n">
        <v>441</v>
      </c>
      <c r="L1325" t="n">
        <v>2</v>
      </c>
      <c r="M1325" t="n">
        <v>20</v>
      </c>
      <c r="N1325" t="n">
        <v>14</v>
      </c>
      <c r="O1325" t="n">
        <v>0</v>
      </c>
      <c r="P1325" t="n">
        <v>31</v>
      </c>
      <c r="Q1325" t="n">
        <v>25</v>
      </c>
      <c r="R1325" t="n">
        <v>34</v>
      </c>
      <c r="S1325" t="n">
        <v>29</v>
      </c>
      <c r="T1325" t="n">
        <v>207</v>
      </c>
      <c r="U1325" t="n">
        <v>4</v>
      </c>
      <c r="V1325" t="n">
        <v>0</v>
      </c>
      <c r="W1325" t="n">
        <v>0</v>
      </c>
    </row>
    <row r="1326">
      <c r="A1326" t="inlineStr">
        <is>
          <t>Franck Comba</t>
        </is>
      </c>
      <c r="B1326" t="inlineStr">
        <is>
          <t>France</t>
        </is>
      </c>
      <c r="C1326" t="inlineStr">
        <is>
          <t>Center</t>
        </is>
      </c>
      <c r="D1326" t="n">
        <v>40</v>
      </c>
      <c r="E1326" t="n">
        <v>43</v>
      </c>
      <c r="F1326" t="n">
        <v>38</v>
      </c>
      <c r="G1326" t="n">
        <v>5</v>
      </c>
      <c r="H1326" t="n">
        <v>0</v>
      </c>
      <c r="I1326" t="n">
        <v>3051</v>
      </c>
      <c r="J1326" t="n">
        <v>2</v>
      </c>
      <c r="K1326" t="n">
        <v>11</v>
      </c>
      <c r="L1326" t="n">
        <v>1</v>
      </c>
      <c r="M1326" t="n">
        <v>0</v>
      </c>
      <c r="N1326" t="n">
        <v>21</v>
      </c>
      <c r="O1326" t="n">
        <v>0</v>
      </c>
      <c r="P1326" t="n">
        <v>6</v>
      </c>
      <c r="Q1326" t="n">
        <v>3</v>
      </c>
      <c r="R1326" t="n">
        <v>0</v>
      </c>
      <c r="S1326" t="n">
        <v>0</v>
      </c>
      <c r="T1326" t="n">
        <v>111</v>
      </c>
      <c r="U1326" t="n">
        <v>0</v>
      </c>
      <c r="V1326" t="n">
        <v>0</v>
      </c>
      <c r="W1326" t="n">
        <v>0</v>
      </c>
    </row>
    <row r="1327">
      <c r="A1327" t="inlineStr">
        <is>
          <t>Franck Comba</t>
        </is>
      </c>
      <c r="B1327" t="inlineStr">
        <is>
          <t>France</t>
        </is>
      </c>
      <c r="C1327" t="inlineStr">
        <is>
          <t>Center</t>
        </is>
      </c>
      <c r="D1327" t="n">
        <v>8</v>
      </c>
      <c r="E1327" t="n">
        <v>8</v>
      </c>
      <c r="F1327" t="n">
        <v>8</v>
      </c>
      <c r="G1327" t="n">
        <v>0</v>
      </c>
      <c r="H1327" t="n">
        <v>0</v>
      </c>
      <c r="I1327" t="n">
        <v>640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5</v>
      </c>
      <c r="U1327" t="n">
        <v>0</v>
      </c>
      <c r="V1327" t="n">
        <v>0</v>
      </c>
      <c r="W1327" t="n">
        <v>0</v>
      </c>
    </row>
    <row r="1328">
      <c r="A1328" t="inlineStr">
        <is>
          <t>Franck Comba</t>
        </is>
      </c>
      <c r="B1328" t="inlineStr">
        <is>
          <t>France</t>
        </is>
      </c>
      <c r="C1328" t="inlineStr">
        <is>
          <t>Center</t>
        </is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80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Franck Comba</t>
        </is>
      </c>
      <c r="B1329" t="inlineStr">
        <is>
          <t>France</t>
        </is>
      </c>
      <c r="C1329" t="inlineStr">
        <is>
          <t>Center</t>
        </is>
      </c>
      <c r="D1329" t="n">
        <v>6</v>
      </c>
      <c r="E1329" t="n">
        <v>6</v>
      </c>
      <c r="F1329" t="n">
        <v>6</v>
      </c>
      <c r="G1329" t="n">
        <v>0</v>
      </c>
      <c r="H1329" t="n">
        <v>0</v>
      </c>
      <c r="I1329" t="n">
        <v>480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5</v>
      </c>
      <c r="U1329" t="n">
        <v>0</v>
      </c>
      <c r="V1329" t="n">
        <v>0</v>
      </c>
      <c r="W1329" t="n">
        <v>0</v>
      </c>
    </row>
    <row r="1330">
      <c r="A1330" t="inlineStr">
        <is>
          <t>Franck Comba</t>
        </is>
      </c>
      <c r="B1330" t="inlineStr">
        <is>
          <t>France</t>
        </is>
      </c>
      <c r="C1330" t="inlineStr">
        <is>
          <t>Center</t>
        </is>
      </c>
      <c r="D1330" t="n">
        <v>55</v>
      </c>
      <c r="E1330" t="n">
        <v>23</v>
      </c>
      <c r="F1330" t="n">
        <v>53</v>
      </c>
      <c r="G1330" t="n">
        <v>5</v>
      </c>
      <c r="H1330" t="n">
        <v>0</v>
      </c>
      <c r="I1330" t="n">
        <v>4251</v>
      </c>
      <c r="J1330" t="n">
        <v>2</v>
      </c>
      <c r="K1330" t="n">
        <v>11</v>
      </c>
      <c r="L1330" t="n">
        <v>1</v>
      </c>
      <c r="M1330" t="n">
        <v>0</v>
      </c>
      <c r="N1330" t="n">
        <v>23</v>
      </c>
      <c r="O1330" t="n">
        <v>0</v>
      </c>
      <c r="P1330" t="n">
        <v>6</v>
      </c>
      <c r="Q1330" t="n">
        <v>3</v>
      </c>
      <c r="R1330" t="n">
        <v>0</v>
      </c>
      <c r="S1330" t="n">
        <v>0</v>
      </c>
      <c r="T1330" t="n">
        <v>121</v>
      </c>
      <c r="U1330" t="n">
        <v>0</v>
      </c>
      <c r="V1330" t="n">
        <v>0</v>
      </c>
      <c r="W1330" t="n">
        <v>0</v>
      </c>
    </row>
    <row r="1331">
      <c r="A1331" t="inlineStr">
        <is>
          <t>Nans Ducuing</t>
        </is>
      </c>
      <c r="B1331" t="inlineStr">
        <is>
          <t>France</t>
        </is>
      </c>
      <c r="C1331" t="inlineStr">
        <is>
          <t>Center</t>
        </is>
      </c>
      <c r="D1331" t="n">
        <v>79</v>
      </c>
      <c r="E1331" t="n">
        <v>81</v>
      </c>
      <c r="F1331" t="n">
        <v>71</v>
      </c>
      <c r="G1331" t="n">
        <v>10</v>
      </c>
      <c r="H1331" t="n">
        <v>0</v>
      </c>
      <c r="I1331" t="n">
        <v>5533</v>
      </c>
      <c r="J1331" t="n">
        <v>8</v>
      </c>
      <c r="K1331" t="n">
        <v>145</v>
      </c>
      <c r="L1331" t="n">
        <v>1</v>
      </c>
      <c r="M1331" t="n">
        <v>15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80</v>
      </c>
      <c r="U1331" t="n">
        <v>0</v>
      </c>
      <c r="V1331" t="n">
        <v>0</v>
      </c>
      <c r="W1331" t="n">
        <v>1</v>
      </c>
    </row>
    <row r="1332">
      <c r="A1332" t="inlineStr">
        <is>
          <t>Nans Ducuing</t>
        </is>
      </c>
      <c r="B1332" t="inlineStr">
        <is>
          <t>France</t>
        </is>
      </c>
      <c r="C1332" t="inlineStr">
        <is>
          <t>Center</t>
        </is>
      </c>
      <c r="D1332" t="n">
        <v>3</v>
      </c>
      <c r="E1332" t="n">
        <v>4</v>
      </c>
      <c r="F1332" t="n">
        <v>3</v>
      </c>
      <c r="G1332" t="n">
        <v>1</v>
      </c>
      <c r="H1332" t="n">
        <v>0</v>
      </c>
      <c r="I1332" t="n">
        <v>234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Nans Ducuing</t>
        </is>
      </c>
      <c r="B1333" t="inlineStr">
        <is>
          <t>France</t>
        </is>
      </c>
      <c r="C1333" t="inlineStr">
        <is>
          <t>Center</t>
        </is>
      </c>
      <c r="D1333" t="n">
        <v>82</v>
      </c>
      <c r="E1333" t="n">
        <v>16</v>
      </c>
      <c r="F1333" t="n">
        <v>74</v>
      </c>
      <c r="G1333" t="n">
        <v>11</v>
      </c>
      <c r="H1333" t="n">
        <v>0</v>
      </c>
      <c r="I1333" t="n">
        <v>5767</v>
      </c>
      <c r="J1333" t="n">
        <v>8</v>
      </c>
      <c r="K1333" t="n">
        <v>145</v>
      </c>
      <c r="L1333" t="n">
        <v>1</v>
      </c>
      <c r="M1333" t="n">
        <v>16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80</v>
      </c>
      <c r="U1333" t="n">
        <v>0</v>
      </c>
      <c r="V1333" t="n">
        <v>0</v>
      </c>
      <c r="W1333" t="n">
        <v>1</v>
      </c>
    </row>
    <row r="1334">
      <c r="A1334" t="inlineStr">
        <is>
          <t>Remi Lamerat</t>
        </is>
      </c>
      <c r="B1334" t="inlineStr">
        <is>
          <t>France</t>
        </is>
      </c>
      <c r="C1334" t="inlineStr">
        <is>
          <t>Center</t>
        </is>
      </c>
      <c r="D1334" t="n">
        <v>12</v>
      </c>
      <c r="E1334" t="n">
        <v>12</v>
      </c>
      <c r="F1334" t="n">
        <v>5</v>
      </c>
      <c r="G1334" t="n">
        <v>7</v>
      </c>
      <c r="H1334" t="n">
        <v>0</v>
      </c>
      <c r="I1334" t="n">
        <v>475</v>
      </c>
      <c r="J1334" t="n">
        <v>7</v>
      </c>
      <c r="K1334" t="n">
        <v>165</v>
      </c>
      <c r="L1334" t="n">
        <v>0</v>
      </c>
      <c r="M1334" t="n">
        <v>3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15</v>
      </c>
      <c r="U1334" t="n">
        <v>0</v>
      </c>
      <c r="V1334" t="n">
        <v>0</v>
      </c>
      <c r="W1334" t="n">
        <v>0</v>
      </c>
    </row>
    <row r="1335">
      <c r="A1335" t="inlineStr">
        <is>
          <t>Remi Lamerat</t>
        </is>
      </c>
      <c r="B1335" t="inlineStr">
        <is>
          <t>France</t>
        </is>
      </c>
      <c r="C1335" t="inlineStr">
        <is>
          <t>Center</t>
        </is>
      </c>
      <c r="D1335" t="n">
        <v>3</v>
      </c>
      <c r="E1335" t="n">
        <v>3</v>
      </c>
      <c r="F1335" t="n">
        <v>3</v>
      </c>
      <c r="G1335" t="n">
        <v>0</v>
      </c>
      <c r="H1335" t="n">
        <v>0</v>
      </c>
      <c r="I1335" t="n">
        <v>240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5</v>
      </c>
      <c r="U1335" t="n">
        <v>0</v>
      </c>
      <c r="V1335" t="n">
        <v>0</v>
      </c>
      <c r="W1335" t="n">
        <v>0</v>
      </c>
    </row>
    <row r="1336">
      <c r="A1336" t="inlineStr">
        <is>
          <t>Remi Lamerat</t>
        </is>
      </c>
      <c r="B1336" t="inlineStr">
        <is>
          <t>France</t>
        </is>
      </c>
      <c r="C1336" t="inlineStr">
        <is>
          <t>Center</t>
        </is>
      </c>
      <c r="D1336" t="n">
        <v>76</v>
      </c>
      <c r="E1336" t="n">
        <v>76</v>
      </c>
      <c r="F1336" t="n">
        <v>67</v>
      </c>
      <c r="G1336" t="n">
        <v>9</v>
      </c>
      <c r="H1336" t="n">
        <v>0</v>
      </c>
      <c r="I1336" t="n">
        <v>5180</v>
      </c>
      <c r="J1336" t="n">
        <v>9</v>
      </c>
      <c r="K1336" t="n">
        <v>192</v>
      </c>
      <c r="L1336" t="n">
        <v>0</v>
      </c>
      <c r="M1336" t="n">
        <v>22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50</v>
      </c>
      <c r="U1336" t="n">
        <v>2</v>
      </c>
      <c r="V1336" t="n">
        <v>0</v>
      </c>
      <c r="W1336" t="n">
        <v>0</v>
      </c>
    </row>
    <row r="1337">
      <c r="A1337" t="inlineStr">
        <is>
          <t>Remi Lamerat</t>
        </is>
      </c>
      <c r="B1337" t="inlineStr">
        <is>
          <t>France</t>
        </is>
      </c>
      <c r="C1337" t="inlineStr">
        <is>
          <t>Center</t>
        </is>
      </c>
      <c r="D1337" t="n">
        <v>19</v>
      </c>
      <c r="E1337" t="n">
        <v>19</v>
      </c>
      <c r="F1337" t="n">
        <v>14</v>
      </c>
      <c r="G1337" t="n">
        <v>5</v>
      </c>
      <c r="H1337" t="n">
        <v>0</v>
      </c>
      <c r="I1337" t="n">
        <v>1031</v>
      </c>
      <c r="J1337" t="n">
        <v>5</v>
      </c>
      <c r="K1337" t="n">
        <v>112</v>
      </c>
      <c r="L1337" t="n">
        <v>1</v>
      </c>
      <c r="M1337" t="n">
        <v>9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10</v>
      </c>
      <c r="U1337" t="n">
        <v>0</v>
      </c>
      <c r="V1337" t="n">
        <v>0</v>
      </c>
      <c r="W1337" t="n">
        <v>0</v>
      </c>
    </row>
    <row r="1338">
      <c r="A1338" t="inlineStr">
        <is>
          <t>Remi Lamerat</t>
        </is>
      </c>
      <c r="B1338" t="inlineStr">
        <is>
          <t>France</t>
        </is>
      </c>
      <c r="C1338" t="inlineStr">
        <is>
          <t>Center</t>
        </is>
      </c>
      <c r="D1338" t="n">
        <v>45</v>
      </c>
      <c r="E1338" t="n">
        <v>43</v>
      </c>
      <c r="F1338" t="n">
        <v>36</v>
      </c>
      <c r="G1338" t="n">
        <v>7</v>
      </c>
      <c r="H1338" t="n">
        <v>0</v>
      </c>
      <c r="I1338" t="n">
        <v>2808</v>
      </c>
      <c r="J1338" t="n">
        <v>9</v>
      </c>
      <c r="K1338" t="n">
        <v>260</v>
      </c>
      <c r="L1338" t="n">
        <v>0</v>
      </c>
      <c r="M1338" t="n">
        <v>18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5</v>
      </c>
      <c r="U1338" t="n">
        <v>0</v>
      </c>
      <c r="V1338" t="n">
        <v>0</v>
      </c>
      <c r="W1338" t="n">
        <v>0</v>
      </c>
    </row>
    <row r="1339">
      <c r="A1339" t="inlineStr">
        <is>
          <t>Remi Lamerat</t>
        </is>
      </c>
      <c r="B1339" t="inlineStr">
        <is>
          <t>France</t>
        </is>
      </c>
      <c r="C1339" t="inlineStr">
        <is>
          <t>Center</t>
        </is>
      </c>
      <c r="D1339" t="n">
        <v>27</v>
      </c>
      <c r="E1339" t="n">
        <v>27</v>
      </c>
      <c r="F1339" t="n">
        <v>25</v>
      </c>
      <c r="G1339" t="n">
        <v>2</v>
      </c>
      <c r="H1339" t="n">
        <v>0</v>
      </c>
      <c r="I1339" t="n">
        <v>1749</v>
      </c>
      <c r="J1339" t="n">
        <v>2</v>
      </c>
      <c r="K1339" t="n">
        <v>41</v>
      </c>
      <c r="L1339" t="n">
        <v>0</v>
      </c>
      <c r="M1339" t="n">
        <v>14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20</v>
      </c>
      <c r="U1339" t="n">
        <v>2</v>
      </c>
      <c r="V1339" t="n">
        <v>0</v>
      </c>
      <c r="W1339" t="n">
        <v>0</v>
      </c>
    </row>
    <row r="1340">
      <c r="A1340" t="inlineStr">
        <is>
          <t>Remi Lamerat</t>
        </is>
      </c>
      <c r="B1340" t="inlineStr">
        <is>
          <t>France</t>
        </is>
      </c>
      <c r="C1340" t="inlineStr">
        <is>
          <t>Center</t>
        </is>
      </c>
      <c r="D1340" t="n">
        <v>182</v>
      </c>
      <c r="E1340" t="n">
        <v>21</v>
      </c>
      <c r="F1340" t="n">
        <v>150</v>
      </c>
      <c r="G1340" t="n">
        <v>30</v>
      </c>
      <c r="H1340" t="n">
        <v>0</v>
      </c>
      <c r="I1340" t="n">
        <v>11483</v>
      </c>
      <c r="J1340" t="n">
        <v>32</v>
      </c>
      <c r="K1340" t="n">
        <v>770</v>
      </c>
      <c r="L1340" t="n">
        <v>1</v>
      </c>
      <c r="M1340" t="n">
        <v>66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105</v>
      </c>
      <c r="U1340" t="n">
        <v>4</v>
      </c>
      <c r="V1340" t="n">
        <v>0</v>
      </c>
      <c r="W1340" t="n">
        <v>0</v>
      </c>
    </row>
    <row r="1341">
      <c r="A1341" t="inlineStr">
        <is>
          <t>Florian Fritz</t>
        </is>
      </c>
      <c r="B1341" t="inlineStr">
        <is>
          <t>France</t>
        </is>
      </c>
      <c r="C1341" t="inlineStr">
        <is>
          <t>Center</t>
        </is>
      </c>
      <c r="D1341" t="n">
        <v>5</v>
      </c>
      <c r="E1341" t="n">
        <v>5</v>
      </c>
      <c r="F1341" t="n">
        <v>5</v>
      </c>
      <c r="G1341" t="n">
        <v>0</v>
      </c>
      <c r="H1341" t="n">
        <v>0</v>
      </c>
      <c r="I1341" t="n">
        <v>373</v>
      </c>
      <c r="J1341" t="n">
        <v>0</v>
      </c>
      <c r="K1341" t="n">
        <v>0</v>
      </c>
      <c r="L1341" t="n">
        <v>0</v>
      </c>
      <c r="M1341" t="n">
        <v>2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5</v>
      </c>
      <c r="U1341" t="n">
        <v>0</v>
      </c>
      <c r="V1341" t="n">
        <v>0</v>
      </c>
      <c r="W1341" t="n">
        <v>0</v>
      </c>
    </row>
    <row r="1342">
      <c r="A1342" t="inlineStr">
        <is>
          <t>Florian Fritz</t>
        </is>
      </c>
      <c r="B1342" t="inlineStr">
        <is>
          <t>France</t>
        </is>
      </c>
      <c r="C1342" t="inlineStr">
        <is>
          <t>Center</t>
        </is>
      </c>
      <c r="D1342" t="n">
        <v>222</v>
      </c>
      <c r="E1342" t="n">
        <v>227</v>
      </c>
      <c r="F1342" t="n">
        <v>186</v>
      </c>
      <c r="G1342" t="n">
        <v>41</v>
      </c>
      <c r="H1342" t="n">
        <v>0</v>
      </c>
      <c r="I1342" t="n">
        <v>14246</v>
      </c>
      <c r="J1342" t="n">
        <v>36</v>
      </c>
      <c r="K1342" t="n">
        <v>868</v>
      </c>
      <c r="L1342" t="n">
        <v>0</v>
      </c>
      <c r="M1342" t="n">
        <v>68</v>
      </c>
      <c r="N1342" t="n">
        <v>27</v>
      </c>
      <c r="O1342" t="n">
        <v>4</v>
      </c>
      <c r="P1342" t="n">
        <v>2</v>
      </c>
      <c r="Q1342" t="n">
        <v>2</v>
      </c>
      <c r="R1342" t="n">
        <v>9</v>
      </c>
      <c r="S1342" t="n">
        <v>8</v>
      </c>
      <c r="T1342" t="n">
        <v>175</v>
      </c>
      <c r="U1342" t="n">
        <v>7</v>
      </c>
      <c r="V1342" t="n">
        <v>0</v>
      </c>
      <c r="W1342" t="n">
        <v>1</v>
      </c>
    </row>
    <row r="1343">
      <c r="A1343" t="inlineStr">
        <is>
          <t>Florian Fritz</t>
        </is>
      </c>
      <c r="B1343" t="inlineStr">
        <is>
          <t>France</t>
        </is>
      </c>
      <c r="C1343" t="inlineStr">
        <is>
          <t>Center</t>
        </is>
      </c>
      <c r="D1343" t="n">
        <v>34</v>
      </c>
      <c r="E1343" t="n">
        <v>34</v>
      </c>
      <c r="F1343" t="n">
        <v>30</v>
      </c>
      <c r="G1343" t="n">
        <v>4</v>
      </c>
      <c r="H1343" t="n">
        <v>0</v>
      </c>
      <c r="I1343" t="n">
        <v>2174</v>
      </c>
      <c r="J1343" t="n">
        <v>4</v>
      </c>
      <c r="K1343" t="n">
        <v>57</v>
      </c>
      <c r="L1343" t="n">
        <v>0</v>
      </c>
      <c r="M1343" t="n">
        <v>18</v>
      </c>
      <c r="N1343" t="n">
        <v>3</v>
      </c>
      <c r="O1343" t="n">
        <v>2</v>
      </c>
      <c r="P1343" t="n">
        <v>0</v>
      </c>
      <c r="Q1343" t="n">
        <v>0</v>
      </c>
      <c r="R1343" t="n">
        <v>1</v>
      </c>
      <c r="S1343" t="n">
        <v>1</v>
      </c>
      <c r="T1343" t="n">
        <v>24</v>
      </c>
      <c r="U1343" t="n">
        <v>1</v>
      </c>
      <c r="V1343" t="n">
        <v>0</v>
      </c>
      <c r="W1343" t="n">
        <v>0</v>
      </c>
    </row>
    <row r="1344">
      <c r="A1344" t="inlineStr">
        <is>
          <t>Florian Fritz</t>
        </is>
      </c>
      <c r="B1344" t="inlineStr">
        <is>
          <t>France</t>
        </is>
      </c>
      <c r="C1344" t="inlineStr">
        <is>
          <t>Center</t>
        </is>
      </c>
      <c r="D1344" t="n">
        <v>261</v>
      </c>
      <c r="E1344" t="n">
        <v>31</v>
      </c>
      <c r="F1344" t="n">
        <v>221</v>
      </c>
      <c r="G1344" t="n">
        <v>45</v>
      </c>
      <c r="H1344" t="n">
        <v>0</v>
      </c>
      <c r="I1344" t="n">
        <v>16793</v>
      </c>
      <c r="J1344" t="n">
        <v>40</v>
      </c>
      <c r="K1344" t="n">
        <v>925</v>
      </c>
      <c r="L1344" t="n">
        <v>0</v>
      </c>
      <c r="M1344" t="n">
        <v>88</v>
      </c>
      <c r="N1344" t="n">
        <v>31</v>
      </c>
      <c r="O1344" t="n">
        <v>6</v>
      </c>
      <c r="P1344" t="n">
        <v>2</v>
      </c>
      <c r="Q1344" t="n">
        <v>2</v>
      </c>
      <c r="R1344" t="n">
        <v>10</v>
      </c>
      <c r="S1344" t="n">
        <v>9</v>
      </c>
      <c r="T1344" t="n">
        <v>204</v>
      </c>
      <c r="U1344" t="n">
        <v>8</v>
      </c>
      <c r="V1344" t="n">
        <v>0</v>
      </c>
      <c r="W1344" t="n">
        <v>1</v>
      </c>
    </row>
    <row r="1345">
      <c r="A1345" t="inlineStr">
        <is>
          <t>Jean-Marcel Buttin</t>
        </is>
      </c>
      <c r="B1345" t="inlineStr">
        <is>
          <t>France</t>
        </is>
      </c>
      <c r="C1345" t="inlineStr">
        <is>
          <t>Center</t>
        </is>
      </c>
      <c r="D1345" t="n">
        <v>50</v>
      </c>
      <c r="E1345" t="n">
        <v>55</v>
      </c>
      <c r="F1345" t="n">
        <v>33</v>
      </c>
      <c r="G1345" t="n">
        <v>22</v>
      </c>
      <c r="H1345" t="n">
        <v>0</v>
      </c>
      <c r="I1345" t="n">
        <v>2940</v>
      </c>
      <c r="J1345" t="n">
        <v>17</v>
      </c>
      <c r="K1345" t="n">
        <v>450</v>
      </c>
      <c r="L1345" t="n">
        <v>1</v>
      </c>
      <c r="M1345" t="n">
        <v>9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45</v>
      </c>
      <c r="U1345" t="n">
        <v>0</v>
      </c>
      <c r="V1345" t="n">
        <v>0</v>
      </c>
      <c r="W1345" t="n">
        <v>0</v>
      </c>
    </row>
    <row r="1346">
      <c r="A1346" t="inlineStr">
        <is>
          <t>Jean-Marcel Buttin</t>
        </is>
      </c>
      <c r="B1346" t="inlineStr">
        <is>
          <t>France</t>
        </is>
      </c>
      <c r="C1346" t="inlineStr">
        <is>
          <t>Center</t>
        </is>
      </c>
      <c r="D1346" t="n">
        <v>5</v>
      </c>
      <c r="E1346" t="n">
        <v>5</v>
      </c>
      <c r="F1346" t="n">
        <v>4</v>
      </c>
      <c r="G1346" t="n">
        <v>1</v>
      </c>
      <c r="H1346" t="n">
        <v>0</v>
      </c>
      <c r="I1346" t="n">
        <v>344</v>
      </c>
      <c r="J1346" t="n">
        <v>1</v>
      </c>
      <c r="K1346" t="n">
        <v>24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Jean-Marcel Buttin</t>
        </is>
      </c>
      <c r="B1347" t="inlineStr">
        <is>
          <t>France</t>
        </is>
      </c>
      <c r="C1347" t="inlineStr">
        <is>
          <t>Center</t>
        </is>
      </c>
      <c r="D1347" t="n">
        <v>2</v>
      </c>
      <c r="E1347" t="n">
        <v>2</v>
      </c>
      <c r="F1347" t="n">
        <v>1</v>
      </c>
      <c r="G1347" t="n">
        <v>1</v>
      </c>
      <c r="H1347" t="n">
        <v>0</v>
      </c>
      <c r="I1347" t="n">
        <v>124</v>
      </c>
      <c r="J1347" t="n">
        <v>1</v>
      </c>
      <c r="K1347" t="n">
        <v>44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Jean-Marcel Buttin</t>
        </is>
      </c>
      <c r="B1348" t="inlineStr">
        <is>
          <t>France</t>
        </is>
      </c>
      <c r="C1348" t="inlineStr">
        <is>
          <t>Center</t>
        </is>
      </c>
      <c r="D1348" t="n">
        <v>36</v>
      </c>
      <c r="E1348" t="n">
        <v>37</v>
      </c>
      <c r="F1348" t="n">
        <v>31</v>
      </c>
      <c r="G1348" t="n">
        <v>6</v>
      </c>
      <c r="H1348" t="n">
        <v>0</v>
      </c>
      <c r="I1348" t="n">
        <v>2458</v>
      </c>
      <c r="J1348" t="n">
        <v>5</v>
      </c>
      <c r="K1348" t="n">
        <v>49</v>
      </c>
      <c r="L1348" t="n">
        <v>0</v>
      </c>
      <c r="M1348" t="n">
        <v>4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20</v>
      </c>
      <c r="U1348" t="n">
        <v>0</v>
      </c>
      <c r="V1348" t="n">
        <v>0</v>
      </c>
      <c r="W1348" t="n">
        <v>0</v>
      </c>
    </row>
    <row r="1349">
      <c r="A1349" t="inlineStr">
        <is>
          <t>Jean-Marcel Buttin</t>
        </is>
      </c>
      <c r="B1349" t="inlineStr">
        <is>
          <t>France</t>
        </is>
      </c>
      <c r="C1349" t="inlineStr">
        <is>
          <t>Center</t>
        </is>
      </c>
      <c r="D1349" t="n">
        <v>44</v>
      </c>
      <c r="E1349" t="n">
        <v>46</v>
      </c>
      <c r="F1349" t="n">
        <v>35</v>
      </c>
      <c r="G1349" t="n">
        <v>11</v>
      </c>
      <c r="H1349" t="n">
        <v>0</v>
      </c>
      <c r="I1349" t="n">
        <v>2873</v>
      </c>
      <c r="J1349" t="n">
        <v>9</v>
      </c>
      <c r="K1349" t="n">
        <v>147</v>
      </c>
      <c r="L1349" t="n">
        <v>0</v>
      </c>
      <c r="M1349" t="n">
        <v>5</v>
      </c>
      <c r="N1349" t="n">
        <v>7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35</v>
      </c>
      <c r="U1349" t="n">
        <v>1</v>
      </c>
      <c r="V1349" t="n">
        <v>0</v>
      </c>
      <c r="W1349" t="n">
        <v>0</v>
      </c>
    </row>
    <row r="1350">
      <c r="A1350" t="inlineStr">
        <is>
          <t>Jean-Marcel Buttin</t>
        </is>
      </c>
      <c r="B1350" t="inlineStr">
        <is>
          <t>France</t>
        </is>
      </c>
      <c r="C1350" t="inlineStr">
        <is>
          <t>Center</t>
        </is>
      </c>
      <c r="D1350" t="n">
        <v>16</v>
      </c>
      <c r="E1350" t="n">
        <v>16</v>
      </c>
      <c r="F1350" t="n">
        <v>14</v>
      </c>
      <c r="G1350" t="n">
        <v>2</v>
      </c>
      <c r="H1350" t="n">
        <v>0</v>
      </c>
      <c r="I1350" t="n">
        <v>1084</v>
      </c>
      <c r="J1350" t="n">
        <v>2</v>
      </c>
      <c r="K1350" t="n">
        <v>68</v>
      </c>
      <c r="L1350" t="n">
        <v>0</v>
      </c>
      <c r="M1350" t="n">
        <v>3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3</v>
      </c>
      <c r="U1350" t="n">
        <v>0</v>
      </c>
      <c r="V1350" t="n">
        <v>0</v>
      </c>
      <c r="W1350" t="n">
        <v>0</v>
      </c>
    </row>
    <row r="1351">
      <c r="A1351" t="inlineStr">
        <is>
          <t>Jean-Marcel Buttin</t>
        </is>
      </c>
      <c r="B1351" t="inlineStr">
        <is>
          <t>France</t>
        </is>
      </c>
      <c r="C1351" t="inlineStr">
        <is>
          <t>Center</t>
        </is>
      </c>
      <c r="D1351" t="n">
        <v>153</v>
      </c>
      <c r="E1351" t="n">
        <v>20</v>
      </c>
      <c r="F1351" t="n">
        <v>118</v>
      </c>
      <c r="G1351" t="n">
        <v>43</v>
      </c>
      <c r="H1351" t="n">
        <v>0</v>
      </c>
      <c r="I1351" t="n">
        <v>9823</v>
      </c>
      <c r="J1351" t="n">
        <v>35</v>
      </c>
      <c r="K1351" t="n">
        <v>782</v>
      </c>
      <c r="L1351" t="n">
        <v>1</v>
      </c>
      <c r="M1351" t="n">
        <v>21</v>
      </c>
      <c r="N1351" t="n">
        <v>20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103</v>
      </c>
      <c r="U1351" t="n">
        <v>1</v>
      </c>
      <c r="V1351" t="n">
        <v>0</v>
      </c>
      <c r="W1351" t="n">
        <v>0</v>
      </c>
    </row>
    <row r="1352">
      <c r="A1352" t="inlineStr">
        <is>
          <t>Pierre-Loius Barassi</t>
        </is>
      </c>
      <c r="B1352" t="inlineStr">
        <is>
          <t>France</t>
        </is>
      </c>
      <c r="C1352" t="inlineStr">
        <is>
          <t>Center</t>
        </is>
      </c>
      <c r="D1352" t="n">
        <v>47</v>
      </c>
      <c r="E1352" t="n">
        <v>47</v>
      </c>
      <c r="F1352" t="n">
        <v>33</v>
      </c>
      <c r="G1352" t="n">
        <v>14</v>
      </c>
      <c r="H1352" t="n">
        <v>0</v>
      </c>
      <c r="I1352" t="n">
        <v>2569</v>
      </c>
      <c r="J1352" t="n">
        <v>14</v>
      </c>
      <c r="K1352" t="n">
        <v>312</v>
      </c>
      <c r="L1352" t="n">
        <v>0</v>
      </c>
      <c r="M1352" t="n">
        <v>16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75</v>
      </c>
      <c r="U1352" t="n">
        <v>2</v>
      </c>
      <c r="V1352" t="n">
        <v>0</v>
      </c>
      <c r="W1352" t="n">
        <v>0</v>
      </c>
    </row>
    <row r="1353">
      <c r="A1353" t="inlineStr">
        <is>
          <t>Pierre-Loius Barassi</t>
        </is>
      </c>
      <c r="B1353" t="inlineStr">
        <is>
          <t>France</t>
        </is>
      </c>
      <c r="C1353" t="inlineStr">
        <is>
          <t>Center</t>
        </is>
      </c>
      <c r="D1353" t="n">
        <v>6</v>
      </c>
      <c r="E1353" t="n">
        <v>8</v>
      </c>
      <c r="F1353" t="n">
        <v>6</v>
      </c>
      <c r="G1353" t="n">
        <v>2</v>
      </c>
      <c r="H1353" t="n">
        <v>0</v>
      </c>
      <c r="I1353" t="n">
        <v>462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Pierre-Loius Barassi</t>
        </is>
      </c>
      <c r="B1354" t="inlineStr">
        <is>
          <t>France</t>
        </is>
      </c>
      <c r="C1354" t="inlineStr">
        <is>
          <t>Center</t>
        </is>
      </c>
      <c r="D1354" t="n">
        <v>1</v>
      </c>
      <c r="E1354" t="n">
        <v>1</v>
      </c>
      <c r="F1354" t="n">
        <v>0</v>
      </c>
      <c r="G1354" t="n">
        <v>1</v>
      </c>
      <c r="H1354" t="n">
        <v>0</v>
      </c>
      <c r="I1354" t="n">
        <v>14</v>
      </c>
      <c r="J1354" t="n">
        <v>1</v>
      </c>
      <c r="K1354" t="n">
        <v>14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Pierre-Loius Barassi</t>
        </is>
      </c>
      <c r="B1355" t="inlineStr">
        <is>
          <t>France</t>
        </is>
      </c>
      <c r="C1355" t="inlineStr">
        <is>
          <t>Center</t>
        </is>
      </c>
      <c r="D1355" t="n">
        <v>54</v>
      </c>
      <c r="E1355" t="n">
        <v>15</v>
      </c>
      <c r="F1355" t="n">
        <v>39</v>
      </c>
      <c r="G1355" t="n">
        <v>17</v>
      </c>
      <c r="H1355" t="n">
        <v>0</v>
      </c>
      <c r="I1355" t="n">
        <v>3045</v>
      </c>
      <c r="J1355" t="n">
        <v>15</v>
      </c>
      <c r="K1355" t="n">
        <v>326</v>
      </c>
      <c r="L1355" t="n">
        <v>0</v>
      </c>
      <c r="M1355" t="n">
        <v>17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75</v>
      </c>
      <c r="U1355" t="n">
        <v>2</v>
      </c>
      <c r="V1355" t="n">
        <v>0</v>
      </c>
      <c r="W1355" t="n">
        <v>0</v>
      </c>
    </row>
    <row r="1356">
      <c r="A1356" t="inlineStr">
        <is>
          <t>Cedric Desbrosse</t>
        </is>
      </c>
      <c r="B1356" t="inlineStr">
        <is>
          <t>France</t>
        </is>
      </c>
      <c r="C1356" t="inlineStr">
        <is>
          <t>Center</t>
        </is>
      </c>
      <c r="D1356" t="n">
        <v>40</v>
      </c>
      <c r="E1356" t="n">
        <v>44</v>
      </c>
      <c r="F1356" t="n">
        <v>34</v>
      </c>
      <c r="G1356" t="n">
        <v>10</v>
      </c>
      <c r="H1356" t="n">
        <v>0</v>
      </c>
      <c r="I1356" t="n">
        <v>2632</v>
      </c>
      <c r="J1356" t="n">
        <v>6</v>
      </c>
      <c r="K1356" t="n">
        <v>136</v>
      </c>
      <c r="L1356" t="n">
        <v>0</v>
      </c>
      <c r="M1356" t="n">
        <v>8</v>
      </c>
      <c r="N1356" t="n">
        <v>5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27</v>
      </c>
      <c r="U1356" t="n">
        <v>1</v>
      </c>
      <c r="V1356" t="n">
        <v>0</v>
      </c>
      <c r="W1356" t="n">
        <v>0</v>
      </c>
    </row>
    <row r="1357">
      <c r="A1357" t="inlineStr">
        <is>
          <t>Cedric Desbrosse</t>
        </is>
      </c>
      <c r="B1357" t="inlineStr">
        <is>
          <t>France</t>
        </is>
      </c>
      <c r="C1357" t="inlineStr">
        <is>
          <t>Center</t>
        </is>
      </c>
      <c r="D1357" t="n">
        <v>2</v>
      </c>
      <c r="E1357" t="n">
        <v>5</v>
      </c>
      <c r="F1357" t="n">
        <v>1</v>
      </c>
      <c r="G1357" t="n">
        <v>4</v>
      </c>
      <c r="H1357" t="n">
        <v>0</v>
      </c>
      <c r="I1357" t="n">
        <v>118</v>
      </c>
      <c r="J1357" t="n">
        <v>1</v>
      </c>
      <c r="K1357" t="n">
        <v>38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t="inlineStr">
        <is>
          <t>Cedric Desbrosse</t>
        </is>
      </c>
      <c r="B1358" t="inlineStr">
        <is>
          <t>France</t>
        </is>
      </c>
      <c r="C1358" t="inlineStr">
        <is>
          <t>Center</t>
        </is>
      </c>
      <c r="D1358" t="n">
        <v>5</v>
      </c>
      <c r="E1358" t="n">
        <v>5</v>
      </c>
      <c r="F1358" t="n">
        <v>3</v>
      </c>
      <c r="G1358" t="n">
        <v>2</v>
      </c>
      <c r="H1358" t="n">
        <v>0</v>
      </c>
      <c r="I1358" t="n">
        <v>271</v>
      </c>
      <c r="J1358" t="n">
        <v>2</v>
      </c>
      <c r="K1358" t="n">
        <v>44</v>
      </c>
      <c r="L1358" t="n">
        <v>0</v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t="inlineStr">
        <is>
          <t>Cedric Desbrosse</t>
        </is>
      </c>
      <c r="B1359" t="inlineStr">
        <is>
          <t>France</t>
        </is>
      </c>
      <c r="C1359" t="inlineStr">
        <is>
          <t>Center</t>
        </is>
      </c>
      <c r="D1359" t="n">
        <v>47</v>
      </c>
      <c r="E1359" t="n">
        <v>5</v>
      </c>
      <c r="F1359" t="n">
        <v>38</v>
      </c>
      <c r="G1359" t="n">
        <v>16</v>
      </c>
      <c r="H1359" t="n">
        <v>0</v>
      </c>
      <c r="I1359" t="n">
        <v>3021</v>
      </c>
      <c r="J1359" t="n">
        <v>9</v>
      </c>
      <c r="K1359" t="n">
        <v>218</v>
      </c>
      <c r="L1359" t="n">
        <v>0</v>
      </c>
      <c r="M1359" t="n">
        <v>10</v>
      </c>
      <c r="N1359" t="n">
        <v>5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27</v>
      </c>
      <c r="U1359" t="n">
        <v>1</v>
      </c>
      <c r="V1359" t="n">
        <v>0</v>
      </c>
      <c r="W1359" t="n">
        <v>0</v>
      </c>
    </row>
    <row r="1360">
      <c r="A1360" t="inlineStr">
        <is>
          <t>Sebastien Bonetti</t>
        </is>
      </c>
      <c r="B1360" t="inlineStr">
        <is>
          <t>France</t>
        </is>
      </c>
      <c r="C1360" t="inlineStr">
        <is>
          <t>Center</t>
        </is>
      </c>
      <c r="D1360" t="n">
        <v>11</v>
      </c>
      <c r="E1360" t="n">
        <v>12</v>
      </c>
      <c r="F1360" t="n">
        <v>11</v>
      </c>
      <c r="G1360" t="n">
        <v>1</v>
      </c>
      <c r="H1360" t="n">
        <v>0</v>
      </c>
      <c r="I1360" t="n">
        <v>880</v>
      </c>
      <c r="J1360" t="n">
        <v>0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20</v>
      </c>
      <c r="U1360" t="n">
        <v>0</v>
      </c>
      <c r="V1360" t="n">
        <v>0</v>
      </c>
      <c r="W1360" t="n">
        <v>0</v>
      </c>
    </row>
    <row r="1361">
      <c r="A1361" t="inlineStr">
        <is>
          <t>Sebastien Bonetti</t>
        </is>
      </c>
      <c r="B1361" t="inlineStr">
        <is>
          <t>France</t>
        </is>
      </c>
      <c r="C1361" t="inlineStr">
        <is>
          <t>Center</t>
        </is>
      </c>
      <c r="D1361" t="n">
        <v>3</v>
      </c>
      <c r="E1361" t="n">
        <v>3</v>
      </c>
      <c r="F1361" t="n">
        <v>2</v>
      </c>
      <c r="G1361" t="n">
        <v>1</v>
      </c>
      <c r="H1361" t="n">
        <v>0</v>
      </c>
      <c r="I1361" t="n">
        <v>160</v>
      </c>
      <c r="J1361" t="n">
        <v>1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10</v>
      </c>
      <c r="U1361" t="n">
        <v>0</v>
      </c>
      <c r="V1361" t="n">
        <v>0</v>
      </c>
      <c r="W1361" t="n">
        <v>0</v>
      </c>
    </row>
    <row r="1362">
      <c r="A1362" t="inlineStr">
        <is>
          <t>Sebastien Bonetti</t>
        </is>
      </c>
      <c r="B1362" t="inlineStr">
        <is>
          <t>France</t>
        </is>
      </c>
      <c r="C1362" t="inlineStr">
        <is>
          <t>Center</t>
        </is>
      </c>
      <c r="D1362" t="n">
        <v>9</v>
      </c>
      <c r="E1362" t="n">
        <v>9</v>
      </c>
      <c r="F1362" t="n">
        <v>8</v>
      </c>
      <c r="G1362" t="n">
        <v>1</v>
      </c>
      <c r="H1362" t="n">
        <v>0</v>
      </c>
      <c r="I1362" t="n">
        <v>646</v>
      </c>
      <c r="J1362" t="n">
        <v>1</v>
      </c>
      <c r="K1362" t="n">
        <v>28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5</v>
      </c>
      <c r="U1362" t="n">
        <v>0</v>
      </c>
      <c r="V1362" t="n">
        <v>0</v>
      </c>
      <c r="W1362" t="n">
        <v>0</v>
      </c>
    </row>
    <row r="1363">
      <c r="A1363" t="inlineStr">
        <is>
          <t>Sebastien Bonetti</t>
        </is>
      </c>
      <c r="B1363" t="inlineStr">
        <is>
          <t>France</t>
        </is>
      </c>
      <c r="C1363" t="inlineStr">
        <is>
          <t>Center</t>
        </is>
      </c>
      <c r="D1363" t="n">
        <v>9</v>
      </c>
      <c r="E1363" t="n">
        <v>10</v>
      </c>
      <c r="F1363" t="n">
        <v>8</v>
      </c>
      <c r="G1363" t="n">
        <v>2</v>
      </c>
      <c r="H1363" t="n">
        <v>0</v>
      </c>
      <c r="I1363" t="n">
        <v>618</v>
      </c>
      <c r="J1363" t="n">
        <v>1</v>
      </c>
      <c r="K1363" t="n">
        <v>3</v>
      </c>
      <c r="L1363" t="n">
        <v>0</v>
      </c>
      <c r="M1363" t="n">
        <v>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Sebastien Bonetti</t>
        </is>
      </c>
      <c r="B1364" t="inlineStr">
        <is>
          <t>France</t>
        </is>
      </c>
      <c r="C1364" t="inlineStr">
        <is>
          <t>Center</t>
        </is>
      </c>
      <c r="D1364" t="n">
        <v>8</v>
      </c>
      <c r="E1364" t="n">
        <v>9</v>
      </c>
      <c r="F1364" t="n">
        <v>5</v>
      </c>
      <c r="G1364" t="n">
        <v>4</v>
      </c>
      <c r="H1364" t="n">
        <v>0</v>
      </c>
      <c r="I1364" t="n">
        <v>479</v>
      </c>
      <c r="J1364" t="n">
        <v>3</v>
      </c>
      <c r="K1364" t="n">
        <v>79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</v>
      </c>
      <c r="U1364" t="n">
        <v>0</v>
      </c>
      <c r="V1364" t="n">
        <v>0</v>
      </c>
      <c r="W1364" t="n">
        <v>0</v>
      </c>
    </row>
    <row r="1365">
      <c r="A1365" t="inlineStr">
        <is>
          <t>Sebastien Bonetti</t>
        </is>
      </c>
      <c r="B1365" t="inlineStr">
        <is>
          <t>France</t>
        </is>
      </c>
      <c r="C1365" t="inlineStr">
        <is>
          <t>Center</t>
        </is>
      </c>
      <c r="D1365" t="n">
        <v>40</v>
      </c>
      <c r="E1365" t="n">
        <v>8</v>
      </c>
      <c r="F1365" t="n">
        <v>34</v>
      </c>
      <c r="G1365" t="n">
        <v>9</v>
      </c>
      <c r="H1365" t="n">
        <v>0</v>
      </c>
      <c r="I1365" t="n">
        <v>2783</v>
      </c>
      <c r="J1365" t="n">
        <v>6</v>
      </c>
      <c r="K1365" t="n">
        <v>110</v>
      </c>
      <c r="L1365" t="n">
        <v>0</v>
      </c>
      <c r="M1365" t="n">
        <v>3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40</v>
      </c>
      <c r="U1365" t="n">
        <v>0</v>
      </c>
      <c r="V1365" t="n">
        <v>0</v>
      </c>
      <c r="W1365" t="n">
        <v>0</v>
      </c>
    </row>
    <row r="1366">
      <c r="A1366" t="inlineStr">
        <is>
          <t>Arnaud Mignardi</t>
        </is>
      </c>
      <c r="B1366" t="inlineStr">
        <is>
          <t>France</t>
        </is>
      </c>
      <c r="C1366" t="inlineStr">
        <is>
          <t>Center</t>
        </is>
      </c>
      <c r="D1366" t="n">
        <v>3</v>
      </c>
      <c r="E1366" t="n">
        <v>4</v>
      </c>
      <c r="F1366" t="n">
        <v>3</v>
      </c>
      <c r="G1366" t="n">
        <v>1</v>
      </c>
      <c r="H1366" t="n">
        <v>0</v>
      </c>
      <c r="I1366" t="n">
        <v>240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10</v>
      </c>
      <c r="U1366" t="n">
        <v>0</v>
      </c>
      <c r="V1366" t="n">
        <v>0</v>
      </c>
      <c r="W1366" t="n">
        <v>0</v>
      </c>
    </row>
    <row r="1367">
      <c r="A1367" t="inlineStr">
        <is>
          <t>Arnaud Mignardi</t>
        </is>
      </c>
      <c r="B1367" t="inlineStr">
        <is>
          <t>France</t>
        </is>
      </c>
      <c r="C1367" t="inlineStr">
        <is>
          <t>Center</t>
        </is>
      </c>
      <c r="D1367" t="n">
        <v>2</v>
      </c>
      <c r="E1367" t="n">
        <v>2</v>
      </c>
      <c r="F1367" t="n">
        <v>2</v>
      </c>
      <c r="G1367" t="n">
        <v>0</v>
      </c>
      <c r="H1367" t="n">
        <v>0</v>
      </c>
      <c r="I1367" t="n">
        <v>156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inlineStr">
        <is>
          <t>Arnaud Mignardi</t>
        </is>
      </c>
      <c r="B1368" t="inlineStr">
        <is>
          <t>France</t>
        </is>
      </c>
      <c r="C1368" t="inlineStr">
        <is>
          <t>Center</t>
        </is>
      </c>
      <c r="D1368" t="n">
        <v>7</v>
      </c>
      <c r="E1368" t="n">
        <v>9</v>
      </c>
      <c r="F1368" t="n">
        <v>3</v>
      </c>
      <c r="G1368" t="n">
        <v>6</v>
      </c>
      <c r="H1368" t="n">
        <v>0</v>
      </c>
      <c r="I1368" t="n">
        <v>265</v>
      </c>
      <c r="J1368" t="n">
        <v>4</v>
      </c>
      <c r="K1368" t="n">
        <v>45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inlineStr">
        <is>
          <t>Arnaud Mignardi</t>
        </is>
      </c>
      <c r="B1369" t="inlineStr">
        <is>
          <t>France</t>
        </is>
      </c>
      <c r="C1369" t="inlineStr">
        <is>
          <t>Center</t>
        </is>
      </c>
      <c r="D1369" t="n">
        <v>30</v>
      </c>
      <c r="E1369" t="n">
        <v>31</v>
      </c>
      <c r="F1369" t="n">
        <v>20</v>
      </c>
      <c r="G1369" t="n">
        <v>11</v>
      </c>
      <c r="H1369" t="n">
        <v>0</v>
      </c>
      <c r="I1369" t="n">
        <v>1726</v>
      </c>
      <c r="J1369" t="n">
        <v>10</v>
      </c>
      <c r="K1369" t="n">
        <v>192</v>
      </c>
      <c r="L1369" t="n">
        <v>0</v>
      </c>
      <c r="M1369" t="n">
        <v>4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10</v>
      </c>
      <c r="U1369" t="n">
        <v>0</v>
      </c>
      <c r="V1369" t="n">
        <v>0</v>
      </c>
      <c r="W1369" t="n">
        <v>0</v>
      </c>
    </row>
    <row r="1370">
      <c r="A1370" t="inlineStr">
        <is>
          <t>Arnaud Mignardi</t>
        </is>
      </c>
      <c r="B1370" t="inlineStr">
        <is>
          <t>France</t>
        </is>
      </c>
      <c r="C1370" t="inlineStr">
        <is>
          <t>Center</t>
        </is>
      </c>
      <c r="D1370" t="n">
        <v>96</v>
      </c>
      <c r="E1370" t="n">
        <v>99</v>
      </c>
      <c r="F1370" t="n">
        <v>80</v>
      </c>
      <c r="G1370" t="n">
        <v>19</v>
      </c>
      <c r="H1370" t="n">
        <v>0</v>
      </c>
      <c r="I1370" t="n">
        <v>6496</v>
      </c>
      <c r="J1370" t="n">
        <v>16</v>
      </c>
      <c r="K1370" t="n">
        <v>364</v>
      </c>
      <c r="L1370" t="n">
        <v>1</v>
      </c>
      <c r="M1370" t="n">
        <v>12</v>
      </c>
      <c r="N1370" t="n">
        <v>8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42</v>
      </c>
      <c r="U1370" t="n">
        <v>3</v>
      </c>
      <c r="V1370" t="n">
        <v>0</v>
      </c>
      <c r="W1370" t="n">
        <v>0</v>
      </c>
    </row>
    <row r="1371">
      <c r="A1371" t="inlineStr">
        <is>
          <t>Arnaud Mignardi</t>
        </is>
      </c>
      <c r="B1371" t="inlineStr">
        <is>
          <t>France</t>
        </is>
      </c>
      <c r="C1371" t="inlineStr">
        <is>
          <t>Center</t>
        </is>
      </c>
      <c r="D1371" t="n">
        <v>138</v>
      </c>
      <c r="E1371" t="n">
        <v>12</v>
      </c>
      <c r="F1371" t="n">
        <v>108</v>
      </c>
      <c r="G1371" t="n">
        <v>37</v>
      </c>
      <c r="H1371" t="n">
        <v>0</v>
      </c>
      <c r="I1371" t="n">
        <v>8883</v>
      </c>
      <c r="J1371" t="n">
        <v>30</v>
      </c>
      <c r="K1371" t="n">
        <v>601</v>
      </c>
      <c r="L1371" t="n">
        <v>2</v>
      </c>
      <c r="M1371" t="n">
        <v>18</v>
      </c>
      <c r="N1371" t="n">
        <v>12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62</v>
      </c>
      <c r="U1371" t="n">
        <v>3</v>
      </c>
      <c r="V1371" t="n">
        <v>0</v>
      </c>
      <c r="W1371" t="n">
        <v>0</v>
      </c>
    </row>
    <row r="1372">
      <c r="A1372" t="inlineStr">
        <is>
          <t>Alexandre Dumoulin</t>
        </is>
      </c>
      <c r="B1372" t="inlineStr">
        <is>
          <t>France</t>
        </is>
      </c>
      <c r="C1372" t="inlineStr">
        <is>
          <t>Center</t>
        </is>
      </c>
      <c r="D1372" t="n">
        <v>9</v>
      </c>
      <c r="E1372" t="n">
        <v>9</v>
      </c>
      <c r="F1372" t="n">
        <v>5</v>
      </c>
      <c r="G1372" t="n">
        <v>4</v>
      </c>
      <c r="H1372" t="n">
        <v>0</v>
      </c>
      <c r="I1372" t="n">
        <v>432</v>
      </c>
      <c r="J1372" t="n">
        <v>4</v>
      </c>
      <c r="K1372" t="n">
        <v>95</v>
      </c>
      <c r="L1372" t="n">
        <v>0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t="inlineStr">
        <is>
          <t>Alexandre Dumoulin</t>
        </is>
      </c>
      <c r="B1373" t="inlineStr">
        <is>
          <t>France</t>
        </is>
      </c>
      <c r="C1373" t="inlineStr">
        <is>
          <t>Center</t>
        </is>
      </c>
      <c r="D1373" t="n">
        <v>54</v>
      </c>
      <c r="E1373" t="n">
        <v>54</v>
      </c>
      <c r="F1373" t="n">
        <v>39</v>
      </c>
      <c r="G1373" t="n">
        <v>15</v>
      </c>
      <c r="H1373" t="n">
        <v>0</v>
      </c>
      <c r="I1373" t="n">
        <v>2930</v>
      </c>
      <c r="J1373" t="n">
        <v>15</v>
      </c>
      <c r="K1373" t="n">
        <v>282</v>
      </c>
      <c r="L1373" t="n">
        <v>0</v>
      </c>
      <c r="M1373" t="n">
        <v>18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30</v>
      </c>
      <c r="U1373" t="n">
        <v>0</v>
      </c>
      <c r="V1373" t="n">
        <v>0</v>
      </c>
      <c r="W1373" t="n">
        <v>0</v>
      </c>
    </row>
    <row r="1374">
      <c r="A1374" t="inlineStr">
        <is>
          <t>Alexandre Dumoulin</t>
        </is>
      </c>
      <c r="B1374" t="inlineStr">
        <is>
          <t>France</t>
        </is>
      </c>
      <c r="C1374" t="inlineStr">
        <is>
          <t>Center</t>
        </is>
      </c>
      <c r="D1374" t="n">
        <v>8</v>
      </c>
      <c r="E1374" t="n">
        <v>8</v>
      </c>
      <c r="F1374" t="n">
        <v>5</v>
      </c>
      <c r="G1374" t="n">
        <v>3</v>
      </c>
      <c r="H1374" t="n">
        <v>0</v>
      </c>
      <c r="I1374" t="n">
        <v>413</v>
      </c>
      <c r="J1374" t="n">
        <v>3</v>
      </c>
      <c r="K1374" t="n">
        <v>74</v>
      </c>
      <c r="L1374" t="n">
        <v>0</v>
      </c>
      <c r="M1374" t="n">
        <v>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Alexandre Dumoulin</t>
        </is>
      </c>
      <c r="B1375" t="inlineStr">
        <is>
          <t>France</t>
        </is>
      </c>
      <c r="C1375" t="inlineStr">
        <is>
          <t>Center</t>
        </is>
      </c>
      <c r="D1375" t="n">
        <v>30</v>
      </c>
      <c r="E1375" t="n">
        <v>29</v>
      </c>
      <c r="F1375" t="n">
        <v>23</v>
      </c>
      <c r="G1375" t="n">
        <v>6</v>
      </c>
      <c r="H1375" t="n">
        <v>0</v>
      </c>
      <c r="I1375" t="n">
        <v>1768</v>
      </c>
      <c r="J1375" t="n">
        <v>7</v>
      </c>
      <c r="K1375" t="n">
        <v>179</v>
      </c>
      <c r="L1375" t="n">
        <v>0</v>
      </c>
      <c r="M1375" t="n">
        <v>13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</v>
      </c>
      <c r="U1375" t="n">
        <v>0</v>
      </c>
      <c r="V1375" t="n">
        <v>0</v>
      </c>
      <c r="W1375" t="n">
        <v>0</v>
      </c>
    </row>
    <row r="1376">
      <c r="A1376" t="inlineStr">
        <is>
          <t>Alexandre Dumoulin</t>
        </is>
      </c>
      <c r="B1376" t="inlineStr">
        <is>
          <t>France</t>
        </is>
      </c>
      <c r="C1376" t="inlineStr">
        <is>
          <t>Center</t>
        </is>
      </c>
      <c r="D1376" t="n">
        <v>24</v>
      </c>
      <c r="E1376" t="n">
        <v>25</v>
      </c>
      <c r="F1376" t="n">
        <v>16</v>
      </c>
      <c r="G1376" t="n">
        <v>9</v>
      </c>
      <c r="H1376" t="n">
        <v>0</v>
      </c>
      <c r="I1376" t="n">
        <v>1314</v>
      </c>
      <c r="J1376" t="n">
        <v>8</v>
      </c>
      <c r="K1376" t="n">
        <v>208</v>
      </c>
      <c r="L1376" t="n">
        <v>0</v>
      </c>
      <c r="M1376" t="n">
        <v>6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10</v>
      </c>
      <c r="U1376" t="n">
        <v>1</v>
      </c>
      <c r="V1376" t="n">
        <v>0</v>
      </c>
      <c r="W1376" t="n">
        <v>0</v>
      </c>
    </row>
    <row r="1377">
      <c r="A1377" t="inlineStr">
        <is>
          <t>Alexandre Dumoulin</t>
        </is>
      </c>
      <c r="B1377" t="inlineStr">
        <is>
          <t>France</t>
        </is>
      </c>
      <c r="C1377" t="inlineStr">
        <is>
          <t>Center</t>
        </is>
      </c>
      <c r="D1377" t="n">
        <v>125</v>
      </c>
      <c r="E1377" t="n">
        <v>10</v>
      </c>
      <c r="F1377" t="n">
        <v>88</v>
      </c>
      <c r="G1377" t="n">
        <v>37</v>
      </c>
      <c r="H1377" t="n">
        <v>0</v>
      </c>
      <c r="I1377" t="n">
        <v>6857</v>
      </c>
      <c r="J1377" t="n">
        <v>37</v>
      </c>
      <c r="K1377" t="n">
        <v>838</v>
      </c>
      <c r="L1377" t="n">
        <v>0</v>
      </c>
      <c r="M1377" t="n">
        <v>42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50</v>
      </c>
      <c r="U1377" t="n">
        <v>1</v>
      </c>
      <c r="V1377" t="n">
        <v>0</v>
      </c>
      <c r="W1377" t="n">
        <v>0</v>
      </c>
    </row>
    <row r="1378">
      <c r="A1378" t="inlineStr">
        <is>
          <t>Xavier Mignot</t>
        </is>
      </c>
      <c r="B1378" t="inlineStr">
        <is>
          <t>France</t>
        </is>
      </c>
      <c r="C1378" t="inlineStr">
        <is>
          <t>Center</t>
        </is>
      </c>
      <c r="D1378" t="n">
        <v>4</v>
      </c>
      <c r="E1378" t="n">
        <v>4</v>
      </c>
      <c r="F1378" t="n">
        <v>4</v>
      </c>
      <c r="G1378" t="n">
        <v>0</v>
      </c>
      <c r="H1378" t="n">
        <v>0</v>
      </c>
      <c r="I1378" t="n">
        <v>301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</row>
    <row r="1379">
      <c r="A1379" t="inlineStr">
        <is>
          <t>Xavier Mignot</t>
        </is>
      </c>
      <c r="B1379" t="inlineStr">
        <is>
          <t>France</t>
        </is>
      </c>
      <c r="C1379" t="inlineStr">
        <is>
          <t>Center</t>
        </is>
      </c>
      <c r="D1379" t="n">
        <v>48</v>
      </c>
      <c r="E1379" t="n">
        <v>48</v>
      </c>
      <c r="F1379" t="n">
        <v>36</v>
      </c>
      <c r="G1379" t="n">
        <v>12</v>
      </c>
      <c r="H1379" t="n">
        <v>0</v>
      </c>
      <c r="I1379" t="n">
        <v>2911</v>
      </c>
      <c r="J1379" t="n">
        <v>12</v>
      </c>
      <c r="K1379" t="n">
        <v>251</v>
      </c>
      <c r="L1379" t="n">
        <v>0</v>
      </c>
      <c r="M1379" t="n">
        <v>11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55</v>
      </c>
      <c r="U1379" t="n">
        <v>0</v>
      </c>
      <c r="V1379" t="n">
        <v>0</v>
      </c>
      <c r="W1379" t="n">
        <v>0</v>
      </c>
    </row>
    <row r="1380">
      <c r="A1380" t="inlineStr">
        <is>
          <t>Xavier Mignot</t>
        </is>
      </c>
      <c r="B1380" t="inlineStr">
        <is>
          <t>France</t>
        </is>
      </c>
      <c r="C1380" t="inlineStr">
        <is>
          <t>Center</t>
        </is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80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Xavier Mignot</t>
        </is>
      </c>
      <c r="B1381" t="inlineStr">
        <is>
          <t>France</t>
        </is>
      </c>
      <c r="C1381" t="inlineStr">
        <is>
          <t>Center</t>
        </is>
      </c>
      <c r="D1381" t="n">
        <v>54</v>
      </c>
      <c r="E1381" t="n">
        <v>55</v>
      </c>
      <c r="F1381" t="n">
        <v>41</v>
      </c>
      <c r="G1381" t="n">
        <v>14</v>
      </c>
      <c r="H1381" t="n">
        <v>0</v>
      </c>
      <c r="I1381" t="n">
        <v>3133</v>
      </c>
      <c r="J1381" t="n">
        <v>13</v>
      </c>
      <c r="K1381" t="n">
        <v>155</v>
      </c>
      <c r="L1381" t="n">
        <v>0</v>
      </c>
      <c r="M1381" t="n">
        <v>10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90</v>
      </c>
      <c r="U1381" t="n">
        <v>3</v>
      </c>
      <c r="V1381" t="n">
        <v>0</v>
      </c>
      <c r="W1381" t="n">
        <v>0</v>
      </c>
    </row>
    <row r="1382">
      <c r="A1382" t="inlineStr">
        <is>
          <t>Xavier Mignot</t>
        </is>
      </c>
      <c r="B1382" t="inlineStr">
        <is>
          <t>France</t>
        </is>
      </c>
      <c r="C1382" t="inlineStr">
        <is>
          <t>Center</t>
        </is>
      </c>
      <c r="D1382" t="n">
        <v>107</v>
      </c>
      <c r="E1382" t="n">
        <v>29</v>
      </c>
      <c r="F1382" t="n">
        <v>82</v>
      </c>
      <c r="G1382" t="n">
        <v>26</v>
      </c>
      <c r="H1382" t="n">
        <v>0</v>
      </c>
      <c r="I1382" t="n">
        <v>6425</v>
      </c>
      <c r="J1382" t="n">
        <v>25</v>
      </c>
      <c r="K1382" t="n">
        <v>406</v>
      </c>
      <c r="L1382" t="n">
        <v>0</v>
      </c>
      <c r="M1382" t="n">
        <v>22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145</v>
      </c>
      <c r="U1382" t="n">
        <v>4</v>
      </c>
      <c r="V1382" t="n">
        <v>0</v>
      </c>
      <c r="W1382" t="n">
        <v>0</v>
      </c>
    </row>
    <row r="1383">
      <c r="A1383" t="inlineStr">
        <is>
          <t>Mathieu Bastareaud</t>
        </is>
      </c>
      <c r="B1383" t="inlineStr">
        <is>
          <t>France</t>
        </is>
      </c>
      <c r="C1383" t="inlineStr">
        <is>
          <t>Center</t>
        </is>
      </c>
      <c r="D1383" t="n">
        <v>73</v>
      </c>
      <c r="E1383" t="n">
        <v>77</v>
      </c>
      <c r="F1383" t="n">
        <v>54</v>
      </c>
      <c r="G1383" t="n">
        <v>23</v>
      </c>
      <c r="H1383" t="n">
        <v>0</v>
      </c>
      <c r="I1383" t="n">
        <v>4623</v>
      </c>
      <c r="J1383" t="n">
        <v>19</v>
      </c>
      <c r="K1383" t="n">
        <v>440</v>
      </c>
      <c r="L1383" t="n">
        <v>0</v>
      </c>
      <c r="M1383" t="n">
        <v>7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83</v>
      </c>
      <c r="U1383" t="n">
        <v>2</v>
      </c>
      <c r="V1383" t="n">
        <v>0</v>
      </c>
      <c r="W1383" t="n">
        <v>1</v>
      </c>
    </row>
    <row r="1384">
      <c r="A1384" t="inlineStr">
        <is>
          <t>Mathieu Bastareaud</t>
        </is>
      </c>
      <c r="B1384" t="inlineStr">
        <is>
          <t>France</t>
        </is>
      </c>
      <c r="C1384" t="inlineStr">
        <is>
          <t>Center</t>
        </is>
      </c>
      <c r="D1384" t="n">
        <v>2</v>
      </c>
      <c r="E1384" t="n">
        <v>2</v>
      </c>
      <c r="F1384" t="n">
        <v>2</v>
      </c>
      <c r="G1384" t="n">
        <v>0</v>
      </c>
      <c r="H1384" t="n">
        <v>0</v>
      </c>
      <c r="I1384" t="n">
        <v>160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10</v>
      </c>
      <c r="U1384" t="n">
        <v>0</v>
      </c>
      <c r="V1384" t="n">
        <v>0</v>
      </c>
      <c r="W1384" t="n">
        <v>0</v>
      </c>
    </row>
    <row r="1385">
      <c r="A1385" t="inlineStr">
        <is>
          <t>Mathieu Bastareaud</t>
        </is>
      </c>
      <c r="B1385" t="inlineStr">
        <is>
          <t>France</t>
        </is>
      </c>
      <c r="C1385" t="inlineStr">
        <is>
          <t>Center</t>
        </is>
      </c>
      <c r="D1385" t="n">
        <v>53</v>
      </c>
      <c r="E1385" t="n">
        <v>55</v>
      </c>
      <c r="F1385" t="n">
        <v>37</v>
      </c>
      <c r="G1385" t="n">
        <v>18</v>
      </c>
      <c r="H1385" t="n">
        <v>0</v>
      </c>
      <c r="I1385" t="n">
        <v>3115</v>
      </c>
      <c r="J1385" t="n">
        <v>16</v>
      </c>
      <c r="K1385" t="n">
        <v>372</v>
      </c>
      <c r="L1385" t="n">
        <v>3</v>
      </c>
      <c r="M1385" t="n">
        <v>16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25</v>
      </c>
      <c r="U1385" t="n">
        <v>0</v>
      </c>
      <c r="V1385" t="n">
        <v>0</v>
      </c>
      <c r="W1385" t="n">
        <v>0</v>
      </c>
    </row>
    <row r="1386">
      <c r="A1386" t="inlineStr">
        <is>
          <t>Mathieu Bastareaud</t>
        </is>
      </c>
      <c r="B1386" t="inlineStr">
        <is>
          <t>France</t>
        </is>
      </c>
      <c r="C1386" t="inlineStr">
        <is>
          <t>Center</t>
        </is>
      </c>
      <c r="D1386" t="n">
        <v>156</v>
      </c>
      <c r="E1386" t="n">
        <v>161</v>
      </c>
      <c r="F1386" t="n">
        <v>130</v>
      </c>
      <c r="G1386" t="n">
        <v>31</v>
      </c>
      <c r="H1386" t="n">
        <v>0</v>
      </c>
      <c r="I1386" t="n">
        <v>10659</v>
      </c>
      <c r="J1386" t="n">
        <v>26</v>
      </c>
      <c r="K1386" t="n">
        <v>546</v>
      </c>
      <c r="L1386" t="n">
        <v>2</v>
      </c>
      <c r="M1386" t="n">
        <v>24</v>
      </c>
      <c r="N1386" t="n">
        <v>19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95</v>
      </c>
      <c r="U1386" t="n">
        <v>2</v>
      </c>
      <c r="V1386" t="n">
        <v>0</v>
      </c>
      <c r="W1386" t="n">
        <v>1</v>
      </c>
    </row>
    <row r="1387">
      <c r="A1387" t="inlineStr">
        <is>
          <t>Mathieu Bastareaud</t>
        </is>
      </c>
      <c r="B1387" t="inlineStr">
        <is>
          <t>France</t>
        </is>
      </c>
      <c r="C1387" t="inlineStr">
        <is>
          <t>Center</t>
        </is>
      </c>
      <c r="D1387" t="n">
        <v>20</v>
      </c>
      <c r="E1387" t="n">
        <v>18</v>
      </c>
      <c r="F1387" t="n">
        <v>14</v>
      </c>
      <c r="G1387" t="n">
        <v>4</v>
      </c>
      <c r="H1387" t="n">
        <v>0</v>
      </c>
      <c r="I1387" t="n">
        <v>956</v>
      </c>
      <c r="J1387" t="n">
        <v>6</v>
      </c>
      <c r="K1387" t="n">
        <v>133</v>
      </c>
      <c r="L1387" t="n">
        <v>0</v>
      </c>
      <c r="M1387" t="n">
        <v>10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15</v>
      </c>
      <c r="U1387" t="n">
        <v>0</v>
      </c>
      <c r="V1387" t="n">
        <v>0</v>
      </c>
      <c r="W1387" t="n">
        <v>0</v>
      </c>
    </row>
    <row r="1388">
      <c r="A1388" t="inlineStr">
        <is>
          <t>Mathieu Bastareaud</t>
        </is>
      </c>
      <c r="B1388" t="inlineStr">
        <is>
          <t>France</t>
        </is>
      </c>
      <c r="C1388" t="inlineStr">
        <is>
          <t>Center</t>
        </is>
      </c>
      <c r="D1388" t="n">
        <v>5</v>
      </c>
      <c r="E1388" t="n">
        <v>5</v>
      </c>
      <c r="F1388" t="n">
        <v>5</v>
      </c>
      <c r="G1388" t="n">
        <v>0</v>
      </c>
      <c r="H1388" t="n">
        <v>0</v>
      </c>
      <c r="I1388" t="n">
        <v>330</v>
      </c>
      <c r="J1388" t="n">
        <v>0</v>
      </c>
      <c r="K1388" t="n">
        <v>0</v>
      </c>
      <c r="L1388" t="n">
        <v>0</v>
      </c>
      <c r="M1388" t="n">
        <v>3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5</v>
      </c>
      <c r="U1388" t="n">
        <v>0</v>
      </c>
      <c r="V1388" t="n">
        <v>0</v>
      </c>
      <c r="W1388" t="n">
        <v>0</v>
      </c>
    </row>
    <row r="1389">
      <c r="A1389" t="inlineStr">
        <is>
          <t>Mathieu Bastareaud</t>
        </is>
      </c>
      <c r="B1389" t="inlineStr">
        <is>
          <t>France</t>
        </is>
      </c>
      <c r="C1389" t="inlineStr">
        <is>
          <t>Center</t>
        </is>
      </c>
      <c r="D1389" t="n">
        <v>309</v>
      </c>
      <c r="E1389" t="n">
        <v>46</v>
      </c>
      <c r="F1389" t="n">
        <v>242</v>
      </c>
      <c r="G1389" t="n">
        <v>76</v>
      </c>
      <c r="H1389" t="n">
        <v>0</v>
      </c>
      <c r="I1389" t="n">
        <v>19843</v>
      </c>
      <c r="J1389" t="n">
        <v>67</v>
      </c>
      <c r="K1389" t="n">
        <v>1491</v>
      </c>
      <c r="L1389" t="n">
        <v>5</v>
      </c>
      <c r="M1389" t="n">
        <v>60</v>
      </c>
      <c r="N1389" t="n">
        <v>46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233</v>
      </c>
      <c r="U1389" t="n">
        <v>4</v>
      </c>
      <c r="V1389" t="n">
        <v>0</v>
      </c>
      <c r="W1389" t="n">
        <v>2</v>
      </c>
    </row>
    <row r="1390">
      <c r="A1390" t="inlineStr">
        <is>
          <t>Ludovic Valbon</t>
        </is>
      </c>
      <c r="B1390" t="inlineStr">
        <is>
          <t>France</t>
        </is>
      </c>
      <c r="C1390" t="inlineStr">
        <is>
          <t>Center</t>
        </is>
      </c>
      <c r="D1390" t="n">
        <v>18</v>
      </c>
      <c r="E1390" t="n">
        <v>18</v>
      </c>
      <c r="F1390" t="n">
        <v>15</v>
      </c>
      <c r="G1390" t="n">
        <v>3</v>
      </c>
      <c r="H1390" t="n">
        <v>0</v>
      </c>
      <c r="I1390" t="n">
        <v>1202</v>
      </c>
      <c r="J1390" t="n">
        <v>3</v>
      </c>
      <c r="K1390" t="n">
        <v>66</v>
      </c>
      <c r="L1390" t="n">
        <v>0</v>
      </c>
      <c r="M1390" t="n">
        <v>2</v>
      </c>
      <c r="N1390" t="n">
        <v>4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22</v>
      </c>
      <c r="U1390" t="n">
        <v>1</v>
      </c>
      <c r="V1390" t="n">
        <v>0</v>
      </c>
      <c r="W1390" t="n">
        <v>0</v>
      </c>
    </row>
    <row r="1391">
      <c r="A1391" t="inlineStr">
        <is>
          <t>Ludovic Valbon</t>
        </is>
      </c>
      <c r="B1391" t="inlineStr">
        <is>
          <t>France</t>
        </is>
      </c>
      <c r="C1391" t="inlineStr">
        <is>
          <t>Center</t>
        </is>
      </c>
      <c r="D1391" t="n">
        <v>12</v>
      </c>
      <c r="E1391" t="n">
        <v>12</v>
      </c>
      <c r="F1391" t="n">
        <v>11</v>
      </c>
      <c r="G1391" t="n">
        <v>1</v>
      </c>
      <c r="H1391" t="n">
        <v>0</v>
      </c>
      <c r="I1391" t="n">
        <v>900</v>
      </c>
      <c r="J1391" t="n">
        <v>1</v>
      </c>
      <c r="K1391" t="n">
        <v>20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30</v>
      </c>
      <c r="U1391" t="n">
        <v>0</v>
      </c>
      <c r="V1391" t="n">
        <v>0</v>
      </c>
      <c r="W1391" t="n">
        <v>0</v>
      </c>
    </row>
    <row r="1392">
      <c r="A1392" t="inlineStr">
        <is>
          <t>Ludovic Valbon</t>
        </is>
      </c>
      <c r="B1392" t="inlineStr">
        <is>
          <t>France</t>
        </is>
      </c>
      <c r="C1392" t="inlineStr">
        <is>
          <t>Center</t>
        </is>
      </c>
      <c r="D1392" t="n">
        <v>5</v>
      </c>
      <c r="E1392" t="n">
        <v>7</v>
      </c>
      <c r="F1392" t="n">
        <v>2</v>
      </c>
      <c r="G1392" t="n">
        <v>5</v>
      </c>
      <c r="H1392" t="n">
        <v>0</v>
      </c>
      <c r="I1392" t="n">
        <v>292</v>
      </c>
      <c r="J1392" t="n">
        <v>3</v>
      </c>
      <c r="K1392" t="n">
        <v>132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5</v>
      </c>
      <c r="U1392" t="n">
        <v>0</v>
      </c>
      <c r="V1392" t="n">
        <v>0</v>
      </c>
      <c r="W1392" t="n">
        <v>0</v>
      </c>
    </row>
    <row r="1393">
      <c r="A1393" t="inlineStr">
        <is>
          <t>Ludovic Valbon</t>
        </is>
      </c>
      <c r="B1393" t="inlineStr">
        <is>
          <t>France</t>
        </is>
      </c>
      <c r="C1393" t="inlineStr">
        <is>
          <t>Center</t>
        </is>
      </c>
      <c r="D1393" t="n">
        <v>35</v>
      </c>
      <c r="E1393" t="n">
        <v>11</v>
      </c>
      <c r="F1393" t="n">
        <v>28</v>
      </c>
      <c r="G1393" t="n">
        <v>9</v>
      </c>
      <c r="H1393" t="n">
        <v>0</v>
      </c>
      <c r="I1393" t="n">
        <v>2394</v>
      </c>
      <c r="J1393" t="n">
        <v>7</v>
      </c>
      <c r="K1393" t="n">
        <v>218</v>
      </c>
      <c r="L1393" t="n">
        <v>0</v>
      </c>
      <c r="M1393" t="n">
        <v>3</v>
      </c>
      <c r="N1393" t="n">
        <v>11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57</v>
      </c>
      <c r="U1393" t="n">
        <v>1</v>
      </c>
      <c r="V1393" t="n">
        <v>0</v>
      </c>
      <c r="W1393" t="n">
        <v>0</v>
      </c>
    </row>
    <row r="1394">
      <c r="A1394" t="inlineStr">
        <is>
          <t>Guillaume Bousses</t>
        </is>
      </c>
      <c r="B1394" t="inlineStr">
        <is>
          <t>France</t>
        </is>
      </c>
      <c r="C1394" t="inlineStr">
        <is>
          <t>Center</t>
        </is>
      </c>
      <c r="D1394" t="n">
        <v>18</v>
      </c>
      <c r="E1394" t="n">
        <v>21</v>
      </c>
      <c r="F1394" t="n">
        <v>14</v>
      </c>
      <c r="G1394" t="n">
        <v>7</v>
      </c>
      <c r="H1394" t="n">
        <v>0</v>
      </c>
      <c r="I1394" t="n">
        <v>1109</v>
      </c>
      <c r="J1394" t="n">
        <v>4</v>
      </c>
      <c r="K1394" t="n">
        <v>50</v>
      </c>
      <c r="L1394" t="n">
        <v>0</v>
      </c>
      <c r="M1394" t="n">
        <v>3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20</v>
      </c>
      <c r="U1394" t="n">
        <v>1</v>
      </c>
      <c r="V1394" t="n">
        <v>0</v>
      </c>
      <c r="W1394" t="n">
        <v>0</v>
      </c>
    </row>
    <row r="1395">
      <c r="A1395" t="inlineStr">
        <is>
          <t>Guillaume Bousses</t>
        </is>
      </c>
      <c r="B1395" t="inlineStr">
        <is>
          <t>France</t>
        </is>
      </c>
      <c r="C1395" t="inlineStr">
        <is>
          <t>Center</t>
        </is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80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5</v>
      </c>
      <c r="U1395" t="n">
        <v>0</v>
      </c>
      <c r="V1395" t="n">
        <v>0</v>
      </c>
      <c r="W1395" t="n">
        <v>0</v>
      </c>
    </row>
    <row r="1396">
      <c r="A1396" t="inlineStr">
        <is>
          <t>Guillaume Bousses</t>
        </is>
      </c>
      <c r="B1396" t="inlineStr">
        <is>
          <t>France</t>
        </is>
      </c>
      <c r="C1396" t="inlineStr">
        <is>
          <t>Center</t>
        </is>
      </c>
      <c r="D1396" t="n">
        <v>1</v>
      </c>
      <c r="E1396" t="n">
        <v>1</v>
      </c>
      <c r="F1396" t="n">
        <v>1</v>
      </c>
      <c r="G1396" t="n">
        <v>0</v>
      </c>
      <c r="H1396" t="n">
        <v>0</v>
      </c>
      <c r="I1396" t="n">
        <v>80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Guillaume Bousses</t>
        </is>
      </c>
      <c r="B1397" t="inlineStr">
        <is>
          <t>France</t>
        </is>
      </c>
      <c r="C1397" t="inlineStr">
        <is>
          <t>Center</t>
        </is>
      </c>
      <c r="D1397" t="n">
        <v>9</v>
      </c>
      <c r="E1397" t="n">
        <v>9</v>
      </c>
      <c r="F1397" t="n">
        <v>8</v>
      </c>
      <c r="G1397" t="n">
        <v>1</v>
      </c>
      <c r="H1397" t="n">
        <v>0</v>
      </c>
      <c r="I1397" t="n">
        <v>702</v>
      </c>
      <c r="J1397" t="n">
        <v>1</v>
      </c>
      <c r="K1397" t="n">
        <v>71</v>
      </c>
      <c r="L1397" t="n">
        <v>0</v>
      </c>
      <c r="M1397" t="n">
        <v>2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5</v>
      </c>
      <c r="U1397" t="n">
        <v>0</v>
      </c>
      <c r="V1397" t="n">
        <v>0</v>
      </c>
      <c r="W1397" t="n">
        <v>0</v>
      </c>
    </row>
    <row r="1398">
      <c r="A1398" t="inlineStr">
        <is>
          <t>Guillaume Bousses</t>
        </is>
      </c>
      <c r="B1398" t="inlineStr">
        <is>
          <t>France</t>
        </is>
      </c>
      <c r="C1398" t="inlineStr">
        <is>
          <t>Center</t>
        </is>
      </c>
      <c r="D1398" t="n">
        <v>1</v>
      </c>
      <c r="E1398" t="n">
        <v>1</v>
      </c>
      <c r="F1398" t="n">
        <v>0</v>
      </c>
      <c r="G1398" t="n">
        <v>1</v>
      </c>
      <c r="H1398" t="n">
        <v>0</v>
      </c>
      <c r="I1398" t="n">
        <v>6</v>
      </c>
      <c r="J1398" t="n">
        <v>1</v>
      </c>
      <c r="K1398" t="n">
        <v>6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Guillaume Bousses</t>
        </is>
      </c>
      <c r="B1399" t="inlineStr">
        <is>
          <t>France</t>
        </is>
      </c>
      <c r="C1399" t="inlineStr">
        <is>
          <t>Center</t>
        </is>
      </c>
      <c r="D1399" t="n">
        <v>73</v>
      </c>
      <c r="E1399" t="n">
        <v>75</v>
      </c>
      <c r="F1399" t="n">
        <v>57</v>
      </c>
      <c r="G1399" t="n">
        <v>18</v>
      </c>
      <c r="H1399" t="n">
        <v>0</v>
      </c>
      <c r="I1399" t="n">
        <v>4528</v>
      </c>
      <c r="J1399" t="n">
        <v>16</v>
      </c>
      <c r="K1399" t="n">
        <v>292</v>
      </c>
      <c r="L1399" t="n">
        <v>0</v>
      </c>
      <c r="M1399" t="n">
        <v>16</v>
      </c>
      <c r="N1399" t="n">
        <v>11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58</v>
      </c>
      <c r="U1399" t="n">
        <v>0</v>
      </c>
      <c r="V1399" t="n">
        <v>0</v>
      </c>
      <c r="W1399" t="n">
        <v>0</v>
      </c>
    </row>
    <row r="1400">
      <c r="A1400" t="inlineStr">
        <is>
          <t>Guillaume Bousses</t>
        </is>
      </c>
      <c r="B1400" t="inlineStr">
        <is>
          <t>France</t>
        </is>
      </c>
      <c r="C1400" t="inlineStr">
        <is>
          <t>Center</t>
        </is>
      </c>
      <c r="D1400" t="n">
        <v>6</v>
      </c>
      <c r="E1400" t="n">
        <v>6</v>
      </c>
      <c r="F1400" t="n">
        <v>6</v>
      </c>
      <c r="G1400" t="n">
        <v>0</v>
      </c>
      <c r="H1400" t="n">
        <v>0</v>
      </c>
      <c r="I1400" t="n">
        <v>473</v>
      </c>
      <c r="J1400" t="n">
        <v>0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Guillaume Bousses</t>
        </is>
      </c>
      <c r="B1401" t="inlineStr">
        <is>
          <t>France</t>
        </is>
      </c>
      <c r="C1401" t="inlineStr">
        <is>
          <t>Center</t>
        </is>
      </c>
      <c r="D1401" t="n">
        <v>47</v>
      </c>
      <c r="E1401" t="n">
        <v>49</v>
      </c>
      <c r="F1401" t="n">
        <v>37</v>
      </c>
      <c r="G1401" t="n">
        <v>12</v>
      </c>
      <c r="H1401" t="n">
        <v>0</v>
      </c>
      <c r="I1401" t="n">
        <v>2969</v>
      </c>
      <c r="J1401" t="n">
        <v>10</v>
      </c>
      <c r="K1401" t="n">
        <v>238</v>
      </c>
      <c r="L1401" t="n">
        <v>0</v>
      </c>
      <c r="M1401" t="n">
        <v>9</v>
      </c>
      <c r="N1401" t="n">
        <v>3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18</v>
      </c>
      <c r="U1401" t="n">
        <v>0</v>
      </c>
      <c r="V1401" t="n">
        <v>0</v>
      </c>
      <c r="W1401" t="n">
        <v>0</v>
      </c>
    </row>
    <row r="1402">
      <c r="A1402" t="inlineStr">
        <is>
          <t>Guillaume Bousses</t>
        </is>
      </c>
      <c r="B1402" t="inlineStr">
        <is>
          <t>France</t>
        </is>
      </c>
      <c r="C1402" t="inlineStr">
        <is>
          <t>Center</t>
        </is>
      </c>
      <c r="D1402" t="n">
        <v>156</v>
      </c>
      <c r="E1402" t="n">
        <v>20</v>
      </c>
      <c r="F1402" t="n">
        <v>124</v>
      </c>
      <c r="G1402" t="n">
        <v>39</v>
      </c>
      <c r="H1402" t="n">
        <v>0</v>
      </c>
      <c r="I1402" t="n">
        <v>9947</v>
      </c>
      <c r="J1402" t="n">
        <v>32</v>
      </c>
      <c r="K1402" t="n">
        <v>657</v>
      </c>
      <c r="L1402" t="n">
        <v>0</v>
      </c>
      <c r="M1402" t="n">
        <v>32</v>
      </c>
      <c r="N1402" t="n">
        <v>20</v>
      </c>
      <c r="O1402" t="n">
        <v>0</v>
      </c>
      <c r="P1402" t="n">
        <v>0</v>
      </c>
      <c r="Q1402" t="n">
        <v>0</v>
      </c>
      <c r="R1402" t="n">
        <v>2</v>
      </c>
      <c r="S1402" t="n">
        <v>2</v>
      </c>
      <c r="T1402" t="n">
        <v>106</v>
      </c>
      <c r="U1402" t="n">
        <v>1</v>
      </c>
      <c r="V1402" t="n">
        <v>0</v>
      </c>
      <c r="W1402" t="n">
        <v>0</v>
      </c>
    </row>
    <row r="1403">
      <c r="A1403" t="inlineStr">
        <is>
          <t>Romain Ntamack</t>
        </is>
      </c>
      <c r="B1403" t="inlineStr">
        <is>
          <t>France</t>
        </is>
      </c>
      <c r="C1403" t="inlineStr">
        <is>
          <t>Center</t>
        </is>
      </c>
      <c r="D1403" t="n">
        <v>12</v>
      </c>
      <c r="E1403" t="n">
        <v>13</v>
      </c>
      <c r="F1403" t="n">
        <v>11</v>
      </c>
      <c r="G1403" t="n">
        <v>2</v>
      </c>
      <c r="H1403" t="n">
        <v>0</v>
      </c>
      <c r="I1403" t="n">
        <v>794</v>
      </c>
      <c r="J1403" t="n">
        <v>1</v>
      </c>
      <c r="K1403" t="n">
        <v>29</v>
      </c>
      <c r="L1403" t="n">
        <v>0</v>
      </c>
      <c r="M1403" t="n">
        <v>5</v>
      </c>
      <c r="N1403" t="n">
        <v>5</v>
      </c>
      <c r="O1403" t="n">
        <v>2</v>
      </c>
      <c r="P1403" t="n">
        <v>34</v>
      </c>
      <c r="Q1403" t="n">
        <v>24</v>
      </c>
      <c r="R1403" t="n">
        <v>17</v>
      </c>
      <c r="S1403" t="n">
        <v>10</v>
      </c>
      <c r="T1403" t="n">
        <v>109</v>
      </c>
      <c r="U1403" t="n">
        <v>0</v>
      </c>
      <c r="V1403" t="n">
        <v>0</v>
      </c>
      <c r="W1403" t="n">
        <v>0</v>
      </c>
    </row>
    <row r="1404">
      <c r="A1404" t="inlineStr">
        <is>
          <t>Romain Ntamack</t>
        </is>
      </c>
      <c r="B1404" t="inlineStr">
        <is>
          <t>France</t>
        </is>
      </c>
      <c r="C1404" t="inlineStr">
        <is>
          <t>Center</t>
        </is>
      </c>
      <c r="D1404" t="n">
        <v>57</v>
      </c>
      <c r="E1404" t="n">
        <v>58</v>
      </c>
      <c r="F1404" t="n">
        <v>45</v>
      </c>
      <c r="G1404" t="n">
        <v>13</v>
      </c>
      <c r="H1404" t="n">
        <v>0</v>
      </c>
      <c r="I1404" t="n">
        <v>3554</v>
      </c>
      <c r="J1404" t="n">
        <v>12</v>
      </c>
      <c r="K1404" t="n">
        <v>362</v>
      </c>
      <c r="L1404" t="n">
        <v>0</v>
      </c>
      <c r="M1404" t="n">
        <v>21</v>
      </c>
      <c r="N1404" t="n">
        <v>14</v>
      </c>
      <c r="O1404" t="n">
        <v>0</v>
      </c>
      <c r="P1404" t="n">
        <v>28</v>
      </c>
      <c r="Q1404" t="n">
        <v>21</v>
      </c>
      <c r="R1404" t="n">
        <v>32</v>
      </c>
      <c r="S1404" t="n">
        <v>24</v>
      </c>
      <c r="T1404" t="n">
        <v>184</v>
      </c>
      <c r="U1404" t="n">
        <v>0</v>
      </c>
      <c r="V1404" t="n">
        <v>0</v>
      </c>
      <c r="W1404" t="n">
        <v>0</v>
      </c>
    </row>
    <row r="1405">
      <c r="A1405" t="inlineStr">
        <is>
          <t>Romain Ntamack</t>
        </is>
      </c>
      <c r="B1405" t="inlineStr">
        <is>
          <t>France</t>
        </is>
      </c>
      <c r="C1405" t="inlineStr">
        <is>
          <t>Center</t>
        </is>
      </c>
      <c r="D1405" t="n">
        <v>86</v>
      </c>
      <c r="E1405" t="n">
        <v>23</v>
      </c>
      <c r="F1405" t="n">
        <v>70</v>
      </c>
      <c r="G1405" t="n">
        <v>18</v>
      </c>
      <c r="H1405" t="n">
        <v>0</v>
      </c>
      <c r="I1405" t="n">
        <v>5400</v>
      </c>
      <c r="J1405" t="n">
        <v>16</v>
      </c>
      <c r="K1405" t="n">
        <v>481</v>
      </c>
      <c r="L1405" t="n">
        <v>0</v>
      </c>
      <c r="M1405" t="n">
        <v>35</v>
      </c>
      <c r="N1405" t="n">
        <v>23</v>
      </c>
      <c r="O1405" t="n">
        <v>2</v>
      </c>
      <c r="P1405" t="n">
        <v>96</v>
      </c>
      <c r="Q1405" t="n">
        <v>72</v>
      </c>
      <c r="R1405" t="n">
        <v>70</v>
      </c>
      <c r="S1405" t="n">
        <v>50</v>
      </c>
      <c r="T1405" t="n">
        <v>415</v>
      </c>
      <c r="U1405" t="n">
        <v>0</v>
      </c>
      <c r="V1405" t="n">
        <v>0</v>
      </c>
      <c r="W1405" t="n">
        <v>0</v>
      </c>
    </row>
    <row r="1406">
      <c r="A1406" t="inlineStr">
        <is>
          <t>Yoram Moefana</t>
        </is>
      </c>
      <c r="B1406" t="inlineStr">
        <is>
          <t>France</t>
        </is>
      </c>
      <c r="C1406" t="inlineStr">
        <is>
          <t>Center</t>
        </is>
      </c>
      <c r="D1406" t="n">
        <v>3</v>
      </c>
      <c r="E1406" t="n">
        <v>4</v>
      </c>
      <c r="F1406" t="n">
        <v>3</v>
      </c>
      <c r="G1406" t="n">
        <v>1</v>
      </c>
      <c r="H1406" t="n">
        <v>0</v>
      </c>
      <c r="I1406" t="n">
        <v>201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5</v>
      </c>
      <c r="U1406" t="n">
        <v>0</v>
      </c>
      <c r="V1406" t="n">
        <v>0</v>
      </c>
      <c r="W1406" t="n">
        <v>0</v>
      </c>
    </row>
    <row r="1407">
      <c r="A1407" t="inlineStr">
        <is>
          <t>Yoram Moefana</t>
        </is>
      </c>
      <c r="B1407" t="inlineStr">
        <is>
          <t>France</t>
        </is>
      </c>
      <c r="C1407" t="inlineStr">
        <is>
          <t>Center</t>
        </is>
      </c>
      <c r="D1407" t="n">
        <v>2</v>
      </c>
      <c r="E1407" t="n">
        <v>2</v>
      </c>
      <c r="F1407" t="n">
        <v>1</v>
      </c>
      <c r="G1407" t="n">
        <v>1</v>
      </c>
      <c r="H1407" t="n">
        <v>0</v>
      </c>
      <c r="I1407" t="n">
        <v>91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inlineStr">
        <is>
          <t>Yoram Moefana</t>
        </is>
      </c>
      <c r="B1408" t="inlineStr">
        <is>
          <t>France</t>
        </is>
      </c>
      <c r="C1408" t="inlineStr">
        <is>
          <t>Center</t>
        </is>
      </c>
      <c r="D1408" t="n">
        <v>13</v>
      </c>
      <c r="E1408" t="n">
        <v>13</v>
      </c>
      <c r="F1408" t="n">
        <v>7</v>
      </c>
      <c r="G1408" t="n">
        <v>6</v>
      </c>
      <c r="H1408" t="n">
        <v>0</v>
      </c>
      <c r="I1408" t="n">
        <v>809</v>
      </c>
      <c r="J1408" t="n">
        <v>6</v>
      </c>
      <c r="K1408" t="n">
        <v>289</v>
      </c>
      <c r="L1408" t="n">
        <v>0</v>
      </c>
      <c r="M1408" t="n">
        <v>2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25</v>
      </c>
      <c r="U1408" t="n">
        <v>0</v>
      </c>
      <c r="V1408" t="n">
        <v>0</v>
      </c>
      <c r="W1408" t="n">
        <v>0</v>
      </c>
    </row>
    <row r="1409">
      <c r="A1409" t="inlineStr">
        <is>
          <t>Yoram Moefana</t>
        </is>
      </c>
      <c r="B1409" t="inlineStr">
        <is>
          <t>France</t>
        </is>
      </c>
      <c r="C1409" t="inlineStr">
        <is>
          <t>Center</t>
        </is>
      </c>
      <c r="D1409" t="n">
        <v>18</v>
      </c>
      <c r="E1409" t="n">
        <v>6</v>
      </c>
      <c r="F1409" t="n">
        <v>11</v>
      </c>
      <c r="G1409" t="n">
        <v>8</v>
      </c>
      <c r="H1409" t="n">
        <v>0</v>
      </c>
      <c r="I1409" t="n">
        <v>1101</v>
      </c>
      <c r="J1409" t="n">
        <v>7</v>
      </c>
      <c r="K1409" t="n">
        <v>300</v>
      </c>
      <c r="L1409" t="n">
        <v>0</v>
      </c>
      <c r="M1409" t="n">
        <v>3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30</v>
      </c>
      <c r="U1409" t="n">
        <v>0</v>
      </c>
      <c r="V1409" t="n">
        <v>0</v>
      </c>
      <c r="W1409" t="n">
        <v>0</v>
      </c>
    </row>
    <row r="1410">
      <c r="A1410" t="inlineStr">
        <is>
          <t>Thibault Lacroix</t>
        </is>
      </c>
      <c r="B1410" t="inlineStr">
        <is>
          <t>France</t>
        </is>
      </c>
      <c r="C1410" t="inlineStr">
        <is>
          <t>Center</t>
        </is>
      </c>
      <c r="D1410" t="n">
        <v>5</v>
      </c>
      <c r="E1410" t="n">
        <v>8</v>
      </c>
      <c r="F1410" t="n">
        <v>4</v>
      </c>
      <c r="G1410" t="n">
        <v>4</v>
      </c>
      <c r="H1410" t="n">
        <v>0</v>
      </c>
      <c r="I1410" t="n">
        <v>320</v>
      </c>
      <c r="J1410" t="n">
        <v>1</v>
      </c>
      <c r="K1410" t="n">
        <v>14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Thibault Lacroix</t>
        </is>
      </c>
      <c r="B1411" t="inlineStr">
        <is>
          <t>France</t>
        </is>
      </c>
      <c r="C1411" t="inlineStr">
        <is>
          <t>Center</t>
        </is>
      </c>
      <c r="D1411" t="n">
        <v>27</v>
      </c>
      <c r="E1411" t="n">
        <v>28</v>
      </c>
      <c r="F1411" t="n">
        <v>26</v>
      </c>
      <c r="G1411" t="n">
        <v>2</v>
      </c>
      <c r="H1411" t="n">
        <v>0</v>
      </c>
      <c r="I1411" t="n">
        <v>2102</v>
      </c>
      <c r="J1411" t="n">
        <v>1</v>
      </c>
      <c r="K1411" t="n">
        <v>63</v>
      </c>
      <c r="L1411" t="n">
        <v>0</v>
      </c>
      <c r="M1411" t="n">
        <v>3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10</v>
      </c>
      <c r="U1411" t="n">
        <v>1</v>
      </c>
      <c r="V1411" t="n">
        <v>0</v>
      </c>
      <c r="W1411" t="n">
        <v>0</v>
      </c>
    </row>
    <row r="1412">
      <c r="A1412" t="inlineStr">
        <is>
          <t>Thibault Lacroix</t>
        </is>
      </c>
      <c r="B1412" t="inlineStr">
        <is>
          <t>France</t>
        </is>
      </c>
      <c r="C1412" t="inlineStr">
        <is>
          <t>Center</t>
        </is>
      </c>
      <c r="D1412" t="n">
        <v>2</v>
      </c>
      <c r="E1412" t="n">
        <v>2</v>
      </c>
      <c r="F1412" t="n">
        <v>1</v>
      </c>
      <c r="G1412" t="n">
        <v>1</v>
      </c>
      <c r="H1412" t="n">
        <v>0</v>
      </c>
      <c r="I1412" t="n">
        <v>102</v>
      </c>
      <c r="J1412" t="n">
        <v>1</v>
      </c>
      <c r="K1412" t="n">
        <v>22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2</v>
      </c>
      <c r="U1412" t="n">
        <v>0</v>
      </c>
      <c r="V1412" t="n">
        <v>0</v>
      </c>
      <c r="W1412" t="n">
        <v>0</v>
      </c>
    </row>
    <row r="1413">
      <c r="A1413" t="inlineStr">
        <is>
          <t>Thibault Lacroix</t>
        </is>
      </c>
      <c r="B1413" t="inlineStr">
        <is>
          <t>France</t>
        </is>
      </c>
      <c r="C1413" t="inlineStr">
        <is>
          <t>Center</t>
        </is>
      </c>
      <c r="D1413" t="n">
        <v>81</v>
      </c>
      <c r="E1413" t="n">
        <v>83</v>
      </c>
      <c r="F1413" t="n">
        <v>68</v>
      </c>
      <c r="G1413" t="n">
        <v>15</v>
      </c>
      <c r="H1413" t="n">
        <v>0</v>
      </c>
      <c r="I1413" t="n">
        <v>5398</v>
      </c>
      <c r="J1413" t="n">
        <v>13</v>
      </c>
      <c r="K1413" t="n">
        <v>396</v>
      </c>
      <c r="L1413" t="n">
        <v>0</v>
      </c>
      <c r="M1413" t="n">
        <v>27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70</v>
      </c>
      <c r="U1413" t="n">
        <v>0</v>
      </c>
      <c r="V1413" t="n">
        <v>0</v>
      </c>
      <c r="W1413" t="n">
        <v>0</v>
      </c>
    </row>
    <row r="1414">
      <c r="A1414" t="inlineStr">
        <is>
          <t>Thibault Lacroix</t>
        </is>
      </c>
      <c r="B1414" t="inlineStr">
        <is>
          <t>France</t>
        </is>
      </c>
      <c r="C1414" t="inlineStr">
        <is>
          <t>Center</t>
        </is>
      </c>
      <c r="D1414" t="n">
        <v>38</v>
      </c>
      <c r="E1414" t="n">
        <v>42</v>
      </c>
      <c r="F1414" t="n">
        <v>33</v>
      </c>
      <c r="G1414" t="n">
        <v>9</v>
      </c>
      <c r="H1414" t="n">
        <v>0</v>
      </c>
      <c r="I1414" t="n">
        <v>2556</v>
      </c>
      <c r="J1414" t="n">
        <v>5</v>
      </c>
      <c r="K1414" t="n">
        <v>128</v>
      </c>
      <c r="L1414" t="n">
        <v>0</v>
      </c>
      <c r="M1414" t="n">
        <v>11</v>
      </c>
      <c r="N1414" t="n">
        <v>5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27</v>
      </c>
      <c r="U1414" t="n">
        <v>0</v>
      </c>
      <c r="V1414" t="n">
        <v>0</v>
      </c>
      <c r="W1414" t="n">
        <v>0</v>
      </c>
    </row>
    <row r="1415">
      <c r="A1415" t="inlineStr">
        <is>
          <t>Thibault Lacroix</t>
        </is>
      </c>
      <c r="B1415" t="inlineStr">
        <is>
          <t>France</t>
        </is>
      </c>
      <c r="C1415" t="inlineStr">
        <is>
          <t>Center</t>
        </is>
      </c>
      <c r="D1415" t="n">
        <v>153</v>
      </c>
      <c r="E1415" t="n">
        <v>21</v>
      </c>
      <c r="F1415" t="n">
        <v>132</v>
      </c>
      <c r="G1415" t="n">
        <v>31</v>
      </c>
      <c r="H1415" t="n">
        <v>0</v>
      </c>
      <c r="I1415" t="n">
        <v>10478</v>
      </c>
      <c r="J1415" t="n">
        <v>21</v>
      </c>
      <c r="K1415" t="n">
        <v>623</v>
      </c>
      <c r="L1415" t="n">
        <v>0</v>
      </c>
      <c r="M1415" t="n">
        <v>42</v>
      </c>
      <c r="N1415" t="n">
        <v>21</v>
      </c>
      <c r="O1415" t="n">
        <v>0</v>
      </c>
      <c r="P1415" t="n">
        <v>2</v>
      </c>
      <c r="Q1415" t="n">
        <v>2</v>
      </c>
      <c r="R1415" t="n">
        <v>0</v>
      </c>
      <c r="S1415" t="n">
        <v>0</v>
      </c>
      <c r="T1415" t="n">
        <v>109</v>
      </c>
      <c r="U1415" t="n">
        <v>1</v>
      </c>
      <c r="V1415" t="n">
        <v>0</v>
      </c>
      <c r="W1415" t="n">
        <v>0</v>
      </c>
    </row>
    <row r="1416">
      <c r="A1416" t="inlineStr">
        <is>
          <t>Fabrice Estebanez</t>
        </is>
      </c>
      <c r="B1416" t="inlineStr">
        <is>
          <t>France</t>
        </is>
      </c>
      <c r="C1416" t="inlineStr">
        <is>
          <t>Center</t>
        </is>
      </c>
      <c r="D1416" t="n">
        <v>61</v>
      </c>
      <c r="E1416" t="n">
        <v>63</v>
      </c>
      <c r="F1416" t="n">
        <v>53</v>
      </c>
      <c r="G1416" t="n">
        <v>10</v>
      </c>
      <c r="H1416" t="n">
        <v>0</v>
      </c>
      <c r="I1416" t="n">
        <v>4157</v>
      </c>
      <c r="J1416" t="n">
        <v>8</v>
      </c>
      <c r="K1416" t="n">
        <v>321</v>
      </c>
      <c r="L1416" t="n">
        <v>0</v>
      </c>
      <c r="M1416" t="n">
        <v>20</v>
      </c>
      <c r="N1416" t="n">
        <v>12</v>
      </c>
      <c r="O1416" t="n">
        <v>6</v>
      </c>
      <c r="P1416" t="n">
        <v>4</v>
      </c>
      <c r="Q1416" t="n">
        <v>4</v>
      </c>
      <c r="R1416" t="n">
        <v>11</v>
      </c>
      <c r="S1416" t="n">
        <v>11</v>
      </c>
      <c r="T1416" t="n">
        <v>119</v>
      </c>
      <c r="U1416" t="n">
        <v>2</v>
      </c>
      <c r="V1416" t="n">
        <v>0</v>
      </c>
      <c r="W1416" t="n">
        <v>0</v>
      </c>
    </row>
    <row r="1417">
      <c r="A1417" t="inlineStr">
        <is>
          <t>Fabrice Estebanez</t>
        </is>
      </c>
      <c r="B1417" t="inlineStr">
        <is>
          <t>France</t>
        </is>
      </c>
      <c r="C1417" t="inlineStr">
        <is>
          <t>Center</t>
        </is>
      </c>
      <c r="D1417" t="n">
        <v>3</v>
      </c>
      <c r="E1417" t="n">
        <v>3</v>
      </c>
      <c r="F1417" t="n">
        <v>2</v>
      </c>
      <c r="G1417" t="n">
        <v>1</v>
      </c>
      <c r="H1417" t="n">
        <v>0</v>
      </c>
      <c r="I1417" t="n">
        <v>175</v>
      </c>
      <c r="J1417" t="n">
        <v>1</v>
      </c>
      <c r="K1417" t="n">
        <v>15</v>
      </c>
      <c r="L1417" t="n">
        <v>0</v>
      </c>
      <c r="M1417" t="n">
        <v>0</v>
      </c>
      <c r="N1417" t="n">
        <v>1</v>
      </c>
      <c r="O1417" t="n">
        <v>0</v>
      </c>
      <c r="P1417" t="n">
        <v>3</v>
      </c>
      <c r="Q1417" t="n">
        <v>3</v>
      </c>
      <c r="R1417" t="n">
        <v>3</v>
      </c>
      <c r="S1417" t="n">
        <v>3</v>
      </c>
      <c r="T1417" t="n">
        <v>20</v>
      </c>
      <c r="U1417" t="n">
        <v>0</v>
      </c>
      <c r="V1417" t="n">
        <v>0</v>
      </c>
      <c r="W1417" t="n">
        <v>0</v>
      </c>
    </row>
    <row r="1418">
      <c r="A1418" t="inlineStr">
        <is>
          <t>Fabrice Estebanez</t>
        </is>
      </c>
      <c r="B1418" t="inlineStr">
        <is>
          <t>France</t>
        </is>
      </c>
      <c r="C1418" t="inlineStr">
        <is>
          <t>Center</t>
        </is>
      </c>
      <c r="D1418" t="n">
        <v>8</v>
      </c>
      <c r="E1418" t="n">
        <v>9</v>
      </c>
      <c r="F1418" t="n">
        <v>3</v>
      </c>
      <c r="G1418" t="n">
        <v>6</v>
      </c>
      <c r="H1418" t="n">
        <v>0</v>
      </c>
      <c r="I1418" t="n">
        <v>281</v>
      </c>
      <c r="J1418" t="n">
        <v>5</v>
      </c>
      <c r="K1418" t="n">
        <v>75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</row>
    <row r="1419">
      <c r="A1419" t="inlineStr">
        <is>
          <t>Fabrice Estebanez</t>
        </is>
      </c>
      <c r="B1419" t="inlineStr">
        <is>
          <t>France</t>
        </is>
      </c>
      <c r="C1419" t="inlineStr">
        <is>
          <t>Center</t>
        </is>
      </c>
      <c r="D1419" t="n">
        <v>39</v>
      </c>
      <c r="E1419" t="n">
        <v>41</v>
      </c>
      <c r="F1419" t="n">
        <v>27</v>
      </c>
      <c r="G1419" t="n">
        <v>14</v>
      </c>
      <c r="H1419" t="n">
        <v>0</v>
      </c>
      <c r="I1419" t="n">
        <v>2370</v>
      </c>
      <c r="J1419" t="n">
        <v>12</v>
      </c>
      <c r="K1419" t="n">
        <v>306</v>
      </c>
      <c r="L1419" t="n">
        <v>1</v>
      </c>
      <c r="M1419" t="n">
        <v>6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2</v>
      </c>
      <c r="U1419" t="n">
        <v>1</v>
      </c>
      <c r="V1419" t="n">
        <v>0</v>
      </c>
      <c r="W1419" t="n">
        <v>0</v>
      </c>
    </row>
    <row r="1420">
      <c r="A1420" t="inlineStr">
        <is>
          <t>Fabrice Estebanez</t>
        </is>
      </c>
      <c r="B1420" t="inlineStr">
        <is>
          <t>France</t>
        </is>
      </c>
      <c r="C1420" t="inlineStr">
        <is>
          <t>Center</t>
        </is>
      </c>
      <c r="D1420" t="n">
        <v>24</v>
      </c>
      <c r="E1420" t="n">
        <v>24</v>
      </c>
      <c r="F1420" t="n">
        <v>19</v>
      </c>
      <c r="G1420" t="n">
        <v>5</v>
      </c>
      <c r="H1420" t="n">
        <v>0</v>
      </c>
      <c r="I1420" t="n">
        <v>1455</v>
      </c>
      <c r="J1420" t="n">
        <v>5</v>
      </c>
      <c r="K1420" t="n">
        <v>108</v>
      </c>
      <c r="L1420" t="n">
        <v>0</v>
      </c>
      <c r="M1420" t="n">
        <v>8</v>
      </c>
      <c r="N1420" t="n">
        <v>2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13</v>
      </c>
      <c r="U1420" t="n">
        <v>0</v>
      </c>
      <c r="V1420" t="n">
        <v>0</v>
      </c>
      <c r="W1420" t="n">
        <v>0</v>
      </c>
    </row>
    <row r="1421">
      <c r="A1421" t="inlineStr">
        <is>
          <t>Fabrice Estebanez</t>
        </is>
      </c>
      <c r="B1421" t="inlineStr">
        <is>
          <t>France</t>
        </is>
      </c>
      <c r="C1421" t="inlineStr">
        <is>
          <t>Center</t>
        </is>
      </c>
      <c r="D1421" t="n">
        <v>23</v>
      </c>
      <c r="E1421" t="n">
        <v>25</v>
      </c>
      <c r="F1421" t="n">
        <v>20</v>
      </c>
      <c r="G1421" t="n">
        <v>5</v>
      </c>
      <c r="H1421" t="n">
        <v>0</v>
      </c>
      <c r="I1421" t="n">
        <v>1532</v>
      </c>
      <c r="J1421" t="n">
        <v>3</v>
      </c>
      <c r="K1421" t="n">
        <v>95</v>
      </c>
      <c r="L1421" t="n">
        <v>0</v>
      </c>
      <c r="M1421" t="n">
        <v>5</v>
      </c>
      <c r="N1421" t="n">
        <v>4</v>
      </c>
      <c r="O1421" t="n">
        <v>0</v>
      </c>
      <c r="P1421" t="n">
        <v>5</v>
      </c>
      <c r="Q1421" t="n">
        <v>3</v>
      </c>
      <c r="R1421" t="n">
        <v>3</v>
      </c>
      <c r="S1421" t="n">
        <v>0</v>
      </c>
      <c r="T1421" t="n">
        <v>26</v>
      </c>
      <c r="U1421" t="n">
        <v>2</v>
      </c>
      <c r="V1421" t="n">
        <v>0</v>
      </c>
      <c r="W1421" t="n">
        <v>0</v>
      </c>
    </row>
    <row r="1422">
      <c r="A1422" t="inlineStr">
        <is>
          <t>Fabrice Estebanez</t>
        </is>
      </c>
      <c r="B1422" t="inlineStr">
        <is>
          <t>France</t>
        </is>
      </c>
      <c r="C1422" t="inlineStr">
        <is>
          <t>Center</t>
        </is>
      </c>
      <c r="D1422" t="n">
        <v>158</v>
      </c>
      <c r="E1422" t="n">
        <v>19</v>
      </c>
      <c r="F1422" t="n">
        <v>124</v>
      </c>
      <c r="G1422" t="n">
        <v>41</v>
      </c>
      <c r="H1422" t="n">
        <v>0</v>
      </c>
      <c r="I1422" t="n">
        <v>9970</v>
      </c>
      <c r="J1422" t="n">
        <v>34</v>
      </c>
      <c r="K1422" t="n">
        <v>920</v>
      </c>
      <c r="L1422" t="n">
        <v>1</v>
      </c>
      <c r="M1422" t="n">
        <v>40</v>
      </c>
      <c r="N1422" t="n">
        <v>19</v>
      </c>
      <c r="O1422" t="n">
        <v>7</v>
      </c>
      <c r="P1422" t="n">
        <v>13</v>
      </c>
      <c r="Q1422" t="n">
        <v>11</v>
      </c>
      <c r="R1422" t="n">
        <v>17</v>
      </c>
      <c r="S1422" t="n">
        <v>14</v>
      </c>
      <c r="T1422" t="n">
        <v>180</v>
      </c>
      <c r="U1422" t="n">
        <v>6</v>
      </c>
      <c r="V1422" t="n">
        <v>0</v>
      </c>
      <c r="W1422" t="n">
        <v>0</v>
      </c>
    </row>
    <row r="1423">
      <c r="A1423" t="inlineStr">
        <is>
          <t>Geoffrery Doumayrou</t>
        </is>
      </c>
      <c r="B1423" t="inlineStr">
        <is>
          <t>France</t>
        </is>
      </c>
      <c r="C1423" t="inlineStr">
        <is>
          <t>Center</t>
        </is>
      </c>
      <c r="D1423" t="n">
        <v>31</v>
      </c>
      <c r="E1423" t="n">
        <v>32</v>
      </c>
      <c r="F1423" t="n">
        <v>20</v>
      </c>
      <c r="G1423" t="n">
        <v>12</v>
      </c>
      <c r="H1423" t="n">
        <v>0</v>
      </c>
      <c r="I1423" t="n">
        <v>1821</v>
      </c>
      <c r="J1423" t="n">
        <v>11</v>
      </c>
      <c r="K1423" t="n">
        <v>324</v>
      </c>
      <c r="L1423" t="n">
        <v>0</v>
      </c>
      <c r="M1423" t="n">
        <v>7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</v>
      </c>
      <c r="U1423" t="n">
        <v>0</v>
      </c>
      <c r="V1423" t="n">
        <v>0</v>
      </c>
      <c r="W1423" t="n">
        <v>0</v>
      </c>
    </row>
    <row r="1424">
      <c r="A1424" t="inlineStr">
        <is>
          <t>Geoffrery Doumayrou</t>
        </is>
      </c>
      <c r="B1424" t="inlineStr">
        <is>
          <t>France</t>
        </is>
      </c>
      <c r="C1424" t="inlineStr">
        <is>
          <t>Center</t>
        </is>
      </c>
      <c r="D1424" t="n">
        <v>5</v>
      </c>
      <c r="E1424" t="n">
        <v>5</v>
      </c>
      <c r="F1424" t="n">
        <v>4</v>
      </c>
      <c r="G1424" t="n">
        <v>1</v>
      </c>
      <c r="H1424" t="n">
        <v>0</v>
      </c>
      <c r="I1424" t="n">
        <v>302</v>
      </c>
      <c r="J1424" t="n">
        <v>1</v>
      </c>
      <c r="K1424" t="n">
        <v>6</v>
      </c>
      <c r="L1424" t="n">
        <v>0</v>
      </c>
      <c r="M1424" t="n">
        <v>1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15</v>
      </c>
      <c r="U1424" t="n">
        <v>0</v>
      </c>
      <c r="V1424" t="n">
        <v>0</v>
      </c>
      <c r="W1424" t="n">
        <v>0</v>
      </c>
    </row>
    <row r="1425">
      <c r="A1425" t="inlineStr">
        <is>
          <t>Geoffrery Doumayrou</t>
        </is>
      </c>
      <c r="B1425" t="inlineStr">
        <is>
          <t>France</t>
        </is>
      </c>
      <c r="C1425" t="inlineStr">
        <is>
          <t>Center</t>
        </is>
      </c>
      <c r="D1425" t="n">
        <v>79</v>
      </c>
      <c r="E1425" t="n">
        <v>79</v>
      </c>
      <c r="F1425" t="n">
        <v>69</v>
      </c>
      <c r="G1425" t="n">
        <v>10</v>
      </c>
      <c r="H1425" t="n">
        <v>0</v>
      </c>
      <c r="I1425" t="n">
        <v>5216</v>
      </c>
      <c r="J1425" t="n">
        <v>10</v>
      </c>
      <c r="K1425" t="n">
        <v>150</v>
      </c>
      <c r="L1425" t="n">
        <v>0</v>
      </c>
      <c r="M1425" t="n">
        <v>28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55</v>
      </c>
      <c r="U1425" t="n">
        <v>1</v>
      </c>
      <c r="V1425" t="n">
        <v>0</v>
      </c>
      <c r="W1425" t="n">
        <v>0</v>
      </c>
    </row>
    <row r="1426">
      <c r="A1426" t="inlineStr">
        <is>
          <t>Geoffrery Doumayrou</t>
        </is>
      </c>
      <c r="B1426" t="inlineStr">
        <is>
          <t>France</t>
        </is>
      </c>
      <c r="C1426" t="inlineStr">
        <is>
          <t>Center</t>
        </is>
      </c>
      <c r="D1426" t="n">
        <v>58</v>
      </c>
      <c r="E1426" t="n">
        <v>57</v>
      </c>
      <c r="F1426" t="n">
        <v>52</v>
      </c>
      <c r="G1426" t="n">
        <v>5</v>
      </c>
      <c r="H1426" t="n">
        <v>0</v>
      </c>
      <c r="I1426" t="n">
        <v>3850</v>
      </c>
      <c r="J1426" t="n">
        <v>6</v>
      </c>
      <c r="K1426" t="n">
        <v>169</v>
      </c>
      <c r="L1426" t="n">
        <v>0</v>
      </c>
      <c r="M1426" t="n">
        <v>24</v>
      </c>
      <c r="N1426" t="n">
        <v>13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68</v>
      </c>
      <c r="U1426" t="n">
        <v>0</v>
      </c>
      <c r="V1426" t="n">
        <v>0</v>
      </c>
      <c r="W1426" t="n">
        <v>1</v>
      </c>
    </row>
    <row r="1427">
      <c r="A1427" t="inlineStr">
        <is>
          <t>Geoffrery Doumayrou</t>
        </is>
      </c>
      <c r="B1427" t="inlineStr">
        <is>
          <t>France</t>
        </is>
      </c>
      <c r="C1427" t="inlineStr">
        <is>
          <t>Center</t>
        </is>
      </c>
      <c r="D1427" t="n">
        <v>12</v>
      </c>
      <c r="E1427" t="n">
        <v>12</v>
      </c>
      <c r="F1427" t="n">
        <v>11</v>
      </c>
      <c r="G1427" t="n">
        <v>1</v>
      </c>
      <c r="H1427" t="n">
        <v>0</v>
      </c>
      <c r="I1427" t="n">
        <v>804</v>
      </c>
      <c r="J1427" t="n">
        <v>1</v>
      </c>
      <c r="K1427" t="n">
        <v>14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Geoffrery Doumayrou</t>
        </is>
      </c>
      <c r="B1428" t="inlineStr">
        <is>
          <t>France</t>
        </is>
      </c>
      <c r="C1428" t="inlineStr">
        <is>
          <t>Center</t>
        </is>
      </c>
      <c r="D1428" t="n">
        <v>185</v>
      </c>
      <c r="E1428" t="n">
        <v>29</v>
      </c>
      <c r="F1428" t="n">
        <v>156</v>
      </c>
      <c r="G1428" t="n">
        <v>29</v>
      </c>
      <c r="H1428" t="n">
        <v>0</v>
      </c>
      <c r="I1428" t="n">
        <v>11993</v>
      </c>
      <c r="J1428" t="n">
        <v>29</v>
      </c>
      <c r="K1428" t="n">
        <v>663</v>
      </c>
      <c r="L1428" t="n">
        <v>0</v>
      </c>
      <c r="M1428" t="n">
        <v>65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148</v>
      </c>
      <c r="U1428" t="n">
        <v>1</v>
      </c>
      <c r="V1428" t="n">
        <v>0</v>
      </c>
      <c r="W1428" t="n">
        <v>1</v>
      </c>
    </row>
    <row r="1429">
      <c r="A1429" t="inlineStr">
        <is>
          <t>Jonathan Danty</t>
        </is>
      </c>
      <c r="B1429" t="inlineStr">
        <is>
          <t>France</t>
        </is>
      </c>
      <c r="C1429" t="inlineStr">
        <is>
          <t>Center</t>
        </is>
      </c>
      <c r="D1429" t="n">
        <v>154</v>
      </c>
      <c r="E1429" t="n">
        <v>160</v>
      </c>
      <c r="F1429" t="n">
        <v>122</v>
      </c>
      <c r="G1429" t="n">
        <v>38</v>
      </c>
      <c r="H1429" t="n">
        <v>0</v>
      </c>
      <c r="I1429" t="n">
        <v>9718</v>
      </c>
      <c r="J1429" t="n">
        <v>32</v>
      </c>
      <c r="K1429" t="n">
        <v>736</v>
      </c>
      <c r="L1429" t="n">
        <v>0</v>
      </c>
      <c r="M1429" t="n">
        <v>51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115</v>
      </c>
      <c r="U1429" t="n">
        <v>13</v>
      </c>
      <c r="V1429" t="n">
        <v>0</v>
      </c>
      <c r="W1429" t="n">
        <v>2</v>
      </c>
    </row>
    <row r="1430">
      <c r="A1430" t="inlineStr">
        <is>
          <t>Jonathan Danty</t>
        </is>
      </c>
      <c r="B1430" t="inlineStr">
        <is>
          <t>France</t>
        </is>
      </c>
      <c r="C1430" t="inlineStr">
        <is>
          <t>Center</t>
        </is>
      </c>
      <c r="D1430" t="n">
        <v>5</v>
      </c>
      <c r="E1430" t="n">
        <v>5</v>
      </c>
      <c r="F1430" t="n">
        <v>5</v>
      </c>
      <c r="G1430" t="n">
        <v>0</v>
      </c>
      <c r="H1430" t="n">
        <v>0</v>
      </c>
      <c r="I1430" t="n">
        <v>372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5</v>
      </c>
      <c r="U1430" t="n">
        <v>0</v>
      </c>
      <c r="V1430" t="n">
        <v>0</v>
      </c>
      <c r="W1430" t="n">
        <v>0</v>
      </c>
    </row>
    <row r="1431">
      <c r="A1431" t="inlineStr">
        <is>
          <t>Jonathan Danty</t>
        </is>
      </c>
      <c r="B1431" t="inlineStr">
        <is>
          <t>France</t>
        </is>
      </c>
      <c r="C1431" t="inlineStr">
        <is>
          <t>Center</t>
        </is>
      </c>
      <c r="D1431" t="n">
        <v>6</v>
      </c>
      <c r="E1431" t="n">
        <v>6</v>
      </c>
      <c r="F1431" t="n">
        <v>6</v>
      </c>
      <c r="G1431" t="n">
        <v>0</v>
      </c>
      <c r="H1431" t="n">
        <v>0</v>
      </c>
      <c r="I1431" t="n">
        <v>426</v>
      </c>
      <c r="J1431" t="n">
        <v>0</v>
      </c>
      <c r="K1431" t="n">
        <v>0</v>
      </c>
      <c r="L1431" t="n">
        <v>0</v>
      </c>
      <c r="M1431" t="n">
        <v>3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5</v>
      </c>
      <c r="U1431" t="n">
        <v>0</v>
      </c>
      <c r="V1431" t="n">
        <v>0</v>
      </c>
      <c r="W1431" t="n">
        <v>0</v>
      </c>
    </row>
    <row r="1432">
      <c r="A1432" t="inlineStr">
        <is>
          <t>Jonathan Danty</t>
        </is>
      </c>
      <c r="B1432" t="inlineStr">
        <is>
          <t>France</t>
        </is>
      </c>
      <c r="C1432" t="inlineStr">
        <is>
          <t>Center</t>
        </is>
      </c>
      <c r="D1432" t="n">
        <v>165</v>
      </c>
      <c r="E1432" t="n">
        <v>25</v>
      </c>
      <c r="F1432" t="n">
        <v>133</v>
      </c>
      <c r="G1432" t="n">
        <v>38</v>
      </c>
      <c r="H1432" t="n">
        <v>0</v>
      </c>
      <c r="I1432" t="n">
        <v>10516</v>
      </c>
      <c r="J1432" t="n">
        <v>32</v>
      </c>
      <c r="K1432" t="n">
        <v>736</v>
      </c>
      <c r="L1432" t="n">
        <v>0</v>
      </c>
      <c r="M1432" t="n">
        <v>55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125</v>
      </c>
      <c r="U1432" t="n">
        <v>13</v>
      </c>
      <c r="V1432" t="n">
        <v>0</v>
      </c>
      <c r="W1432" t="n">
        <v>2</v>
      </c>
    </row>
    <row r="1433">
      <c r="A1433" t="inlineStr">
        <is>
          <t>Maxime Mermoz</t>
        </is>
      </c>
      <c r="B1433" t="inlineStr">
        <is>
          <t>France</t>
        </is>
      </c>
      <c r="C1433" t="inlineStr">
        <is>
          <t>Center</t>
        </is>
      </c>
      <c r="D1433" t="n">
        <v>29</v>
      </c>
      <c r="E1433" t="n">
        <v>31</v>
      </c>
      <c r="F1433" t="n">
        <v>14</v>
      </c>
      <c r="G1433" t="n">
        <v>17</v>
      </c>
      <c r="H1433" t="n">
        <v>0</v>
      </c>
      <c r="I1433" t="n">
        <v>1285</v>
      </c>
      <c r="J1433" t="n">
        <v>15</v>
      </c>
      <c r="K1433" t="n">
        <v>318</v>
      </c>
      <c r="L1433" t="n">
        <v>0</v>
      </c>
      <c r="M1433" t="n">
        <v>6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15</v>
      </c>
      <c r="U1433" t="n">
        <v>0</v>
      </c>
      <c r="V1433" t="n">
        <v>0</v>
      </c>
      <c r="W1433" t="n">
        <v>0</v>
      </c>
    </row>
    <row r="1434">
      <c r="A1434" t="inlineStr">
        <is>
          <t>Maxime Mermoz</t>
        </is>
      </c>
      <c r="B1434" t="inlineStr">
        <is>
          <t>France</t>
        </is>
      </c>
      <c r="C1434" t="inlineStr">
        <is>
          <t>Center</t>
        </is>
      </c>
      <c r="D1434" t="n">
        <v>36</v>
      </c>
      <c r="E1434" t="n">
        <v>37</v>
      </c>
      <c r="F1434" t="n">
        <v>27</v>
      </c>
      <c r="G1434" t="n">
        <v>10</v>
      </c>
      <c r="H1434" t="n">
        <v>0</v>
      </c>
      <c r="I1434" t="n">
        <v>2103</v>
      </c>
      <c r="J1434" t="n">
        <v>9</v>
      </c>
      <c r="K1434" t="n">
        <v>161</v>
      </c>
      <c r="L1434" t="n">
        <v>0</v>
      </c>
      <c r="M1434" t="n">
        <v>10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15</v>
      </c>
      <c r="U1434" t="n">
        <v>0</v>
      </c>
      <c r="V1434" t="n">
        <v>0</v>
      </c>
      <c r="W1434" t="n">
        <v>0</v>
      </c>
    </row>
    <row r="1435">
      <c r="A1435" t="inlineStr">
        <is>
          <t>Maxime Mermoz</t>
        </is>
      </c>
      <c r="B1435" t="inlineStr">
        <is>
          <t>France</t>
        </is>
      </c>
      <c r="C1435" t="inlineStr">
        <is>
          <t>Center</t>
        </is>
      </c>
      <c r="D1435" t="n">
        <v>49</v>
      </c>
      <c r="E1435" t="n">
        <v>49</v>
      </c>
      <c r="F1435" t="n">
        <v>46</v>
      </c>
      <c r="G1435" t="n">
        <v>3</v>
      </c>
      <c r="H1435" t="n">
        <v>0</v>
      </c>
      <c r="I1435" t="n">
        <v>3640</v>
      </c>
      <c r="J1435" t="n">
        <v>3</v>
      </c>
      <c r="K1435" t="n">
        <v>79</v>
      </c>
      <c r="L1435" t="n">
        <v>0</v>
      </c>
      <c r="M1435" t="n">
        <v>6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50</v>
      </c>
      <c r="U1435" t="n">
        <v>1</v>
      </c>
      <c r="V1435" t="n">
        <v>0</v>
      </c>
      <c r="W1435" t="n">
        <v>0</v>
      </c>
    </row>
    <row r="1436">
      <c r="A1436" t="inlineStr">
        <is>
          <t>Maxime Mermoz</t>
        </is>
      </c>
      <c r="B1436" t="inlineStr">
        <is>
          <t>France</t>
        </is>
      </c>
      <c r="C1436" t="inlineStr">
        <is>
          <t>Center</t>
        </is>
      </c>
      <c r="D1436" t="n">
        <v>90</v>
      </c>
      <c r="E1436" t="n">
        <v>105</v>
      </c>
      <c r="F1436" t="n">
        <v>75</v>
      </c>
      <c r="G1436" t="n">
        <v>30</v>
      </c>
      <c r="H1436" t="n">
        <v>0</v>
      </c>
      <c r="I1436" t="n">
        <v>6003</v>
      </c>
      <c r="J1436" t="n">
        <v>15</v>
      </c>
      <c r="K1436" t="n">
        <v>225</v>
      </c>
      <c r="L1436" t="n">
        <v>1</v>
      </c>
      <c r="M1436" t="n">
        <v>14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85</v>
      </c>
      <c r="U1436" t="n">
        <v>0</v>
      </c>
      <c r="V1436" t="n">
        <v>0</v>
      </c>
      <c r="W1436" t="n">
        <v>0</v>
      </c>
    </row>
    <row r="1437">
      <c r="A1437" t="inlineStr">
        <is>
          <t>Maxime Mermoz</t>
        </is>
      </c>
      <c r="B1437" t="inlineStr">
        <is>
          <t>France</t>
        </is>
      </c>
      <c r="C1437" t="inlineStr">
        <is>
          <t>Center</t>
        </is>
      </c>
      <c r="D1437" t="n">
        <v>8</v>
      </c>
      <c r="E1437" t="n">
        <v>8</v>
      </c>
      <c r="F1437" t="n">
        <v>6</v>
      </c>
      <c r="G1437" t="n">
        <v>2</v>
      </c>
      <c r="H1437" t="n">
        <v>0</v>
      </c>
      <c r="I1437" t="n">
        <v>513</v>
      </c>
      <c r="J1437" t="n">
        <v>2</v>
      </c>
      <c r="K1437" t="n">
        <v>51</v>
      </c>
      <c r="L1437" t="n">
        <v>0</v>
      </c>
      <c r="M1437" t="n">
        <v>2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10</v>
      </c>
      <c r="U1437" t="n">
        <v>0</v>
      </c>
      <c r="V1437" t="n">
        <v>0</v>
      </c>
      <c r="W1437" t="n">
        <v>0</v>
      </c>
    </row>
    <row r="1438">
      <c r="A1438" t="inlineStr">
        <is>
          <t>Maxime Mermoz</t>
        </is>
      </c>
      <c r="B1438" t="inlineStr">
        <is>
          <t>France</t>
        </is>
      </c>
      <c r="C1438" t="inlineStr">
        <is>
          <t>Center</t>
        </is>
      </c>
      <c r="D1438" t="n">
        <v>9</v>
      </c>
      <c r="E1438" t="n">
        <v>12</v>
      </c>
      <c r="F1438" t="n">
        <v>5</v>
      </c>
      <c r="G1438" t="n">
        <v>7</v>
      </c>
      <c r="H1438" t="n">
        <v>0</v>
      </c>
      <c r="I1438" t="n">
        <v>478</v>
      </c>
      <c r="J1438" t="n">
        <v>4</v>
      </c>
      <c r="K1438" t="n">
        <v>106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Maxime Mermoz</t>
        </is>
      </c>
      <c r="B1439" t="inlineStr">
        <is>
          <t>France</t>
        </is>
      </c>
      <c r="C1439" t="inlineStr">
        <is>
          <t>Center</t>
        </is>
      </c>
      <c r="D1439" t="n">
        <v>221</v>
      </c>
      <c r="E1439" t="n">
        <v>35</v>
      </c>
      <c r="F1439" t="n">
        <v>173</v>
      </c>
      <c r="G1439" t="n">
        <v>69</v>
      </c>
      <c r="H1439" t="n">
        <v>0</v>
      </c>
      <c r="I1439" t="n">
        <v>14022</v>
      </c>
      <c r="J1439" t="n">
        <v>48</v>
      </c>
      <c r="K1439" t="n">
        <v>940</v>
      </c>
      <c r="L1439" t="n">
        <v>1</v>
      </c>
      <c r="M1439" t="n">
        <v>39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175</v>
      </c>
      <c r="U1439" t="n">
        <v>1</v>
      </c>
      <c r="V1439" t="n">
        <v>0</v>
      </c>
      <c r="W1439" t="n">
        <v>0</v>
      </c>
    </row>
    <row r="1440">
      <c r="A1440" t="inlineStr">
        <is>
          <t>Stephane Glass</t>
        </is>
      </c>
      <c r="B1440" t="inlineStr">
        <is>
          <t>France</t>
        </is>
      </c>
      <c r="C1440" t="inlineStr">
        <is>
          <t>Center</t>
        </is>
      </c>
      <c r="D1440" t="n">
        <v>15</v>
      </c>
      <c r="E1440" t="n">
        <v>16</v>
      </c>
      <c r="F1440" t="n">
        <v>12</v>
      </c>
      <c r="G1440" t="n">
        <v>4</v>
      </c>
      <c r="H1440" t="n">
        <v>0</v>
      </c>
      <c r="I1440" t="n">
        <v>891</v>
      </c>
      <c r="J1440" t="n">
        <v>3</v>
      </c>
      <c r="K1440" t="n">
        <v>11</v>
      </c>
      <c r="L1440" t="n">
        <v>1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10</v>
      </c>
      <c r="U1440" t="n">
        <v>0</v>
      </c>
      <c r="V1440" t="n">
        <v>0</v>
      </c>
      <c r="W1440" t="n">
        <v>0</v>
      </c>
    </row>
    <row r="1441">
      <c r="A1441" t="inlineStr">
        <is>
          <t>Stephane Glass</t>
        </is>
      </c>
      <c r="B1441" t="inlineStr">
        <is>
          <t>France</t>
        </is>
      </c>
      <c r="C1441" t="inlineStr">
        <is>
          <t>Center</t>
        </is>
      </c>
      <c r="D1441" t="n">
        <v>16</v>
      </c>
      <c r="E1441" t="n">
        <v>16</v>
      </c>
      <c r="F1441" t="n">
        <v>16</v>
      </c>
      <c r="G1441" t="n">
        <v>0</v>
      </c>
      <c r="H1441" t="n">
        <v>0</v>
      </c>
      <c r="I1441" t="n">
        <v>1280</v>
      </c>
      <c r="J1441" t="n">
        <v>0</v>
      </c>
      <c r="K1441" t="n">
        <v>0</v>
      </c>
      <c r="L1441" t="n">
        <v>0</v>
      </c>
      <c r="M1441" t="n">
        <v>1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15</v>
      </c>
      <c r="U1441" t="n">
        <v>0</v>
      </c>
      <c r="V1441" t="n">
        <v>0</v>
      </c>
      <c r="W1441" t="n">
        <v>0</v>
      </c>
    </row>
    <row r="1442">
      <c r="A1442" t="inlineStr">
        <is>
          <t>Stephane Glass</t>
        </is>
      </c>
      <c r="B1442" t="inlineStr">
        <is>
          <t>France</t>
        </is>
      </c>
      <c r="C1442" t="inlineStr">
        <is>
          <t>Center</t>
        </is>
      </c>
      <c r="D1442" t="n">
        <v>56</v>
      </c>
      <c r="E1442" t="n">
        <v>58</v>
      </c>
      <c r="F1442" t="n">
        <v>46</v>
      </c>
      <c r="G1442" t="n">
        <v>12</v>
      </c>
      <c r="H1442" t="n">
        <v>0</v>
      </c>
      <c r="I1442" t="n">
        <v>3597</v>
      </c>
      <c r="J1442" t="n">
        <v>10</v>
      </c>
      <c r="K1442" t="n">
        <v>251</v>
      </c>
      <c r="L1442" t="n">
        <v>0</v>
      </c>
      <c r="M1442" t="n">
        <v>14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20</v>
      </c>
      <c r="U1442" t="n">
        <v>0</v>
      </c>
      <c r="V1442" t="n">
        <v>0</v>
      </c>
      <c r="W1442" t="n">
        <v>0</v>
      </c>
    </row>
    <row r="1443">
      <c r="A1443" t="inlineStr">
        <is>
          <t>Stephane Glass</t>
        </is>
      </c>
      <c r="B1443" t="inlineStr">
        <is>
          <t>France</t>
        </is>
      </c>
      <c r="C1443" t="inlineStr">
        <is>
          <t>Center</t>
        </is>
      </c>
      <c r="D1443" t="n">
        <v>87</v>
      </c>
      <c r="E1443" t="n">
        <v>9</v>
      </c>
      <c r="F1443" t="n">
        <v>74</v>
      </c>
      <c r="G1443" t="n">
        <v>16</v>
      </c>
      <c r="H1443" t="n">
        <v>0</v>
      </c>
      <c r="I1443" t="n">
        <v>5768</v>
      </c>
      <c r="J1443" t="n">
        <v>13</v>
      </c>
      <c r="K1443" t="n">
        <v>262</v>
      </c>
      <c r="L1443" t="n">
        <v>1</v>
      </c>
      <c r="M1443" t="n">
        <v>17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45</v>
      </c>
      <c r="U1443" t="n">
        <v>0</v>
      </c>
      <c r="V1443" t="n">
        <v>0</v>
      </c>
      <c r="W1443" t="n">
        <v>0</v>
      </c>
    </row>
    <row r="1444">
      <c r="A1444" t="inlineStr">
        <is>
          <t>Arthur Vincent</t>
        </is>
      </c>
      <c r="B1444" t="inlineStr">
        <is>
          <t>France</t>
        </is>
      </c>
      <c r="C1444" t="inlineStr">
        <is>
          <t>Center</t>
        </is>
      </c>
      <c r="D1444" t="n">
        <v>52</v>
      </c>
      <c r="E1444" t="n">
        <v>53</v>
      </c>
      <c r="F1444" t="n">
        <v>40</v>
      </c>
      <c r="G1444" t="n">
        <v>13</v>
      </c>
      <c r="H1444" t="n">
        <v>0</v>
      </c>
      <c r="I1444" t="n">
        <v>3176</v>
      </c>
      <c r="J1444" t="n">
        <v>12</v>
      </c>
      <c r="K1444" t="n">
        <v>224</v>
      </c>
      <c r="L1444" t="n">
        <v>0</v>
      </c>
      <c r="M1444" t="n">
        <v>13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10</v>
      </c>
      <c r="U1444" t="n">
        <v>0</v>
      </c>
      <c r="V1444" t="n">
        <v>0</v>
      </c>
      <c r="W1444" t="n">
        <v>0</v>
      </c>
    </row>
    <row r="1445">
      <c r="A1445" t="inlineStr">
        <is>
          <t>Arthur Vincent</t>
        </is>
      </c>
      <c r="B1445" t="inlineStr">
        <is>
          <t>France</t>
        </is>
      </c>
      <c r="C1445" t="inlineStr">
        <is>
          <t>Center</t>
        </is>
      </c>
      <c r="D1445" t="n">
        <v>74</v>
      </c>
      <c r="E1445" t="n">
        <v>4</v>
      </c>
      <c r="F1445" t="n">
        <v>57</v>
      </c>
      <c r="G1445" t="n">
        <v>18</v>
      </c>
      <c r="H1445" t="n">
        <v>0</v>
      </c>
      <c r="I1445" t="n">
        <v>4475</v>
      </c>
      <c r="J1445" t="n">
        <v>17</v>
      </c>
      <c r="K1445" t="n">
        <v>284</v>
      </c>
      <c r="L1445" t="n">
        <v>0</v>
      </c>
      <c r="M1445" t="n">
        <v>16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20</v>
      </c>
      <c r="U1445" t="n">
        <v>0</v>
      </c>
      <c r="V1445" t="n">
        <v>0</v>
      </c>
      <c r="W1445" t="n">
        <v>0</v>
      </c>
    </row>
    <row r="1446">
      <c r="A1446" t="inlineStr">
        <is>
          <t>Henry Chavancy</t>
        </is>
      </c>
      <c r="B1446" t="inlineStr">
        <is>
          <t>France</t>
        </is>
      </c>
      <c r="C1446" t="inlineStr">
        <is>
          <t>Center</t>
        </is>
      </c>
      <c r="D1446" t="n">
        <v>228</v>
      </c>
      <c r="E1446" t="n">
        <v>228</v>
      </c>
      <c r="F1446" t="n">
        <v>205</v>
      </c>
      <c r="G1446" t="n">
        <v>23</v>
      </c>
      <c r="H1446" t="n">
        <v>0</v>
      </c>
      <c r="I1446" t="n">
        <v>16022</v>
      </c>
      <c r="J1446" t="n">
        <v>23</v>
      </c>
      <c r="K1446" t="n">
        <v>564</v>
      </c>
      <c r="L1446" t="n">
        <v>0</v>
      </c>
      <c r="M1446" t="n">
        <v>36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170</v>
      </c>
      <c r="U1446" t="n">
        <v>4</v>
      </c>
      <c r="V1446" t="n">
        <v>0</v>
      </c>
      <c r="W1446" t="n">
        <v>0</v>
      </c>
    </row>
    <row r="1447">
      <c r="A1447" t="inlineStr">
        <is>
          <t>Henry Chavancy</t>
        </is>
      </c>
      <c r="B1447" t="inlineStr">
        <is>
          <t>France</t>
        </is>
      </c>
      <c r="C1447" t="inlineStr">
        <is>
          <t>Center</t>
        </is>
      </c>
      <c r="D1447" t="n">
        <v>4</v>
      </c>
      <c r="E1447" t="n">
        <v>4</v>
      </c>
      <c r="F1447" t="n">
        <v>3</v>
      </c>
      <c r="G1447" t="n">
        <v>1</v>
      </c>
      <c r="H1447" t="n">
        <v>0</v>
      </c>
      <c r="I1447" t="n">
        <v>261</v>
      </c>
      <c r="J1447" t="n">
        <v>1</v>
      </c>
      <c r="K1447" t="n">
        <v>21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5</v>
      </c>
      <c r="U1447" t="n">
        <v>0</v>
      </c>
      <c r="V1447" t="n">
        <v>0</v>
      </c>
      <c r="W1447" t="n">
        <v>0</v>
      </c>
    </row>
    <row r="1448">
      <c r="A1448" t="inlineStr">
        <is>
          <t>Henry Chavancy</t>
        </is>
      </c>
      <c r="B1448" t="inlineStr">
        <is>
          <t>France</t>
        </is>
      </c>
      <c r="C1448" t="inlineStr">
        <is>
          <t>Center</t>
        </is>
      </c>
      <c r="D1448" t="n">
        <v>232</v>
      </c>
      <c r="E1448" t="n">
        <v>35</v>
      </c>
      <c r="F1448" t="n">
        <v>208</v>
      </c>
      <c r="G1448" t="n">
        <v>24</v>
      </c>
      <c r="H1448" t="n">
        <v>0</v>
      </c>
      <c r="I1448" t="n">
        <v>16283</v>
      </c>
      <c r="J1448" t="n">
        <v>24</v>
      </c>
      <c r="K1448" t="n">
        <v>585</v>
      </c>
      <c r="L1448" t="n">
        <v>0</v>
      </c>
      <c r="M1448" t="n">
        <v>36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175</v>
      </c>
      <c r="U1448" t="n">
        <v>4</v>
      </c>
      <c r="V1448" t="n">
        <v>0</v>
      </c>
      <c r="W1448" t="n">
        <v>0</v>
      </c>
    </row>
    <row r="1449">
      <c r="A1449" t="inlineStr">
        <is>
          <t>Julien Rey</t>
        </is>
      </c>
      <c r="B1449" t="inlineStr">
        <is>
          <t>France</t>
        </is>
      </c>
      <c r="C1449" t="inlineStr">
        <is>
          <t>Center</t>
        </is>
      </c>
      <c r="D1449" t="n">
        <v>86</v>
      </c>
      <c r="E1449" t="n">
        <v>84</v>
      </c>
      <c r="F1449" t="n">
        <v>76</v>
      </c>
      <c r="G1449" t="n">
        <v>8</v>
      </c>
      <c r="H1449" t="n">
        <v>0</v>
      </c>
      <c r="I1449" t="n">
        <v>5660</v>
      </c>
      <c r="J1449" t="n">
        <v>10</v>
      </c>
      <c r="K1449" t="n">
        <v>253</v>
      </c>
      <c r="L1449" t="n">
        <v>1</v>
      </c>
      <c r="M1449" t="n">
        <v>23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75</v>
      </c>
      <c r="U1449" t="n">
        <v>2</v>
      </c>
      <c r="V1449" t="n">
        <v>0</v>
      </c>
      <c r="W1449" t="n">
        <v>0</v>
      </c>
    </row>
    <row r="1450">
      <c r="A1450" t="inlineStr">
        <is>
          <t>Julien Rey</t>
        </is>
      </c>
      <c r="B1450" t="inlineStr">
        <is>
          <t>France</t>
        </is>
      </c>
      <c r="C1450" t="inlineStr">
        <is>
          <t>Center</t>
        </is>
      </c>
      <c r="D1450" t="n">
        <v>2</v>
      </c>
      <c r="E1450" t="n">
        <v>2</v>
      </c>
      <c r="F1450" t="n">
        <v>1</v>
      </c>
      <c r="G1450" t="n">
        <v>1</v>
      </c>
      <c r="H1450" t="n">
        <v>0</v>
      </c>
      <c r="I1450" t="n">
        <v>125</v>
      </c>
      <c r="J1450" t="n">
        <v>1</v>
      </c>
      <c r="K1450" t="n">
        <v>45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inlineStr">
        <is>
          <t>Julien Rey</t>
        </is>
      </c>
      <c r="B1451" t="inlineStr">
        <is>
          <t>France</t>
        </is>
      </c>
      <c r="C1451" t="inlineStr">
        <is>
          <t>Center</t>
        </is>
      </c>
      <c r="D1451" t="n">
        <v>7</v>
      </c>
      <c r="E1451" t="n">
        <v>6</v>
      </c>
      <c r="F1451" t="n">
        <v>5</v>
      </c>
      <c r="G1451" t="n">
        <v>1</v>
      </c>
      <c r="H1451" t="n">
        <v>0</v>
      </c>
      <c r="I1451" t="n">
        <v>379</v>
      </c>
      <c r="J1451" t="n">
        <v>2</v>
      </c>
      <c r="K1451" t="n">
        <v>42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inlineStr">
        <is>
          <t>Julien Rey</t>
        </is>
      </c>
      <c r="B1452" t="inlineStr">
        <is>
          <t>France</t>
        </is>
      </c>
      <c r="C1452" t="inlineStr">
        <is>
          <t>Center</t>
        </is>
      </c>
      <c r="D1452" t="n">
        <v>95</v>
      </c>
      <c r="E1452" t="n">
        <v>15</v>
      </c>
      <c r="F1452" t="n">
        <v>82</v>
      </c>
      <c r="G1452" t="n">
        <v>10</v>
      </c>
      <c r="H1452" t="n">
        <v>0</v>
      </c>
      <c r="I1452" t="n">
        <v>6164</v>
      </c>
      <c r="J1452" t="n">
        <v>13</v>
      </c>
      <c r="K1452" t="n">
        <v>340</v>
      </c>
      <c r="L1452" t="n">
        <v>1</v>
      </c>
      <c r="M1452" t="n">
        <v>26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75</v>
      </c>
      <c r="U1452" t="n">
        <v>2</v>
      </c>
      <c r="V1452" t="n">
        <v>0</v>
      </c>
      <c r="W1452" t="n">
        <v>0</v>
      </c>
    </row>
    <row r="1453">
      <c r="A1453" t="inlineStr">
        <is>
          <t>Lionel Mazars</t>
        </is>
      </c>
      <c r="B1453" t="inlineStr">
        <is>
          <t>France</t>
        </is>
      </c>
      <c r="C1453" t="inlineStr">
        <is>
          <t>Center</t>
        </is>
      </c>
      <c r="D1453" t="n">
        <v>9</v>
      </c>
      <c r="E1453" t="n">
        <v>10</v>
      </c>
      <c r="F1453" t="n">
        <v>7</v>
      </c>
      <c r="G1453" t="n">
        <v>3</v>
      </c>
      <c r="H1453" t="n">
        <v>0</v>
      </c>
      <c r="I1453" t="n">
        <v>603</v>
      </c>
      <c r="J1453" t="n">
        <v>2</v>
      </c>
      <c r="K1453" t="n">
        <v>43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Lionel Mazars</t>
        </is>
      </c>
      <c r="B1454" t="inlineStr">
        <is>
          <t>France</t>
        </is>
      </c>
      <c r="C1454" t="inlineStr">
        <is>
          <t>Center</t>
        </is>
      </c>
      <c r="D1454" t="n">
        <v>2</v>
      </c>
      <c r="E1454" t="n">
        <v>2</v>
      </c>
      <c r="F1454" t="n">
        <v>2</v>
      </c>
      <c r="G1454" t="n">
        <v>0</v>
      </c>
      <c r="H1454" t="n">
        <v>0</v>
      </c>
      <c r="I1454" t="n">
        <v>100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Lionel Mazars</t>
        </is>
      </c>
      <c r="B1455" t="inlineStr">
        <is>
          <t>France</t>
        </is>
      </c>
      <c r="C1455" t="inlineStr">
        <is>
          <t>Center</t>
        </is>
      </c>
      <c r="D1455" t="n">
        <v>47</v>
      </c>
      <c r="E1455" t="n">
        <v>48</v>
      </c>
      <c r="F1455" t="n">
        <v>41</v>
      </c>
      <c r="G1455" t="n">
        <v>7</v>
      </c>
      <c r="H1455" t="n">
        <v>0</v>
      </c>
      <c r="I1455" t="n">
        <v>3307</v>
      </c>
      <c r="J1455" t="n">
        <v>6</v>
      </c>
      <c r="K1455" t="n">
        <v>105</v>
      </c>
      <c r="L1455" t="n">
        <v>1</v>
      </c>
      <c r="M1455" t="n">
        <v>7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35</v>
      </c>
      <c r="U1455" t="n">
        <v>1</v>
      </c>
      <c r="V1455" t="n">
        <v>0</v>
      </c>
      <c r="W1455" t="n">
        <v>0</v>
      </c>
    </row>
    <row r="1456">
      <c r="A1456" t="inlineStr">
        <is>
          <t>Lionel Mazars</t>
        </is>
      </c>
      <c r="B1456" t="inlineStr">
        <is>
          <t>France</t>
        </is>
      </c>
      <c r="C1456" t="inlineStr">
        <is>
          <t>Center</t>
        </is>
      </c>
      <c r="D1456" t="n">
        <v>3</v>
      </c>
      <c r="E1456" t="n">
        <v>3</v>
      </c>
      <c r="F1456" t="n">
        <v>3</v>
      </c>
      <c r="G1456" t="n">
        <v>0</v>
      </c>
      <c r="H1456" t="n">
        <v>0</v>
      </c>
      <c r="I1456" t="n">
        <v>214</v>
      </c>
      <c r="J1456" t="n">
        <v>0</v>
      </c>
      <c r="K1456" t="n">
        <v>0</v>
      </c>
      <c r="L1456" t="n">
        <v>0</v>
      </c>
      <c r="M1456" t="n">
        <v>3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</v>
      </c>
      <c r="U1456" t="n">
        <v>0</v>
      </c>
      <c r="V1456" t="n">
        <v>0</v>
      </c>
      <c r="W1456" t="n">
        <v>0</v>
      </c>
    </row>
    <row r="1457">
      <c r="A1457" t="inlineStr">
        <is>
          <t>Lionel Mazars</t>
        </is>
      </c>
      <c r="B1457" t="inlineStr">
        <is>
          <t>France</t>
        </is>
      </c>
      <c r="C1457" t="inlineStr">
        <is>
          <t>Center</t>
        </is>
      </c>
      <c r="D1457" t="n">
        <v>27</v>
      </c>
      <c r="E1457" t="n">
        <v>27</v>
      </c>
      <c r="F1457" t="n">
        <v>24</v>
      </c>
      <c r="G1457" t="n">
        <v>3</v>
      </c>
      <c r="H1457" t="n">
        <v>0</v>
      </c>
      <c r="I1457" t="n">
        <v>1791</v>
      </c>
      <c r="J1457" t="n">
        <v>3</v>
      </c>
      <c r="K1457" t="n">
        <v>17</v>
      </c>
      <c r="L1457" t="n">
        <v>0</v>
      </c>
      <c r="M1457" t="n">
        <v>8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15</v>
      </c>
      <c r="U1457" t="n">
        <v>1</v>
      </c>
      <c r="V1457" t="n">
        <v>0</v>
      </c>
      <c r="W1457" t="n">
        <v>0</v>
      </c>
    </row>
    <row r="1458">
      <c r="A1458" t="inlineStr">
        <is>
          <t>Lionel Mazars</t>
        </is>
      </c>
      <c r="B1458" t="inlineStr">
        <is>
          <t>France</t>
        </is>
      </c>
      <c r="C1458" t="inlineStr">
        <is>
          <t>Center</t>
        </is>
      </c>
      <c r="D1458" t="n">
        <v>15</v>
      </c>
      <c r="E1458" t="n">
        <v>15</v>
      </c>
      <c r="F1458" t="n">
        <v>15</v>
      </c>
      <c r="G1458" t="n">
        <v>0</v>
      </c>
      <c r="H1458" t="n">
        <v>0</v>
      </c>
      <c r="I1458" t="n">
        <v>1140</v>
      </c>
      <c r="J1458" t="n">
        <v>0</v>
      </c>
      <c r="K1458" t="n">
        <v>0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</row>
    <row r="1459">
      <c r="A1459" t="inlineStr">
        <is>
          <t>Lionel Mazars</t>
        </is>
      </c>
      <c r="B1459" t="inlineStr">
        <is>
          <t>France</t>
        </is>
      </c>
      <c r="C1459" t="inlineStr">
        <is>
          <t>Center</t>
        </is>
      </c>
      <c r="D1459" t="n">
        <v>103</v>
      </c>
      <c r="E1459" t="n">
        <v>11</v>
      </c>
      <c r="F1459" t="n">
        <v>92</v>
      </c>
      <c r="G1459" t="n">
        <v>13</v>
      </c>
      <c r="H1459" t="n">
        <v>0</v>
      </c>
      <c r="I1459" t="n">
        <v>7155</v>
      </c>
      <c r="J1459" t="n">
        <v>11</v>
      </c>
      <c r="K1459" t="n">
        <v>165</v>
      </c>
      <c r="L1459" t="n">
        <v>1</v>
      </c>
      <c r="M1459" t="n">
        <v>23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55</v>
      </c>
      <c r="U1459" t="n">
        <v>3</v>
      </c>
      <c r="V1459" t="n">
        <v>0</v>
      </c>
      <c r="W1459" t="n">
        <v>0</v>
      </c>
    </row>
    <row r="1460">
      <c r="A1460" t="inlineStr">
        <is>
          <t>Charles Ollivon</t>
        </is>
      </c>
      <c r="B1460" t="inlineStr">
        <is>
          <t>France</t>
        </is>
      </c>
      <c r="C1460" t="inlineStr">
        <is>
          <t>Center</t>
        </is>
      </c>
      <c r="D1460" t="n">
        <v>32</v>
      </c>
      <c r="E1460" t="n">
        <v>32</v>
      </c>
      <c r="F1460" t="n">
        <v>25</v>
      </c>
      <c r="G1460" t="n">
        <v>7</v>
      </c>
      <c r="H1460" t="n">
        <v>0</v>
      </c>
      <c r="I1460" t="n">
        <v>1849</v>
      </c>
      <c r="J1460" t="n">
        <v>7</v>
      </c>
      <c r="K1460" t="n">
        <v>169</v>
      </c>
      <c r="L1460" t="n">
        <v>0</v>
      </c>
      <c r="M1460" t="n">
        <v>12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20</v>
      </c>
      <c r="U1460" t="n">
        <v>1</v>
      </c>
      <c r="V1460" t="n">
        <v>0</v>
      </c>
      <c r="W1460" t="n">
        <v>0</v>
      </c>
    </row>
    <row r="1461">
      <c r="A1461" t="inlineStr">
        <is>
          <t>Charles Ollivon</t>
        </is>
      </c>
      <c r="B1461" t="inlineStr">
        <is>
          <t>France</t>
        </is>
      </c>
      <c r="C1461" t="inlineStr">
        <is>
          <t>Center</t>
        </is>
      </c>
      <c r="D1461" t="n">
        <v>49</v>
      </c>
      <c r="E1461" t="n">
        <v>51</v>
      </c>
      <c r="F1461" t="n">
        <v>39</v>
      </c>
      <c r="G1461" t="n">
        <v>12</v>
      </c>
      <c r="H1461" t="n">
        <v>0</v>
      </c>
      <c r="I1461" t="n">
        <v>3044</v>
      </c>
      <c r="J1461" t="n">
        <v>10</v>
      </c>
      <c r="K1461" t="n">
        <v>219</v>
      </c>
      <c r="L1461" t="n">
        <v>1</v>
      </c>
      <c r="M1461" t="n">
        <v>9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35</v>
      </c>
      <c r="U1461" t="n">
        <v>3</v>
      </c>
      <c r="V1461" t="n">
        <v>0</v>
      </c>
      <c r="W1461" t="n">
        <v>0</v>
      </c>
    </row>
    <row r="1462">
      <c r="A1462" t="inlineStr">
        <is>
          <t>Charles Ollivon</t>
        </is>
      </c>
      <c r="B1462" t="inlineStr">
        <is>
          <t>France</t>
        </is>
      </c>
      <c r="C1462" t="inlineStr">
        <is>
          <t>Center</t>
        </is>
      </c>
      <c r="D1462" t="n">
        <v>104</v>
      </c>
      <c r="E1462" t="n">
        <v>20</v>
      </c>
      <c r="F1462" t="n">
        <v>83</v>
      </c>
      <c r="G1462" t="n">
        <v>23</v>
      </c>
      <c r="H1462" t="n">
        <v>0</v>
      </c>
      <c r="I1462" t="n">
        <v>6523</v>
      </c>
      <c r="J1462" t="n">
        <v>21</v>
      </c>
      <c r="K1462" t="n">
        <v>498</v>
      </c>
      <c r="L1462" t="n">
        <v>1</v>
      </c>
      <c r="M1462" t="n">
        <v>21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100</v>
      </c>
      <c r="U1462" t="n">
        <v>5</v>
      </c>
      <c r="V1462" t="n">
        <v>0</v>
      </c>
      <c r="W1462" t="n">
        <v>0</v>
      </c>
    </row>
    <row r="1463">
      <c r="A1463" t="inlineStr">
        <is>
          <t>Julien Malzieu</t>
        </is>
      </c>
      <c r="B1463" t="inlineStr">
        <is>
          <t>France</t>
        </is>
      </c>
      <c r="C1463" t="inlineStr">
        <is>
          <t>Right Wing</t>
        </is>
      </c>
      <c r="D1463" t="n">
        <v>108</v>
      </c>
      <c r="E1463" t="n">
        <v>112</v>
      </c>
      <c r="F1463" t="n">
        <v>96</v>
      </c>
      <c r="G1463" t="n">
        <v>16</v>
      </c>
      <c r="H1463" t="n">
        <v>0</v>
      </c>
      <c r="I1463" t="n">
        <v>7632</v>
      </c>
      <c r="J1463" t="n">
        <v>12</v>
      </c>
      <c r="K1463" t="n">
        <v>225</v>
      </c>
      <c r="L1463" t="n">
        <v>0</v>
      </c>
      <c r="M1463" t="n">
        <v>12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190</v>
      </c>
      <c r="U1463" t="n">
        <v>4</v>
      </c>
      <c r="V1463" t="n">
        <v>0</v>
      </c>
      <c r="W1463" t="n">
        <v>0</v>
      </c>
    </row>
    <row r="1464">
      <c r="A1464" t="inlineStr">
        <is>
          <t>Julien Malzieu</t>
        </is>
      </c>
      <c r="B1464" t="inlineStr">
        <is>
          <t>France</t>
        </is>
      </c>
      <c r="C1464" t="inlineStr">
        <is>
          <t>Right Wing</t>
        </is>
      </c>
      <c r="D1464" t="n">
        <v>20</v>
      </c>
      <c r="E1464" t="n">
        <v>20</v>
      </c>
      <c r="F1464" t="n">
        <v>15</v>
      </c>
      <c r="G1464" t="n">
        <v>5</v>
      </c>
      <c r="H1464" t="n">
        <v>0</v>
      </c>
      <c r="I1464" t="n">
        <v>1285</v>
      </c>
      <c r="J1464" t="n">
        <v>5</v>
      </c>
      <c r="K1464" t="n">
        <v>88</v>
      </c>
      <c r="L1464" t="n">
        <v>0</v>
      </c>
      <c r="M1464" t="n">
        <v>1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25</v>
      </c>
      <c r="U1464" t="n">
        <v>0</v>
      </c>
      <c r="V1464" t="n">
        <v>0</v>
      </c>
      <c r="W1464" t="n">
        <v>0</v>
      </c>
    </row>
    <row r="1465">
      <c r="A1465" t="inlineStr">
        <is>
          <t>Julien Malzieu</t>
        </is>
      </c>
      <c r="B1465" t="inlineStr">
        <is>
          <t>France</t>
        </is>
      </c>
      <c r="C1465" t="inlineStr">
        <is>
          <t>Right Wing</t>
        </is>
      </c>
      <c r="D1465" t="n">
        <v>12</v>
      </c>
      <c r="E1465" t="n">
        <v>14</v>
      </c>
      <c r="F1465" t="n">
        <v>10</v>
      </c>
      <c r="G1465" t="n">
        <v>4</v>
      </c>
      <c r="H1465" t="n">
        <v>0</v>
      </c>
      <c r="I1465" t="n">
        <v>775</v>
      </c>
      <c r="J1465" t="n">
        <v>2</v>
      </c>
      <c r="K1465" t="n">
        <v>14</v>
      </c>
      <c r="L1465" t="n">
        <v>0</v>
      </c>
      <c r="M1465" t="n">
        <v>1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25</v>
      </c>
      <c r="U1465" t="n">
        <v>0</v>
      </c>
      <c r="V1465" t="n">
        <v>0</v>
      </c>
      <c r="W1465" t="n">
        <v>0</v>
      </c>
    </row>
    <row r="1466">
      <c r="A1466" t="inlineStr">
        <is>
          <t>Julien Malzieu</t>
        </is>
      </c>
      <c r="B1466" t="inlineStr">
        <is>
          <t>France</t>
        </is>
      </c>
      <c r="C1466" t="inlineStr">
        <is>
          <t>Right Wing</t>
        </is>
      </c>
      <c r="D1466" t="n">
        <v>140</v>
      </c>
      <c r="E1466" t="n">
        <v>48</v>
      </c>
      <c r="F1466" t="n">
        <v>121</v>
      </c>
      <c r="G1466" t="n">
        <v>25</v>
      </c>
      <c r="H1466" t="n">
        <v>0</v>
      </c>
      <c r="I1466" t="n">
        <v>9692</v>
      </c>
      <c r="J1466" t="n">
        <v>19</v>
      </c>
      <c r="K1466" t="n">
        <v>327</v>
      </c>
      <c r="L1466" t="n">
        <v>0</v>
      </c>
      <c r="M1466" t="n">
        <v>14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240</v>
      </c>
      <c r="U1466" t="n">
        <v>4</v>
      </c>
      <c r="V1466" t="n">
        <v>0</v>
      </c>
      <c r="W1466" t="n">
        <v>0</v>
      </c>
    </row>
    <row r="1467">
      <c r="A1467" t="inlineStr">
        <is>
          <t>David Janin</t>
        </is>
      </c>
      <c r="B1467" t="inlineStr">
        <is>
          <t>France</t>
        </is>
      </c>
      <c r="C1467" t="inlineStr">
        <is>
          <t>Right Wing</t>
        </is>
      </c>
      <c r="D1467" t="n">
        <v>104</v>
      </c>
      <c r="E1467" t="n">
        <v>105</v>
      </c>
      <c r="F1467" t="n">
        <v>95</v>
      </c>
      <c r="G1467" t="n">
        <v>10</v>
      </c>
      <c r="H1467" t="n">
        <v>0</v>
      </c>
      <c r="I1467" t="n">
        <v>7392</v>
      </c>
      <c r="J1467" t="n">
        <v>9</v>
      </c>
      <c r="K1467" t="n">
        <v>204</v>
      </c>
      <c r="L1467" t="n">
        <v>0</v>
      </c>
      <c r="M1467" t="n">
        <v>14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55</v>
      </c>
      <c r="U1467" t="n">
        <v>1</v>
      </c>
      <c r="V1467" t="n">
        <v>0</v>
      </c>
      <c r="W1467" t="n">
        <v>0</v>
      </c>
    </row>
    <row r="1468">
      <c r="A1468" t="inlineStr">
        <is>
          <t>David Janin</t>
        </is>
      </c>
      <c r="B1468" t="inlineStr">
        <is>
          <t>France</t>
        </is>
      </c>
      <c r="C1468" t="inlineStr">
        <is>
          <t>Right Wing</t>
        </is>
      </c>
      <c r="D1468" t="n">
        <v>2</v>
      </c>
      <c r="E1468" t="n">
        <v>2</v>
      </c>
      <c r="F1468" t="n">
        <v>1</v>
      </c>
      <c r="G1468" t="n">
        <v>1</v>
      </c>
      <c r="H1468" t="n">
        <v>0</v>
      </c>
      <c r="I1468" t="n">
        <v>109</v>
      </c>
      <c r="J1468" t="n">
        <v>1</v>
      </c>
      <c r="K1468" t="n">
        <v>57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David Janin</t>
        </is>
      </c>
      <c r="B1469" t="inlineStr">
        <is>
          <t>France</t>
        </is>
      </c>
      <c r="C1469" t="inlineStr">
        <is>
          <t>Right Wing</t>
        </is>
      </c>
      <c r="D1469" t="n">
        <v>106</v>
      </c>
      <c r="E1469" t="n">
        <v>11</v>
      </c>
      <c r="F1469" t="n">
        <v>96</v>
      </c>
      <c r="G1469" t="n">
        <v>11</v>
      </c>
      <c r="H1469" t="n">
        <v>0</v>
      </c>
      <c r="I1469" t="n">
        <v>7501</v>
      </c>
      <c r="J1469" t="n">
        <v>10</v>
      </c>
      <c r="K1469" t="n">
        <v>261</v>
      </c>
      <c r="L1469" t="n">
        <v>0</v>
      </c>
      <c r="M1469" t="n">
        <v>15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55</v>
      </c>
      <c r="U1469" t="n">
        <v>1</v>
      </c>
      <c r="V1469" t="n">
        <v>0</v>
      </c>
      <c r="W1469" t="n">
        <v>0</v>
      </c>
    </row>
    <row r="1470">
      <c r="A1470" t="inlineStr">
        <is>
          <t>Vincent Rattez</t>
        </is>
      </c>
      <c r="B1470" t="inlineStr">
        <is>
          <t>France</t>
        </is>
      </c>
      <c r="C1470" t="inlineStr">
        <is>
          <t>Right Wing</t>
        </is>
      </c>
      <c r="D1470" t="n">
        <v>78</v>
      </c>
      <c r="E1470" t="n">
        <v>81</v>
      </c>
      <c r="F1470" t="n">
        <v>73</v>
      </c>
      <c r="G1470" t="n">
        <v>8</v>
      </c>
      <c r="H1470" t="n">
        <v>0</v>
      </c>
      <c r="I1470" t="n">
        <v>5651</v>
      </c>
      <c r="J1470" t="n">
        <v>5</v>
      </c>
      <c r="K1470" t="n">
        <v>143</v>
      </c>
      <c r="L1470" t="n">
        <v>0</v>
      </c>
      <c r="M1470" t="n">
        <v>17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110</v>
      </c>
      <c r="U1470" t="n">
        <v>0</v>
      </c>
      <c r="V1470" t="n">
        <v>0</v>
      </c>
      <c r="W1470" t="n">
        <v>0</v>
      </c>
    </row>
    <row r="1471">
      <c r="A1471" t="inlineStr">
        <is>
          <t>Vincent Rattez</t>
        </is>
      </c>
      <c r="B1471" t="inlineStr">
        <is>
          <t>France</t>
        </is>
      </c>
      <c r="C1471" t="inlineStr">
        <is>
          <t>Right Wing</t>
        </is>
      </c>
      <c r="D1471" t="n">
        <v>18</v>
      </c>
      <c r="E1471" t="n">
        <v>18</v>
      </c>
      <c r="F1471" t="n">
        <v>16</v>
      </c>
      <c r="G1471" t="n">
        <v>2</v>
      </c>
      <c r="H1471" t="n">
        <v>0</v>
      </c>
      <c r="I1471" t="n">
        <v>1281</v>
      </c>
      <c r="J1471" t="n">
        <v>2</v>
      </c>
      <c r="K1471" t="n">
        <v>24</v>
      </c>
      <c r="L1471" t="n">
        <v>0</v>
      </c>
      <c r="M1471" t="n">
        <v>3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5</v>
      </c>
      <c r="U1471" t="n">
        <v>1</v>
      </c>
      <c r="V1471" t="n">
        <v>0</v>
      </c>
      <c r="W1471" t="n">
        <v>0</v>
      </c>
    </row>
    <row r="1472">
      <c r="A1472" t="inlineStr">
        <is>
          <t>Vincent Rattez</t>
        </is>
      </c>
      <c r="B1472" t="inlineStr">
        <is>
          <t>France</t>
        </is>
      </c>
      <c r="C1472" t="inlineStr">
        <is>
          <t>Right Wing</t>
        </is>
      </c>
      <c r="D1472" t="n">
        <v>104</v>
      </c>
      <c r="E1472" t="n">
        <v>24</v>
      </c>
      <c r="F1472" t="n">
        <v>94</v>
      </c>
      <c r="G1472" t="n">
        <v>13</v>
      </c>
      <c r="H1472" t="n">
        <v>0</v>
      </c>
      <c r="I1472" t="n">
        <v>7342</v>
      </c>
      <c r="J1472" t="n">
        <v>10</v>
      </c>
      <c r="K1472" t="n">
        <v>186</v>
      </c>
      <c r="L1472" t="n">
        <v>0</v>
      </c>
      <c r="M1472" t="n">
        <v>21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120</v>
      </c>
      <c r="U1472" t="n">
        <v>1</v>
      </c>
      <c r="V1472" t="n">
        <v>0</v>
      </c>
      <c r="W1472" t="n">
        <v>0</v>
      </c>
    </row>
    <row r="1473">
      <c r="A1473" t="inlineStr">
        <is>
          <t>Julien Candelon</t>
        </is>
      </c>
      <c r="B1473" t="inlineStr">
        <is>
          <t>France</t>
        </is>
      </c>
      <c r="C1473" t="inlineStr">
        <is>
          <t>Right Wing</t>
        </is>
      </c>
      <c r="D1473" t="n">
        <v>10</v>
      </c>
      <c r="E1473" t="n">
        <v>10</v>
      </c>
      <c r="F1473" t="n">
        <v>10</v>
      </c>
      <c r="G1473" t="n">
        <v>0</v>
      </c>
      <c r="H1473" t="n">
        <v>0</v>
      </c>
      <c r="I1473" t="n">
        <v>788</v>
      </c>
      <c r="J1473" t="n">
        <v>0</v>
      </c>
      <c r="K1473" t="n">
        <v>0</v>
      </c>
      <c r="L1473" t="n">
        <v>0</v>
      </c>
      <c r="M1473" t="n">
        <v>1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25</v>
      </c>
      <c r="U1473" t="n">
        <v>0</v>
      </c>
      <c r="V1473" t="n">
        <v>0</v>
      </c>
      <c r="W1473" t="n">
        <v>0</v>
      </c>
    </row>
    <row r="1474">
      <c r="A1474" t="inlineStr">
        <is>
          <t>Julien Candelon</t>
        </is>
      </c>
      <c r="B1474" t="inlineStr">
        <is>
          <t>France</t>
        </is>
      </c>
      <c r="C1474" t="inlineStr">
        <is>
          <t>Right Wing</t>
        </is>
      </c>
      <c r="D1474" t="n">
        <v>2</v>
      </c>
      <c r="E1474" t="n">
        <v>2</v>
      </c>
      <c r="F1474" t="n">
        <v>1</v>
      </c>
      <c r="G1474" t="n">
        <v>1</v>
      </c>
      <c r="H1474" t="n">
        <v>0</v>
      </c>
      <c r="I1474" t="n">
        <v>90</v>
      </c>
      <c r="J1474" t="n">
        <v>1</v>
      </c>
      <c r="K1474" t="n">
        <v>10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10</v>
      </c>
      <c r="U1474" t="n">
        <v>0</v>
      </c>
      <c r="V1474" t="n">
        <v>0</v>
      </c>
      <c r="W1474" t="n">
        <v>0</v>
      </c>
    </row>
    <row r="1475">
      <c r="A1475" t="inlineStr">
        <is>
          <t>Julien Candelon</t>
        </is>
      </c>
      <c r="B1475" t="inlineStr">
        <is>
          <t>France</t>
        </is>
      </c>
      <c r="C1475" t="inlineStr">
        <is>
          <t>Right Wing</t>
        </is>
      </c>
      <c r="D1475" t="n">
        <v>72</v>
      </c>
      <c r="E1475" t="n">
        <v>73</v>
      </c>
      <c r="F1475" t="n">
        <v>64</v>
      </c>
      <c r="G1475" t="n">
        <v>9</v>
      </c>
      <c r="H1475" t="n">
        <v>0</v>
      </c>
      <c r="I1475" t="n">
        <v>5096</v>
      </c>
      <c r="J1475" t="n">
        <v>8</v>
      </c>
      <c r="K1475" t="n">
        <v>84</v>
      </c>
      <c r="L1475" t="n">
        <v>0</v>
      </c>
      <c r="M1475" t="n">
        <v>7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90</v>
      </c>
      <c r="U1475" t="n">
        <v>1</v>
      </c>
      <c r="V1475" t="n">
        <v>0</v>
      </c>
      <c r="W1475" t="n">
        <v>0</v>
      </c>
    </row>
    <row r="1476">
      <c r="A1476" t="inlineStr">
        <is>
          <t>Julien Candelon</t>
        </is>
      </c>
      <c r="B1476" t="inlineStr">
        <is>
          <t>France</t>
        </is>
      </c>
      <c r="C1476" t="inlineStr">
        <is>
          <t>Right Wing</t>
        </is>
      </c>
      <c r="D1476" t="n">
        <v>84</v>
      </c>
      <c r="E1476" t="n">
        <v>25</v>
      </c>
      <c r="F1476" t="n">
        <v>75</v>
      </c>
      <c r="G1476" t="n">
        <v>10</v>
      </c>
      <c r="H1476" t="n">
        <v>0</v>
      </c>
      <c r="I1476" t="n">
        <v>5974</v>
      </c>
      <c r="J1476" t="n">
        <v>9</v>
      </c>
      <c r="K1476" t="n">
        <v>94</v>
      </c>
      <c r="L1476" t="n">
        <v>0</v>
      </c>
      <c r="M1476" t="n">
        <v>8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125</v>
      </c>
      <c r="U1476" t="n">
        <v>1</v>
      </c>
      <c r="V1476" t="n">
        <v>0</v>
      </c>
      <c r="W1476" t="n">
        <v>0</v>
      </c>
    </row>
    <row r="1477">
      <c r="A1477" t="inlineStr">
        <is>
          <t>Benjamin Fall</t>
        </is>
      </c>
      <c r="B1477" t="inlineStr">
        <is>
          <t>France</t>
        </is>
      </c>
      <c r="C1477" t="inlineStr">
        <is>
          <t>Right Wing</t>
        </is>
      </c>
      <c r="D1477" t="n">
        <v>34</v>
      </c>
      <c r="E1477" t="n">
        <v>34</v>
      </c>
      <c r="F1477" t="n">
        <v>30</v>
      </c>
      <c r="G1477" t="n">
        <v>4</v>
      </c>
      <c r="H1477" t="n">
        <v>0</v>
      </c>
      <c r="I1477" t="n">
        <v>2239</v>
      </c>
      <c r="J1477" t="n">
        <v>4</v>
      </c>
      <c r="K1477" t="n">
        <v>54</v>
      </c>
      <c r="L1477" t="n">
        <v>0</v>
      </c>
      <c r="M1477" t="n">
        <v>9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45</v>
      </c>
      <c r="U1477" t="n">
        <v>1</v>
      </c>
      <c r="V1477" t="n">
        <v>0</v>
      </c>
      <c r="W1477" t="n">
        <v>0</v>
      </c>
    </row>
    <row r="1478">
      <c r="A1478" t="inlineStr">
        <is>
          <t>Benjamin Fall</t>
        </is>
      </c>
      <c r="B1478" t="inlineStr">
        <is>
          <t>France</t>
        </is>
      </c>
      <c r="C1478" t="inlineStr">
        <is>
          <t>Right Wing</t>
        </is>
      </c>
      <c r="D1478" t="n">
        <v>3</v>
      </c>
      <c r="E1478" t="n">
        <v>3</v>
      </c>
      <c r="F1478" t="n">
        <v>3</v>
      </c>
      <c r="G1478" t="n">
        <v>0</v>
      </c>
      <c r="H1478" t="n">
        <v>0</v>
      </c>
      <c r="I1478" t="n">
        <v>240</v>
      </c>
      <c r="J1478" t="n">
        <v>0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10</v>
      </c>
      <c r="U1478" t="n">
        <v>0</v>
      </c>
      <c r="V1478" t="n">
        <v>0</v>
      </c>
      <c r="W1478" t="n">
        <v>0</v>
      </c>
    </row>
    <row r="1479">
      <c r="A1479" t="inlineStr">
        <is>
          <t>Benjamin Fall</t>
        </is>
      </c>
      <c r="B1479" t="inlineStr">
        <is>
          <t>France</t>
        </is>
      </c>
      <c r="C1479" t="inlineStr">
        <is>
          <t>Right Wing</t>
        </is>
      </c>
      <c r="D1479" t="n">
        <v>13</v>
      </c>
      <c r="E1479" t="n">
        <v>14</v>
      </c>
      <c r="F1479" t="n">
        <v>11</v>
      </c>
      <c r="G1479" t="n">
        <v>3</v>
      </c>
      <c r="H1479" t="n">
        <v>0</v>
      </c>
      <c r="I1479" t="n">
        <v>873</v>
      </c>
      <c r="J1479" t="n">
        <v>2</v>
      </c>
      <c r="K1479" t="n">
        <v>87</v>
      </c>
      <c r="L1479" t="n">
        <v>0</v>
      </c>
      <c r="M1479" t="n">
        <v>3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15</v>
      </c>
      <c r="U1479" t="n">
        <v>0</v>
      </c>
      <c r="V1479" t="n">
        <v>0</v>
      </c>
      <c r="W1479" t="n">
        <v>1</v>
      </c>
    </row>
    <row r="1480">
      <c r="A1480" t="inlineStr">
        <is>
          <t>Benjamin Fall</t>
        </is>
      </c>
      <c r="B1480" t="inlineStr">
        <is>
          <t>France</t>
        </is>
      </c>
      <c r="C1480" t="inlineStr">
        <is>
          <t>Right Wing</t>
        </is>
      </c>
      <c r="D1480" t="n">
        <v>29</v>
      </c>
      <c r="E1480" t="n">
        <v>31</v>
      </c>
      <c r="F1480" t="n">
        <v>24</v>
      </c>
      <c r="G1480" t="n">
        <v>7</v>
      </c>
      <c r="H1480" t="n">
        <v>0</v>
      </c>
      <c r="I1480" t="n">
        <v>1896</v>
      </c>
      <c r="J1480" t="n">
        <v>5</v>
      </c>
      <c r="K1480" t="n">
        <v>91</v>
      </c>
      <c r="L1480" t="n">
        <v>0</v>
      </c>
      <c r="M1480" t="n">
        <v>7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20</v>
      </c>
      <c r="U1480" t="n">
        <v>0</v>
      </c>
      <c r="V1480" t="n">
        <v>0</v>
      </c>
      <c r="W1480" t="n">
        <v>0</v>
      </c>
    </row>
    <row r="1481">
      <c r="A1481" t="inlineStr">
        <is>
          <t>Benjamin Fall</t>
        </is>
      </c>
      <c r="B1481" t="inlineStr">
        <is>
          <t>France</t>
        </is>
      </c>
      <c r="C1481" t="inlineStr">
        <is>
          <t>Right Wing</t>
        </is>
      </c>
      <c r="D1481" t="n">
        <v>84</v>
      </c>
      <c r="E1481" t="n">
        <v>86</v>
      </c>
      <c r="F1481" t="n">
        <v>77</v>
      </c>
      <c r="G1481" t="n">
        <v>9</v>
      </c>
      <c r="H1481" t="n">
        <v>0</v>
      </c>
      <c r="I1481" t="n">
        <v>5545</v>
      </c>
      <c r="J1481" t="n">
        <v>7</v>
      </c>
      <c r="K1481" t="n">
        <v>102</v>
      </c>
      <c r="L1481" t="n">
        <v>1</v>
      </c>
      <c r="M1481" t="n">
        <v>32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75</v>
      </c>
      <c r="U1481" t="n">
        <v>2</v>
      </c>
      <c r="V1481" t="n">
        <v>0</v>
      </c>
      <c r="W1481" t="n">
        <v>0</v>
      </c>
    </row>
    <row r="1482">
      <c r="A1482" t="inlineStr">
        <is>
          <t>Benjamin Fall</t>
        </is>
      </c>
      <c r="B1482" t="inlineStr">
        <is>
          <t>France</t>
        </is>
      </c>
      <c r="C1482" t="inlineStr">
        <is>
          <t>Right Wing</t>
        </is>
      </c>
      <c r="D1482" t="n">
        <v>10</v>
      </c>
      <c r="E1482" t="n">
        <v>10</v>
      </c>
      <c r="F1482" t="n">
        <v>6</v>
      </c>
      <c r="G1482" t="n">
        <v>4</v>
      </c>
      <c r="H1482" t="n">
        <v>0</v>
      </c>
      <c r="I1482" t="n">
        <v>521</v>
      </c>
      <c r="J1482" t="n">
        <v>4</v>
      </c>
      <c r="K1482" t="n">
        <v>86</v>
      </c>
      <c r="L1482" t="n">
        <v>0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Benjamin Fall</t>
        </is>
      </c>
      <c r="B1483" t="inlineStr">
        <is>
          <t>France</t>
        </is>
      </c>
      <c r="C1483" t="inlineStr">
        <is>
          <t>Right Wing</t>
        </is>
      </c>
      <c r="D1483" t="n">
        <v>173</v>
      </c>
      <c r="E1483" t="n">
        <v>33</v>
      </c>
      <c r="F1483" t="n">
        <v>151</v>
      </c>
      <c r="G1483" t="n">
        <v>27</v>
      </c>
      <c r="H1483" t="n">
        <v>0</v>
      </c>
      <c r="I1483" t="n">
        <v>11314</v>
      </c>
      <c r="J1483" t="n">
        <v>22</v>
      </c>
      <c r="K1483" t="n">
        <v>420</v>
      </c>
      <c r="L1483" t="n">
        <v>1</v>
      </c>
      <c r="M1483" t="n">
        <v>53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165</v>
      </c>
      <c r="U1483" t="n">
        <v>3</v>
      </c>
      <c r="V1483" t="n">
        <v>0</v>
      </c>
      <c r="W1483" t="n">
        <v>1</v>
      </c>
    </row>
    <row r="1484">
      <c r="A1484" t="inlineStr">
        <is>
          <t>Julian Arias</t>
        </is>
      </c>
      <c r="B1484" t="inlineStr">
        <is>
          <t>France</t>
        </is>
      </c>
      <c r="C1484" t="inlineStr">
        <is>
          <t>Right Wing</t>
        </is>
      </c>
      <c r="D1484" t="n">
        <v>13</v>
      </c>
      <c r="E1484" t="n">
        <v>13</v>
      </c>
      <c r="F1484" t="n">
        <v>12</v>
      </c>
      <c r="G1484" t="n">
        <v>1</v>
      </c>
      <c r="H1484" t="n">
        <v>0</v>
      </c>
      <c r="I1484" t="n">
        <v>905</v>
      </c>
      <c r="J1484" t="n">
        <v>1</v>
      </c>
      <c r="K1484" t="n">
        <v>39</v>
      </c>
      <c r="L1484" t="n">
        <v>0</v>
      </c>
      <c r="M1484" t="n">
        <v>5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50</v>
      </c>
      <c r="U1484" t="n">
        <v>0</v>
      </c>
      <c r="V1484" t="n">
        <v>0</v>
      </c>
      <c r="W1484" t="n">
        <v>0</v>
      </c>
    </row>
    <row r="1485">
      <c r="A1485" t="inlineStr">
        <is>
          <t>Julian Arias</t>
        </is>
      </c>
      <c r="B1485" t="inlineStr">
        <is>
          <t>France</t>
        </is>
      </c>
      <c r="C1485" t="inlineStr">
        <is>
          <t>Right Wing</t>
        </is>
      </c>
      <c r="D1485" t="n">
        <v>212</v>
      </c>
      <c r="E1485" t="n">
        <v>220</v>
      </c>
      <c r="F1485" t="n">
        <v>191</v>
      </c>
      <c r="G1485" t="n">
        <v>29</v>
      </c>
      <c r="H1485" t="n">
        <v>0</v>
      </c>
      <c r="I1485" t="n">
        <v>14650</v>
      </c>
      <c r="J1485" t="n">
        <v>21</v>
      </c>
      <c r="K1485" t="n">
        <v>336</v>
      </c>
      <c r="L1485" t="n">
        <v>1</v>
      </c>
      <c r="M1485" t="n">
        <v>58</v>
      </c>
      <c r="N1485" t="n">
        <v>70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350</v>
      </c>
      <c r="U1485" t="n">
        <v>6</v>
      </c>
      <c r="V1485" t="n">
        <v>0</v>
      </c>
      <c r="W1485" t="n">
        <v>0</v>
      </c>
    </row>
    <row r="1486">
      <c r="A1486" t="inlineStr">
        <is>
          <t>Julian Arias</t>
        </is>
      </c>
      <c r="B1486" t="inlineStr">
        <is>
          <t>France</t>
        </is>
      </c>
      <c r="C1486" t="inlineStr">
        <is>
          <t>Right Wing</t>
        </is>
      </c>
      <c r="D1486" t="n">
        <v>2</v>
      </c>
      <c r="E1486" t="n">
        <v>2</v>
      </c>
      <c r="F1486" t="n">
        <v>1</v>
      </c>
      <c r="G1486" t="n">
        <v>1</v>
      </c>
      <c r="H1486" t="n">
        <v>0</v>
      </c>
      <c r="I1486" t="n">
        <v>105</v>
      </c>
      <c r="J1486" t="n">
        <v>1</v>
      </c>
      <c r="K1486" t="n">
        <v>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Julian Arias</t>
        </is>
      </c>
      <c r="B1487" t="inlineStr">
        <is>
          <t>France</t>
        </is>
      </c>
      <c r="C1487" t="inlineStr">
        <is>
          <t>Right Wing</t>
        </is>
      </c>
      <c r="D1487" t="n">
        <v>227</v>
      </c>
      <c r="E1487" t="n">
        <v>80</v>
      </c>
      <c r="F1487" t="n">
        <v>204</v>
      </c>
      <c r="G1487" t="n">
        <v>31</v>
      </c>
      <c r="H1487" t="n">
        <v>0</v>
      </c>
      <c r="I1487" t="n">
        <v>15660</v>
      </c>
      <c r="J1487" t="n">
        <v>23</v>
      </c>
      <c r="K1487" t="n">
        <v>400</v>
      </c>
      <c r="L1487" t="n">
        <v>1</v>
      </c>
      <c r="M1487" t="n">
        <v>63</v>
      </c>
      <c r="N1487" t="n">
        <v>80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400</v>
      </c>
      <c r="U1487" t="n">
        <v>6</v>
      </c>
      <c r="V1487" t="n">
        <v>0</v>
      </c>
      <c r="W1487" t="n">
        <v>0</v>
      </c>
    </row>
    <row r="1488">
      <c r="A1488" t="inlineStr">
        <is>
          <t>Remy Grosso</t>
        </is>
      </c>
      <c r="B1488" t="inlineStr">
        <is>
          <t>France</t>
        </is>
      </c>
      <c r="C1488" t="inlineStr">
        <is>
          <t>Right Wing</t>
        </is>
      </c>
      <c r="D1488" t="n">
        <v>5</v>
      </c>
      <c r="E1488" t="n">
        <v>6</v>
      </c>
      <c r="F1488" t="n">
        <v>5</v>
      </c>
      <c r="G1488" t="n">
        <v>1</v>
      </c>
      <c r="H1488" t="n">
        <v>0</v>
      </c>
      <c r="I1488" t="n">
        <v>400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Remy Grosso</t>
        </is>
      </c>
      <c r="B1489" t="inlineStr">
        <is>
          <t>France</t>
        </is>
      </c>
      <c r="C1489" t="inlineStr">
        <is>
          <t>Right Wing</t>
        </is>
      </c>
      <c r="D1489" t="n">
        <v>61</v>
      </c>
      <c r="E1489" t="n">
        <v>64</v>
      </c>
      <c r="F1489" t="n">
        <v>56</v>
      </c>
      <c r="G1489" t="n">
        <v>8</v>
      </c>
      <c r="H1489" t="n">
        <v>0</v>
      </c>
      <c r="I1489" t="n">
        <v>4519</v>
      </c>
      <c r="J1489" t="n">
        <v>5</v>
      </c>
      <c r="K1489" t="n">
        <v>122</v>
      </c>
      <c r="L1489" t="n">
        <v>1</v>
      </c>
      <c r="M1489" t="n">
        <v>4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85</v>
      </c>
      <c r="U1489" t="n">
        <v>2</v>
      </c>
      <c r="V1489" t="n">
        <v>0</v>
      </c>
      <c r="W1489" t="n">
        <v>0</v>
      </c>
    </row>
    <row r="1490">
      <c r="A1490" t="inlineStr">
        <is>
          <t>Remy Grosso</t>
        </is>
      </c>
      <c r="B1490" t="inlineStr">
        <is>
          <t>France</t>
        </is>
      </c>
      <c r="C1490" t="inlineStr">
        <is>
          <t>Right Wing</t>
        </is>
      </c>
      <c r="D1490" t="n">
        <v>5</v>
      </c>
      <c r="E1490" t="n">
        <v>5</v>
      </c>
      <c r="F1490" t="n">
        <v>5</v>
      </c>
      <c r="G1490" t="n">
        <v>0</v>
      </c>
      <c r="H1490" t="n">
        <v>0</v>
      </c>
      <c r="I1490" t="n">
        <v>378</v>
      </c>
      <c r="J1490" t="n">
        <v>0</v>
      </c>
      <c r="K1490" t="n">
        <v>0</v>
      </c>
      <c r="L1490" t="n">
        <v>0</v>
      </c>
      <c r="M1490" t="n">
        <v>1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10</v>
      </c>
      <c r="U1490" t="n">
        <v>0</v>
      </c>
      <c r="V1490" t="n">
        <v>0</v>
      </c>
      <c r="W1490" t="n">
        <v>0</v>
      </c>
    </row>
    <row r="1491">
      <c r="A1491" t="inlineStr">
        <is>
          <t>Remy Grosso</t>
        </is>
      </c>
      <c r="B1491" t="inlineStr">
        <is>
          <t>France</t>
        </is>
      </c>
      <c r="C1491" t="inlineStr">
        <is>
          <t>Right Wing</t>
        </is>
      </c>
      <c r="D1491" t="n">
        <v>40</v>
      </c>
      <c r="E1491" t="n">
        <v>41</v>
      </c>
      <c r="F1491" t="n">
        <v>37</v>
      </c>
      <c r="G1491" t="n">
        <v>4</v>
      </c>
      <c r="H1491" t="n">
        <v>0</v>
      </c>
      <c r="I1491" t="n">
        <v>2900</v>
      </c>
      <c r="J1491" t="n">
        <v>3</v>
      </c>
      <c r="K1491" t="n">
        <v>90</v>
      </c>
      <c r="L1491" t="n">
        <v>0</v>
      </c>
      <c r="M1491" t="n">
        <v>7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65</v>
      </c>
      <c r="U1491" t="n">
        <v>2</v>
      </c>
      <c r="V1491" t="n">
        <v>0</v>
      </c>
      <c r="W1491" t="n">
        <v>0</v>
      </c>
    </row>
    <row r="1492">
      <c r="A1492" t="inlineStr">
        <is>
          <t>Remy Grosso</t>
        </is>
      </c>
      <c r="B1492" t="inlineStr">
        <is>
          <t>France</t>
        </is>
      </c>
      <c r="C1492" t="inlineStr">
        <is>
          <t>Right Wing</t>
        </is>
      </c>
      <c r="D1492" t="n">
        <v>111</v>
      </c>
      <c r="E1492" t="n">
        <v>32</v>
      </c>
      <c r="F1492" t="n">
        <v>103</v>
      </c>
      <c r="G1492" t="n">
        <v>13</v>
      </c>
      <c r="H1492" t="n">
        <v>0</v>
      </c>
      <c r="I1492" t="n">
        <v>8197</v>
      </c>
      <c r="J1492" t="n">
        <v>8</v>
      </c>
      <c r="K1492" t="n">
        <v>212</v>
      </c>
      <c r="L1492" t="n">
        <v>1</v>
      </c>
      <c r="M1492" t="n">
        <v>12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160</v>
      </c>
      <c r="U1492" t="n">
        <v>4</v>
      </c>
      <c r="V1492" t="n">
        <v>0</v>
      </c>
      <c r="W1492" t="n">
        <v>0</v>
      </c>
    </row>
    <row r="1493">
      <c r="A1493" t="inlineStr">
        <is>
          <t>Sofiane Guitone</t>
        </is>
      </c>
      <c r="B1493" t="inlineStr">
        <is>
          <t>France</t>
        </is>
      </c>
      <c r="C1493" t="inlineStr">
        <is>
          <t>Right Wing</t>
        </is>
      </c>
      <c r="D1493" t="n">
        <v>2</v>
      </c>
      <c r="E1493" t="n">
        <v>2</v>
      </c>
      <c r="F1493" t="n">
        <v>2</v>
      </c>
      <c r="G1493" t="n">
        <v>0</v>
      </c>
      <c r="H1493" t="n">
        <v>0</v>
      </c>
      <c r="I1493" t="n">
        <v>154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Sofiane Guitone</t>
        </is>
      </c>
      <c r="B1494" t="inlineStr">
        <is>
          <t>France</t>
        </is>
      </c>
      <c r="C1494" t="inlineStr">
        <is>
          <t>Right Wing</t>
        </is>
      </c>
      <c r="D1494" t="n">
        <v>19</v>
      </c>
      <c r="E1494" t="n">
        <v>20</v>
      </c>
      <c r="F1494" t="n">
        <v>17</v>
      </c>
      <c r="G1494" t="n">
        <v>3</v>
      </c>
      <c r="H1494" t="n">
        <v>0</v>
      </c>
      <c r="I1494" t="n">
        <v>1277</v>
      </c>
      <c r="J1494" t="n">
        <v>2</v>
      </c>
      <c r="K1494" t="n">
        <v>35</v>
      </c>
      <c r="L1494" t="n">
        <v>0</v>
      </c>
      <c r="M1494" t="n">
        <v>4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35</v>
      </c>
      <c r="U1494" t="n">
        <v>1</v>
      </c>
      <c r="V1494" t="n">
        <v>0</v>
      </c>
      <c r="W1494" t="n">
        <v>0</v>
      </c>
    </row>
    <row r="1495">
      <c r="A1495" t="inlineStr">
        <is>
          <t>Sofiane Guitone</t>
        </is>
      </c>
      <c r="B1495" t="inlineStr">
        <is>
          <t>France</t>
        </is>
      </c>
      <c r="C1495" t="inlineStr">
        <is>
          <t>Right Wing</t>
        </is>
      </c>
      <c r="D1495" t="n">
        <v>9</v>
      </c>
      <c r="E1495" t="n">
        <v>9</v>
      </c>
      <c r="F1495" t="n">
        <v>9</v>
      </c>
      <c r="G1495" t="n">
        <v>0</v>
      </c>
      <c r="H1495" t="n">
        <v>0</v>
      </c>
      <c r="I1495" t="n">
        <v>692</v>
      </c>
      <c r="J1495" t="n">
        <v>0</v>
      </c>
      <c r="K1495" t="n">
        <v>0</v>
      </c>
      <c r="L1495" t="n">
        <v>0</v>
      </c>
      <c r="M1495" t="n">
        <v>2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15</v>
      </c>
      <c r="U1495" t="n">
        <v>0</v>
      </c>
      <c r="V1495" t="n">
        <v>0</v>
      </c>
      <c r="W1495" t="n">
        <v>0</v>
      </c>
    </row>
    <row r="1496">
      <c r="A1496" t="inlineStr">
        <is>
          <t>Sofiane Guitone</t>
        </is>
      </c>
      <c r="B1496" t="inlineStr">
        <is>
          <t>France</t>
        </is>
      </c>
      <c r="C1496" t="inlineStr">
        <is>
          <t>Right Wing</t>
        </is>
      </c>
      <c r="D1496" t="n">
        <v>31</v>
      </c>
      <c r="E1496" t="n">
        <v>31</v>
      </c>
      <c r="F1496" t="n">
        <v>26</v>
      </c>
      <c r="G1496" t="n">
        <v>5</v>
      </c>
      <c r="H1496" t="n">
        <v>0</v>
      </c>
      <c r="I1496" t="n">
        <v>2114</v>
      </c>
      <c r="J1496" t="n">
        <v>5</v>
      </c>
      <c r="K1496" t="n">
        <v>132</v>
      </c>
      <c r="L1496" t="n">
        <v>0</v>
      </c>
      <c r="M1496" t="n">
        <v>7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35</v>
      </c>
      <c r="U1496" t="n">
        <v>0</v>
      </c>
      <c r="V1496" t="n">
        <v>0</v>
      </c>
      <c r="W1496" t="n">
        <v>0</v>
      </c>
    </row>
    <row r="1497">
      <c r="A1497" t="inlineStr">
        <is>
          <t>Sofiane Guitone</t>
        </is>
      </c>
      <c r="B1497" t="inlineStr">
        <is>
          <t>France</t>
        </is>
      </c>
      <c r="C1497" t="inlineStr">
        <is>
          <t>Right Wing</t>
        </is>
      </c>
      <c r="D1497" t="n">
        <v>80</v>
      </c>
      <c r="E1497" t="n">
        <v>79</v>
      </c>
      <c r="F1497" t="n">
        <v>69</v>
      </c>
      <c r="G1497" t="n">
        <v>10</v>
      </c>
      <c r="H1497" t="n">
        <v>0</v>
      </c>
      <c r="I1497" t="n">
        <v>5429</v>
      </c>
      <c r="J1497" t="n">
        <v>11</v>
      </c>
      <c r="K1497" t="n">
        <v>216</v>
      </c>
      <c r="L1497" t="n">
        <v>0</v>
      </c>
      <c r="M1497" t="n">
        <v>16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110</v>
      </c>
      <c r="U1497" t="n">
        <v>0</v>
      </c>
      <c r="V1497" t="n">
        <v>0</v>
      </c>
      <c r="W1497" t="n">
        <v>0</v>
      </c>
    </row>
    <row r="1498">
      <c r="A1498" t="inlineStr">
        <is>
          <t>Sofiane Guitone</t>
        </is>
      </c>
      <c r="B1498" t="inlineStr">
        <is>
          <t>France</t>
        </is>
      </c>
      <c r="C1498" t="inlineStr">
        <is>
          <t>Right Wing</t>
        </is>
      </c>
      <c r="D1498" t="n">
        <v>141</v>
      </c>
      <c r="E1498" t="n">
        <v>39</v>
      </c>
      <c r="F1498" t="n">
        <v>123</v>
      </c>
      <c r="G1498" t="n">
        <v>18</v>
      </c>
      <c r="H1498" t="n">
        <v>0</v>
      </c>
      <c r="I1498" t="n">
        <v>9666</v>
      </c>
      <c r="J1498" t="n">
        <v>18</v>
      </c>
      <c r="K1498" t="n">
        <v>383</v>
      </c>
      <c r="L1498" t="n">
        <v>0</v>
      </c>
      <c r="M1498" t="n">
        <v>30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195</v>
      </c>
      <c r="U1498" t="n">
        <v>1</v>
      </c>
      <c r="V1498" t="n">
        <v>0</v>
      </c>
      <c r="W1498" t="n">
        <v>0</v>
      </c>
    </row>
    <row r="1499">
      <c r="A1499" t="inlineStr">
        <is>
          <t>Djibril Camara</t>
        </is>
      </c>
      <c r="B1499" t="inlineStr">
        <is>
          <t>France</t>
        </is>
      </c>
      <c r="C1499" t="inlineStr">
        <is>
          <t>Right Wing</t>
        </is>
      </c>
      <c r="D1499" t="n">
        <v>145</v>
      </c>
      <c r="E1499" t="n">
        <v>146</v>
      </c>
      <c r="F1499" t="n">
        <v>124</v>
      </c>
      <c r="G1499" t="n">
        <v>22</v>
      </c>
      <c r="H1499" t="n">
        <v>0</v>
      </c>
      <c r="I1499" t="n">
        <v>9143</v>
      </c>
      <c r="J1499" t="n">
        <v>21</v>
      </c>
      <c r="K1499" t="n">
        <v>417</v>
      </c>
      <c r="L1499" t="n">
        <v>0</v>
      </c>
      <c r="M1499" t="n">
        <v>52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155</v>
      </c>
      <c r="U1499" t="n">
        <v>8</v>
      </c>
      <c r="V1499" t="n">
        <v>0</v>
      </c>
      <c r="W1499" t="n">
        <v>0</v>
      </c>
    </row>
    <row r="1500">
      <c r="A1500" t="inlineStr">
        <is>
          <t>Djibril Camara</t>
        </is>
      </c>
      <c r="B1500" t="inlineStr">
        <is>
          <t>France</t>
        </is>
      </c>
      <c r="C1500" t="inlineStr">
        <is>
          <t>Right Wing</t>
        </is>
      </c>
      <c r="D1500" t="n">
        <v>4</v>
      </c>
      <c r="E1500" t="n">
        <v>4</v>
      </c>
      <c r="F1500" t="n">
        <v>4</v>
      </c>
      <c r="G1500" t="n">
        <v>0</v>
      </c>
      <c r="H1500" t="n">
        <v>0</v>
      </c>
      <c r="I1500" t="n">
        <v>320</v>
      </c>
      <c r="J1500" t="n">
        <v>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10</v>
      </c>
      <c r="U1500" t="n">
        <v>0</v>
      </c>
      <c r="V1500" t="n">
        <v>0</v>
      </c>
      <c r="W1500" t="n">
        <v>0</v>
      </c>
    </row>
    <row r="1501">
      <c r="A1501" t="inlineStr">
        <is>
          <t>Djibril Camara</t>
        </is>
      </c>
      <c r="B1501" t="inlineStr">
        <is>
          <t>France</t>
        </is>
      </c>
      <c r="C1501" t="inlineStr">
        <is>
          <t>Right Wing</t>
        </is>
      </c>
      <c r="D1501" t="n">
        <v>4</v>
      </c>
      <c r="E1501" t="n">
        <v>4</v>
      </c>
      <c r="F1501" t="n">
        <v>3</v>
      </c>
      <c r="G1501" t="n">
        <v>1</v>
      </c>
      <c r="H1501" t="n">
        <v>0</v>
      </c>
      <c r="I1501" t="n">
        <v>202</v>
      </c>
      <c r="J1501" t="n">
        <v>1</v>
      </c>
      <c r="K1501" t="n">
        <v>7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Djibril Camara</t>
        </is>
      </c>
      <c r="B1502" t="inlineStr">
        <is>
          <t>France</t>
        </is>
      </c>
      <c r="C1502" t="inlineStr">
        <is>
          <t>Right Wing</t>
        </is>
      </c>
      <c r="D1502" t="n">
        <v>14</v>
      </c>
      <c r="E1502" t="n">
        <v>13</v>
      </c>
      <c r="F1502" t="n">
        <v>13</v>
      </c>
      <c r="G1502" t="n">
        <v>0</v>
      </c>
      <c r="H1502" t="n">
        <v>0</v>
      </c>
      <c r="I1502" t="n">
        <v>783</v>
      </c>
      <c r="J1502" t="n">
        <v>1</v>
      </c>
      <c r="K1502" t="n">
        <v>16</v>
      </c>
      <c r="L1502" t="n">
        <v>0</v>
      </c>
      <c r="M1502" t="n">
        <v>9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inlineStr">
        <is>
          <t>Djibril Camara</t>
        </is>
      </c>
      <c r="B1503" t="inlineStr">
        <is>
          <t>France</t>
        </is>
      </c>
      <c r="C1503" t="inlineStr">
        <is>
          <t>Right Wing</t>
        </is>
      </c>
      <c r="D1503" t="n">
        <v>167</v>
      </c>
      <c r="E1503" t="n">
        <v>33</v>
      </c>
      <c r="F1503" t="n">
        <v>144</v>
      </c>
      <c r="G1503" t="n">
        <v>23</v>
      </c>
      <c r="H1503" t="n">
        <v>0</v>
      </c>
      <c r="I1503" t="n">
        <v>10448</v>
      </c>
      <c r="J1503" t="n">
        <v>23</v>
      </c>
      <c r="K1503" t="n">
        <v>440</v>
      </c>
      <c r="L1503" t="n">
        <v>0</v>
      </c>
      <c r="M1503" t="n">
        <v>62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165</v>
      </c>
      <c r="U1503" t="n">
        <v>8</v>
      </c>
      <c r="V1503" t="n">
        <v>0</v>
      </c>
      <c r="W1503" t="n">
        <v>0</v>
      </c>
    </row>
    <row r="1504">
      <c r="A1504" t="inlineStr">
        <is>
          <t>Benjamin Thierry</t>
        </is>
      </c>
      <c r="B1504" t="inlineStr">
        <is>
          <t>France</t>
        </is>
      </c>
      <c r="C1504" t="inlineStr">
        <is>
          <t>Right Wing</t>
        </is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n">
        <v>59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t="inlineStr">
        <is>
          <t>Benjamin Thierry</t>
        </is>
      </c>
      <c r="B1505" t="inlineStr">
        <is>
          <t>France</t>
        </is>
      </c>
      <c r="C1505" t="inlineStr">
        <is>
          <t>Right Wing</t>
        </is>
      </c>
      <c r="D1505" t="n">
        <v>2</v>
      </c>
      <c r="E1505" t="n">
        <v>2</v>
      </c>
      <c r="F1505" t="n">
        <v>2</v>
      </c>
      <c r="G1505" t="n">
        <v>0</v>
      </c>
      <c r="H1505" t="n">
        <v>0</v>
      </c>
      <c r="I1505" t="n">
        <v>120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Benjamin Thierry</t>
        </is>
      </c>
      <c r="B1506" t="inlineStr">
        <is>
          <t>France</t>
        </is>
      </c>
      <c r="C1506" t="inlineStr">
        <is>
          <t>Right Wing</t>
        </is>
      </c>
      <c r="D1506" t="n">
        <v>12</v>
      </c>
      <c r="E1506" t="n">
        <v>13</v>
      </c>
      <c r="F1506" t="n">
        <v>9</v>
      </c>
      <c r="G1506" t="n">
        <v>4</v>
      </c>
      <c r="H1506" t="n">
        <v>0</v>
      </c>
      <c r="I1506" t="n">
        <v>748</v>
      </c>
      <c r="J1506" t="n">
        <v>3</v>
      </c>
      <c r="K1506" t="n">
        <v>67</v>
      </c>
      <c r="L1506" t="n">
        <v>0</v>
      </c>
      <c r="M1506" t="n">
        <v>3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20</v>
      </c>
      <c r="U1506" t="n">
        <v>0</v>
      </c>
      <c r="V1506" t="n">
        <v>0</v>
      </c>
      <c r="W1506" t="n">
        <v>0</v>
      </c>
    </row>
    <row r="1507">
      <c r="A1507" t="inlineStr">
        <is>
          <t>Benjamin Thierry</t>
        </is>
      </c>
      <c r="B1507" t="inlineStr">
        <is>
          <t>France</t>
        </is>
      </c>
      <c r="C1507" t="inlineStr">
        <is>
          <t>Right Wing</t>
        </is>
      </c>
      <c r="D1507" t="n">
        <v>4</v>
      </c>
      <c r="E1507" t="n">
        <v>4</v>
      </c>
      <c r="F1507" t="n">
        <v>3</v>
      </c>
      <c r="G1507" t="n">
        <v>1</v>
      </c>
      <c r="H1507" t="n">
        <v>0</v>
      </c>
      <c r="I1507" t="n">
        <v>297</v>
      </c>
      <c r="J1507" t="n">
        <v>1</v>
      </c>
      <c r="K1507" t="n">
        <v>57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Benjamin Thierry</t>
        </is>
      </c>
      <c r="B1508" t="inlineStr">
        <is>
          <t>France</t>
        </is>
      </c>
      <c r="C1508" t="inlineStr">
        <is>
          <t>Right Wing</t>
        </is>
      </c>
      <c r="D1508" t="n">
        <v>34</v>
      </c>
      <c r="E1508" t="n">
        <v>34</v>
      </c>
      <c r="F1508" t="n">
        <v>30</v>
      </c>
      <c r="G1508" t="n">
        <v>4</v>
      </c>
      <c r="H1508" t="n">
        <v>0</v>
      </c>
      <c r="I1508" t="n">
        <v>2300</v>
      </c>
      <c r="J1508" t="n">
        <v>4</v>
      </c>
      <c r="K1508" t="n">
        <v>104</v>
      </c>
      <c r="L1508" t="n">
        <v>0</v>
      </c>
      <c r="M1508" t="n">
        <v>9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15</v>
      </c>
      <c r="U1508" t="n">
        <v>0</v>
      </c>
      <c r="V1508" t="n">
        <v>0</v>
      </c>
      <c r="W1508" t="n">
        <v>0</v>
      </c>
    </row>
    <row r="1509">
      <c r="A1509" t="inlineStr">
        <is>
          <t>Benjamin Thierry</t>
        </is>
      </c>
      <c r="B1509" t="inlineStr">
        <is>
          <t>France</t>
        </is>
      </c>
      <c r="C1509" t="inlineStr">
        <is>
          <t>Right Wing</t>
        </is>
      </c>
      <c r="D1509" t="n">
        <v>27</v>
      </c>
      <c r="E1509" t="n">
        <v>29</v>
      </c>
      <c r="F1509" t="n">
        <v>24</v>
      </c>
      <c r="G1509" t="n">
        <v>5</v>
      </c>
      <c r="H1509" t="n">
        <v>0</v>
      </c>
      <c r="I1509" t="n">
        <v>1764</v>
      </c>
      <c r="J1509" t="n">
        <v>3</v>
      </c>
      <c r="K1509" t="n">
        <v>49</v>
      </c>
      <c r="L1509" t="n">
        <v>0</v>
      </c>
      <c r="M1509" t="n">
        <v>8</v>
      </c>
      <c r="N1509" t="n">
        <v>3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23</v>
      </c>
      <c r="U1509" t="n">
        <v>0</v>
      </c>
      <c r="V1509" t="n">
        <v>0</v>
      </c>
      <c r="W1509" t="n">
        <v>0</v>
      </c>
    </row>
    <row r="1510">
      <c r="A1510" t="inlineStr">
        <is>
          <t>Benjamin Thierry</t>
        </is>
      </c>
      <c r="B1510" t="inlineStr">
        <is>
          <t>France</t>
        </is>
      </c>
      <c r="C1510" t="inlineStr">
        <is>
          <t>Right Wing</t>
        </is>
      </c>
      <c r="D1510" t="n">
        <v>38</v>
      </c>
      <c r="E1510" t="n">
        <v>38</v>
      </c>
      <c r="F1510" t="n">
        <v>33</v>
      </c>
      <c r="G1510" t="n">
        <v>5</v>
      </c>
      <c r="H1510" t="n">
        <v>0</v>
      </c>
      <c r="I1510" t="n">
        <v>2562</v>
      </c>
      <c r="J1510" t="n">
        <v>5</v>
      </c>
      <c r="K1510" t="n">
        <v>81</v>
      </c>
      <c r="L1510" t="n">
        <v>0</v>
      </c>
      <c r="M1510" t="n">
        <v>10</v>
      </c>
      <c r="N1510" t="n">
        <v>4</v>
      </c>
      <c r="O1510" t="n">
        <v>0</v>
      </c>
      <c r="P1510" t="n">
        <v>2</v>
      </c>
      <c r="Q1510" t="n">
        <v>0</v>
      </c>
      <c r="R1510" t="n">
        <v>0</v>
      </c>
      <c r="S1510" t="n">
        <v>0</v>
      </c>
      <c r="T1510" t="n">
        <v>20</v>
      </c>
      <c r="U1510" t="n">
        <v>2</v>
      </c>
      <c r="V1510" t="n">
        <v>0</v>
      </c>
      <c r="W1510" t="n">
        <v>0</v>
      </c>
    </row>
    <row r="1511">
      <c r="A1511" t="inlineStr">
        <is>
          <t>Benjamin Thierry</t>
        </is>
      </c>
      <c r="B1511" t="inlineStr">
        <is>
          <t>France</t>
        </is>
      </c>
      <c r="C1511" t="inlineStr">
        <is>
          <t>Right Wing</t>
        </is>
      </c>
      <c r="D1511" t="n">
        <v>118</v>
      </c>
      <c r="E1511" t="n">
        <v>14</v>
      </c>
      <c r="F1511" t="n">
        <v>102</v>
      </c>
      <c r="G1511" t="n">
        <v>19</v>
      </c>
      <c r="H1511" t="n">
        <v>0</v>
      </c>
      <c r="I1511" t="n">
        <v>7850</v>
      </c>
      <c r="J1511" t="n">
        <v>16</v>
      </c>
      <c r="K1511" t="n">
        <v>358</v>
      </c>
      <c r="L1511" t="n">
        <v>0</v>
      </c>
      <c r="M1511" t="n">
        <v>32</v>
      </c>
      <c r="N1511" t="n">
        <v>14</v>
      </c>
      <c r="O1511" t="n">
        <v>1</v>
      </c>
      <c r="P1511" t="n">
        <v>3</v>
      </c>
      <c r="Q1511" t="n">
        <v>1</v>
      </c>
      <c r="R1511" t="n">
        <v>1</v>
      </c>
      <c r="S1511" t="n">
        <v>1</v>
      </c>
      <c r="T1511" t="n">
        <v>78</v>
      </c>
      <c r="U1511" t="n">
        <v>2</v>
      </c>
      <c r="V1511" t="n">
        <v>0</v>
      </c>
      <c r="W1511" t="n">
        <v>0</v>
      </c>
    </row>
    <row r="1512">
      <c r="A1512" t="inlineStr">
        <is>
          <t>Thomas Lombard</t>
        </is>
      </c>
      <c r="B1512" t="inlineStr">
        <is>
          <t>France</t>
        </is>
      </c>
      <c r="C1512" t="inlineStr">
        <is>
          <t>Right Wing</t>
        </is>
      </c>
      <c r="D1512" t="n">
        <v>43</v>
      </c>
      <c r="E1512" t="n">
        <v>43</v>
      </c>
      <c r="F1512" t="n">
        <v>39</v>
      </c>
      <c r="G1512" t="n">
        <v>4</v>
      </c>
      <c r="H1512" t="n">
        <v>0</v>
      </c>
      <c r="I1512" t="n">
        <v>3092</v>
      </c>
      <c r="J1512" t="n">
        <v>4</v>
      </c>
      <c r="K1512" t="n">
        <v>59</v>
      </c>
      <c r="L1512" t="n">
        <v>0</v>
      </c>
      <c r="M1512" t="n">
        <v>3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115</v>
      </c>
      <c r="U1512" t="n">
        <v>0</v>
      </c>
      <c r="V1512" t="n">
        <v>0</v>
      </c>
      <c r="W1512" t="n">
        <v>0</v>
      </c>
    </row>
    <row r="1513">
      <c r="A1513" t="inlineStr">
        <is>
          <t>Thomas Lombard</t>
        </is>
      </c>
      <c r="B1513" t="inlineStr">
        <is>
          <t>France</t>
        </is>
      </c>
      <c r="C1513" t="inlineStr">
        <is>
          <t>Right Wing</t>
        </is>
      </c>
      <c r="D1513" t="n">
        <v>9</v>
      </c>
      <c r="E1513" t="n">
        <v>10</v>
      </c>
      <c r="F1513" t="n">
        <v>8</v>
      </c>
      <c r="G1513" t="n">
        <v>2</v>
      </c>
      <c r="H1513" t="n">
        <v>0</v>
      </c>
      <c r="I1513" t="n">
        <v>629</v>
      </c>
      <c r="J1513" t="n">
        <v>1</v>
      </c>
      <c r="K1513" t="n">
        <v>18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t="inlineStr">
        <is>
          <t>Thomas Lombard</t>
        </is>
      </c>
      <c r="B1514" t="inlineStr">
        <is>
          <t>France</t>
        </is>
      </c>
      <c r="C1514" t="inlineStr">
        <is>
          <t>Right Wing</t>
        </is>
      </c>
      <c r="D1514" t="n">
        <v>72</v>
      </c>
      <c r="E1514" t="n">
        <v>73</v>
      </c>
      <c r="F1514" t="n">
        <v>67</v>
      </c>
      <c r="G1514" t="n">
        <v>6</v>
      </c>
      <c r="H1514" t="n">
        <v>0</v>
      </c>
      <c r="I1514" t="n">
        <v>5291</v>
      </c>
      <c r="J1514" t="n">
        <v>5</v>
      </c>
      <c r="K1514" t="n">
        <v>120</v>
      </c>
      <c r="L1514" t="n">
        <v>0</v>
      </c>
      <c r="M1514" t="n">
        <v>12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55</v>
      </c>
      <c r="U1514" t="n">
        <v>2</v>
      </c>
      <c r="V1514" t="n">
        <v>0</v>
      </c>
      <c r="W1514" t="n">
        <v>0</v>
      </c>
    </row>
    <row r="1515">
      <c r="A1515" t="inlineStr">
        <is>
          <t>Thomas Lombard</t>
        </is>
      </c>
      <c r="B1515" t="inlineStr">
        <is>
          <t>France</t>
        </is>
      </c>
      <c r="C1515" t="inlineStr">
        <is>
          <t>Right Wing</t>
        </is>
      </c>
      <c r="D1515" t="n">
        <v>124</v>
      </c>
      <c r="E1515" t="n">
        <v>34</v>
      </c>
      <c r="F1515" t="n">
        <v>114</v>
      </c>
      <c r="G1515" t="n">
        <v>12</v>
      </c>
      <c r="H1515" t="n">
        <v>0</v>
      </c>
      <c r="I1515" t="n">
        <v>9012</v>
      </c>
      <c r="J1515" t="n">
        <v>10</v>
      </c>
      <c r="K1515" t="n">
        <v>197</v>
      </c>
      <c r="L1515" t="n">
        <v>0</v>
      </c>
      <c r="M1515" t="n">
        <v>17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170</v>
      </c>
      <c r="U1515" t="n">
        <v>2</v>
      </c>
      <c r="V1515" t="n">
        <v>0</v>
      </c>
      <c r="W1515" t="n">
        <v>0</v>
      </c>
    </row>
    <row r="1516">
      <c r="A1516" t="inlineStr">
        <is>
          <t>Yohan Huget</t>
        </is>
      </c>
      <c r="B1516" t="inlineStr">
        <is>
          <t>France</t>
        </is>
      </c>
      <c r="C1516" t="inlineStr">
        <is>
          <t>Right Wing</t>
        </is>
      </c>
      <c r="D1516" t="n">
        <v>135</v>
      </c>
      <c r="E1516" t="n">
        <v>136</v>
      </c>
      <c r="F1516" t="n">
        <v>125</v>
      </c>
      <c r="G1516" t="n">
        <v>11</v>
      </c>
      <c r="H1516" t="n">
        <v>0</v>
      </c>
      <c r="I1516" t="n">
        <v>9741</v>
      </c>
      <c r="J1516" t="n">
        <v>10</v>
      </c>
      <c r="K1516" t="n">
        <v>273</v>
      </c>
      <c r="L1516" t="n">
        <v>0</v>
      </c>
      <c r="M1516" t="n">
        <v>26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225</v>
      </c>
      <c r="U1516" t="n">
        <v>2</v>
      </c>
      <c r="V1516" t="n">
        <v>0</v>
      </c>
      <c r="W1516" t="n">
        <v>0</v>
      </c>
    </row>
    <row r="1517">
      <c r="A1517" t="inlineStr">
        <is>
          <t>Yohan Huget</t>
        </is>
      </c>
      <c r="B1517" t="inlineStr">
        <is>
          <t>France</t>
        </is>
      </c>
      <c r="C1517" t="inlineStr">
        <is>
          <t>Right Wing</t>
        </is>
      </c>
      <c r="D1517" t="n">
        <v>2</v>
      </c>
      <c r="E1517" t="n">
        <v>2</v>
      </c>
      <c r="F1517" t="n">
        <v>2</v>
      </c>
      <c r="G1517" t="n">
        <v>0</v>
      </c>
      <c r="H1517" t="n">
        <v>0</v>
      </c>
      <c r="I1517" t="n">
        <v>160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Yohan Huget</t>
        </is>
      </c>
      <c r="B1518" t="inlineStr">
        <is>
          <t>France</t>
        </is>
      </c>
      <c r="C1518" t="inlineStr">
        <is>
          <t>Right Wing</t>
        </is>
      </c>
      <c r="D1518" t="n">
        <v>60</v>
      </c>
      <c r="E1518" t="n">
        <v>61</v>
      </c>
      <c r="F1518" t="n">
        <v>53</v>
      </c>
      <c r="G1518" t="n">
        <v>8</v>
      </c>
      <c r="H1518" t="n">
        <v>0</v>
      </c>
      <c r="I1518" t="n">
        <v>4263</v>
      </c>
      <c r="J1518" t="n">
        <v>7</v>
      </c>
      <c r="K1518" t="n">
        <v>120</v>
      </c>
      <c r="L1518" t="n">
        <v>0</v>
      </c>
      <c r="M1518" t="n">
        <v>4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70</v>
      </c>
      <c r="U1518" t="n">
        <v>1</v>
      </c>
      <c r="V1518" t="n">
        <v>0</v>
      </c>
      <c r="W1518" t="n">
        <v>0</v>
      </c>
    </row>
    <row r="1519">
      <c r="A1519" t="inlineStr">
        <is>
          <t>Yohan Huget</t>
        </is>
      </c>
      <c r="B1519" t="inlineStr">
        <is>
          <t>France</t>
        </is>
      </c>
      <c r="C1519" t="inlineStr">
        <is>
          <t>Right Wing</t>
        </is>
      </c>
      <c r="D1519" t="n">
        <v>6</v>
      </c>
      <c r="E1519" t="n">
        <v>6</v>
      </c>
      <c r="F1519" t="n">
        <v>5</v>
      </c>
      <c r="G1519" t="n">
        <v>1</v>
      </c>
      <c r="H1519" t="n">
        <v>0</v>
      </c>
      <c r="I1519" t="n">
        <v>313</v>
      </c>
      <c r="J1519" t="n">
        <v>1</v>
      </c>
      <c r="K1519" t="n">
        <v>21</v>
      </c>
      <c r="L1519" t="n">
        <v>0</v>
      </c>
      <c r="M1519" t="n">
        <v>2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15</v>
      </c>
      <c r="U1519" t="n">
        <v>0</v>
      </c>
      <c r="V1519" t="n">
        <v>0</v>
      </c>
      <c r="W1519" t="n">
        <v>0</v>
      </c>
    </row>
    <row r="1520">
      <c r="A1520" t="inlineStr">
        <is>
          <t>Yohan Huget</t>
        </is>
      </c>
      <c r="B1520" t="inlineStr">
        <is>
          <t>France</t>
        </is>
      </c>
      <c r="C1520" t="inlineStr">
        <is>
          <t>Right Wing</t>
        </is>
      </c>
      <c r="D1520" t="n">
        <v>203</v>
      </c>
      <c r="E1520" t="n">
        <v>62</v>
      </c>
      <c r="F1520" t="n">
        <v>185</v>
      </c>
      <c r="G1520" t="n">
        <v>20</v>
      </c>
      <c r="H1520" t="n">
        <v>0</v>
      </c>
      <c r="I1520" t="n">
        <v>14477</v>
      </c>
      <c r="J1520" t="n">
        <v>18</v>
      </c>
      <c r="K1520" t="n">
        <v>414</v>
      </c>
      <c r="L1520" t="n">
        <v>0</v>
      </c>
      <c r="M1520" t="n">
        <v>32</v>
      </c>
      <c r="N1520" t="n">
        <v>62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310</v>
      </c>
      <c r="U1520" t="n">
        <v>3</v>
      </c>
      <c r="V1520" t="n">
        <v>0</v>
      </c>
      <c r="W1520" t="n">
        <v>0</v>
      </c>
    </row>
    <row r="1521">
      <c r="A1521" t="inlineStr">
        <is>
          <t>Gabriel Lacroix</t>
        </is>
      </c>
      <c r="B1521" t="inlineStr">
        <is>
          <t>France</t>
        </is>
      </c>
      <c r="C1521" t="inlineStr">
        <is>
          <t>Right Wing</t>
        </is>
      </c>
      <c r="D1521" t="n">
        <v>4</v>
      </c>
      <c r="E1521" t="n">
        <v>4</v>
      </c>
      <c r="F1521" t="n">
        <v>3</v>
      </c>
      <c r="G1521" t="n">
        <v>1</v>
      </c>
      <c r="H1521" t="n">
        <v>0</v>
      </c>
      <c r="I1521" t="n">
        <v>279</v>
      </c>
      <c r="J1521" t="n">
        <v>1</v>
      </c>
      <c r="K1521" t="n">
        <v>39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5</v>
      </c>
      <c r="U1521" t="n">
        <v>0</v>
      </c>
      <c r="V1521" t="n">
        <v>0</v>
      </c>
      <c r="W1521" t="n">
        <v>0</v>
      </c>
    </row>
    <row r="1522">
      <c r="A1522" t="inlineStr">
        <is>
          <t>Gabriel Lacroix</t>
        </is>
      </c>
      <c r="B1522" t="inlineStr">
        <is>
          <t>France</t>
        </is>
      </c>
      <c r="C1522" t="inlineStr">
        <is>
          <t>Right Wing</t>
        </is>
      </c>
      <c r="D1522" t="n">
        <v>50</v>
      </c>
      <c r="E1522" t="n">
        <v>50</v>
      </c>
      <c r="F1522" t="n">
        <v>47</v>
      </c>
      <c r="G1522" t="n">
        <v>3</v>
      </c>
      <c r="H1522" t="n">
        <v>0</v>
      </c>
      <c r="I1522" t="n">
        <v>3497</v>
      </c>
      <c r="J1522" t="n">
        <v>3</v>
      </c>
      <c r="K1522" t="n">
        <v>74</v>
      </c>
      <c r="L1522" t="n">
        <v>0</v>
      </c>
      <c r="M1522" t="n">
        <v>10</v>
      </c>
      <c r="N1522" t="n">
        <v>14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72</v>
      </c>
      <c r="U1522" t="n">
        <v>0</v>
      </c>
      <c r="V1522" t="n">
        <v>0</v>
      </c>
      <c r="W1522" t="n">
        <v>0</v>
      </c>
    </row>
    <row r="1523">
      <c r="A1523" t="inlineStr">
        <is>
          <t>Gabriel Lacroix</t>
        </is>
      </c>
      <c r="B1523" t="inlineStr">
        <is>
          <t>France</t>
        </is>
      </c>
      <c r="C1523" t="inlineStr">
        <is>
          <t>Right Wing</t>
        </is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80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5</v>
      </c>
      <c r="U1523" t="n">
        <v>1</v>
      </c>
      <c r="V1523" t="n">
        <v>0</v>
      </c>
      <c r="W1523" t="n">
        <v>0</v>
      </c>
    </row>
    <row r="1524">
      <c r="A1524" t="inlineStr">
        <is>
          <t>Gabriel Lacroix</t>
        </is>
      </c>
      <c r="B1524" t="inlineStr">
        <is>
          <t>France</t>
        </is>
      </c>
      <c r="C1524" t="inlineStr">
        <is>
          <t>Right Wing</t>
        </is>
      </c>
      <c r="D1524" t="n">
        <v>55</v>
      </c>
      <c r="E1524" t="n">
        <v>16</v>
      </c>
      <c r="F1524" t="n">
        <v>51</v>
      </c>
      <c r="G1524" t="n">
        <v>4</v>
      </c>
      <c r="H1524" t="n">
        <v>0</v>
      </c>
      <c r="I1524" t="n">
        <v>3856</v>
      </c>
      <c r="J1524" t="n">
        <v>4</v>
      </c>
      <c r="K1524" t="n">
        <v>113</v>
      </c>
      <c r="L1524" t="n">
        <v>0</v>
      </c>
      <c r="M1524" t="n">
        <v>10</v>
      </c>
      <c r="N1524" t="n">
        <v>16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82</v>
      </c>
      <c r="U1524" t="n">
        <v>1</v>
      </c>
      <c r="V1524" t="n">
        <v>0</v>
      </c>
      <c r="W1524" t="n">
        <v>0</v>
      </c>
    </row>
    <row r="1525">
      <c r="A1525" t="inlineStr">
        <is>
          <t>Jimmy Marlu</t>
        </is>
      </c>
      <c r="B1525" t="inlineStr">
        <is>
          <t>France</t>
        </is>
      </c>
      <c r="C1525" t="inlineStr">
        <is>
          <t>Right Wing</t>
        </is>
      </c>
      <c r="D1525" t="n">
        <v>24</v>
      </c>
      <c r="E1525" t="n">
        <v>25</v>
      </c>
      <c r="F1525" t="n">
        <v>22</v>
      </c>
      <c r="G1525" t="n">
        <v>3</v>
      </c>
      <c r="H1525" t="n">
        <v>0</v>
      </c>
      <c r="I1525" t="n">
        <v>1738</v>
      </c>
      <c r="J1525" t="n">
        <v>2</v>
      </c>
      <c r="K1525" t="n">
        <v>32</v>
      </c>
      <c r="L1525" t="n">
        <v>0</v>
      </c>
      <c r="M1525" t="n">
        <v>4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40</v>
      </c>
      <c r="U1525" t="n">
        <v>0</v>
      </c>
      <c r="V1525" t="n">
        <v>0</v>
      </c>
      <c r="W1525" t="n">
        <v>0</v>
      </c>
    </row>
    <row r="1526">
      <c r="A1526" t="inlineStr">
        <is>
          <t>Jimmy Marlu</t>
        </is>
      </c>
      <c r="B1526" t="inlineStr">
        <is>
          <t>France</t>
        </is>
      </c>
      <c r="C1526" t="inlineStr">
        <is>
          <t>Right Wing</t>
        </is>
      </c>
      <c r="D1526" t="n">
        <v>3</v>
      </c>
      <c r="E1526" t="n">
        <v>6</v>
      </c>
      <c r="F1526" t="n">
        <v>1</v>
      </c>
      <c r="G1526" t="n">
        <v>5</v>
      </c>
      <c r="H1526" t="n">
        <v>0</v>
      </c>
      <c r="I1526" t="n">
        <v>76</v>
      </c>
      <c r="J1526" t="n">
        <v>2</v>
      </c>
      <c r="K1526" t="n">
        <v>33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Jimmy Marlu</t>
        </is>
      </c>
      <c r="B1527" t="inlineStr">
        <is>
          <t>France</t>
        </is>
      </c>
      <c r="C1527" t="inlineStr">
        <is>
          <t>Right Wing</t>
        </is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  <c r="I1527" t="n">
        <v>80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Jimmy Marlu</t>
        </is>
      </c>
      <c r="B1528" t="inlineStr">
        <is>
          <t>France</t>
        </is>
      </c>
      <c r="C1528" t="inlineStr">
        <is>
          <t>Right Wing</t>
        </is>
      </c>
      <c r="D1528" t="n">
        <v>17</v>
      </c>
      <c r="E1528" t="n">
        <v>18</v>
      </c>
      <c r="F1528" t="n">
        <v>15</v>
      </c>
      <c r="G1528" t="n">
        <v>3</v>
      </c>
      <c r="H1528" t="n">
        <v>0</v>
      </c>
      <c r="I1528" t="n">
        <v>1027</v>
      </c>
      <c r="J1528" t="n">
        <v>2</v>
      </c>
      <c r="K1528" t="n">
        <v>23</v>
      </c>
      <c r="L1528" t="n">
        <v>0</v>
      </c>
      <c r="M1528" t="n">
        <v>6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40</v>
      </c>
      <c r="U1528" t="n">
        <v>0</v>
      </c>
      <c r="V1528" t="n">
        <v>0</v>
      </c>
      <c r="W1528" t="n">
        <v>0</v>
      </c>
    </row>
    <row r="1529">
      <c r="A1529" t="inlineStr">
        <is>
          <t>Jimmy Marlu</t>
        </is>
      </c>
      <c r="B1529" t="inlineStr">
        <is>
          <t>France</t>
        </is>
      </c>
      <c r="C1529" t="inlineStr">
        <is>
          <t>Right Wing</t>
        </is>
      </c>
      <c r="D1529" t="n">
        <v>45</v>
      </c>
      <c r="E1529" t="n">
        <v>16</v>
      </c>
      <c r="F1529" t="n">
        <v>39</v>
      </c>
      <c r="G1529" t="n">
        <v>11</v>
      </c>
      <c r="H1529" t="n">
        <v>0</v>
      </c>
      <c r="I1529" t="n">
        <v>2921</v>
      </c>
      <c r="J1529" t="n">
        <v>6</v>
      </c>
      <c r="K1529" t="n">
        <v>88</v>
      </c>
      <c r="L1529" t="n">
        <v>0</v>
      </c>
      <c r="M1529" t="n">
        <v>11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80</v>
      </c>
      <c r="U1529" t="n">
        <v>0</v>
      </c>
      <c r="V1529" t="n">
        <v>0</v>
      </c>
      <c r="W1529" t="n">
        <v>0</v>
      </c>
    </row>
    <row r="1530">
      <c r="A1530" t="inlineStr">
        <is>
          <t>Nicolas Jeanjean</t>
        </is>
      </c>
      <c r="B1530" t="inlineStr">
        <is>
          <t>France</t>
        </is>
      </c>
      <c r="C1530" t="inlineStr">
        <is>
          <t>Right Wing</t>
        </is>
      </c>
      <c r="D1530" t="n">
        <v>9</v>
      </c>
      <c r="E1530" t="n">
        <v>9</v>
      </c>
      <c r="F1530" t="n">
        <v>6</v>
      </c>
      <c r="G1530" t="n">
        <v>3</v>
      </c>
      <c r="H1530" t="n">
        <v>0</v>
      </c>
      <c r="I1530" t="n">
        <v>464</v>
      </c>
      <c r="J1530" t="n">
        <v>3</v>
      </c>
      <c r="K1530" t="n">
        <v>40</v>
      </c>
      <c r="L1530" t="n">
        <v>0</v>
      </c>
      <c r="M1530" t="n">
        <v>2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10</v>
      </c>
      <c r="U1530" t="n">
        <v>0</v>
      </c>
      <c r="V1530" t="n">
        <v>0</v>
      </c>
      <c r="W1530" t="n">
        <v>0</v>
      </c>
    </row>
    <row r="1531">
      <c r="A1531" t="inlineStr">
        <is>
          <t>Nicolas Jeanjean</t>
        </is>
      </c>
      <c r="B1531" t="inlineStr">
        <is>
          <t>France</t>
        </is>
      </c>
      <c r="C1531" t="inlineStr">
        <is>
          <t>Right Wing</t>
        </is>
      </c>
      <c r="D1531" t="n">
        <v>23</v>
      </c>
      <c r="E1531" t="n">
        <v>25</v>
      </c>
      <c r="F1531" t="n">
        <v>12</v>
      </c>
      <c r="G1531" t="n">
        <v>13</v>
      </c>
      <c r="H1531" t="n">
        <v>0</v>
      </c>
      <c r="I1531" t="n">
        <v>1131</v>
      </c>
      <c r="J1531" t="n">
        <v>11</v>
      </c>
      <c r="K1531" t="n">
        <v>207</v>
      </c>
      <c r="L1531" t="n">
        <v>0</v>
      </c>
      <c r="M1531" t="n">
        <v>4</v>
      </c>
      <c r="N1531" t="n">
        <v>2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13</v>
      </c>
      <c r="U1531" t="n">
        <v>0</v>
      </c>
      <c r="V1531" t="n">
        <v>0</v>
      </c>
      <c r="W1531" t="n">
        <v>0</v>
      </c>
    </row>
    <row r="1532">
      <c r="A1532" t="inlineStr">
        <is>
          <t>Nicolas Jeanjean</t>
        </is>
      </c>
      <c r="B1532" t="inlineStr">
        <is>
          <t>France</t>
        </is>
      </c>
      <c r="C1532" t="inlineStr">
        <is>
          <t>Right Wing</t>
        </is>
      </c>
      <c r="D1532" t="n">
        <v>24</v>
      </c>
      <c r="E1532" t="n">
        <v>24</v>
      </c>
      <c r="F1532" t="n">
        <v>20</v>
      </c>
      <c r="G1532" t="n">
        <v>4</v>
      </c>
      <c r="H1532" t="n">
        <v>0</v>
      </c>
      <c r="I1532" t="n">
        <v>1469</v>
      </c>
      <c r="J1532" t="n">
        <v>4</v>
      </c>
      <c r="K1532" t="n">
        <v>148</v>
      </c>
      <c r="L1532" t="n">
        <v>0</v>
      </c>
      <c r="M1532" t="n">
        <v>11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5</v>
      </c>
      <c r="U1532" t="n">
        <v>0</v>
      </c>
      <c r="V1532" t="n">
        <v>0</v>
      </c>
      <c r="W1532" t="n">
        <v>0</v>
      </c>
    </row>
    <row r="1533">
      <c r="A1533" t="inlineStr">
        <is>
          <t>Nicolas Jeanjean</t>
        </is>
      </c>
      <c r="B1533" t="inlineStr">
        <is>
          <t>France</t>
        </is>
      </c>
      <c r="C1533" t="inlineStr">
        <is>
          <t>Right Wing</t>
        </is>
      </c>
      <c r="D1533" t="n">
        <v>14</v>
      </c>
      <c r="E1533" t="n">
        <v>14</v>
      </c>
      <c r="F1533" t="n">
        <v>12</v>
      </c>
      <c r="G1533" t="n">
        <v>2</v>
      </c>
      <c r="H1533" t="n">
        <v>0</v>
      </c>
      <c r="I1533" t="n">
        <v>943</v>
      </c>
      <c r="J1533" t="n">
        <v>2</v>
      </c>
      <c r="K1533" t="n">
        <v>50</v>
      </c>
      <c r="L1533" t="n">
        <v>0</v>
      </c>
      <c r="M1533" t="n">
        <v>3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15</v>
      </c>
      <c r="U1533" t="n">
        <v>1</v>
      </c>
      <c r="V1533" t="n">
        <v>0</v>
      </c>
      <c r="W1533" t="n">
        <v>0</v>
      </c>
    </row>
    <row r="1534">
      <c r="A1534" t="inlineStr">
        <is>
          <t>Nicolas Jeanjean</t>
        </is>
      </c>
      <c r="B1534" t="inlineStr">
        <is>
          <t>France</t>
        </is>
      </c>
      <c r="C1534" t="inlineStr">
        <is>
          <t>Right Wing</t>
        </is>
      </c>
      <c r="D1534" t="n">
        <v>70</v>
      </c>
      <c r="E1534" t="n">
        <v>8</v>
      </c>
      <c r="F1534" t="n">
        <v>50</v>
      </c>
      <c r="G1534" t="n">
        <v>22</v>
      </c>
      <c r="H1534" t="n">
        <v>0</v>
      </c>
      <c r="I1534" t="n">
        <v>4007</v>
      </c>
      <c r="J1534" t="n">
        <v>20</v>
      </c>
      <c r="K1534" t="n">
        <v>445</v>
      </c>
      <c r="L1534" t="n">
        <v>0</v>
      </c>
      <c r="M1534" t="n">
        <v>20</v>
      </c>
      <c r="N1534" t="n">
        <v>8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43</v>
      </c>
      <c r="U1534" t="n">
        <v>1</v>
      </c>
      <c r="V1534" t="n">
        <v>0</v>
      </c>
      <c r="W1534" t="n">
        <v>0</v>
      </c>
    </row>
    <row r="1535">
      <c r="A1535" t="inlineStr">
        <is>
          <t>Alexis Palisson</t>
        </is>
      </c>
      <c r="B1535" t="inlineStr">
        <is>
          <t>France</t>
        </is>
      </c>
      <c r="C1535" t="inlineStr">
        <is>
          <t>Right Wing</t>
        </is>
      </c>
      <c r="D1535" t="n">
        <v>59</v>
      </c>
      <c r="E1535" t="n">
        <v>61</v>
      </c>
      <c r="F1535" t="n">
        <v>54</v>
      </c>
      <c r="G1535" t="n">
        <v>7</v>
      </c>
      <c r="H1535" t="n">
        <v>0</v>
      </c>
      <c r="I1535" t="n">
        <v>4313</v>
      </c>
      <c r="J1535" t="n">
        <v>5</v>
      </c>
      <c r="K1535" t="n">
        <v>138</v>
      </c>
      <c r="L1535" t="n">
        <v>1</v>
      </c>
      <c r="M1535" t="n">
        <v>8</v>
      </c>
      <c r="N1535" t="n">
        <v>17</v>
      </c>
      <c r="O1535" t="n">
        <v>0</v>
      </c>
      <c r="P1535" t="n">
        <v>25</v>
      </c>
      <c r="Q1535" t="n">
        <v>24</v>
      </c>
      <c r="R1535" t="n">
        <v>21</v>
      </c>
      <c r="S1535" t="n">
        <v>21</v>
      </c>
      <c r="T1535" t="n">
        <v>196</v>
      </c>
      <c r="U1535" t="n">
        <v>1</v>
      </c>
      <c r="V1535" t="n">
        <v>0</v>
      </c>
      <c r="W1535" t="n">
        <v>0</v>
      </c>
    </row>
    <row r="1536">
      <c r="A1536" t="inlineStr">
        <is>
          <t>Alexis Palisson</t>
        </is>
      </c>
      <c r="B1536" t="inlineStr">
        <is>
          <t>France</t>
        </is>
      </c>
      <c r="C1536" t="inlineStr">
        <is>
          <t>Right Wing</t>
        </is>
      </c>
      <c r="D1536" t="n">
        <v>21</v>
      </c>
      <c r="E1536" t="n">
        <v>22</v>
      </c>
      <c r="F1536" t="n">
        <v>16</v>
      </c>
      <c r="G1536" t="n">
        <v>6</v>
      </c>
      <c r="H1536" t="n">
        <v>0</v>
      </c>
      <c r="I1536" t="n">
        <v>1190</v>
      </c>
      <c r="J1536" t="n">
        <v>5</v>
      </c>
      <c r="K1536" t="n">
        <v>35</v>
      </c>
      <c r="L1536" t="n">
        <v>0</v>
      </c>
      <c r="M1536" t="n">
        <v>4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10</v>
      </c>
      <c r="U1536" t="n">
        <v>0</v>
      </c>
      <c r="V1536" t="n">
        <v>0</v>
      </c>
      <c r="W1536" t="n">
        <v>0</v>
      </c>
    </row>
    <row r="1537">
      <c r="A1537" t="inlineStr">
        <is>
          <t>Alexis Palisson</t>
        </is>
      </c>
      <c r="B1537" t="inlineStr">
        <is>
          <t>France</t>
        </is>
      </c>
      <c r="C1537" t="inlineStr">
        <is>
          <t>Right Wing</t>
        </is>
      </c>
      <c r="D1537" t="n">
        <v>29</v>
      </c>
      <c r="E1537" t="n">
        <v>33</v>
      </c>
      <c r="F1537" t="n">
        <v>24</v>
      </c>
      <c r="G1537" t="n">
        <v>9</v>
      </c>
      <c r="H1537" t="n">
        <v>0</v>
      </c>
      <c r="I1537" t="n">
        <v>1784</v>
      </c>
      <c r="J1537" t="n">
        <v>5</v>
      </c>
      <c r="K1537" t="n">
        <v>58</v>
      </c>
      <c r="L1537" t="n">
        <v>0</v>
      </c>
      <c r="M1537" t="n">
        <v>8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15</v>
      </c>
      <c r="U1537" t="n">
        <v>0</v>
      </c>
      <c r="V1537" t="n">
        <v>0</v>
      </c>
      <c r="W1537" t="n">
        <v>0</v>
      </c>
    </row>
    <row r="1538">
      <c r="A1538" t="inlineStr">
        <is>
          <t>Alexis Palisson</t>
        </is>
      </c>
      <c r="B1538" t="inlineStr">
        <is>
          <t>France</t>
        </is>
      </c>
      <c r="C1538" t="inlineStr">
        <is>
          <t>Right Wing</t>
        </is>
      </c>
      <c r="D1538" t="n">
        <v>29</v>
      </c>
      <c r="E1538" t="n">
        <v>33</v>
      </c>
      <c r="F1538" t="n">
        <v>23</v>
      </c>
      <c r="G1538" t="n">
        <v>10</v>
      </c>
      <c r="H1538" t="n">
        <v>0</v>
      </c>
      <c r="I1538" t="n">
        <v>1865</v>
      </c>
      <c r="J1538" t="n">
        <v>6</v>
      </c>
      <c r="K1538" t="n">
        <v>109</v>
      </c>
      <c r="L1538" t="n">
        <v>1</v>
      </c>
      <c r="M1538" t="n">
        <v>4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40</v>
      </c>
      <c r="U1538" t="n">
        <v>0</v>
      </c>
      <c r="V1538" t="n">
        <v>0</v>
      </c>
      <c r="W1538" t="n">
        <v>0</v>
      </c>
    </row>
    <row r="1539">
      <c r="A1539" t="inlineStr">
        <is>
          <t>Alexis Palisson</t>
        </is>
      </c>
      <c r="B1539" t="inlineStr">
        <is>
          <t>France</t>
        </is>
      </c>
      <c r="C1539" t="inlineStr">
        <is>
          <t>Right Wing</t>
        </is>
      </c>
      <c r="D1539" t="n">
        <v>35</v>
      </c>
      <c r="E1539" t="n">
        <v>35</v>
      </c>
      <c r="F1539" t="n">
        <v>34</v>
      </c>
      <c r="G1539" t="n">
        <v>1</v>
      </c>
      <c r="H1539" t="n">
        <v>0</v>
      </c>
      <c r="I1539" t="n">
        <v>2499</v>
      </c>
      <c r="J1539" t="n">
        <v>1</v>
      </c>
      <c r="K1539" t="n">
        <v>18</v>
      </c>
      <c r="L1539" t="n">
        <v>0</v>
      </c>
      <c r="M1539" t="n">
        <v>15</v>
      </c>
      <c r="N1539" t="n">
        <v>11</v>
      </c>
      <c r="O1539" t="n">
        <v>0</v>
      </c>
      <c r="P1539" t="n">
        <v>2</v>
      </c>
      <c r="Q1539" t="n">
        <v>1</v>
      </c>
      <c r="R1539" t="n">
        <v>0</v>
      </c>
      <c r="S1539" t="n">
        <v>0</v>
      </c>
      <c r="T1539" t="n">
        <v>57</v>
      </c>
      <c r="U1539" t="n">
        <v>0</v>
      </c>
      <c r="V1539" t="n">
        <v>0</v>
      </c>
      <c r="W1539" t="n">
        <v>0</v>
      </c>
    </row>
    <row r="1540">
      <c r="A1540" t="inlineStr">
        <is>
          <t>Alexis Palisson</t>
        </is>
      </c>
      <c r="B1540" t="inlineStr">
        <is>
          <t>France</t>
        </is>
      </c>
      <c r="C1540" t="inlineStr">
        <is>
          <t>Right Wing</t>
        </is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n">
        <v>51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Alexis Palisson</t>
        </is>
      </c>
      <c r="B1541" t="inlineStr">
        <is>
          <t>France</t>
        </is>
      </c>
      <c r="C1541" t="inlineStr">
        <is>
          <t>Right Wing</t>
        </is>
      </c>
      <c r="D1541" t="n">
        <v>15</v>
      </c>
      <c r="E1541" t="n">
        <v>14</v>
      </c>
      <c r="F1541" t="n">
        <v>12</v>
      </c>
      <c r="G1541" t="n">
        <v>2</v>
      </c>
      <c r="H1541" t="n">
        <v>0</v>
      </c>
      <c r="I1541" t="n">
        <v>956</v>
      </c>
      <c r="J1541" t="n">
        <v>3</v>
      </c>
      <c r="K1541" t="n">
        <v>52</v>
      </c>
      <c r="L1541" t="n">
        <v>0</v>
      </c>
      <c r="M1541" t="n">
        <v>3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20</v>
      </c>
      <c r="U1541" t="n">
        <v>0</v>
      </c>
      <c r="V1541" t="n">
        <v>0</v>
      </c>
      <c r="W1541" t="n">
        <v>0</v>
      </c>
    </row>
    <row r="1542">
      <c r="A1542" t="inlineStr">
        <is>
          <t>Alexis Palisson</t>
        </is>
      </c>
      <c r="B1542" t="inlineStr">
        <is>
          <t>France</t>
        </is>
      </c>
      <c r="C1542" t="inlineStr">
        <is>
          <t>Right Wing</t>
        </is>
      </c>
      <c r="D1542" t="n">
        <v>189</v>
      </c>
      <c r="E1542" t="n">
        <v>45</v>
      </c>
      <c r="F1542" t="n">
        <v>164</v>
      </c>
      <c r="G1542" t="n">
        <v>35</v>
      </c>
      <c r="H1542" t="n">
        <v>0</v>
      </c>
      <c r="I1542" t="n">
        <v>12658</v>
      </c>
      <c r="J1542" t="n">
        <v>25</v>
      </c>
      <c r="K1542" t="n">
        <v>410</v>
      </c>
      <c r="L1542" t="n">
        <v>2</v>
      </c>
      <c r="M1542" t="n">
        <v>43</v>
      </c>
      <c r="N1542" t="n">
        <v>45</v>
      </c>
      <c r="O1542" t="n">
        <v>0</v>
      </c>
      <c r="P1542" t="n">
        <v>27</v>
      </c>
      <c r="Q1542" t="n">
        <v>25</v>
      </c>
      <c r="R1542" t="n">
        <v>21</v>
      </c>
      <c r="S1542" t="n">
        <v>21</v>
      </c>
      <c r="T1542" t="n">
        <v>338</v>
      </c>
      <c r="U1542" t="n">
        <v>1</v>
      </c>
      <c r="V1542" t="n">
        <v>0</v>
      </c>
      <c r="W1542" t="n">
        <v>0</v>
      </c>
    </row>
    <row r="1543">
      <c r="A1543" t="inlineStr">
        <is>
          <t>Xavier Garbajosa</t>
        </is>
      </c>
      <c r="B1543" t="inlineStr">
        <is>
          <t>France</t>
        </is>
      </c>
      <c r="C1543" t="inlineStr">
        <is>
          <t>Right Wing</t>
        </is>
      </c>
      <c r="D1543" t="n">
        <v>42</v>
      </c>
      <c r="E1543" t="n">
        <v>42</v>
      </c>
      <c r="F1543" t="n">
        <v>36</v>
      </c>
      <c r="G1543" t="n">
        <v>6</v>
      </c>
      <c r="H1543" t="n">
        <v>0</v>
      </c>
      <c r="I1543" t="n">
        <v>2937</v>
      </c>
      <c r="J1543" t="n">
        <v>6</v>
      </c>
      <c r="K1543" t="n">
        <v>172</v>
      </c>
      <c r="L1543" t="n">
        <v>0</v>
      </c>
      <c r="M1543" t="n">
        <v>6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98</v>
      </c>
      <c r="U1543" t="n">
        <v>2</v>
      </c>
      <c r="V1543" t="n">
        <v>0</v>
      </c>
      <c r="W1543" t="n">
        <v>1</v>
      </c>
    </row>
    <row r="1544">
      <c r="A1544" t="inlineStr">
        <is>
          <t>Xavier Garbajosa</t>
        </is>
      </c>
      <c r="B1544" t="inlineStr">
        <is>
          <t>France</t>
        </is>
      </c>
      <c r="C1544" t="inlineStr">
        <is>
          <t>Right Wing</t>
        </is>
      </c>
      <c r="D1544" t="n">
        <v>27</v>
      </c>
      <c r="E1544" t="n">
        <v>29</v>
      </c>
      <c r="F1544" t="n">
        <v>22</v>
      </c>
      <c r="G1544" t="n">
        <v>7</v>
      </c>
      <c r="H1544" t="n">
        <v>0</v>
      </c>
      <c r="I1544" t="n">
        <v>1761</v>
      </c>
      <c r="J1544" t="n">
        <v>5</v>
      </c>
      <c r="K1544" t="n">
        <v>63</v>
      </c>
      <c r="L1544" t="n">
        <v>0</v>
      </c>
      <c r="M1544" t="n">
        <v>4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30</v>
      </c>
      <c r="U1544" t="n">
        <v>0</v>
      </c>
      <c r="V1544" t="n">
        <v>0</v>
      </c>
      <c r="W1544" t="n">
        <v>0</v>
      </c>
    </row>
    <row r="1545">
      <c r="A1545" t="inlineStr">
        <is>
          <t>Xavier Garbajosa</t>
        </is>
      </c>
      <c r="B1545" t="inlineStr">
        <is>
          <t>France</t>
        </is>
      </c>
      <c r="C1545" t="inlineStr">
        <is>
          <t>Right Wing</t>
        </is>
      </c>
      <c r="D1545" t="n">
        <v>7</v>
      </c>
      <c r="E1545" t="n">
        <v>7</v>
      </c>
      <c r="F1545" t="n">
        <v>6</v>
      </c>
      <c r="G1545" t="n">
        <v>1</v>
      </c>
      <c r="H1545" t="n">
        <v>0</v>
      </c>
      <c r="I1545" t="n">
        <v>445</v>
      </c>
      <c r="J1545" t="n">
        <v>1</v>
      </c>
      <c r="K1545" t="n">
        <v>16</v>
      </c>
      <c r="L1545" t="n">
        <v>0</v>
      </c>
      <c r="M1545" t="n">
        <v>2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</v>
      </c>
      <c r="U1545" t="n">
        <v>0</v>
      </c>
      <c r="V1545" t="n">
        <v>0</v>
      </c>
      <c r="W1545" t="n">
        <v>0</v>
      </c>
    </row>
    <row r="1546">
      <c r="A1546" t="inlineStr">
        <is>
          <t>Xavier Garbajosa</t>
        </is>
      </c>
      <c r="B1546" t="inlineStr">
        <is>
          <t>France</t>
        </is>
      </c>
      <c r="C1546" t="inlineStr">
        <is>
          <t>Right Wing</t>
        </is>
      </c>
      <c r="D1546" t="n">
        <v>76</v>
      </c>
      <c r="E1546" t="n">
        <v>26</v>
      </c>
      <c r="F1546" t="n">
        <v>64</v>
      </c>
      <c r="G1546" t="n">
        <v>14</v>
      </c>
      <c r="H1546" t="n">
        <v>0</v>
      </c>
      <c r="I1546" t="n">
        <v>5143</v>
      </c>
      <c r="J1546" t="n">
        <v>12</v>
      </c>
      <c r="K1546" t="n">
        <v>251</v>
      </c>
      <c r="L1546" t="n">
        <v>0</v>
      </c>
      <c r="M1546" t="n">
        <v>12</v>
      </c>
      <c r="N1546" t="n">
        <v>26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133</v>
      </c>
      <c r="U1546" t="n">
        <v>2</v>
      </c>
      <c r="V1546" t="n">
        <v>0</v>
      </c>
      <c r="W1546" t="n">
        <v>1</v>
      </c>
    </row>
    <row r="1547">
      <c r="A1547" t="inlineStr">
        <is>
          <t>Anthony Bouthier</t>
        </is>
      </c>
      <c r="B1547" t="inlineStr">
        <is>
          <t>France</t>
        </is>
      </c>
      <c r="C1547" t="inlineStr">
        <is>
          <t>Full Back</t>
        </is>
      </c>
      <c r="D1547" t="n">
        <v>29</v>
      </c>
      <c r="E1547" t="n">
        <v>28</v>
      </c>
      <c r="F1547" t="n">
        <v>25</v>
      </c>
      <c r="G1547" t="n">
        <v>3</v>
      </c>
      <c r="H1547" t="n">
        <v>0</v>
      </c>
      <c r="I1547" t="n">
        <v>1997</v>
      </c>
      <c r="J1547" t="n">
        <v>4</v>
      </c>
      <c r="K1547" t="n">
        <v>76</v>
      </c>
      <c r="L1547" t="n">
        <v>0</v>
      </c>
      <c r="M1547" t="n">
        <v>5</v>
      </c>
      <c r="N1547" t="n">
        <v>8</v>
      </c>
      <c r="O1547" t="n">
        <v>2</v>
      </c>
      <c r="P1547" t="n">
        <v>18</v>
      </c>
      <c r="Q1547" t="n">
        <v>15</v>
      </c>
      <c r="R1547" t="n">
        <v>24</v>
      </c>
      <c r="S1547" t="n">
        <v>19</v>
      </c>
      <c r="T1547" t="n">
        <v>133</v>
      </c>
      <c r="U1547" t="n">
        <v>0</v>
      </c>
      <c r="V1547" t="n">
        <v>0</v>
      </c>
      <c r="W1547" t="n">
        <v>0</v>
      </c>
    </row>
    <row r="1548">
      <c r="A1548" t="inlineStr">
        <is>
          <t>Anthony Bouthier</t>
        </is>
      </c>
      <c r="B1548" t="inlineStr">
        <is>
          <t>France</t>
        </is>
      </c>
      <c r="C1548" t="inlineStr">
        <is>
          <t>Full Back</t>
        </is>
      </c>
      <c r="D1548" t="n">
        <v>6</v>
      </c>
      <c r="E1548" t="n">
        <v>8</v>
      </c>
      <c r="F1548" t="n">
        <v>6</v>
      </c>
      <c r="G1548" t="n">
        <v>2</v>
      </c>
      <c r="H1548" t="n">
        <v>0</v>
      </c>
      <c r="I1548" t="n">
        <v>423</v>
      </c>
      <c r="J1548" t="n">
        <v>0</v>
      </c>
      <c r="K1548" t="n">
        <v>0</v>
      </c>
      <c r="L1548" t="n">
        <v>0</v>
      </c>
      <c r="M1548" t="n">
        <v>3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5</v>
      </c>
      <c r="U1548" t="n">
        <v>1</v>
      </c>
      <c r="V1548" t="n">
        <v>0</v>
      </c>
      <c r="W1548" t="n">
        <v>0</v>
      </c>
    </row>
    <row r="1549">
      <c r="A1549" t="inlineStr">
        <is>
          <t>Anthony Bouthier</t>
        </is>
      </c>
      <c r="B1549" t="inlineStr">
        <is>
          <t>France</t>
        </is>
      </c>
      <c r="C1549" t="inlineStr">
        <is>
          <t>Full Back</t>
        </is>
      </c>
      <c r="D1549" t="n">
        <v>35</v>
      </c>
      <c r="E1549" t="n">
        <v>9</v>
      </c>
      <c r="F1549" t="n">
        <v>31</v>
      </c>
      <c r="G1549" t="n">
        <v>5</v>
      </c>
      <c r="H1549" t="n">
        <v>0</v>
      </c>
      <c r="I1549" t="n">
        <v>2420</v>
      </c>
      <c r="J1549" t="n">
        <v>4</v>
      </c>
      <c r="K1549" t="n">
        <v>76</v>
      </c>
      <c r="L1549" t="n">
        <v>0</v>
      </c>
      <c r="M1549" t="n">
        <v>8</v>
      </c>
      <c r="N1549" t="n">
        <v>9</v>
      </c>
      <c r="O1549" t="n">
        <v>2</v>
      </c>
      <c r="P1549" t="n">
        <v>18</v>
      </c>
      <c r="Q1549" t="n">
        <v>15</v>
      </c>
      <c r="R1549" t="n">
        <v>24</v>
      </c>
      <c r="S1549" t="n">
        <v>19</v>
      </c>
      <c r="T1549" t="n">
        <v>138</v>
      </c>
      <c r="U1549" t="n">
        <v>1</v>
      </c>
      <c r="V1549" t="n">
        <v>0</v>
      </c>
      <c r="W1549" t="n">
        <v>0</v>
      </c>
    </row>
    <row r="1550">
      <c r="A1550" t="inlineStr">
        <is>
          <t>Brice Dulin</t>
        </is>
      </c>
      <c r="B1550" t="inlineStr">
        <is>
          <t>France</t>
        </is>
      </c>
      <c r="C1550" t="inlineStr">
        <is>
          <t>Full Back</t>
        </is>
      </c>
      <c r="D1550" t="n">
        <v>3</v>
      </c>
      <c r="E1550" t="n">
        <v>3</v>
      </c>
      <c r="F1550" t="n">
        <v>2</v>
      </c>
      <c r="G1550" t="n">
        <v>1</v>
      </c>
      <c r="H1550" t="n">
        <v>0</v>
      </c>
      <c r="I1550" t="n">
        <v>209</v>
      </c>
      <c r="J1550" t="n">
        <v>1</v>
      </c>
      <c r="K1550" t="n">
        <v>49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t="inlineStr">
        <is>
          <t>Brice Dulin</t>
        </is>
      </c>
      <c r="B1551" t="inlineStr">
        <is>
          <t>France</t>
        </is>
      </c>
      <c r="C1551" t="inlineStr">
        <is>
          <t>Full Back</t>
        </is>
      </c>
      <c r="D1551" t="n">
        <v>2</v>
      </c>
      <c r="E1551" t="n">
        <v>3</v>
      </c>
      <c r="F1551" t="n">
        <v>2</v>
      </c>
      <c r="G1551" t="n">
        <v>1</v>
      </c>
      <c r="H1551" t="n">
        <v>0</v>
      </c>
      <c r="I1551" t="n">
        <v>160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10</v>
      </c>
      <c r="U1551" t="n">
        <v>0</v>
      </c>
      <c r="V1551" t="n">
        <v>0</v>
      </c>
      <c r="W1551" t="n">
        <v>0</v>
      </c>
    </row>
    <row r="1552">
      <c r="A1552" t="inlineStr">
        <is>
          <t>Brice Dulin</t>
        </is>
      </c>
      <c r="B1552" t="inlineStr">
        <is>
          <t>France</t>
        </is>
      </c>
      <c r="C1552" t="inlineStr">
        <is>
          <t>Full Back</t>
        </is>
      </c>
      <c r="D1552" t="n">
        <v>36</v>
      </c>
      <c r="E1552" t="n">
        <v>36</v>
      </c>
      <c r="F1552" t="n">
        <v>34</v>
      </c>
      <c r="G1552" t="n">
        <v>2</v>
      </c>
      <c r="H1552" t="n">
        <v>0</v>
      </c>
      <c r="I1552" t="n">
        <v>2767</v>
      </c>
      <c r="J1552" t="n">
        <v>2</v>
      </c>
      <c r="K1552" t="n">
        <v>66</v>
      </c>
      <c r="L1552" t="n">
        <v>0</v>
      </c>
      <c r="M1552" t="n">
        <v>1</v>
      </c>
      <c r="N1552" t="n">
        <v>9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48</v>
      </c>
      <c r="U1552" t="n">
        <v>0</v>
      </c>
      <c r="V1552" t="n">
        <v>0</v>
      </c>
      <c r="W1552" t="n">
        <v>0</v>
      </c>
    </row>
    <row r="1553">
      <c r="A1553" t="inlineStr">
        <is>
          <t>Brice Dulin</t>
        </is>
      </c>
      <c r="B1553" t="inlineStr">
        <is>
          <t>France</t>
        </is>
      </c>
      <c r="C1553" t="inlineStr">
        <is>
          <t>Full Back</t>
        </is>
      </c>
      <c r="D1553" t="n">
        <v>28</v>
      </c>
      <c r="E1553" t="n">
        <v>28</v>
      </c>
      <c r="F1553" t="n">
        <v>25</v>
      </c>
      <c r="G1553" t="n">
        <v>3</v>
      </c>
      <c r="H1553" t="n">
        <v>0</v>
      </c>
      <c r="I1553" t="n">
        <v>1969</v>
      </c>
      <c r="J1553" t="n">
        <v>3</v>
      </c>
      <c r="K1553" t="n">
        <v>110</v>
      </c>
      <c r="L1553" t="n">
        <v>0</v>
      </c>
      <c r="M1553" t="n">
        <v>8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20</v>
      </c>
      <c r="U1553" t="n">
        <v>0</v>
      </c>
      <c r="V1553" t="n">
        <v>0</v>
      </c>
      <c r="W1553" t="n">
        <v>0</v>
      </c>
    </row>
    <row r="1554">
      <c r="A1554" t="inlineStr">
        <is>
          <t>Brice Dulin</t>
        </is>
      </c>
      <c r="B1554" t="inlineStr">
        <is>
          <t>France</t>
        </is>
      </c>
      <c r="C1554" t="inlineStr">
        <is>
          <t>Full Back</t>
        </is>
      </c>
      <c r="D1554" t="n">
        <v>110</v>
      </c>
      <c r="E1554" t="n">
        <v>114</v>
      </c>
      <c r="F1554" t="n">
        <v>103</v>
      </c>
      <c r="G1554" t="n">
        <v>11</v>
      </c>
      <c r="H1554" t="n">
        <v>0</v>
      </c>
      <c r="I1554" t="n">
        <v>8049</v>
      </c>
      <c r="J1554" t="n">
        <v>7</v>
      </c>
      <c r="K1554" t="n">
        <v>125</v>
      </c>
      <c r="L1554" t="n">
        <v>0</v>
      </c>
      <c r="M1554" t="n">
        <v>16</v>
      </c>
      <c r="N1554" t="n">
        <v>17</v>
      </c>
      <c r="O1554" t="n">
        <v>0</v>
      </c>
      <c r="P1554" t="n">
        <v>3</v>
      </c>
      <c r="Q1554" t="n">
        <v>2</v>
      </c>
      <c r="R1554" t="n">
        <v>0</v>
      </c>
      <c r="S1554" t="n">
        <v>0</v>
      </c>
      <c r="T1554" t="n">
        <v>89</v>
      </c>
      <c r="U1554" t="n">
        <v>2</v>
      </c>
      <c r="V1554" t="n">
        <v>0</v>
      </c>
      <c r="W1554" t="n">
        <v>0</v>
      </c>
    </row>
    <row r="1555">
      <c r="A1555" t="inlineStr">
        <is>
          <t>Brice Dulin</t>
        </is>
      </c>
      <c r="B1555" t="inlineStr">
        <is>
          <t>France</t>
        </is>
      </c>
      <c r="C1555" t="inlineStr">
        <is>
          <t>Full Back</t>
        </is>
      </c>
      <c r="D1555" t="n">
        <v>12</v>
      </c>
      <c r="E1555" t="n">
        <v>11</v>
      </c>
      <c r="F1555" t="n">
        <v>10</v>
      </c>
      <c r="G1555" t="n">
        <v>1</v>
      </c>
      <c r="H1555" t="n">
        <v>0</v>
      </c>
      <c r="I1555" t="n">
        <v>701</v>
      </c>
      <c r="J1555" t="n">
        <v>2</v>
      </c>
      <c r="K1555" t="n">
        <v>32</v>
      </c>
      <c r="L1555" t="n">
        <v>0</v>
      </c>
      <c r="M1555" t="n">
        <v>5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5</v>
      </c>
      <c r="U1555" t="n">
        <v>0</v>
      </c>
      <c r="V1555" t="n">
        <v>0</v>
      </c>
      <c r="W1555" t="n">
        <v>0</v>
      </c>
    </row>
    <row r="1556">
      <c r="A1556" t="inlineStr">
        <is>
          <t>Brice Dulin</t>
        </is>
      </c>
      <c r="B1556" t="inlineStr">
        <is>
          <t>France</t>
        </is>
      </c>
      <c r="C1556" t="inlineStr">
        <is>
          <t>Full Back</t>
        </is>
      </c>
      <c r="D1556" t="n">
        <v>191</v>
      </c>
      <c r="E1556" t="n">
        <v>33</v>
      </c>
      <c r="F1556" t="n">
        <v>176</v>
      </c>
      <c r="G1556" t="n">
        <v>19</v>
      </c>
      <c r="H1556" t="n">
        <v>0</v>
      </c>
      <c r="I1556" t="n">
        <v>13855</v>
      </c>
      <c r="J1556" t="n">
        <v>15</v>
      </c>
      <c r="K1556" t="n">
        <v>382</v>
      </c>
      <c r="L1556" t="n">
        <v>0</v>
      </c>
      <c r="M1556" t="n">
        <v>30</v>
      </c>
      <c r="N1556" t="n">
        <v>33</v>
      </c>
      <c r="O1556" t="n">
        <v>0</v>
      </c>
      <c r="P1556" t="n">
        <v>3</v>
      </c>
      <c r="Q1556" t="n">
        <v>2</v>
      </c>
      <c r="R1556" t="n">
        <v>1</v>
      </c>
      <c r="S1556" t="n">
        <v>1</v>
      </c>
      <c r="T1556" t="n">
        <v>172</v>
      </c>
      <c r="U1556" t="n">
        <v>2</v>
      </c>
      <c r="V1556" t="n">
        <v>0</v>
      </c>
      <c r="W1556" t="n">
        <v>0</v>
      </c>
    </row>
    <row r="1557">
      <c r="A1557" t="inlineStr">
        <is>
          <t>Maxime Medard</t>
        </is>
      </c>
      <c r="B1557" t="inlineStr">
        <is>
          <t>France</t>
        </is>
      </c>
      <c r="C1557" t="inlineStr">
        <is>
          <t>Full Back</t>
        </is>
      </c>
      <c r="D1557" t="n">
        <v>263</v>
      </c>
      <c r="E1557" t="n">
        <v>261</v>
      </c>
      <c r="F1557" t="n">
        <v>221</v>
      </c>
      <c r="G1557" t="n">
        <v>40</v>
      </c>
      <c r="H1557" t="n">
        <v>0</v>
      </c>
      <c r="I1557" t="n">
        <v>17096</v>
      </c>
      <c r="J1557" t="n">
        <v>42</v>
      </c>
      <c r="K1557" t="n">
        <v>696</v>
      </c>
      <c r="L1557" t="n">
        <v>0</v>
      </c>
      <c r="M1557" t="n">
        <v>59</v>
      </c>
      <c r="N1557" t="n">
        <v>79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395</v>
      </c>
      <c r="U1557" t="n">
        <v>6</v>
      </c>
      <c r="V1557" t="n">
        <v>0</v>
      </c>
      <c r="W1557" t="n">
        <v>0</v>
      </c>
    </row>
    <row r="1558">
      <c r="A1558" t="inlineStr">
        <is>
          <t>Maxime Medard</t>
        </is>
      </c>
      <c r="B1558" t="inlineStr">
        <is>
          <t>France</t>
        </is>
      </c>
      <c r="C1558" t="inlineStr">
        <is>
          <t>Full Back</t>
        </is>
      </c>
      <c r="D1558" t="n">
        <v>64</v>
      </c>
      <c r="E1558" t="n">
        <v>63</v>
      </c>
      <c r="F1558" t="n">
        <v>52</v>
      </c>
      <c r="G1558" t="n">
        <v>11</v>
      </c>
      <c r="H1558" t="n">
        <v>0</v>
      </c>
      <c r="I1558" t="n">
        <v>4127</v>
      </c>
      <c r="J1558" t="n">
        <v>12</v>
      </c>
      <c r="K1558" t="n">
        <v>189</v>
      </c>
      <c r="L1558" t="n">
        <v>0</v>
      </c>
      <c r="M1558" t="n">
        <v>14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73</v>
      </c>
      <c r="U1558" t="n">
        <v>0</v>
      </c>
      <c r="V1558" t="n">
        <v>0</v>
      </c>
      <c r="W1558" t="n">
        <v>0</v>
      </c>
    </row>
    <row r="1559">
      <c r="A1559" t="inlineStr">
        <is>
          <t>Maxime Medard</t>
        </is>
      </c>
      <c r="B1559" t="inlineStr">
        <is>
          <t>France</t>
        </is>
      </c>
      <c r="C1559" t="inlineStr">
        <is>
          <t>Full Back</t>
        </is>
      </c>
      <c r="D1559" t="n">
        <v>327</v>
      </c>
      <c r="E1559" t="n">
        <v>93</v>
      </c>
      <c r="F1559" t="n">
        <v>273</v>
      </c>
      <c r="G1559" t="n">
        <v>51</v>
      </c>
      <c r="H1559" t="n">
        <v>0</v>
      </c>
      <c r="I1559" t="n">
        <v>21223</v>
      </c>
      <c r="J1559" t="n">
        <v>54</v>
      </c>
      <c r="K1559" t="n">
        <v>885</v>
      </c>
      <c r="L1559" t="n">
        <v>0</v>
      </c>
      <c r="M1559" t="n">
        <v>73</v>
      </c>
      <c r="N1559" t="n">
        <v>93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468</v>
      </c>
      <c r="U1559" t="n">
        <v>6</v>
      </c>
      <c r="V1559" t="n">
        <v>0</v>
      </c>
      <c r="W1559" t="n">
        <v>0</v>
      </c>
    </row>
    <row r="1560">
      <c r="A1560" t="inlineStr">
        <is>
          <t>Geoffrey Palis</t>
        </is>
      </c>
      <c r="B1560" t="inlineStr">
        <is>
          <t>France</t>
        </is>
      </c>
      <c r="C1560" t="inlineStr">
        <is>
          <t>Full Back</t>
        </is>
      </c>
      <c r="D1560" t="n">
        <v>5</v>
      </c>
      <c r="E1560" t="n">
        <v>5</v>
      </c>
      <c r="F1560" t="n">
        <v>3</v>
      </c>
      <c r="G1560" t="n">
        <v>2</v>
      </c>
      <c r="H1560" t="n">
        <v>0</v>
      </c>
      <c r="I1560" t="n">
        <v>253</v>
      </c>
      <c r="J1560" t="n">
        <v>2</v>
      </c>
      <c r="K1560" t="n">
        <v>13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Geoffrey Palis</t>
        </is>
      </c>
      <c r="B1561" t="inlineStr">
        <is>
          <t>France</t>
        </is>
      </c>
      <c r="C1561" t="inlineStr">
        <is>
          <t>Full Back</t>
        </is>
      </c>
      <c r="D1561" t="n">
        <v>4</v>
      </c>
      <c r="E1561" t="n">
        <v>5</v>
      </c>
      <c r="F1561" t="n">
        <v>3</v>
      </c>
      <c r="G1561" t="n">
        <v>2</v>
      </c>
      <c r="H1561" t="n">
        <v>0</v>
      </c>
      <c r="I1561" t="n">
        <v>253</v>
      </c>
      <c r="J1561" t="n">
        <v>1</v>
      </c>
      <c r="K1561" t="n">
        <v>25</v>
      </c>
      <c r="L1561" t="n">
        <v>0</v>
      </c>
      <c r="M1561" t="n">
        <v>1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10</v>
      </c>
      <c r="U1561" t="n">
        <v>0</v>
      </c>
      <c r="V1561" t="n">
        <v>0</v>
      </c>
      <c r="W1561" t="n">
        <v>0</v>
      </c>
    </row>
    <row r="1562">
      <c r="A1562" t="inlineStr">
        <is>
          <t>Geoffrey Palis</t>
        </is>
      </c>
      <c r="B1562" t="inlineStr">
        <is>
          <t>France</t>
        </is>
      </c>
      <c r="C1562" t="inlineStr">
        <is>
          <t>Full Back</t>
        </is>
      </c>
      <c r="D1562" t="n">
        <v>127</v>
      </c>
      <c r="E1562" t="n">
        <v>127</v>
      </c>
      <c r="F1562" t="n">
        <v>118</v>
      </c>
      <c r="G1562" t="n">
        <v>9</v>
      </c>
      <c r="H1562" t="n">
        <v>0</v>
      </c>
      <c r="I1562" t="n">
        <v>8901</v>
      </c>
      <c r="J1562" t="n">
        <v>9</v>
      </c>
      <c r="K1562" t="n">
        <v>202</v>
      </c>
      <c r="L1562" t="n">
        <v>0</v>
      </c>
      <c r="M1562" t="n">
        <v>25</v>
      </c>
      <c r="N1562" t="n">
        <v>21</v>
      </c>
      <c r="O1562" t="n">
        <v>0</v>
      </c>
      <c r="P1562" t="n">
        <v>39</v>
      </c>
      <c r="Q1562" t="n">
        <v>30</v>
      </c>
      <c r="R1562" t="n">
        <v>62</v>
      </c>
      <c r="S1562" t="n">
        <v>55</v>
      </c>
      <c r="T1562" t="n">
        <v>330</v>
      </c>
      <c r="U1562" t="n">
        <v>3</v>
      </c>
      <c r="V1562" t="n">
        <v>0</v>
      </c>
      <c r="W1562" t="n">
        <v>0</v>
      </c>
    </row>
    <row r="1563">
      <c r="A1563" t="inlineStr">
        <is>
          <t>Geoffrey Palis</t>
        </is>
      </c>
      <c r="B1563" t="inlineStr">
        <is>
          <t>France</t>
        </is>
      </c>
      <c r="C1563" t="inlineStr">
        <is>
          <t>Full Back</t>
        </is>
      </c>
      <c r="D1563" t="n">
        <v>2</v>
      </c>
      <c r="E1563" t="n">
        <v>3</v>
      </c>
      <c r="F1563" t="n">
        <v>2</v>
      </c>
      <c r="G1563" t="n">
        <v>1</v>
      </c>
      <c r="H1563" t="n">
        <v>0</v>
      </c>
      <c r="I1563" t="n">
        <v>160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Geoffrey Palis</t>
        </is>
      </c>
      <c r="B1564" t="inlineStr">
        <is>
          <t>France</t>
        </is>
      </c>
      <c r="C1564" t="inlineStr">
        <is>
          <t>Full Back</t>
        </is>
      </c>
      <c r="D1564" t="n">
        <v>138</v>
      </c>
      <c r="E1564" t="n">
        <v>23</v>
      </c>
      <c r="F1564" t="n">
        <v>126</v>
      </c>
      <c r="G1564" t="n">
        <v>14</v>
      </c>
      <c r="H1564" t="n">
        <v>0</v>
      </c>
      <c r="I1564" t="n">
        <v>9567</v>
      </c>
      <c r="J1564" t="n">
        <v>12</v>
      </c>
      <c r="K1564" t="n">
        <v>240</v>
      </c>
      <c r="L1564" t="n">
        <v>0</v>
      </c>
      <c r="M1564" t="n">
        <v>26</v>
      </c>
      <c r="N1564" t="n">
        <v>23</v>
      </c>
      <c r="O1564" t="n">
        <v>0</v>
      </c>
      <c r="P1564" t="n">
        <v>39</v>
      </c>
      <c r="Q1564" t="n">
        <v>30</v>
      </c>
      <c r="R1564" t="n">
        <v>62</v>
      </c>
      <c r="S1564" t="n">
        <v>55</v>
      </c>
      <c r="T1564" t="n">
        <v>340</v>
      </c>
      <c r="U1564" t="n">
        <v>3</v>
      </c>
      <c r="V1564" t="n">
        <v>0</v>
      </c>
      <c r="W1564" t="n">
        <v>0</v>
      </c>
    </row>
    <row r="1565">
      <c r="A1565" t="inlineStr">
        <is>
          <t>Julien Laharague</t>
        </is>
      </c>
      <c r="B1565" t="inlineStr">
        <is>
          <t>France</t>
        </is>
      </c>
      <c r="C1565" t="inlineStr">
        <is>
          <t>Full Back</t>
        </is>
      </c>
      <c r="D1565" t="n">
        <v>4</v>
      </c>
      <c r="E1565" t="n">
        <v>4</v>
      </c>
      <c r="F1565" t="n">
        <v>4</v>
      </c>
      <c r="G1565" t="n">
        <v>0</v>
      </c>
      <c r="H1565" t="n">
        <v>0</v>
      </c>
      <c r="I1565" t="n">
        <v>320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3</v>
      </c>
      <c r="U1565" t="n">
        <v>0</v>
      </c>
      <c r="V1565" t="n">
        <v>0</v>
      </c>
      <c r="W1565" t="n">
        <v>0</v>
      </c>
    </row>
    <row r="1566">
      <c r="A1566" t="inlineStr">
        <is>
          <t>Julien Laharague</t>
        </is>
      </c>
      <c r="B1566" t="inlineStr">
        <is>
          <t>France</t>
        </is>
      </c>
      <c r="C1566" t="inlineStr">
        <is>
          <t>Full Back</t>
        </is>
      </c>
      <c r="D1566" t="n">
        <v>14</v>
      </c>
      <c r="E1566" t="n">
        <v>14</v>
      </c>
      <c r="F1566" t="n">
        <v>12</v>
      </c>
      <c r="G1566" t="n">
        <v>2</v>
      </c>
      <c r="H1566" t="n">
        <v>0</v>
      </c>
      <c r="I1566" t="n">
        <v>972</v>
      </c>
      <c r="J1566" t="n">
        <v>2</v>
      </c>
      <c r="K1566" t="n">
        <v>66</v>
      </c>
      <c r="L1566" t="n">
        <v>0</v>
      </c>
      <c r="M1566" t="n">
        <v>3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3</v>
      </c>
      <c r="U1566" t="n">
        <v>2</v>
      </c>
      <c r="V1566" t="n">
        <v>0</v>
      </c>
      <c r="W1566" t="n">
        <v>0</v>
      </c>
    </row>
    <row r="1567">
      <c r="A1567" t="inlineStr">
        <is>
          <t>Julien Laharague</t>
        </is>
      </c>
      <c r="B1567" t="inlineStr">
        <is>
          <t>France</t>
        </is>
      </c>
      <c r="C1567" t="inlineStr">
        <is>
          <t>Full Back</t>
        </is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  <c r="I1567" t="n">
        <v>80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</v>
      </c>
      <c r="S1567" t="n">
        <v>3</v>
      </c>
      <c r="T1567" t="n">
        <v>9</v>
      </c>
      <c r="U1567" t="n">
        <v>0</v>
      </c>
      <c r="V1567" t="n">
        <v>0</v>
      </c>
      <c r="W1567" t="n">
        <v>0</v>
      </c>
    </row>
    <row r="1568">
      <c r="A1568" t="inlineStr">
        <is>
          <t>Julien Laharague</t>
        </is>
      </c>
      <c r="B1568" t="inlineStr">
        <is>
          <t>France</t>
        </is>
      </c>
      <c r="C1568" t="inlineStr">
        <is>
          <t>Full Back</t>
        </is>
      </c>
      <c r="D1568" t="n">
        <v>7</v>
      </c>
      <c r="E1568" t="n">
        <v>8</v>
      </c>
      <c r="F1568" t="n">
        <v>7</v>
      </c>
      <c r="G1568" t="n">
        <v>1</v>
      </c>
      <c r="H1568" t="n">
        <v>0</v>
      </c>
      <c r="I1568" t="n">
        <v>560</v>
      </c>
      <c r="J1568" t="n">
        <v>0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4</v>
      </c>
      <c r="Q1568" t="n">
        <v>4</v>
      </c>
      <c r="R1568" t="n">
        <v>9</v>
      </c>
      <c r="S1568" t="n">
        <v>9</v>
      </c>
      <c r="T1568" t="n">
        <v>53</v>
      </c>
      <c r="U1568" t="n">
        <v>0</v>
      </c>
      <c r="V1568" t="n">
        <v>0</v>
      </c>
      <c r="W1568" t="n">
        <v>0</v>
      </c>
    </row>
    <row r="1569">
      <c r="A1569" t="inlineStr">
        <is>
          <t>Julien Laharague</t>
        </is>
      </c>
      <c r="B1569" t="inlineStr">
        <is>
          <t>France</t>
        </is>
      </c>
      <c r="C1569" t="inlineStr">
        <is>
          <t>Full Back</t>
        </is>
      </c>
      <c r="D1569" t="n">
        <v>12</v>
      </c>
      <c r="E1569" t="n">
        <v>13</v>
      </c>
      <c r="F1569" t="n">
        <v>10</v>
      </c>
      <c r="G1569" t="n">
        <v>3</v>
      </c>
      <c r="H1569" t="n">
        <v>0</v>
      </c>
      <c r="I1569" t="n">
        <v>787</v>
      </c>
      <c r="J1569" t="n">
        <v>2</v>
      </c>
      <c r="K1569" t="n">
        <v>66</v>
      </c>
      <c r="L1569" t="n">
        <v>0</v>
      </c>
      <c r="M1569" t="n">
        <v>1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20</v>
      </c>
      <c r="U1569" t="n">
        <v>0</v>
      </c>
      <c r="V1569" t="n">
        <v>0</v>
      </c>
      <c r="W1569" t="n">
        <v>0</v>
      </c>
    </row>
    <row r="1570">
      <c r="A1570" t="inlineStr">
        <is>
          <t>Julien Laharague</t>
        </is>
      </c>
      <c r="B1570" t="inlineStr">
        <is>
          <t>France</t>
        </is>
      </c>
      <c r="C1570" t="inlineStr">
        <is>
          <t>Full Back</t>
        </is>
      </c>
      <c r="D1570" t="n">
        <v>8</v>
      </c>
      <c r="E1570" t="n">
        <v>8</v>
      </c>
      <c r="F1570" t="n">
        <v>7</v>
      </c>
      <c r="G1570" t="n">
        <v>1</v>
      </c>
      <c r="H1570" t="n">
        <v>0</v>
      </c>
      <c r="I1570" t="n">
        <v>602</v>
      </c>
      <c r="J1570" t="n">
        <v>1</v>
      </c>
      <c r="K1570" t="n">
        <v>42</v>
      </c>
      <c r="L1570" t="n">
        <v>0</v>
      </c>
      <c r="M1570" t="n">
        <v>0</v>
      </c>
      <c r="N1570" t="n">
        <v>1</v>
      </c>
      <c r="O1570" t="n">
        <v>0</v>
      </c>
      <c r="P1570" t="n">
        <v>1</v>
      </c>
      <c r="Q1570" t="n">
        <v>1</v>
      </c>
      <c r="R1570" t="n">
        <v>5</v>
      </c>
      <c r="S1570" t="n">
        <v>5</v>
      </c>
      <c r="T1570" t="n">
        <v>22</v>
      </c>
      <c r="U1570" t="n">
        <v>0</v>
      </c>
      <c r="V1570" t="n">
        <v>0</v>
      </c>
      <c r="W1570" t="n">
        <v>0</v>
      </c>
    </row>
    <row r="1571">
      <c r="A1571" t="inlineStr">
        <is>
          <t>Julien Laharague</t>
        </is>
      </c>
      <c r="B1571" t="inlineStr">
        <is>
          <t>France</t>
        </is>
      </c>
      <c r="C1571" t="inlineStr">
        <is>
          <t>Full Back</t>
        </is>
      </c>
      <c r="D1571" t="n">
        <v>23</v>
      </c>
      <c r="E1571" t="n">
        <v>25</v>
      </c>
      <c r="F1571" t="n">
        <v>18</v>
      </c>
      <c r="G1571" t="n">
        <v>7</v>
      </c>
      <c r="H1571" t="n">
        <v>0</v>
      </c>
      <c r="I1571" t="n">
        <v>1367</v>
      </c>
      <c r="J1571" t="n">
        <v>5</v>
      </c>
      <c r="K1571" t="n">
        <v>116</v>
      </c>
      <c r="L1571" t="n">
        <v>0</v>
      </c>
      <c r="M1571" t="n">
        <v>6</v>
      </c>
      <c r="N1571" t="n">
        <v>2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12</v>
      </c>
      <c r="U1571" t="n">
        <v>0</v>
      </c>
      <c r="V1571" t="n">
        <v>0</v>
      </c>
      <c r="W1571" t="n">
        <v>0</v>
      </c>
    </row>
    <row r="1572">
      <c r="A1572" t="inlineStr">
        <is>
          <t>Julien Laharague</t>
        </is>
      </c>
      <c r="B1572" t="inlineStr">
        <is>
          <t>France</t>
        </is>
      </c>
      <c r="C1572" t="inlineStr">
        <is>
          <t>Full Back</t>
        </is>
      </c>
      <c r="D1572" t="n">
        <v>31</v>
      </c>
      <c r="E1572" t="n">
        <v>32</v>
      </c>
      <c r="F1572" t="n">
        <v>23</v>
      </c>
      <c r="G1572" t="n">
        <v>9</v>
      </c>
      <c r="H1572" t="n">
        <v>0</v>
      </c>
      <c r="I1572" t="n">
        <v>1757</v>
      </c>
      <c r="J1572" t="n">
        <v>8</v>
      </c>
      <c r="K1572" t="n">
        <v>108</v>
      </c>
      <c r="L1572" t="n">
        <v>2</v>
      </c>
      <c r="M1572" t="n">
        <v>10</v>
      </c>
      <c r="N1572" t="n">
        <v>2</v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12</v>
      </c>
      <c r="U1572" t="n">
        <v>1</v>
      </c>
      <c r="V1572" t="n">
        <v>0</v>
      </c>
      <c r="W1572" t="n">
        <v>0</v>
      </c>
    </row>
    <row r="1573">
      <c r="A1573" t="inlineStr">
        <is>
          <t>Julien Laharague</t>
        </is>
      </c>
      <c r="B1573" t="inlineStr">
        <is>
          <t>France</t>
        </is>
      </c>
      <c r="C1573" t="inlineStr">
        <is>
          <t>Full Back</t>
        </is>
      </c>
      <c r="D1573" t="n">
        <v>17</v>
      </c>
      <c r="E1573" t="n">
        <v>17</v>
      </c>
      <c r="F1573" t="n">
        <v>16</v>
      </c>
      <c r="G1573" t="n">
        <v>1</v>
      </c>
      <c r="H1573" t="n">
        <v>0</v>
      </c>
      <c r="I1573" t="n">
        <v>1195</v>
      </c>
      <c r="J1573" t="n">
        <v>1</v>
      </c>
      <c r="K1573" t="n">
        <v>39</v>
      </c>
      <c r="L1573" t="n">
        <v>0</v>
      </c>
      <c r="M1573" t="n">
        <v>5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8</v>
      </c>
      <c r="U1573" t="n">
        <v>0</v>
      </c>
      <c r="V1573" t="n">
        <v>0</v>
      </c>
      <c r="W1573" t="n">
        <v>0</v>
      </c>
    </row>
    <row r="1574">
      <c r="A1574" t="inlineStr">
        <is>
          <t>Julien Laharague</t>
        </is>
      </c>
      <c r="B1574" t="inlineStr">
        <is>
          <t>France</t>
        </is>
      </c>
      <c r="C1574" t="inlineStr">
        <is>
          <t>Full Back</t>
        </is>
      </c>
      <c r="D1574" t="n">
        <v>117</v>
      </c>
      <c r="E1574" t="n">
        <v>13</v>
      </c>
      <c r="F1574" t="n">
        <v>98</v>
      </c>
      <c r="G1574" t="n">
        <v>24</v>
      </c>
      <c r="H1574" t="n">
        <v>0</v>
      </c>
      <c r="I1574" t="n">
        <v>7640</v>
      </c>
      <c r="J1574" t="n">
        <v>19</v>
      </c>
      <c r="K1574" t="n">
        <v>437</v>
      </c>
      <c r="L1574" t="n">
        <v>2</v>
      </c>
      <c r="M1574" t="n">
        <v>25</v>
      </c>
      <c r="N1574" t="n">
        <v>13</v>
      </c>
      <c r="O1574" t="n">
        <v>4</v>
      </c>
      <c r="P1574" t="n">
        <v>7</v>
      </c>
      <c r="Q1574" t="n">
        <v>7</v>
      </c>
      <c r="R1574" t="n">
        <v>17</v>
      </c>
      <c r="S1574" t="n">
        <v>17</v>
      </c>
      <c r="T1574" t="n">
        <v>142</v>
      </c>
      <c r="U1574" t="n">
        <v>3</v>
      </c>
      <c r="V1574" t="n">
        <v>0</v>
      </c>
      <c r="W1574" t="n">
        <v>0</v>
      </c>
    </row>
    <row r="1575">
      <c r="A1575" t="inlineStr">
        <is>
          <t>Nicolas Brusque</t>
        </is>
      </c>
      <c r="B1575" t="inlineStr">
        <is>
          <t>France</t>
        </is>
      </c>
      <c r="C1575" t="inlineStr">
        <is>
          <t>Full Back</t>
        </is>
      </c>
      <c r="D1575" t="n">
        <v>20</v>
      </c>
      <c r="E1575" t="n">
        <v>20</v>
      </c>
      <c r="F1575" t="n">
        <v>19</v>
      </c>
      <c r="G1575" t="n">
        <v>1</v>
      </c>
      <c r="H1575" t="n">
        <v>0</v>
      </c>
      <c r="I1575" t="n">
        <v>1500</v>
      </c>
      <c r="J1575" t="n">
        <v>1</v>
      </c>
      <c r="K1575" t="n">
        <v>7</v>
      </c>
      <c r="L1575" t="n">
        <v>0</v>
      </c>
      <c r="M1575" t="n">
        <v>2</v>
      </c>
      <c r="N1575" t="n">
        <v>10</v>
      </c>
      <c r="O1575" t="n">
        <v>0</v>
      </c>
      <c r="P1575" t="n">
        <v>2</v>
      </c>
      <c r="Q1575" t="n">
        <v>2</v>
      </c>
      <c r="R1575" t="n">
        <v>0</v>
      </c>
      <c r="S1575" t="n">
        <v>0</v>
      </c>
      <c r="T1575" t="n">
        <v>54</v>
      </c>
      <c r="U1575" t="n">
        <v>0</v>
      </c>
      <c r="V1575" t="n">
        <v>0</v>
      </c>
      <c r="W1575" t="n">
        <v>0</v>
      </c>
    </row>
    <row r="1576">
      <c r="A1576" t="inlineStr">
        <is>
          <t>Nicolas Brusque</t>
        </is>
      </c>
      <c r="B1576" t="inlineStr">
        <is>
          <t>France</t>
        </is>
      </c>
      <c r="C1576" t="inlineStr">
        <is>
          <t>Full Back</t>
        </is>
      </c>
      <c r="D1576" t="n">
        <v>106</v>
      </c>
      <c r="E1576" t="n">
        <v>109</v>
      </c>
      <c r="F1576" t="n">
        <v>96</v>
      </c>
      <c r="G1576" t="n">
        <v>13</v>
      </c>
      <c r="H1576" t="n">
        <v>0</v>
      </c>
      <c r="I1576" t="n">
        <v>7519</v>
      </c>
      <c r="J1576" t="n">
        <v>10</v>
      </c>
      <c r="K1576" t="n">
        <v>213</v>
      </c>
      <c r="L1576" t="n">
        <v>0</v>
      </c>
      <c r="M1576" t="n">
        <v>19</v>
      </c>
      <c r="N1576" t="n">
        <v>18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93</v>
      </c>
      <c r="U1576" t="n">
        <v>0</v>
      </c>
      <c r="V1576" t="n">
        <v>0</v>
      </c>
      <c r="W1576" t="n">
        <v>0</v>
      </c>
    </row>
    <row r="1577">
      <c r="A1577" t="inlineStr">
        <is>
          <t>Nicolas Brusque</t>
        </is>
      </c>
      <c r="B1577" t="inlineStr">
        <is>
          <t>France</t>
        </is>
      </c>
      <c r="C1577" t="inlineStr">
        <is>
          <t>Full Back</t>
        </is>
      </c>
      <c r="D1577" t="n">
        <v>26</v>
      </c>
      <c r="E1577" t="n">
        <v>26</v>
      </c>
      <c r="F1577" t="n">
        <v>24</v>
      </c>
      <c r="G1577" t="n">
        <v>2</v>
      </c>
      <c r="H1577" t="n">
        <v>0</v>
      </c>
      <c r="I1577" t="n">
        <v>1855</v>
      </c>
      <c r="J1577" t="n">
        <v>2</v>
      </c>
      <c r="K1577" t="n">
        <v>53</v>
      </c>
      <c r="L1577" t="n">
        <v>0</v>
      </c>
      <c r="M1577" t="n">
        <v>5</v>
      </c>
      <c r="N1577" t="n">
        <v>7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38</v>
      </c>
      <c r="U1577" t="n">
        <v>0</v>
      </c>
      <c r="V1577" t="n">
        <v>0</v>
      </c>
      <c r="W1577" t="n">
        <v>0</v>
      </c>
    </row>
    <row r="1578">
      <c r="A1578" t="inlineStr">
        <is>
          <t>Nicolas Brusque</t>
        </is>
      </c>
      <c r="B1578" t="inlineStr">
        <is>
          <t>France</t>
        </is>
      </c>
      <c r="C1578" t="inlineStr">
        <is>
          <t>Full Back</t>
        </is>
      </c>
      <c r="D1578" t="n">
        <v>152</v>
      </c>
      <c r="E1578" t="n">
        <v>35</v>
      </c>
      <c r="F1578" t="n">
        <v>139</v>
      </c>
      <c r="G1578" t="n">
        <v>16</v>
      </c>
      <c r="H1578" t="n">
        <v>0</v>
      </c>
      <c r="I1578" t="n">
        <v>10874</v>
      </c>
      <c r="J1578" t="n">
        <v>13</v>
      </c>
      <c r="K1578" t="n">
        <v>273</v>
      </c>
      <c r="L1578" t="n">
        <v>0</v>
      </c>
      <c r="M1578" t="n">
        <v>26</v>
      </c>
      <c r="N1578" t="n">
        <v>35</v>
      </c>
      <c r="O1578" t="n">
        <v>2</v>
      </c>
      <c r="P1578" t="n">
        <v>2</v>
      </c>
      <c r="Q1578" t="n">
        <v>2</v>
      </c>
      <c r="R1578" t="n">
        <v>0</v>
      </c>
      <c r="S1578" t="n">
        <v>0</v>
      </c>
      <c r="T1578" t="n">
        <v>185</v>
      </c>
      <c r="U1578" t="n">
        <v>0</v>
      </c>
      <c r="V1578" t="n">
        <v>0</v>
      </c>
      <c r="W1578" t="n">
        <v>0</v>
      </c>
    </row>
    <row r="1579">
      <c r="A1579" t="inlineStr">
        <is>
          <t>Thomas Ramos</t>
        </is>
      </c>
      <c r="B1579" t="inlineStr">
        <is>
          <t>France</t>
        </is>
      </c>
      <c r="C1579" t="inlineStr">
        <is>
          <t>Full Back</t>
        </is>
      </c>
      <c r="D1579" t="n">
        <v>79</v>
      </c>
      <c r="E1579" t="n">
        <v>78</v>
      </c>
      <c r="F1579" t="n">
        <v>60</v>
      </c>
      <c r="G1579" t="n">
        <v>18</v>
      </c>
      <c r="H1579" t="n">
        <v>0</v>
      </c>
      <c r="I1579" t="n">
        <v>4979</v>
      </c>
      <c r="J1579" t="n">
        <v>19</v>
      </c>
      <c r="K1579" t="n">
        <v>375</v>
      </c>
      <c r="L1579" t="n">
        <v>2</v>
      </c>
      <c r="M1579" t="n">
        <v>12</v>
      </c>
      <c r="N1579" t="n">
        <v>14</v>
      </c>
      <c r="O1579" t="n">
        <v>3</v>
      </c>
      <c r="P1579" t="n">
        <v>190</v>
      </c>
      <c r="Q1579" t="n">
        <v>154</v>
      </c>
      <c r="R1579" t="n">
        <v>154</v>
      </c>
      <c r="S1579" t="n">
        <v>130</v>
      </c>
      <c r="T1579" t="n">
        <v>777</v>
      </c>
      <c r="U1579" t="n">
        <v>0</v>
      </c>
      <c r="V1579" t="n">
        <v>0</v>
      </c>
      <c r="W1579" t="n">
        <v>1</v>
      </c>
    </row>
    <row r="1580">
      <c r="A1580" t="inlineStr">
        <is>
          <t>Thomas Ramos</t>
        </is>
      </c>
      <c r="B1580" t="inlineStr">
        <is>
          <t>France</t>
        </is>
      </c>
      <c r="C1580" t="inlineStr">
        <is>
          <t>Full Back</t>
        </is>
      </c>
      <c r="D1580" t="n">
        <v>7</v>
      </c>
      <c r="E1580" t="n">
        <v>9</v>
      </c>
      <c r="F1580" t="n">
        <v>7</v>
      </c>
      <c r="G1580" t="n">
        <v>2</v>
      </c>
      <c r="H1580" t="n">
        <v>0</v>
      </c>
      <c r="I1580" t="n">
        <v>545</v>
      </c>
      <c r="J1580" t="n">
        <v>0</v>
      </c>
      <c r="K1580" t="n">
        <v>0</v>
      </c>
      <c r="L1580" t="n">
        <v>0</v>
      </c>
      <c r="M1580" t="n">
        <v>1</v>
      </c>
      <c r="N1580" t="n">
        <v>2</v>
      </c>
      <c r="O1580" t="n">
        <v>0</v>
      </c>
      <c r="P1580" t="n">
        <v>18</v>
      </c>
      <c r="Q1580" t="n">
        <v>16</v>
      </c>
      <c r="R1580" t="n">
        <v>10</v>
      </c>
      <c r="S1580" t="n">
        <v>8</v>
      </c>
      <c r="T1580" t="n">
        <v>66</v>
      </c>
      <c r="U1580" t="n">
        <v>0</v>
      </c>
      <c r="V1580" t="n">
        <v>0</v>
      </c>
      <c r="W1580" t="n">
        <v>0</v>
      </c>
    </row>
    <row r="1581">
      <c r="A1581" t="inlineStr">
        <is>
          <t>Thomas Ramos</t>
        </is>
      </c>
      <c r="B1581" t="inlineStr">
        <is>
          <t>France</t>
        </is>
      </c>
      <c r="C1581" t="inlineStr">
        <is>
          <t>Full Back</t>
        </is>
      </c>
      <c r="D1581" t="n">
        <v>100</v>
      </c>
      <c r="E1581" t="n">
        <v>17</v>
      </c>
      <c r="F1581" t="n">
        <v>72</v>
      </c>
      <c r="G1581" t="n">
        <v>29</v>
      </c>
      <c r="H1581" t="n">
        <v>0</v>
      </c>
      <c r="I1581" t="n">
        <v>6015</v>
      </c>
      <c r="J1581" t="n">
        <v>28</v>
      </c>
      <c r="K1581" t="n">
        <v>536</v>
      </c>
      <c r="L1581" t="n">
        <v>2</v>
      </c>
      <c r="M1581" t="n">
        <v>17</v>
      </c>
      <c r="N1581" t="n">
        <v>17</v>
      </c>
      <c r="O1581" t="n">
        <v>3</v>
      </c>
      <c r="P1581" t="n">
        <v>215</v>
      </c>
      <c r="Q1581" t="n">
        <v>175</v>
      </c>
      <c r="R1581" t="n">
        <v>171</v>
      </c>
      <c r="S1581" t="n">
        <v>143</v>
      </c>
      <c r="T1581" t="n">
        <v>873</v>
      </c>
      <c r="U1581" t="n">
        <v>0</v>
      </c>
      <c r="V1581" t="n">
        <v>0</v>
      </c>
      <c r="W1581" t="n">
        <v>1</v>
      </c>
    </row>
    <row r="1582">
      <c r="A1582" t="inlineStr">
        <is>
          <t>Anthony Floch</t>
        </is>
      </c>
      <c r="B1582" t="inlineStr">
        <is>
          <t>France</t>
        </is>
      </c>
      <c r="C1582" t="inlineStr">
        <is>
          <t>Full Back</t>
        </is>
      </c>
      <c r="D1582" t="n">
        <v>108</v>
      </c>
      <c r="E1582" t="n">
        <v>110</v>
      </c>
      <c r="F1582" t="n">
        <v>87</v>
      </c>
      <c r="G1582" t="n">
        <v>23</v>
      </c>
      <c r="H1582" t="n">
        <v>0</v>
      </c>
      <c r="I1582" t="n">
        <v>7016</v>
      </c>
      <c r="J1582" t="n">
        <v>21</v>
      </c>
      <c r="K1582" t="n">
        <v>509</v>
      </c>
      <c r="L1582" t="n">
        <v>2</v>
      </c>
      <c r="M1582" t="n">
        <v>23</v>
      </c>
      <c r="N1582" t="n">
        <v>24</v>
      </c>
      <c r="O1582" t="n">
        <v>6</v>
      </c>
      <c r="P1582" t="n">
        <v>12</v>
      </c>
      <c r="Q1582" t="n">
        <v>10</v>
      </c>
      <c r="R1582" t="n">
        <v>20</v>
      </c>
      <c r="S1582" t="n">
        <v>16</v>
      </c>
      <c r="T1582" t="n">
        <v>206</v>
      </c>
      <c r="U1582" t="n">
        <v>2</v>
      </c>
      <c r="V1582" t="n">
        <v>0</v>
      </c>
      <c r="W1582" t="n">
        <v>0</v>
      </c>
    </row>
    <row r="1583">
      <c r="A1583" t="inlineStr">
        <is>
          <t>Anthony Floch</t>
        </is>
      </c>
      <c r="B1583" t="inlineStr">
        <is>
          <t>France</t>
        </is>
      </c>
      <c r="C1583" t="inlineStr">
        <is>
          <t>Full Back</t>
        </is>
      </c>
      <c r="D1583" t="n">
        <v>3</v>
      </c>
      <c r="E1583" t="n">
        <v>4</v>
      </c>
      <c r="F1583" t="n">
        <v>2</v>
      </c>
      <c r="G1583" t="n">
        <v>2</v>
      </c>
      <c r="H1583" t="n">
        <v>0</v>
      </c>
      <c r="I1583" t="n">
        <v>161</v>
      </c>
      <c r="J1583" t="n">
        <v>1</v>
      </c>
      <c r="K1583" t="n">
        <v>14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5</v>
      </c>
      <c r="U1583" t="n">
        <v>0</v>
      </c>
      <c r="V1583" t="n">
        <v>0</v>
      </c>
      <c r="W1583" t="n">
        <v>0</v>
      </c>
    </row>
    <row r="1584">
      <c r="A1584" t="inlineStr">
        <is>
          <t>Anthony Floch</t>
        </is>
      </c>
      <c r="B1584" t="inlineStr">
        <is>
          <t>France</t>
        </is>
      </c>
      <c r="C1584" t="inlineStr">
        <is>
          <t>Full Back</t>
        </is>
      </c>
      <c r="D1584" t="n">
        <v>28</v>
      </c>
      <c r="E1584" t="n">
        <v>34</v>
      </c>
      <c r="F1584" t="n">
        <v>17</v>
      </c>
      <c r="G1584" t="n">
        <v>17</v>
      </c>
      <c r="H1584" t="n">
        <v>0</v>
      </c>
      <c r="I1584" t="n">
        <v>1323</v>
      </c>
      <c r="J1584" t="n">
        <v>11</v>
      </c>
      <c r="K1584" t="n">
        <v>216</v>
      </c>
      <c r="L1584" t="n">
        <v>1</v>
      </c>
      <c r="M1584" t="n">
        <v>10</v>
      </c>
      <c r="N1584" t="n">
        <v>1</v>
      </c>
      <c r="O1584" t="n">
        <v>0</v>
      </c>
      <c r="P1584" t="n">
        <v>0</v>
      </c>
      <c r="Q1584" t="n">
        <v>0</v>
      </c>
      <c r="R1584" t="n">
        <v>4</v>
      </c>
      <c r="S1584" t="n">
        <v>2</v>
      </c>
      <c r="T1584" t="n">
        <v>11</v>
      </c>
      <c r="U1584" t="n">
        <v>0</v>
      </c>
      <c r="V1584" t="n">
        <v>0</v>
      </c>
      <c r="W1584" t="n">
        <v>0</v>
      </c>
    </row>
    <row r="1585">
      <c r="A1585" t="inlineStr">
        <is>
          <t>Anthony Floch</t>
        </is>
      </c>
      <c r="B1585" t="inlineStr">
        <is>
          <t>France</t>
        </is>
      </c>
      <c r="C1585" t="inlineStr">
        <is>
          <t>Full Back</t>
        </is>
      </c>
      <c r="D1585" t="n">
        <v>139</v>
      </c>
      <c r="E1585" t="n">
        <v>26</v>
      </c>
      <c r="F1585" t="n">
        <v>106</v>
      </c>
      <c r="G1585" t="n">
        <v>42</v>
      </c>
      <c r="H1585" t="n">
        <v>0</v>
      </c>
      <c r="I1585" t="n">
        <v>8500</v>
      </c>
      <c r="J1585" t="n">
        <v>33</v>
      </c>
      <c r="K1585" t="n">
        <v>739</v>
      </c>
      <c r="L1585" t="n">
        <v>3</v>
      </c>
      <c r="M1585" t="n">
        <v>34</v>
      </c>
      <c r="N1585" t="n">
        <v>26</v>
      </c>
      <c r="O1585" t="n">
        <v>6</v>
      </c>
      <c r="P1585" t="n">
        <v>12</v>
      </c>
      <c r="Q1585" t="n">
        <v>10</v>
      </c>
      <c r="R1585" t="n">
        <v>24</v>
      </c>
      <c r="S1585" t="n">
        <v>18</v>
      </c>
      <c r="T1585" t="n">
        <v>222</v>
      </c>
      <c r="U1585" t="n">
        <v>2</v>
      </c>
      <c r="V1585" t="n">
        <v>0</v>
      </c>
      <c r="W1585" t="n">
        <v>0</v>
      </c>
    </row>
    <row r="1586">
      <c r="A1586" t="inlineStr">
        <is>
          <t>Scott Spedding</t>
        </is>
      </c>
      <c r="B1586" t="inlineStr">
        <is>
          <t>France</t>
        </is>
      </c>
      <c r="C1586" t="inlineStr">
        <is>
          <t>Full Back</t>
        </is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2</v>
      </c>
      <c r="J1586" t="n">
        <v>1</v>
      </c>
      <c r="K1586" t="n">
        <v>2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Scott Spedding</t>
        </is>
      </c>
      <c r="B1587" t="inlineStr">
        <is>
          <t>France</t>
        </is>
      </c>
      <c r="C1587" t="inlineStr">
        <is>
          <t>Full Back</t>
        </is>
      </c>
      <c r="D1587" t="n">
        <v>30</v>
      </c>
      <c r="E1587" t="n">
        <v>30</v>
      </c>
      <c r="F1587" t="n">
        <v>19</v>
      </c>
      <c r="G1587" t="n">
        <v>11</v>
      </c>
      <c r="H1587" t="n">
        <v>0</v>
      </c>
      <c r="I1587" t="n">
        <v>1484</v>
      </c>
      <c r="J1587" t="n">
        <v>11</v>
      </c>
      <c r="K1587" t="n">
        <v>170</v>
      </c>
      <c r="L1587" t="n">
        <v>0</v>
      </c>
      <c r="M1587" t="n">
        <v>6</v>
      </c>
      <c r="N1587" t="n">
        <v>3</v>
      </c>
      <c r="O1587" t="n">
        <v>0</v>
      </c>
      <c r="P1587" t="n">
        <v>3</v>
      </c>
      <c r="Q1587" t="n">
        <v>3</v>
      </c>
      <c r="R1587" t="n">
        <v>0</v>
      </c>
      <c r="S1587" t="n">
        <v>0</v>
      </c>
      <c r="T1587" t="n">
        <v>21</v>
      </c>
      <c r="U1587" t="n">
        <v>1</v>
      </c>
      <c r="V1587" t="n">
        <v>0</v>
      </c>
      <c r="W1587" t="n">
        <v>0</v>
      </c>
    </row>
    <row r="1588">
      <c r="A1588" t="inlineStr">
        <is>
          <t>Scott Spedding</t>
        </is>
      </c>
      <c r="B1588" t="inlineStr">
        <is>
          <t>France</t>
        </is>
      </c>
      <c r="C1588" t="inlineStr">
        <is>
          <t>Full Back</t>
        </is>
      </c>
      <c r="D1588" t="n">
        <v>55</v>
      </c>
      <c r="E1588" t="n">
        <v>56</v>
      </c>
      <c r="F1588" t="n">
        <v>54</v>
      </c>
      <c r="G1588" t="n">
        <v>2</v>
      </c>
      <c r="H1588" t="n">
        <v>0</v>
      </c>
      <c r="I1588" t="n">
        <v>4266</v>
      </c>
      <c r="J1588" t="n">
        <v>1</v>
      </c>
      <c r="K1588" t="n">
        <v>26</v>
      </c>
      <c r="L1588" t="n">
        <v>0</v>
      </c>
      <c r="M1588" t="n">
        <v>4</v>
      </c>
      <c r="N1588" t="n">
        <v>8</v>
      </c>
      <c r="O1588" t="n">
        <v>0</v>
      </c>
      <c r="P1588" t="n">
        <v>0</v>
      </c>
      <c r="Q1588" t="n">
        <v>0</v>
      </c>
      <c r="R1588" t="n">
        <v>2</v>
      </c>
      <c r="S1588" t="n">
        <v>2</v>
      </c>
      <c r="T1588" t="n">
        <v>46</v>
      </c>
      <c r="U1588" t="n">
        <v>5</v>
      </c>
      <c r="V1588" t="n">
        <v>0</v>
      </c>
      <c r="W1588" t="n">
        <v>0</v>
      </c>
    </row>
    <row r="1589">
      <c r="A1589" t="inlineStr">
        <is>
          <t>Scott Spedding</t>
        </is>
      </c>
      <c r="B1589" t="inlineStr">
        <is>
          <t>France</t>
        </is>
      </c>
      <c r="C1589" t="inlineStr">
        <is>
          <t>Full Back</t>
        </is>
      </c>
      <c r="D1589" t="n">
        <v>23</v>
      </c>
      <c r="E1589" t="n">
        <v>23</v>
      </c>
      <c r="F1589" t="n">
        <v>23</v>
      </c>
      <c r="G1589" t="n">
        <v>0</v>
      </c>
      <c r="H1589" t="n">
        <v>0</v>
      </c>
      <c r="I1589" t="n">
        <v>1794</v>
      </c>
      <c r="J1589" t="n">
        <v>0</v>
      </c>
      <c r="K1589" t="n">
        <v>0</v>
      </c>
      <c r="L1589" t="n">
        <v>0</v>
      </c>
      <c r="M1589" t="n">
        <v>2</v>
      </c>
      <c r="N1589" t="n">
        <v>1</v>
      </c>
      <c r="O1589" t="n">
        <v>0</v>
      </c>
      <c r="P1589" t="n">
        <v>0</v>
      </c>
      <c r="Q1589" t="n">
        <v>0</v>
      </c>
      <c r="R1589" t="n">
        <v>12</v>
      </c>
      <c r="S1589" t="n">
        <v>7</v>
      </c>
      <c r="T1589" t="n">
        <v>26</v>
      </c>
      <c r="U1589" t="n">
        <v>0</v>
      </c>
      <c r="V1589" t="n">
        <v>0</v>
      </c>
      <c r="W1589" t="n">
        <v>0</v>
      </c>
    </row>
    <row r="1590">
      <c r="A1590" t="inlineStr">
        <is>
          <t>Scott Spedding</t>
        </is>
      </c>
      <c r="B1590" t="inlineStr">
        <is>
          <t>France</t>
        </is>
      </c>
      <c r="C1590" t="inlineStr">
        <is>
          <t>Full Back</t>
        </is>
      </c>
      <c r="D1590" t="n">
        <v>43</v>
      </c>
      <c r="E1590" t="n">
        <v>44</v>
      </c>
      <c r="F1590" t="n">
        <v>34</v>
      </c>
      <c r="G1590" t="n">
        <v>10</v>
      </c>
      <c r="H1590" t="n">
        <v>0</v>
      </c>
      <c r="I1590" t="n">
        <v>2870</v>
      </c>
      <c r="J1590" t="n">
        <v>9</v>
      </c>
      <c r="K1590" t="n">
        <v>208</v>
      </c>
      <c r="L1590" t="n">
        <v>1</v>
      </c>
      <c r="M1590" t="n">
        <v>4</v>
      </c>
      <c r="N1590" t="n">
        <v>4</v>
      </c>
      <c r="O1590" t="n">
        <v>0</v>
      </c>
      <c r="P1590" t="n">
        <v>1</v>
      </c>
      <c r="Q1590" t="n">
        <v>0</v>
      </c>
      <c r="R1590" t="n">
        <v>13</v>
      </c>
      <c r="S1590" t="n">
        <v>5</v>
      </c>
      <c r="T1590" t="n">
        <v>35</v>
      </c>
      <c r="U1590" t="n">
        <v>1</v>
      </c>
      <c r="V1590" t="n">
        <v>0</v>
      </c>
      <c r="W1590" t="n">
        <v>0</v>
      </c>
    </row>
    <row r="1591">
      <c r="A1591" t="inlineStr">
        <is>
          <t>Scott Spedding</t>
        </is>
      </c>
      <c r="B1591" t="inlineStr">
        <is>
          <t>France</t>
        </is>
      </c>
      <c r="C1591" t="inlineStr">
        <is>
          <t>Full Back</t>
        </is>
      </c>
      <c r="D1591" t="n">
        <v>15</v>
      </c>
      <c r="E1591" t="n">
        <v>16</v>
      </c>
      <c r="F1591" t="n">
        <v>14</v>
      </c>
      <c r="G1591" t="n">
        <v>2</v>
      </c>
      <c r="H1591" t="n">
        <v>0</v>
      </c>
      <c r="I1591" t="n">
        <v>1029</v>
      </c>
      <c r="J1591" t="n">
        <v>1</v>
      </c>
      <c r="K1591" t="n">
        <v>15</v>
      </c>
      <c r="L1591" t="n">
        <v>0</v>
      </c>
      <c r="M1591" t="n">
        <v>3</v>
      </c>
      <c r="N1591" t="n">
        <v>3</v>
      </c>
      <c r="O1591" t="n">
        <v>0</v>
      </c>
      <c r="P1591" t="n">
        <v>0</v>
      </c>
      <c r="Q1591" t="n">
        <v>0</v>
      </c>
      <c r="R1591" t="n">
        <v>2</v>
      </c>
      <c r="S1591" t="n">
        <v>1</v>
      </c>
      <c r="T1591" t="n">
        <v>18</v>
      </c>
      <c r="U1591" t="n">
        <v>0</v>
      </c>
      <c r="V1591" t="n">
        <v>0</v>
      </c>
      <c r="W1591" t="n">
        <v>0</v>
      </c>
    </row>
    <row r="1592">
      <c r="A1592" t="inlineStr">
        <is>
          <t>Scott Spedding</t>
        </is>
      </c>
      <c r="B1592" t="inlineStr">
        <is>
          <t>France</t>
        </is>
      </c>
      <c r="C1592" t="inlineStr">
        <is>
          <t>Full Back</t>
        </is>
      </c>
      <c r="D1592" t="n">
        <v>167</v>
      </c>
      <c r="E1592" t="n">
        <v>19</v>
      </c>
      <c r="F1592" t="n">
        <v>144</v>
      </c>
      <c r="G1592" t="n">
        <v>26</v>
      </c>
      <c r="H1592" t="n">
        <v>0</v>
      </c>
      <c r="I1592" t="n">
        <v>11445</v>
      </c>
      <c r="J1592" t="n">
        <v>23</v>
      </c>
      <c r="K1592" t="n">
        <v>421</v>
      </c>
      <c r="L1592" t="n">
        <v>1</v>
      </c>
      <c r="M1592" t="n">
        <v>19</v>
      </c>
      <c r="N1592" t="n">
        <v>19</v>
      </c>
      <c r="O1592" t="n">
        <v>0</v>
      </c>
      <c r="P1592" t="n">
        <v>4</v>
      </c>
      <c r="Q1592" t="n">
        <v>3</v>
      </c>
      <c r="R1592" t="n">
        <v>29</v>
      </c>
      <c r="S1592" t="n">
        <v>15</v>
      </c>
      <c r="T1592" t="n">
        <v>146</v>
      </c>
      <c r="U1592" t="n">
        <v>7</v>
      </c>
      <c r="V1592" t="n">
        <v>0</v>
      </c>
      <c r="W1592" t="n">
        <v>0</v>
      </c>
    </row>
    <row r="1593">
      <c r="A1593" t="inlineStr">
        <is>
          <t>Pepito El Horga</t>
        </is>
      </c>
      <c r="B1593" t="inlineStr">
        <is>
          <t>France</t>
        </is>
      </c>
      <c r="C1593" t="inlineStr">
        <is>
          <t>Full Back</t>
        </is>
      </c>
      <c r="D1593" t="n">
        <v>29</v>
      </c>
      <c r="E1593" t="n">
        <v>29</v>
      </c>
      <c r="F1593" t="n">
        <v>27</v>
      </c>
      <c r="G1593" t="n">
        <v>2</v>
      </c>
      <c r="H1593" t="n">
        <v>0</v>
      </c>
      <c r="I1593" t="n">
        <v>2062</v>
      </c>
      <c r="J1593" t="n">
        <v>2</v>
      </c>
      <c r="K1593" t="n">
        <v>40</v>
      </c>
      <c r="L1593" t="n">
        <v>0</v>
      </c>
      <c r="M1593" t="n">
        <v>4</v>
      </c>
      <c r="N1593" t="n">
        <v>8</v>
      </c>
      <c r="O1593" t="n">
        <v>0</v>
      </c>
      <c r="P1593" t="n">
        <v>1</v>
      </c>
      <c r="Q1593" t="n">
        <v>1</v>
      </c>
      <c r="R1593" t="n">
        <v>0</v>
      </c>
      <c r="S1593" t="n">
        <v>0</v>
      </c>
      <c r="T1593" t="n">
        <v>42</v>
      </c>
      <c r="U1593" t="n">
        <v>1</v>
      </c>
      <c r="V1593" t="n">
        <v>0</v>
      </c>
      <c r="W1593" t="n">
        <v>0</v>
      </c>
    </row>
    <row r="1594">
      <c r="A1594" t="inlineStr">
        <is>
          <t>Pepito El Horga</t>
        </is>
      </c>
      <c r="B1594" t="inlineStr">
        <is>
          <t>France</t>
        </is>
      </c>
      <c r="C1594" t="inlineStr">
        <is>
          <t>Full Back</t>
        </is>
      </c>
      <c r="D1594" t="n">
        <v>19</v>
      </c>
      <c r="E1594" t="n">
        <v>23</v>
      </c>
      <c r="F1594" t="n">
        <v>14</v>
      </c>
      <c r="G1594" t="n">
        <v>9</v>
      </c>
      <c r="H1594" t="n">
        <v>0</v>
      </c>
      <c r="I1594" t="n">
        <v>996</v>
      </c>
      <c r="J1594" t="n">
        <v>5</v>
      </c>
      <c r="K1594" t="n">
        <v>48</v>
      </c>
      <c r="L1594" t="n">
        <v>0</v>
      </c>
      <c r="M1594" t="n">
        <v>5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15</v>
      </c>
      <c r="U1594" t="n">
        <v>0</v>
      </c>
      <c r="V1594" t="n">
        <v>0</v>
      </c>
      <c r="W1594" t="n">
        <v>0</v>
      </c>
    </row>
    <row r="1595">
      <c r="A1595" t="inlineStr">
        <is>
          <t>Pepito El Horga</t>
        </is>
      </c>
      <c r="B1595" t="inlineStr">
        <is>
          <t>France</t>
        </is>
      </c>
      <c r="C1595" t="inlineStr">
        <is>
          <t>Full Back</t>
        </is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  <c r="I1595" t="n">
        <v>80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inlineStr">
        <is>
          <t>Pepito El Horga</t>
        </is>
      </c>
      <c r="B1596" t="inlineStr">
        <is>
          <t>France</t>
        </is>
      </c>
      <c r="C1596" t="inlineStr">
        <is>
          <t>Full Back</t>
        </is>
      </c>
      <c r="D1596" t="n">
        <v>60</v>
      </c>
      <c r="E1596" t="n">
        <v>61</v>
      </c>
      <c r="F1596" t="n">
        <v>49</v>
      </c>
      <c r="G1596" t="n">
        <v>12</v>
      </c>
      <c r="H1596" t="n">
        <v>0</v>
      </c>
      <c r="I1596" t="n">
        <v>3738</v>
      </c>
      <c r="J1596" t="n">
        <v>11</v>
      </c>
      <c r="K1596" t="n">
        <v>266</v>
      </c>
      <c r="L1596" t="n">
        <v>1</v>
      </c>
      <c r="M1596" t="n">
        <v>15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30</v>
      </c>
      <c r="U1596" t="n">
        <v>0</v>
      </c>
      <c r="V1596" t="n">
        <v>0</v>
      </c>
      <c r="W1596" t="n">
        <v>0</v>
      </c>
    </row>
    <row r="1597">
      <c r="A1597" t="inlineStr">
        <is>
          <t>Pepito El Horga</t>
        </is>
      </c>
      <c r="B1597" t="inlineStr">
        <is>
          <t>France</t>
        </is>
      </c>
      <c r="C1597" t="inlineStr">
        <is>
          <t>Full Back</t>
        </is>
      </c>
      <c r="D1597" t="n">
        <v>109</v>
      </c>
      <c r="E1597" t="n">
        <v>17</v>
      </c>
      <c r="F1597" t="n">
        <v>91</v>
      </c>
      <c r="G1597" t="n">
        <v>23</v>
      </c>
      <c r="H1597" t="n">
        <v>0</v>
      </c>
      <c r="I1597" t="n">
        <v>6876</v>
      </c>
      <c r="J1597" t="n">
        <v>18</v>
      </c>
      <c r="K1597" t="n">
        <v>354</v>
      </c>
      <c r="L1597" t="n">
        <v>1</v>
      </c>
      <c r="M1597" t="n">
        <v>24</v>
      </c>
      <c r="N1597" t="n">
        <v>17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87</v>
      </c>
      <c r="U1597" t="n">
        <v>1</v>
      </c>
      <c r="V1597" t="n">
        <v>0</v>
      </c>
      <c r="W1597" t="n">
        <v>0</v>
      </c>
    </row>
    <row r="1598">
      <c r="A1598" t="inlineStr">
        <is>
          <t>Clement Poitrenaud</t>
        </is>
      </c>
      <c r="B1598" t="inlineStr">
        <is>
          <t>France</t>
        </is>
      </c>
      <c r="C1598" t="inlineStr">
        <is>
          <t>Full Back</t>
        </is>
      </c>
      <c r="D1598" t="n">
        <v>191</v>
      </c>
      <c r="E1598" t="n">
        <v>194</v>
      </c>
      <c r="F1598" t="n">
        <v>151</v>
      </c>
      <c r="G1598" t="n">
        <v>43</v>
      </c>
      <c r="H1598" t="n">
        <v>0</v>
      </c>
      <c r="I1598" t="n">
        <v>11986</v>
      </c>
      <c r="J1598" t="n">
        <v>40</v>
      </c>
      <c r="K1598" t="n">
        <v>918</v>
      </c>
      <c r="L1598" t="n">
        <v>0</v>
      </c>
      <c r="M1598" t="n">
        <v>61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165</v>
      </c>
      <c r="U1598" t="n">
        <v>1</v>
      </c>
      <c r="V1598" t="n">
        <v>0</v>
      </c>
      <c r="W1598" t="n">
        <v>0</v>
      </c>
    </row>
    <row r="1599">
      <c r="A1599" t="inlineStr">
        <is>
          <t>Clement Poitrenaud</t>
        </is>
      </c>
      <c r="B1599" t="inlineStr">
        <is>
          <t>France</t>
        </is>
      </c>
      <c r="C1599" t="inlineStr">
        <is>
          <t>Full Back</t>
        </is>
      </c>
      <c r="D1599" t="n">
        <v>47</v>
      </c>
      <c r="E1599" t="n">
        <v>53</v>
      </c>
      <c r="F1599" t="n">
        <v>42</v>
      </c>
      <c r="G1599" t="n">
        <v>11</v>
      </c>
      <c r="H1599" t="n">
        <v>0</v>
      </c>
      <c r="I1599" t="n">
        <v>3146</v>
      </c>
      <c r="J1599" t="n">
        <v>5</v>
      </c>
      <c r="K1599" t="n">
        <v>149</v>
      </c>
      <c r="L1599" t="n">
        <v>0</v>
      </c>
      <c r="M1599" t="n">
        <v>20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35</v>
      </c>
      <c r="U1599" t="n">
        <v>0</v>
      </c>
      <c r="V1599" t="n">
        <v>0</v>
      </c>
      <c r="W1599" t="n">
        <v>0</v>
      </c>
    </row>
    <row r="1600">
      <c r="A1600" t="inlineStr">
        <is>
          <t>Clement Poitrenaud</t>
        </is>
      </c>
      <c r="B1600" t="inlineStr">
        <is>
          <t>France</t>
        </is>
      </c>
      <c r="C1600" t="inlineStr">
        <is>
          <t>Full Back</t>
        </is>
      </c>
      <c r="D1600" t="n">
        <v>4</v>
      </c>
      <c r="E1600" t="n">
        <v>4</v>
      </c>
      <c r="F1600" t="n">
        <v>3</v>
      </c>
      <c r="G1600" t="n">
        <v>1</v>
      </c>
      <c r="H1600" t="n">
        <v>0</v>
      </c>
      <c r="I1600" t="n">
        <v>170</v>
      </c>
      <c r="J1600" t="n">
        <v>1</v>
      </c>
      <c r="K1600" t="n">
        <v>24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t="inlineStr">
        <is>
          <t>Clement Poitrenaud</t>
        </is>
      </c>
      <c r="B1601" t="inlineStr">
        <is>
          <t>France</t>
        </is>
      </c>
      <c r="C1601" t="inlineStr">
        <is>
          <t>Full Back</t>
        </is>
      </c>
      <c r="D1601" t="n">
        <v>242</v>
      </c>
      <c r="E1601" t="n">
        <v>40</v>
      </c>
      <c r="F1601" t="n">
        <v>196</v>
      </c>
      <c r="G1601" t="n">
        <v>55</v>
      </c>
      <c r="H1601" t="n">
        <v>0</v>
      </c>
      <c r="I1601" t="n">
        <v>15302</v>
      </c>
      <c r="J1601" t="n">
        <v>46</v>
      </c>
      <c r="K1601" t="n">
        <v>1091</v>
      </c>
      <c r="L1601" t="n">
        <v>0</v>
      </c>
      <c r="M1601" t="n">
        <v>84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200</v>
      </c>
      <c r="U1601" t="n">
        <v>1</v>
      </c>
      <c r="V1601" t="n">
        <v>0</v>
      </c>
      <c r="W1601" t="n">
        <v>0</v>
      </c>
    </row>
    <row r="1602">
      <c r="A1602" t="inlineStr">
        <is>
          <t>Jean Baptiste Peyras-Loustalet</t>
        </is>
      </c>
      <c r="B1602" t="inlineStr">
        <is>
          <t>France</t>
        </is>
      </c>
      <c r="C1602" t="inlineStr">
        <is>
          <t>Full Back</t>
        </is>
      </c>
      <c r="D1602" t="n">
        <v>10</v>
      </c>
      <c r="E1602" t="n">
        <v>11</v>
      </c>
      <c r="F1602" t="n">
        <v>8</v>
      </c>
      <c r="G1602" t="n">
        <v>3</v>
      </c>
      <c r="H1602" t="n">
        <v>0</v>
      </c>
      <c r="I1602" t="n">
        <v>632</v>
      </c>
      <c r="J1602" t="n">
        <v>2</v>
      </c>
      <c r="K1602" t="n">
        <v>66</v>
      </c>
      <c r="L1602" t="n">
        <v>0</v>
      </c>
      <c r="M1602" t="n">
        <v>3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5</v>
      </c>
      <c r="U1602" t="n">
        <v>0</v>
      </c>
      <c r="V1602" t="n">
        <v>0</v>
      </c>
      <c r="W1602" t="n">
        <v>0</v>
      </c>
    </row>
    <row r="1603">
      <c r="A1603" t="inlineStr">
        <is>
          <t>Jean Baptiste Peyras-Loustalet</t>
        </is>
      </c>
      <c r="B1603" t="inlineStr">
        <is>
          <t>France</t>
        </is>
      </c>
      <c r="C1603" t="inlineStr">
        <is>
          <t>Full Back</t>
        </is>
      </c>
      <c r="D1603" t="n">
        <v>7</v>
      </c>
      <c r="E1603" t="n">
        <v>7</v>
      </c>
      <c r="F1603" t="n">
        <v>7</v>
      </c>
      <c r="G1603" t="n">
        <v>0</v>
      </c>
      <c r="H1603" t="n">
        <v>0</v>
      </c>
      <c r="I1603" t="n">
        <v>560</v>
      </c>
      <c r="J1603" t="n">
        <v>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30</v>
      </c>
      <c r="U1603" t="n">
        <v>0</v>
      </c>
      <c r="V1603" t="n">
        <v>0</v>
      </c>
      <c r="W1603" t="n">
        <v>0</v>
      </c>
    </row>
    <row r="1604">
      <c r="A1604" t="inlineStr">
        <is>
          <t>Jean Baptiste Peyras-Loustalet</t>
        </is>
      </c>
      <c r="B1604" t="inlineStr">
        <is>
          <t>France</t>
        </is>
      </c>
      <c r="C1604" t="inlineStr">
        <is>
          <t>Full Back</t>
        </is>
      </c>
      <c r="D1604" t="n">
        <v>78</v>
      </c>
      <c r="E1604" t="n">
        <v>78</v>
      </c>
      <c r="F1604" t="n">
        <v>75</v>
      </c>
      <c r="G1604" t="n">
        <v>3</v>
      </c>
      <c r="H1604" t="n">
        <v>0</v>
      </c>
      <c r="I1604" t="n">
        <v>5829</v>
      </c>
      <c r="J1604" t="n">
        <v>3</v>
      </c>
      <c r="K1604" t="n">
        <v>102</v>
      </c>
      <c r="L1604" t="n">
        <v>0</v>
      </c>
      <c r="M1604" t="n">
        <v>13</v>
      </c>
      <c r="N1604" t="n">
        <v>30</v>
      </c>
      <c r="O1604" t="n">
        <v>0</v>
      </c>
      <c r="P1604" t="n">
        <v>2</v>
      </c>
      <c r="Q1604" t="n">
        <v>2</v>
      </c>
      <c r="R1604" t="n">
        <v>0</v>
      </c>
      <c r="S1604" t="n">
        <v>0</v>
      </c>
      <c r="T1604" t="n">
        <v>154</v>
      </c>
      <c r="U1604" t="n">
        <v>0</v>
      </c>
      <c r="V1604" t="n">
        <v>0</v>
      </c>
      <c r="W1604" t="n">
        <v>0</v>
      </c>
    </row>
    <row r="1605">
      <c r="A1605" t="inlineStr">
        <is>
          <t>Jean Baptiste Peyras-Loustalet</t>
        </is>
      </c>
      <c r="B1605" t="inlineStr">
        <is>
          <t>France</t>
        </is>
      </c>
      <c r="C1605" t="inlineStr">
        <is>
          <t>Full Back</t>
        </is>
      </c>
      <c r="D1605" t="n">
        <v>1</v>
      </c>
      <c r="E1605" t="n">
        <v>1</v>
      </c>
      <c r="F1605" t="n">
        <v>0</v>
      </c>
      <c r="G1605" t="n">
        <v>1</v>
      </c>
      <c r="H1605" t="n">
        <v>0</v>
      </c>
      <c r="I1605" t="n">
        <v>28</v>
      </c>
      <c r="J1605" t="n">
        <v>1</v>
      </c>
      <c r="K1605" t="n">
        <v>28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Jean Baptiste Peyras-Loustalet</t>
        </is>
      </c>
      <c r="B1606" t="inlineStr">
        <is>
          <t>France</t>
        </is>
      </c>
      <c r="C1606" t="inlineStr">
        <is>
          <t>Full Back</t>
        </is>
      </c>
      <c r="D1606" t="n">
        <v>6</v>
      </c>
      <c r="E1606" t="n">
        <v>6</v>
      </c>
      <c r="F1606" t="n">
        <v>6</v>
      </c>
      <c r="G1606" t="n">
        <v>0</v>
      </c>
      <c r="H1606" t="n">
        <v>0</v>
      </c>
      <c r="I1606" t="n">
        <v>425</v>
      </c>
      <c r="J1606" t="n">
        <v>0</v>
      </c>
      <c r="K1606" t="n">
        <v>0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</row>
    <row r="1607">
      <c r="A1607" t="inlineStr">
        <is>
          <t>Jean Baptiste Peyras-Loustalet</t>
        </is>
      </c>
      <c r="B1607" t="inlineStr">
        <is>
          <t>France</t>
        </is>
      </c>
      <c r="C1607" t="inlineStr">
        <is>
          <t>Full Back</t>
        </is>
      </c>
      <c r="D1607" t="n">
        <v>1</v>
      </c>
      <c r="E1607" t="n">
        <v>2</v>
      </c>
      <c r="F1607" t="n">
        <v>1</v>
      </c>
      <c r="G1607" t="n">
        <v>1</v>
      </c>
      <c r="H1607" t="n">
        <v>0</v>
      </c>
      <c r="I1607" t="n">
        <v>55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Jean Baptiste Peyras-Loustalet</t>
        </is>
      </c>
      <c r="B1608" t="inlineStr">
        <is>
          <t>France</t>
        </is>
      </c>
      <c r="C1608" t="inlineStr">
        <is>
          <t>Full Back</t>
        </is>
      </c>
      <c r="D1608" t="n">
        <v>103</v>
      </c>
      <c r="E1608" t="n">
        <v>37</v>
      </c>
      <c r="F1608" t="n">
        <v>97</v>
      </c>
      <c r="G1608" t="n">
        <v>8</v>
      </c>
      <c r="H1608" t="n">
        <v>0</v>
      </c>
      <c r="I1608" t="n">
        <v>7529</v>
      </c>
      <c r="J1608" t="n">
        <v>6</v>
      </c>
      <c r="K1608" t="n">
        <v>196</v>
      </c>
      <c r="L1608" t="n">
        <v>0</v>
      </c>
      <c r="M1608" t="n">
        <v>20</v>
      </c>
      <c r="N1608" t="n">
        <v>37</v>
      </c>
      <c r="O1608" t="n">
        <v>0</v>
      </c>
      <c r="P1608" t="n">
        <v>2</v>
      </c>
      <c r="Q1608" t="n">
        <v>2</v>
      </c>
      <c r="R1608" t="n">
        <v>0</v>
      </c>
      <c r="S1608" t="n">
        <v>0</v>
      </c>
      <c r="T1608" t="n">
        <v>189</v>
      </c>
      <c r="U1608" t="n">
        <v>1</v>
      </c>
      <c r="V1608" t="n">
        <v>0</v>
      </c>
      <c r="W1608" t="n">
        <v>0</v>
      </c>
    </row>
    <row r="1609">
      <c r="A1609" t="inlineStr">
        <is>
          <t>Jerome Porical</t>
        </is>
      </c>
      <c r="B1609" t="inlineStr">
        <is>
          <t>France</t>
        </is>
      </c>
      <c r="C1609" t="inlineStr">
        <is>
          <t>Full Back</t>
        </is>
      </c>
      <c r="D1609" t="n">
        <v>88</v>
      </c>
      <c r="E1609" t="n">
        <v>91</v>
      </c>
      <c r="F1609" t="n">
        <v>62</v>
      </c>
      <c r="G1609" t="n">
        <v>29</v>
      </c>
      <c r="H1609" t="n">
        <v>0</v>
      </c>
      <c r="I1609" t="n">
        <v>5343</v>
      </c>
      <c r="J1609" t="n">
        <v>26</v>
      </c>
      <c r="K1609" t="n">
        <v>559</v>
      </c>
      <c r="L1609" t="n">
        <v>0</v>
      </c>
      <c r="M1609" t="n">
        <v>15</v>
      </c>
      <c r="N1609" t="n">
        <v>14</v>
      </c>
      <c r="O1609" t="n">
        <v>2</v>
      </c>
      <c r="P1609" t="n">
        <v>76</v>
      </c>
      <c r="Q1609" t="n">
        <v>74</v>
      </c>
      <c r="R1609" t="n">
        <v>117</v>
      </c>
      <c r="S1609" t="n">
        <v>116</v>
      </c>
      <c r="T1609" t="n">
        <v>572</v>
      </c>
      <c r="U1609" t="n">
        <v>1</v>
      </c>
      <c r="V1609" t="n">
        <v>0</v>
      </c>
      <c r="W1609" t="n">
        <v>0</v>
      </c>
    </row>
    <row r="1610">
      <c r="A1610" t="inlineStr">
        <is>
          <t>Jerome Porical</t>
        </is>
      </c>
      <c r="B1610" t="inlineStr">
        <is>
          <t>France</t>
        </is>
      </c>
      <c r="C1610" t="inlineStr">
        <is>
          <t>Full Back</t>
        </is>
      </c>
      <c r="D1610" t="n">
        <v>2</v>
      </c>
      <c r="E1610" t="n">
        <v>2</v>
      </c>
      <c r="F1610" t="n">
        <v>1</v>
      </c>
      <c r="G1610" t="n">
        <v>1</v>
      </c>
      <c r="H1610" t="n">
        <v>0</v>
      </c>
      <c r="I1610" t="n">
        <v>71</v>
      </c>
      <c r="J1610" t="n">
        <v>1</v>
      </c>
      <c r="K1610" t="n">
        <v>21</v>
      </c>
      <c r="L1610" t="n">
        <v>0</v>
      </c>
      <c r="M1610" t="n">
        <v>1</v>
      </c>
      <c r="N1610" t="n">
        <v>0</v>
      </c>
      <c r="O1610" t="n">
        <v>0</v>
      </c>
      <c r="P1610" t="n">
        <v>2</v>
      </c>
      <c r="Q1610" t="n">
        <v>2</v>
      </c>
      <c r="R1610" t="n">
        <v>1</v>
      </c>
      <c r="S1610" t="n">
        <v>1</v>
      </c>
      <c r="T1610" t="n">
        <v>7</v>
      </c>
      <c r="U1610" t="n">
        <v>0</v>
      </c>
      <c r="V1610" t="n">
        <v>0</v>
      </c>
      <c r="W1610" t="n">
        <v>0</v>
      </c>
    </row>
    <row r="1611">
      <c r="A1611" t="inlineStr">
        <is>
          <t>Jerome Porical</t>
        </is>
      </c>
      <c r="B1611" t="inlineStr">
        <is>
          <t>France</t>
        </is>
      </c>
      <c r="C1611" t="inlineStr">
        <is>
          <t>Full Back</t>
        </is>
      </c>
      <c r="D1611" t="n">
        <v>4</v>
      </c>
      <c r="E1611" t="n">
        <v>4</v>
      </c>
      <c r="F1611" t="n">
        <v>3</v>
      </c>
      <c r="G1611" t="n">
        <v>1</v>
      </c>
      <c r="H1611" t="n">
        <v>0</v>
      </c>
      <c r="I1611" t="n">
        <v>241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3</v>
      </c>
      <c r="U1611" t="n">
        <v>0</v>
      </c>
      <c r="V1611" t="n">
        <v>0</v>
      </c>
      <c r="W1611" t="n">
        <v>0</v>
      </c>
    </row>
    <row r="1612">
      <c r="A1612" t="inlineStr">
        <is>
          <t>Jerome Porical</t>
        </is>
      </c>
      <c r="B1612" t="inlineStr">
        <is>
          <t>France</t>
        </is>
      </c>
      <c r="C1612" t="inlineStr">
        <is>
          <t>Full Back</t>
        </is>
      </c>
      <c r="D1612" t="n">
        <v>28</v>
      </c>
      <c r="E1612" t="n">
        <v>28</v>
      </c>
      <c r="F1612" t="n">
        <v>19</v>
      </c>
      <c r="G1612" t="n">
        <v>9</v>
      </c>
      <c r="H1612" t="n">
        <v>0</v>
      </c>
      <c r="I1612" t="n">
        <v>1491</v>
      </c>
      <c r="J1612" t="n">
        <v>9</v>
      </c>
      <c r="K1612" t="n">
        <v>92</v>
      </c>
      <c r="L1612" t="n">
        <v>0</v>
      </c>
      <c r="M1612" t="n">
        <v>4</v>
      </c>
      <c r="N1612" t="n">
        <v>4</v>
      </c>
      <c r="O1612" t="n">
        <v>0</v>
      </c>
      <c r="P1612" t="n">
        <v>33</v>
      </c>
      <c r="Q1612" t="n">
        <v>31</v>
      </c>
      <c r="R1612" t="n">
        <v>45</v>
      </c>
      <c r="S1612" t="n">
        <v>42</v>
      </c>
      <c r="T1612" t="n">
        <v>208</v>
      </c>
      <c r="U1612" t="n">
        <v>0</v>
      </c>
      <c r="V1612" t="n">
        <v>0</v>
      </c>
      <c r="W1612" t="n">
        <v>0</v>
      </c>
    </row>
    <row r="1613">
      <c r="A1613" t="inlineStr">
        <is>
          <t>Jerome Porical</t>
        </is>
      </c>
      <c r="B1613" t="inlineStr">
        <is>
          <t>France</t>
        </is>
      </c>
      <c r="C1613" t="inlineStr">
        <is>
          <t>Full Back</t>
        </is>
      </c>
      <c r="D1613" t="n">
        <v>28</v>
      </c>
      <c r="E1613" t="n">
        <v>30</v>
      </c>
      <c r="F1613" t="n">
        <v>22</v>
      </c>
      <c r="G1613" t="n">
        <v>8</v>
      </c>
      <c r="H1613" t="n">
        <v>0</v>
      </c>
      <c r="I1613" t="n">
        <v>1773</v>
      </c>
      <c r="J1613" t="n">
        <v>6</v>
      </c>
      <c r="K1613" t="n">
        <v>210</v>
      </c>
      <c r="L1613" t="n">
        <v>1</v>
      </c>
      <c r="M1613" t="n">
        <v>10</v>
      </c>
      <c r="N1613" t="n">
        <v>6</v>
      </c>
      <c r="O1613" t="n">
        <v>0</v>
      </c>
      <c r="P1613" t="n">
        <v>40</v>
      </c>
      <c r="Q1613" t="n">
        <v>33</v>
      </c>
      <c r="R1613" t="n">
        <v>36</v>
      </c>
      <c r="S1613" t="n">
        <v>35</v>
      </c>
      <c r="T1613" t="n">
        <v>201</v>
      </c>
      <c r="U1613" t="n">
        <v>1</v>
      </c>
      <c r="V1613" t="n">
        <v>0</v>
      </c>
      <c r="W1613" t="n">
        <v>0</v>
      </c>
    </row>
    <row r="1614">
      <c r="A1614" t="inlineStr">
        <is>
          <t>Jerome Porical</t>
        </is>
      </c>
      <c r="B1614" t="inlineStr">
        <is>
          <t>France</t>
        </is>
      </c>
      <c r="C1614" t="inlineStr">
        <is>
          <t>Full Back</t>
        </is>
      </c>
      <c r="D1614" t="n">
        <v>150</v>
      </c>
      <c r="E1614" t="n">
        <v>24</v>
      </c>
      <c r="F1614" t="n">
        <v>107</v>
      </c>
      <c r="G1614" t="n">
        <v>48</v>
      </c>
      <c r="H1614" t="n">
        <v>0</v>
      </c>
      <c r="I1614" t="n">
        <v>8919</v>
      </c>
      <c r="J1614" t="n">
        <v>43</v>
      </c>
      <c r="K1614" t="n">
        <v>883</v>
      </c>
      <c r="L1614" t="n">
        <v>1</v>
      </c>
      <c r="M1614" t="n">
        <v>30</v>
      </c>
      <c r="N1614" t="n">
        <v>24</v>
      </c>
      <c r="O1614" t="n">
        <v>2</v>
      </c>
      <c r="P1614" t="n">
        <v>151</v>
      </c>
      <c r="Q1614" t="n">
        <v>140</v>
      </c>
      <c r="R1614" t="n">
        <v>200</v>
      </c>
      <c r="S1614" t="n">
        <v>195</v>
      </c>
      <c r="T1614" t="n">
        <v>991</v>
      </c>
      <c r="U1614" t="n">
        <v>2</v>
      </c>
      <c r="V1614" t="n">
        <v>0</v>
      </c>
      <c r="W1614" t="n">
        <v>0</v>
      </c>
    </row>
    <row r="1615">
      <c r="A1615" t="inlineStr">
        <is>
          <t>Jean Philippe Grandclaude</t>
        </is>
      </c>
      <c r="B1615" t="inlineStr">
        <is>
          <t>France</t>
        </is>
      </c>
      <c r="C1615" t="inlineStr">
        <is>
          <t>Full Back</t>
        </is>
      </c>
      <c r="D1615" t="n">
        <v>12</v>
      </c>
      <c r="E1615" t="n">
        <v>12</v>
      </c>
      <c r="F1615" t="n">
        <v>10</v>
      </c>
      <c r="G1615" t="n">
        <v>2</v>
      </c>
      <c r="H1615" t="n">
        <v>0</v>
      </c>
      <c r="I1615" t="n">
        <v>676</v>
      </c>
      <c r="J1615" t="n">
        <v>2</v>
      </c>
      <c r="K1615" t="n">
        <v>35</v>
      </c>
      <c r="L1615" t="n">
        <v>0</v>
      </c>
      <c r="M1615" t="n">
        <v>6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5</v>
      </c>
      <c r="U1615" t="n">
        <v>0</v>
      </c>
      <c r="V1615" t="n">
        <v>0</v>
      </c>
      <c r="W1615" t="n">
        <v>0</v>
      </c>
    </row>
    <row r="1616">
      <c r="A1616" t="inlineStr">
        <is>
          <t>Jean Philippe Grandclaude</t>
        </is>
      </c>
      <c r="B1616" t="inlineStr">
        <is>
          <t>France</t>
        </is>
      </c>
      <c r="C1616" t="inlineStr">
        <is>
          <t>Full Back</t>
        </is>
      </c>
      <c r="D1616" t="n">
        <v>3</v>
      </c>
      <c r="E1616" t="n">
        <v>3</v>
      </c>
      <c r="F1616" t="n">
        <v>1</v>
      </c>
      <c r="G1616" t="n">
        <v>2</v>
      </c>
      <c r="H1616" t="n">
        <v>0</v>
      </c>
      <c r="I1616" t="n">
        <v>160</v>
      </c>
      <c r="J1616" t="n">
        <v>2</v>
      </c>
      <c r="K1616" t="n">
        <v>80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Jean Philippe Grandclaude</t>
        </is>
      </c>
      <c r="B1617" t="inlineStr">
        <is>
          <t>France</t>
        </is>
      </c>
      <c r="C1617" t="inlineStr">
        <is>
          <t>Full Back</t>
        </is>
      </c>
      <c r="D1617" t="n">
        <v>83</v>
      </c>
      <c r="E1617" t="n">
        <v>86</v>
      </c>
      <c r="F1617" t="n">
        <v>71</v>
      </c>
      <c r="G1617" t="n">
        <v>15</v>
      </c>
      <c r="H1617" t="n">
        <v>0</v>
      </c>
      <c r="I1617" t="n">
        <v>5288</v>
      </c>
      <c r="J1617" t="n">
        <v>12</v>
      </c>
      <c r="K1617" t="n">
        <v>155</v>
      </c>
      <c r="L1617" t="n">
        <v>0</v>
      </c>
      <c r="M1617" t="n">
        <v>21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70</v>
      </c>
      <c r="U1617" t="n">
        <v>1</v>
      </c>
      <c r="V1617" t="n">
        <v>0</v>
      </c>
      <c r="W1617" t="n">
        <v>0</v>
      </c>
    </row>
    <row r="1618">
      <c r="A1618" t="inlineStr">
        <is>
          <t>Jean Philippe Grandclaude</t>
        </is>
      </c>
      <c r="B1618" t="inlineStr">
        <is>
          <t>France</t>
        </is>
      </c>
      <c r="C1618" t="inlineStr">
        <is>
          <t>Full Back</t>
        </is>
      </c>
      <c r="D1618" t="n">
        <v>3</v>
      </c>
      <c r="E1618" t="n">
        <v>3</v>
      </c>
      <c r="F1618" t="n">
        <v>1</v>
      </c>
      <c r="G1618" t="n">
        <v>2</v>
      </c>
      <c r="H1618" t="n">
        <v>0</v>
      </c>
      <c r="I1618" t="n">
        <v>90</v>
      </c>
      <c r="J1618" t="n">
        <v>2</v>
      </c>
      <c r="K1618" t="n">
        <v>72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Jean Philippe Grandclaude</t>
        </is>
      </c>
      <c r="B1619" t="inlineStr">
        <is>
          <t>France</t>
        </is>
      </c>
      <c r="C1619" t="inlineStr">
        <is>
          <t>Full Back</t>
        </is>
      </c>
      <c r="D1619" t="n">
        <v>2</v>
      </c>
      <c r="E1619" t="n">
        <v>2</v>
      </c>
      <c r="F1619" t="n">
        <v>0</v>
      </c>
      <c r="G1619" t="n">
        <v>2</v>
      </c>
      <c r="H1619" t="n">
        <v>0</v>
      </c>
      <c r="I1619" t="n">
        <v>26</v>
      </c>
      <c r="J1619" t="n">
        <v>2</v>
      </c>
      <c r="K1619" t="n">
        <v>26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inlineStr">
        <is>
          <t>Jean Philippe Grandclaude</t>
        </is>
      </c>
      <c r="B1620" t="inlineStr">
        <is>
          <t>France</t>
        </is>
      </c>
      <c r="C1620" t="inlineStr">
        <is>
          <t>Full Back</t>
        </is>
      </c>
      <c r="D1620" t="n">
        <v>103</v>
      </c>
      <c r="E1620" t="n">
        <v>15</v>
      </c>
      <c r="F1620" t="n">
        <v>83</v>
      </c>
      <c r="G1620" t="n">
        <v>23</v>
      </c>
      <c r="H1620" t="n">
        <v>0</v>
      </c>
      <c r="I1620" t="n">
        <v>6240</v>
      </c>
      <c r="J1620" t="n">
        <v>20</v>
      </c>
      <c r="K1620" t="n">
        <v>368</v>
      </c>
      <c r="L1620" t="n">
        <v>0</v>
      </c>
      <c r="M1620" t="n">
        <v>28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75</v>
      </c>
      <c r="U1620" t="n">
        <v>1</v>
      </c>
      <c r="V1620" t="n">
        <v>0</v>
      </c>
      <c r="W1620" t="n">
        <v>0</v>
      </c>
    </row>
    <row r="1621">
      <c r="A1621" t="inlineStr">
        <is>
          <t>Caelan Doris</t>
        </is>
      </c>
      <c r="B1621" t="inlineStr">
        <is>
          <t>Ireland</t>
        </is>
      </c>
      <c r="C1621" t="inlineStr">
        <is>
          <t>No. 8</t>
        </is>
      </c>
      <c r="D1621" t="n">
        <v>11</v>
      </c>
      <c r="E1621" t="n">
        <v>11</v>
      </c>
      <c r="F1621" t="n">
        <v>10</v>
      </c>
      <c r="G1621" t="n">
        <v>1</v>
      </c>
      <c r="H1621" t="n">
        <v>0</v>
      </c>
      <c r="I1621" t="n">
        <v>833</v>
      </c>
      <c r="J1621" t="n">
        <v>1</v>
      </c>
      <c r="K1621" t="n">
        <v>39</v>
      </c>
      <c r="L1621" t="n">
        <v>0</v>
      </c>
      <c r="M1621" t="n">
        <v>1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</v>
      </c>
      <c r="U1621" t="n">
        <v>0</v>
      </c>
      <c r="V1621" t="n">
        <v>0</v>
      </c>
      <c r="W1621" t="n">
        <v>0</v>
      </c>
    </row>
    <row r="1622">
      <c r="A1622" t="inlineStr">
        <is>
          <t>Caelan Doris</t>
        </is>
      </c>
      <c r="B1622" t="inlineStr">
        <is>
          <t>Ireland</t>
        </is>
      </c>
      <c r="C1622" t="inlineStr">
        <is>
          <t>No. 8</t>
        </is>
      </c>
      <c r="D1622" t="n">
        <v>39</v>
      </c>
      <c r="E1622" t="n">
        <v>38</v>
      </c>
      <c r="F1622" t="n">
        <v>30</v>
      </c>
      <c r="G1622" t="n">
        <v>8</v>
      </c>
      <c r="H1622" t="n">
        <v>0</v>
      </c>
      <c r="I1622" t="n">
        <v>2364</v>
      </c>
      <c r="J1622" t="n">
        <v>9</v>
      </c>
      <c r="K1622" t="n">
        <v>199</v>
      </c>
      <c r="L1622" t="n">
        <v>1</v>
      </c>
      <c r="M1622" t="n">
        <v>9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25</v>
      </c>
      <c r="U1622" t="n">
        <v>1</v>
      </c>
      <c r="V1622" t="n">
        <v>0</v>
      </c>
      <c r="W1622" t="n">
        <v>0</v>
      </c>
    </row>
    <row r="1623">
      <c r="A1623" t="inlineStr">
        <is>
          <t>Caelan Doris</t>
        </is>
      </c>
      <c r="B1623" t="inlineStr">
        <is>
          <t>Ireland</t>
        </is>
      </c>
      <c r="C1623" t="inlineStr">
        <is>
          <t>No. 8</t>
        </is>
      </c>
      <c r="D1623" t="n">
        <v>58</v>
      </c>
      <c r="E1623" t="n">
        <v>8</v>
      </c>
      <c r="F1623" t="n">
        <v>46</v>
      </c>
      <c r="G1623" t="n">
        <v>10</v>
      </c>
      <c r="H1623" t="n">
        <v>0</v>
      </c>
      <c r="I1623" t="n">
        <v>3598</v>
      </c>
      <c r="J1623" t="n">
        <v>12</v>
      </c>
      <c r="K1623" t="n">
        <v>264</v>
      </c>
      <c r="L1623" t="n">
        <v>1</v>
      </c>
      <c r="M1623" t="n">
        <v>13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40</v>
      </c>
      <c r="U1623" t="n">
        <v>2</v>
      </c>
      <c r="V1623" t="n">
        <v>0</v>
      </c>
      <c r="W1623" t="n">
        <v>0</v>
      </c>
    </row>
    <row r="1624">
      <c r="A1624" t="inlineStr">
        <is>
          <t>Jordi Murphy</t>
        </is>
      </c>
      <c r="B1624" t="inlineStr">
        <is>
          <t>Ireland</t>
        </is>
      </c>
      <c r="C1624" t="inlineStr">
        <is>
          <t>No. 8</t>
        </is>
      </c>
      <c r="D1624" t="n">
        <v>117</v>
      </c>
      <c r="E1624" t="n">
        <v>122</v>
      </c>
      <c r="F1624" t="n">
        <v>79</v>
      </c>
      <c r="G1624" t="n">
        <v>43</v>
      </c>
      <c r="H1624" t="n">
        <v>0</v>
      </c>
      <c r="I1624" t="n">
        <v>6714</v>
      </c>
      <c r="J1624" t="n">
        <v>38</v>
      </c>
      <c r="K1624" t="n">
        <v>948</v>
      </c>
      <c r="L1624" t="n">
        <v>2</v>
      </c>
      <c r="M1624" t="n">
        <v>28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90</v>
      </c>
      <c r="U1624" t="n">
        <v>5</v>
      </c>
      <c r="V1624" t="n">
        <v>0</v>
      </c>
      <c r="W1624" t="n">
        <v>0</v>
      </c>
    </row>
    <row r="1625">
      <c r="A1625" t="inlineStr">
        <is>
          <t>Jordi Murphy</t>
        </is>
      </c>
      <c r="B1625" t="inlineStr">
        <is>
          <t>Ireland</t>
        </is>
      </c>
      <c r="C1625" t="inlineStr">
        <is>
          <t>No. 8</t>
        </is>
      </c>
      <c r="D1625" t="n">
        <v>5</v>
      </c>
      <c r="E1625" t="n">
        <v>5</v>
      </c>
      <c r="F1625" t="n">
        <v>5</v>
      </c>
      <c r="G1625" t="n">
        <v>0</v>
      </c>
      <c r="H1625" t="n">
        <v>0</v>
      </c>
      <c r="I1625" t="n">
        <v>400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</row>
    <row r="1626">
      <c r="A1626" t="inlineStr">
        <is>
          <t>Jordi Murphy</t>
        </is>
      </c>
      <c r="B1626" t="inlineStr">
        <is>
          <t>Ireland</t>
        </is>
      </c>
      <c r="C1626" t="inlineStr">
        <is>
          <t>No. 8</t>
        </is>
      </c>
      <c r="D1626" t="n">
        <v>28</v>
      </c>
      <c r="E1626" t="n">
        <v>30</v>
      </c>
      <c r="F1626" t="n">
        <v>15</v>
      </c>
      <c r="G1626" t="n">
        <v>15</v>
      </c>
      <c r="H1626" t="n">
        <v>0</v>
      </c>
      <c r="I1626" t="n">
        <v>1286</v>
      </c>
      <c r="J1626" t="n">
        <v>13</v>
      </c>
      <c r="K1626" t="n">
        <v>234</v>
      </c>
      <c r="L1626" t="n">
        <v>0</v>
      </c>
      <c r="M1626" t="n">
        <v>5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15</v>
      </c>
      <c r="U1626" t="n">
        <v>0</v>
      </c>
      <c r="V1626" t="n">
        <v>0</v>
      </c>
      <c r="W1626" t="n">
        <v>0</v>
      </c>
    </row>
    <row r="1627">
      <c r="A1627" t="inlineStr">
        <is>
          <t>Jordi Murphy</t>
        </is>
      </c>
      <c r="B1627" t="inlineStr">
        <is>
          <t>Ireland</t>
        </is>
      </c>
      <c r="C1627" t="inlineStr">
        <is>
          <t>No. 8</t>
        </is>
      </c>
      <c r="D1627" t="n">
        <v>3</v>
      </c>
      <c r="E1627" t="n">
        <v>3</v>
      </c>
      <c r="F1627" t="n">
        <v>2</v>
      </c>
      <c r="G1627" t="n">
        <v>1</v>
      </c>
      <c r="H1627" t="n">
        <v>0</v>
      </c>
      <c r="I1627" t="n">
        <v>173</v>
      </c>
      <c r="J1627" t="n">
        <v>1</v>
      </c>
      <c r="K1627" t="n">
        <v>13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Jordi Murphy</t>
        </is>
      </c>
      <c r="B1628" t="inlineStr">
        <is>
          <t>Ireland</t>
        </is>
      </c>
      <c r="C1628" t="inlineStr">
        <is>
          <t>No. 8</t>
        </is>
      </c>
      <c r="D1628" t="n">
        <v>47</v>
      </c>
      <c r="E1628" t="n">
        <v>47</v>
      </c>
      <c r="F1628" t="n">
        <v>44</v>
      </c>
      <c r="G1628" t="n">
        <v>3</v>
      </c>
      <c r="H1628" t="n">
        <v>0</v>
      </c>
      <c r="I1628" t="n">
        <v>3407</v>
      </c>
      <c r="J1628" t="n">
        <v>3</v>
      </c>
      <c r="K1628" t="n">
        <v>83</v>
      </c>
      <c r="L1628" t="n">
        <v>0</v>
      </c>
      <c r="M1628" t="n">
        <v>9</v>
      </c>
      <c r="N1628" t="n">
        <v>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40</v>
      </c>
      <c r="U1628" t="n">
        <v>1</v>
      </c>
      <c r="V1628" t="n">
        <v>0</v>
      </c>
      <c r="W1628" t="n">
        <v>0</v>
      </c>
    </row>
    <row r="1629">
      <c r="A1629" t="inlineStr">
        <is>
          <t>Jordi Murphy</t>
        </is>
      </c>
      <c r="B1629" t="inlineStr">
        <is>
          <t>Ireland</t>
        </is>
      </c>
      <c r="C1629" t="inlineStr">
        <is>
          <t>No. 8</t>
        </is>
      </c>
      <c r="D1629" t="n">
        <v>200</v>
      </c>
      <c r="E1629" t="n">
        <v>29</v>
      </c>
      <c r="F1629" t="n">
        <v>145</v>
      </c>
      <c r="G1629" t="n">
        <v>62</v>
      </c>
      <c r="H1629" t="n">
        <v>0</v>
      </c>
      <c r="I1629" t="n">
        <v>11980</v>
      </c>
      <c r="J1629" t="n">
        <v>55</v>
      </c>
      <c r="K1629" t="n">
        <v>1278</v>
      </c>
      <c r="L1629" t="n">
        <v>2</v>
      </c>
      <c r="M1629" t="n">
        <v>42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145</v>
      </c>
      <c r="U1629" t="n">
        <v>7</v>
      </c>
      <c r="V1629" t="n">
        <v>0</v>
      </c>
      <c r="W1629" t="n">
        <v>0</v>
      </c>
    </row>
    <row r="1630">
      <c r="A1630" t="inlineStr">
        <is>
          <t>Max Deegan</t>
        </is>
      </c>
      <c r="B1630" t="inlineStr">
        <is>
          <t>Ireland</t>
        </is>
      </c>
      <c r="C1630" t="inlineStr">
        <is>
          <t>No. 8</t>
        </is>
      </c>
      <c r="D1630" t="n">
        <v>4</v>
      </c>
      <c r="E1630" t="n">
        <v>4</v>
      </c>
      <c r="F1630" t="n">
        <v>2</v>
      </c>
      <c r="G1630" t="n">
        <v>2</v>
      </c>
      <c r="H1630" t="n">
        <v>0</v>
      </c>
      <c r="I1630" t="n">
        <v>167</v>
      </c>
      <c r="J1630" t="n">
        <v>2</v>
      </c>
      <c r="K1630" t="n">
        <v>44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Max Deegan</t>
        </is>
      </c>
      <c r="B1631" t="inlineStr">
        <is>
          <t>Ireland</t>
        </is>
      </c>
      <c r="C1631" t="inlineStr">
        <is>
          <t>No. 8</t>
        </is>
      </c>
      <c r="D1631" t="n">
        <v>67</v>
      </c>
      <c r="E1631" t="n">
        <v>69</v>
      </c>
      <c r="F1631" t="n">
        <v>38</v>
      </c>
      <c r="G1631" t="n">
        <v>31</v>
      </c>
      <c r="H1631" t="n">
        <v>0</v>
      </c>
      <c r="I1631" t="n">
        <v>3375</v>
      </c>
      <c r="J1631" t="n">
        <v>29</v>
      </c>
      <c r="K1631" t="n">
        <v>541</v>
      </c>
      <c r="L1631" t="n">
        <v>2</v>
      </c>
      <c r="M1631" t="n">
        <v>8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110</v>
      </c>
      <c r="U1631" t="n">
        <v>0</v>
      </c>
      <c r="V1631" t="n">
        <v>0</v>
      </c>
      <c r="W1631" t="n">
        <v>0</v>
      </c>
    </row>
    <row r="1632">
      <c r="A1632" t="inlineStr">
        <is>
          <t>Max Deegan</t>
        </is>
      </c>
      <c r="B1632" t="inlineStr">
        <is>
          <t>Ireland</t>
        </is>
      </c>
      <c r="C1632" t="inlineStr">
        <is>
          <t>No. 8</t>
        </is>
      </c>
      <c r="D1632" t="n">
        <v>1</v>
      </c>
      <c r="E1632" t="n">
        <v>1</v>
      </c>
      <c r="F1632" t="n">
        <v>0</v>
      </c>
      <c r="G1632" t="n">
        <v>1</v>
      </c>
      <c r="H1632" t="n">
        <v>0</v>
      </c>
      <c r="I1632" t="n">
        <v>10</v>
      </c>
      <c r="J1632" t="n">
        <v>1</v>
      </c>
      <c r="K1632" t="n">
        <v>10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t="inlineStr">
        <is>
          <t>Max Deegan</t>
        </is>
      </c>
      <c r="B1633" t="inlineStr">
        <is>
          <t>Ireland</t>
        </is>
      </c>
      <c r="C1633" t="inlineStr">
        <is>
          <t>No. 8</t>
        </is>
      </c>
      <c r="D1633" t="n">
        <v>72</v>
      </c>
      <c r="E1633" t="n">
        <v>22</v>
      </c>
      <c r="F1633" t="n">
        <v>40</v>
      </c>
      <c r="G1633" t="n">
        <v>34</v>
      </c>
      <c r="H1633" t="n">
        <v>0</v>
      </c>
      <c r="I1633" t="n">
        <v>3552</v>
      </c>
      <c r="J1633" t="n">
        <v>32</v>
      </c>
      <c r="K1633" t="n">
        <v>595</v>
      </c>
      <c r="L1633" t="n">
        <v>2</v>
      </c>
      <c r="M1633" t="n">
        <v>9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110</v>
      </c>
      <c r="U1633" t="n">
        <v>0</v>
      </c>
      <c r="V1633" t="n">
        <v>0</v>
      </c>
      <c r="W1633" t="n">
        <v>0</v>
      </c>
    </row>
    <row r="1634">
      <c r="A1634" t="inlineStr">
        <is>
          <t>James Heaslip</t>
        </is>
      </c>
      <c r="B1634" t="inlineStr">
        <is>
          <t>Ireland</t>
        </is>
      </c>
      <c r="C1634" t="inlineStr">
        <is>
          <t>No. 8</t>
        </is>
      </c>
      <c r="D1634" t="n">
        <v>186</v>
      </c>
      <c r="E1634" t="n">
        <v>189</v>
      </c>
      <c r="F1634" t="n">
        <v>179</v>
      </c>
      <c r="G1634" t="n">
        <v>10</v>
      </c>
      <c r="H1634" t="n">
        <v>0</v>
      </c>
      <c r="I1634" t="n">
        <v>14184</v>
      </c>
      <c r="J1634" t="n">
        <v>7</v>
      </c>
      <c r="K1634" t="n">
        <v>146</v>
      </c>
      <c r="L1634" t="n">
        <v>0</v>
      </c>
      <c r="M1634" t="n">
        <v>12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135</v>
      </c>
      <c r="U1634" t="n">
        <v>7</v>
      </c>
      <c r="V1634" t="n">
        <v>0</v>
      </c>
      <c r="W1634" t="n">
        <v>0</v>
      </c>
    </row>
    <row r="1635">
      <c r="A1635" t="inlineStr">
        <is>
          <t>James Heaslip</t>
        </is>
      </c>
      <c r="B1635" t="inlineStr">
        <is>
          <t>Ireland</t>
        </is>
      </c>
      <c r="C1635" t="inlineStr">
        <is>
          <t>No. 8</t>
        </is>
      </c>
      <c r="D1635" t="n">
        <v>96</v>
      </c>
      <c r="E1635" t="n">
        <v>96</v>
      </c>
      <c r="F1635" t="n">
        <v>92</v>
      </c>
      <c r="G1635" t="n">
        <v>4</v>
      </c>
      <c r="H1635" t="n">
        <v>1</v>
      </c>
      <c r="I1635" t="n">
        <v>7309</v>
      </c>
      <c r="J1635" t="n">
        <v>4</v>
      </c>
      <c r="K1635" t="n">
        <v>119</v>
      </c>
      <c r="L1635" t="n">
        <v>0</v>
      </c>
      <c r="M1635" t="n">
        <v>11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70</v>
      </c>
      <c r="U1635" t="n">
        <v>1</v>
      </c>
      <c r="V1635" t="n">
        <v>0</v>
      </c>
      <c r="W1635" t="n">
        <v>1</v>
      </c>
    </row>
    <row r="1636">
      <c r="A1636" t="inlineStr">
        <is>
          <t>James Heaslip</t>
        </is>
      </c>
      <c r="B1636" t="inlineStr">
        <is>
          <t>Ireland</t>
        </is>
      </c>
      <c r="C1636" t="inlineStr">
        <is>
          <t>No. 8</t>
        </is>
      </c>
      <c r="D1636" t="n">
        <v>6</v>
      </c>
      <c r="E1636" t="n">
        <v>7</v>
      </c>
      <c r="F1636" t="n">
        <v>5</v>
      </c>
      <c r="G1636" t="n">
        <v>2</v>
      </c>
      <c r="H1636" t="n">
        <v>0</v>
      </c>
      <c r="I1636" t="n">
        <v>388</v>
      </c>
      <c r="J1636" t="n">
        <v>1</v>
      </c>
      <c r="K1636" t="n">
        <v>14</v>
      </c>
      <c r="L1636" t="n">
        <v>0</v>
      </c>
      <c r="M1636" t="n">
        <v>1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10</v>
      </c>
      <c r="U1636" t="n">
        <v>0</v>
      </c>
      <c r="V1636" t="n">
        <v>0</v>
      </c>
      <c r="W1636" t="n">
        <v>0</v>
      </c>
    </row>
    <row r="1637">
      <c r="A1637" t="inlineStr">
        <is>
          <t>James Heaslip</t>
        </is>
      </c>
      <c r="B1637" t="inlineStr">
        <is>
          <t>Ireland</t>
        </is>
      </c>
      <c r="C1637" t="inlineStr">
        <is>
          <t>No. 8</t>
        </is>
      </c>
      <c r="D1637" t="n">
        <v>5</v>
      </c>
      <c r="E1637" t="n">
        <v>5</v>
      </c>
      <c r="F1637" t="n">
        <v>5</v>
      </c>
      <c r="G1637" t="n">
        <v>0</v>
      </c>
      <c r="H1637" t="n">
        <v>0</v>
      </c>
      <c r="I1637" t="n">
        <v>382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James Heaslip</t>
        </is>
      </c>
      <c r="B1638" t="inlineStr">
        <is>
          <t>Ireland</t>
        </is>
      </c>
      <c r="C1638" t="inlineStr">
        <is>
          <t>No. 8</t>
        </is>
      </c>
      <c r="D1638" t="n">
        <v>3</v>
      </c>
      <c r="E1638" t="n">
        <v>3</v>
      </c>
      <c r="F1638" t="n">
        <v>3</v>
      </c>
      <c r="G1638" t="n">
        <v>0</v>
      </c>
      <c r="H1638" t="n">
        <v>0</v>
      </c>
      <c r="I1638" t="n">
        <v>240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5</v>
      </c>
      <c r="U1638" t="n">
        <v>0</v>
      </c>
      <c r="V1638" t="n">
        <v>0</v>
      </c>
      <c r="W1638" t="n">
        <v>0</v>
      </c>
    </row>
    <row r="1639">
      <c r="A1639" t="inlineStr">
        <is>
          <t>James Heaslip</t>
        </is>
      </c>
      <c r="B1639" t="inlineStr">
        <is>
          <t>Ireland</t>
        </is>
      </c>
      <c r="C1639" t="inlineStr">
        <is>
          <t>No. 8</t>
        </is>
      </c>
      <c r="D1639" t="n">
        <v>296</v>
      </c>
      <c r="E1639" t="n">
        <v>44</v>
      </c>
      <c r="F1639" t="n">
        <v>284</v>
      </c>
      <c r="G1639" t="n">
        <v>16</v>
      </c>
      <c r="H1639" t="n">
        <v>1</v>
      </c>
      <c r="I1639" t="n">
        <v>22503</v>
      </c>
      <c r="J1639" t="n">
        <v>12</v>
      </c>
      <c r="K1639" t="n">
        <v>279</v>
      </c>
      <c r="L1639" t="n">
        <v>0</v>
      </c>
      <c r="M1639" t="n">
        <v>25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220</v>
      </c>
      <c r="U1639" t="n">
        <v>8</v>
      </c>
      <c r="V1639" t="n">
        <v>0</v>
      </c>
      <c r="W1639" t="n">
        <v>1</v>
      </c>
    </row>
    <row r="1640">
      <c r="A1640" t="inlineStr">
        <is>
          <t>Jack Conan</t>
        </is>
      </c>
      <c r="B1640" t="inlineStr">
        <is>
          <t>Ireland</t>
        </is>
      </c>
      <c r="C1640" t="inlineStr">
        <is>
          <t>No. 8</t>
        </is>
      </c>
      <c r="D1640" t="n">
        <v>113</v>
      </c>
      <c r="E1640" t="n">
        <v>114</v>
      </c>
      <c r="F1640" t="n">
        <v>84</v>
      </c>
      <c r="G1640" t="n">
        <v>30</v>
      </c>
      <c r="H1640" t="n">
        <v>0</v>
      </c>
      <c r="I1640" t="n">
        <v>7028</v>
      </c>
      <c r="J1640" t="n">
        <v>29</v>
      </c>
      <c r="K1640" t="n">
        <v>629</v>
      </c>
      <c r="L1640" t="n">
        <v>0</v>
      </c>
      <c r="M1640" t="n">
        <v>16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115</v>
      </c>
      <c r="U1640" t="n">
        <v>1</v>
      </c>
      <c r="V1640" t="n">
        <v>0</v>
      </c>
      <c r="W1640" t="n">
        <v>0</v>
      </c>
    </row>
    <row r="1641">
      <c r="A1641" t="inlineStr">
        <is>
          <t>Jack Conan</t>
        </is>
      </c>
      <c r="B1641" t="inlineStr">
        <is>
          <t>Ireland</t>
        </is>
      </c>
      <c r="C1641" t="inlineStr">
        <is>
          <t>No. 8</t>
        </is>
      </c>
      <c r="D1641" t="n">
        <v>5</v>
      </c>
      <c r="E1641" t="n">
        <v>5</v>
      </c>
      <c r="F1641" t="n">
        <v>5</v>
      </c>
      <c r="G1641" t="n">
        <v>0</v>
      </c>
      <c r="H1641" t="n">
        <v>0</v>
      </c>
      <c r="I1641" t="n">
        <v>400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5</v>
      </c>
      <c r="U1641" t="n">
        <v>0</v>
      </c>
      <c r="V1641" t="n">
        <v>0</v>
      </c>
      <c r="W1641" t="n">
        <v>0</v>
      </c>
    </row>
    <row r="1642">
      <c r="A1642" t="inlineStr">
        <is>
          <t>Jack Conan</t>
        </is>
      </c>
      <c r="B1642" t="inlineStr">
        <is>
          <t>Ireland</t>
        </is>
      </c>
      <c r="C1642" t="inlineStr">
        <is>
          <t>No. 8</t>
        </is>
      </c>
      <c r="D1642" t="n">
        <v>2</v>
      </c>
      <c r="E1642" t="n">
        <v>2</v>
      </c>
      <c r="F1642" t="n">
        <v>1</v>
      </c>
      <c r="G1642" t="n">
        <v>1</v>
      </c>
      <c r="H1642" t="n">
        <v>0</v>
      </c>
      <c r="I1642" t="n">
        <v>100</v>
      </c>
      <c r="J1642" t="n">
        <v>1</v>
      </c>
      <c r="K1642" t="n">
        <v>20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Jack Conan</t>
        </is>
      </c>
      <c r="B1643" t="inlineStr">
        <is>
          <t>Ireland</t>
        </is>
      </c>
      <c r="C1643" t="inlineStr">
        <is>
          <t>No. 8</t>
        </is>
      </c>
      <c r="D1643" t="n">
        <v>139</v>
      </c>
      <c r="E1643" t="n">
        <v>30</v>
      </c>
      <c r="F1643" t="n">
        <v>102</v>
      </c>
      <c r="G1643" t="n">
        <v>38</v>
      </c>
      <c r="H1643" t="n">
        <v>0</v>
      </c>
      <c r="I1643" t="n">
        <v>8626</v>
      </c>
      <c r="J1643" t="n">
        <v>37</v>
      </c>
      <c r="K1643" t="n">
        <v>858</v>
      </c>
      <c r="L1643" t="n">
        <v>1</v>
      </c>
      <c r="M1643" t="n">
        <v>20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150</v>
      </c>
      <c r="U1643" t="n">
        <v>1</v>
      </c>
      <c r="V1643" t="n">
        <v>0</v>
      </c>
      <c r="W1643" t="n">
        <v>0</v>
      </c>
    </row>
    <row r="1644">
      <c r="A1644" t="inlineStr">
        <is>
          <t>Jack O'Donoghue</t>
        </is>
      </c>
      <c r="B1644" t="inlineStr">
        <is>
          <t>Ireland</t>
        </is>
      </c>
      <c r="C1644" t="inlineStr">
        <is>
          <t>No. 8</t>
        </is>
      </c>
      <c r="D1644" t="n">
        <v>142</v>
      </c>
      <c r="E1644" t="n">
        <v>146</v>
      </c>
      <c r="F1644" t="n">
        <v>93</v>
      </c>
      <c r="G1644" t="n">
        <v>53</v>
      </c>
      <c r="H1644" t="n">
        <v>0</v>
      </c>
      <c r="I1644" t="n">
        <v>7792</v>
      </c>
      <c r="J1644" t="n">
        <v>49</v>
      </c>
      <c r="K1644" t="n">
        <v>1187</v>
      </c>
      <c r="L1644" t="n">
        <v>1</v>
      </c>
      <c r="M1644" t="n">
        <v>39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95</v>
      </c>
      <c r="U1644" t="n">
        <v>2</v>
      </c>
      <c r="V1644" t="n">
        <v>0</v>
      </c>
      <c r="W1644" t="n">
        <v>0</v>
      </c>
    </row>
    <row r="1645">
      <c r="A1645" t="inlineStr">
        <is>
          <t>Jack O'Donoghue</t>
        </is>
      </c>
      <c r="B1645" t="inlineStr">
        <is>
          <t>Ireland</t>
        </is>
      </c>
      <c r="C1645" t="inlineStr">
        <is>
          <t>No. 8</t>
        </is>
      </c>
      <c r="D1645" t="n">
        <v>4</v>
      </c>
      <c r="E1645" t="n">
        <v>4</v>
      </c>
      <c r="F1645" t="n">
        <v>4</v>
      </c>
      <c r="G1645" t="n">
        <v>0</v>
      </c>
      <c r="H1645" t="n">
        <v>0</v>
      </c>
      <c r="I1645" t="n">
        <v>298</v>
      </c>
      <c r="J1645" t="n">
        <v>0</v>
      </c>
      <c r="K1645" t="n">
        <v>0</v>
      </c>
      <c r="L1645" t="n">
        <v>0</v>
      </c>
      <c r="M1645" t="n">
        <v>1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10</v>
      </c>
      <c r="U1645" t="n">
        <v>0</v>
      </c>
      <c r="V1645" t="n">
        <v>0</v>
      </c>
      <c r="W1645" t="n">
        <v>0</v>
      </c>
    </row>
    <row r="1646">
      <c r="A1646" t="inlineStr">
        <is>
          <t>Jack O'Donoghue</t>
        </is>
      </c>
      <c r="B1646" t="inlineStr">
        <is>
          <t>Ireland</t>
        </is>
      </c>
      <c r="C1646" t="inlineStr">
        <is>
          <t>No. 8</t>
        </is>
      </c>
      <c r="D1646" t="n">
        <v>2</v>
      </c>
      <c r="E1646" t="n">
        <v>2</v>
      </c>
      <c r="F1646" t="n">
        <v>1</v>
      </c>
      <c r="G1646" t="n">
        <v>1</v>
      </c>
      <c r="H1646" t="n">
        <v>0</v>
      </c>
      <c r="I1646" t="n">
        <v>99</v>
      </c>
      <c r="J1646" t="n">
        <v>1</v>
      </c>
      <c r="K1646" t="n">
        <v>19</v>
      </c>
      <c r="L1646" t="n">
        <v>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Jack O'Donoghue</t>
        </is>
      </c>
      <c r="B1647" t="inlineStr">
        <is>
          <t>Ireland</t>
        </is>
      </c>
      <c r="C1647" t="inlineStr">
        <is>
          <t>No. 8</t>
        </is>
      </c>
      <c r="D1647" t="n">
        <v>148</v>
      </c>
      <c r="E1647" t="n">
        <v>21</v>
      </c>
      <c r="F1647" t="n">
        <v>98</v>
      </c>
      <c r="G1647" t="n">
        <v>54</v>
      </c>
      <c r="H1647" t="n">
        <v>0</v>
      </c>
      <c r="I1647" t="n">
        <v>8189</v>
      </c>
      <c r="J1647" t="n">
        <v>50</v>
      </c>
      <c r="K1647" t="n">
        <v>1206</v>
      </c>
      <c r="L1647" t="n">
        <v>3</v>
      </c>
      <c r="M1647" t="n">
        <v>40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105</v>
      </c>
      <c r="U1647" t="n">
        <v>2</v>
      </c>
      <c r="V1647" t="n">
        <v>0</v>
      </c>
      <c r="W1647" t="n">
        <v>0</v>
      </c>
    </row>
    <row r="1648">
      <c r="A1648" t="inlineStr">
        <is>
          <t>Josh van der Flier</t>
        </is>
      </c>
      <c r="B1648" t="inlineStr">
        <is>
          <t>Ireland</t>
        </is>
      </c>
      <c r="C1648" t="inlineStr">
        <is>
          <t>Openside Flanker</t>
        </is>
      </c>
      <c r="D1648" t="n">
        <v>4</v>
      </c>
      <c r="E1648" t="n">
        <v>5</v>
      </c>
      <c r="F1648" t="n">
        <v>3</v>
      </c>
      <c r="G1648" t="n">
        <v>2</v>
      </c>
      <c r="H1648" t="n">
        <v>0</v>
      </c>
      <c r="I1648" t="n">
        <v>243</v>
      </c>
      <c r="J1648" t="n">
        <v>1</v>
      </c>
      <c r="K1648" t="n">
        <v>3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Josh van der Flier</t>
        </is>
      </c>
      <c r="B1649" t="inlineStr">
        <is>
          <t>Ireland</t>
        </is>
      </c>
      <c r="C1649" t="inlineStr">
        <is>
          <t>Openside Flanker</t>
        </is>
      </c>
      <c r="D1649" t="n">
        <v>101</v>
      </c>
      <c r="E1649" t="n">
        <v>103</v>
      </c>
      <c r="F1649" t="n">
        <v>78</v>
      </c>
      <c r="G1649" t="n">
        <v>25</v>
      </c>
      <c r="H1649" t="n">
        <v>0</v>
      </c>
      <c r="I1649" t="n">
        <v>6266</v>
      </c>
      <c r="J1649" t="n">
        <v>23</v>
      </c>
      <c r="K1649" t="n">
        <v>481</v>
      </c>
      <c r="L1649" t="n">
        <v>2</v>
      </c>
      <c r="M1649" t="n">
        <v>23</v>
      </c>
      <c r="N1649" t="n">
        <v>13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65</v>
      </c>
      <c r="U1649" t="n">
        <v>1</v>
      </c>
      <c r="V1649" t="n">
        <v>0</v>
      </c>
      <c r="W1649" t="n">
        <v>0</v>
      </c>
    </row>
    <row r="1650">
      <c r="A1650" t="inlineStr">
        <is>
          <t>Josh van der Flier</t>
        </is>
      </c>
      <c r="B1650" t="inlineStr">
        <is>
          <t>Ireland</t>
        </is>
      </c>
      <c r="C1650" t="inlineStr">
        <is>
          <t>Openside Flanker</t>
        </is>
      </c>
      <c r="D1650" t="n">
        <v>30</v>
      </c>
      <c r="E1650" t="n">
        <v>30</v>
      </c>
      <c r="F1650" t="n">
        <v>23</v>
      </c>
      <c r="G1650" t="n">
        <v>7</v>
      </c>
      <c r="H1650" t="n">
        <v>0</v>
      </c>
      <c r="I1650" t="n">
        <v>1793</v>
      </c>
      <c r="J1650" t="n">
        <v>7</v>
      </c>
      <c r="K1650" t="n">
        <v>207</v>
      </c>
      <c r="L1650" t="n">
        <v>1</v>
      </c>
      <c r="M1650" t="n">
        <v>11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10</v>
      </c>
      <c r="U1650" t="n">
        <v>0</v>
      </c>
      <c r="V1650" t="n">
        <v>0</v>
      </c>
      <c r="W1650" t="n">
        <v>0</v>
      </c>
    </row>
    <row r="1651">
      <c r="A1651" t="inlineStr">
        <is>
          <t>Josh van der Flier</t>
        </is>
      </c>
      <c r="B1651" t="inlineStr">
        <is>
          <t>Ireland</t>
        </is>
      </c>
      <c r="C1651" t="inlineStr">
        <is>
          <t>Openside Flanker</t>
        </is>
      </c>
      <c r="D1651" t="n">
        <v>135</v>
      </c>
      <c r="E1651" t="n">
        <v>15</v>
      </c>
      <c r="F1651" t="n">
        <v>104</v>
      </c>
      <c r="G1651" t="n">
        <v>34</v>
      </c>
      <c r="H1651" t="n">
        <v>0</v>
      </c>
      <c r="I1651" t="n">
        <v>8302</v>
      </c>
      <c r="J1651" t="n">
        <v>31</v>
      </c>
      <c r="K1651" t="n">
        <v>691</v>
      </c>
      <c r="L1651" t="n">
        <v>3</v>
      </c>
      <c r="M1651" t="n">
        <v>34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75</v>
      </c>
      <c r="U1651" t="n">
        <v>1</v>
      </c>
      <c r="V1651" t="n">
        <v>0</v>
      </c>
      <c r="W1651" t="n">
        <v>0</v>
      </c>
    </row>
    <row r="1652">
      <c r="A1652" t="inlineStr">
        <is>
          <t>Sean O'Brien</t>
        </is>
      </c>
      <c r="B1652" t="inlineStr">
        <is>
          <t>Ireland</t>
        </is>
      </c>
      <c r="C1652" t="inlineStr">
        <is>
          <t>Openside Flanker</t>
        </is>
      </c>
      <c r="D1652" t="n">
        <v>125</v>
      </c>
      <c r="E1652" t="n">
        <v>134</v>
      </c>
      <c r="F1652" t="n">
        <v>103</v>
      </c>
      <c r="G1652" t="n">
        <v>31</v>
      </c>
      <c r="H1652" t="n">
        <v>0</v>
      </c>
      <c r="I1652" t="n">
        <v>7738</v>
      </c>
      <c r="J1652" t="n">
        <v>22</v>
      </c>
      <c r="K1652" t="n">
        <v>545</v>
      </c>
      <c r="L1652" t="n">
        <v>0</v>
      </c>
      <c r="M1652" t="n">
        <v>41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100</v>
      </c>
      <c r="U1652" t="n">
        <v>5</v>
      </c>
      <c r="V1652" t="n">
        <v>0</v>
      </c>
      <c r="W1652" t="n">
        <v>0</v>
      </c>
    </row>
    <row r="1653">
      <c r="A1653" t="inlineStr">
        <is>
          <t>Sean O'Brien</t>
        </is>
      </c>
      <c r="B1653" t="inlineStr">
        <is>
          <t>Ireland</t>
        </is>
      </c>
      <c r="C1653" t="inlineStr">
        <is>
          <t>Openside Flanker</t>
        </is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72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Sean O'Brien</t>
        </is>
      </c>
      <c r="B1654" t="inlineStr">
        <is>
          <t>Ireland</t>
        </is>
      </c>
      <c r="C1654" t="inlineStr">
        <is>
          <t>Openside Flanker</t>
        </is>
      </c>
      <c r="D1654" t="n">
        <v>56</v>
      </c>
      <c r="E1654" t="n">
        <v>57</v>
      </c>
      <c r="F1654" t="n">
        <v>49</v>
      </c>
      <c r="G1654" t="n">
        <v>8</v>
      </c>
      <c r="H1654" t="n">
        <v>0</v>
      </c>
      <c r="I1654" t="n">
        <v>3639</v>
      </c>
      <c r="J1654" t="n">
        <v>7</v>
      </c>
      <c r="K1654" t="n">
        <v>186</v>
      </c>
      <c r="L1654" t="n">
        <v>0</v>
      </c>
      <c r="M1654" t="n">
        <v>22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30</v>
      </c>
      <c r="U1654" t="n">
        <v>0</v>
      </c>
      <c r="V1654" t="n">
        <v>0</v>
      </c>
      <c r="W1654" t="n">
        <v>0</v>
      </c>
    </row>
    <row r="1655">
      <c r="A1655" t="inlineStr">
        <is>
          <t>Sean O'Brien</t>
        </is>
      </c>
      <c r="B1655" t="inlineStr">
        <is>
          <t>Ireland</t>
        </is>
      </c>
      <c r="C1655" t="inlineStr">
        <is>
          <t>Openside Flanker</t>
        </is>
      </c>
      <c r="D1655" t="n">
        <v>5</v>
      </c>
      <c r="E1655" t="n">
        <v>5</v>
      </c>
      <c r="F1655" t="n">
        <v>4</v>
      </c>
      <c r="G1655" t="n">
        <v>1</v>
      </c>
      <c r="H1655" t="n">
        <v>0</v>
      </c>
      <c r="I1655" t="n">
        <v>277</v>
      </c>
      <c r="J1655" t="n">
        <v>1</v>
      </c>
      <c r="K1655" t="n">
        <v>18</v>
      </c>
      <c r="L1655" t="n">
        <v>0</v>
      </c>
      <c r="M1655" t="n">
        <v>2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5</v>
      </c>
      <c r="U1655" t="n">
        <v>0</v>
      </c>
      <c r="V1655" t="n">
        <v>0</v>
      </c>
      <c r="W1655" t="n">
        <v>0</v>
      </c>
    </row>
    <row r="1656">
      <c r="A1656" t="inlineStr">
        <is>
          <t>Sean O'Brien</t>
        </is>
      </c>
      <c r="B1656" t="inlineStr">
        <is>
          <t>Ireland</t>
        </is>
      </c>
      <c r="C1656" t="inlineStr">
        <is>
          <t>Openside Flanker</t>
        </is>
      </c>
      <c r="D1656" t="n">
        <v>6</v>
      </c>
      <c r="E1656" t="n">
        <v>6</v>
      </c>
      <c r="F1656" t="n">
        <v>6</v>
      </c>
      <c r="G1656" t="n">
        <v>0</v>
      </c>
      <c r="H1656" t="n">
        <v>0</v>
      </c>
      <c r="I1656" t="n">
        <v>407</v>
      </c>
      <c r="J1656" t="n">
        <v>0</v>
      </c>
      <c r="K1656" t="n">
        <v>0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10</v>
      </c>
      <c r="U1656" t="n">
        <v>0</v>
      </c>
      <c r="V1656" t="n">
        <v>0</v>
      </c>
      <c r="W1656" t="n">
        <v>0</v>
      </c>
    </row>
    <row r="1657">
      <c r="A1657" t="inlineStr">
        <is>
          <t>Sean O'Brien</t>
        </is>
      </c>
      <c r="B1657" t="inlineStr">
        <is>
          <t>Ireland</t>
        </is>
      </c>
      <c r="C1657" t="inlineStr">
        <is>
          <t>Openside Flanker</t>
        </is>
      </c>
      <c r="D1657" t="n">
        <v>11</v>
      </c>
      <c r="E1657" t="n">
        <v>11</v>
      </c>
      <c r="F1657" t="n">
        <v>5</v>
      </c>
      <c r="G1657" t="n">
        <v>6</v>
      </c>
      <c r="H1657" t="n">
        <v>0</v>
      </c>
      <c r="I1657" t="n">
        <v>476</v>
      </c>
      <c r="J1657" t="n">
        <v>6</v>
      </c>
      <c r="K1657" t="n">
        <v>168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Sean O'Brien</t>
        </is>
      </c>
      <c r="B1658" t="inlineStr">
        <is>
          <t>Ireland</t>
        </is>
      </c>
      <c r="C1658" t="inlineStr">
        <is>
          <t>Openside Flanker</t>
        </is>
      </c>
      <c r="D1658" t="n">
        <v>204</v>
      </c>
      <c r="E1658" t="n">
        <v>29</v>
      </c>
      <c r="F1658" t="n">
        <v>168</v>
      </c>
      <c r="G1658" t="n">
        <v>46</v>
      </c>
      <c r="H1658" t="n">
        <v>0</v>
      </c>
      <c r="I1658" t="n">
        <v>12609</v>
      </c>
      <c r="J1658" t="n">
        <v>36</v>
      </c>
      <c r="K1658" t="n">
        <v>917</v>
      </c>
      <c r="L1658" t="n">
        <v>0</v>
      </c>
      <c r="M1658" t="n">
        <v>73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145</v>
      </c>
      <c r="U1658" t="n">
        <v>5</v>
      </c>
      <c r="V1658" t="n">
        <v>0</v>
      </c>
      <c r="W1658" t="n">
        <v>0</v>
      </c>
    </row>
    <row r="1659">
      <c r="A1659" t="inlineStr">
        <is>
          <t>Will Connors</t>
        </is>
      </c>
      <c r="B1659" t="inlineStr">
        <is>
          <t>Ireland</t>
        </is>
      </c>
      <c r="C1659" t="inlineStr">
        <is>
          <t>Openside Flanker</t>
        </is>
      </c>
      <c r="D1659" t="n">
        <v>26</v>
      </c>
      <c r="E1659" t="n">
        <v>26</v>
      </c>
      <c r="F1659" t="n">
        <v>18</v>
      </c>
      <c r="G1659" t="n">
        <v>8</v>
      </c>
      <c r="H1659" t="n">
        <v>0</v>
      </c>
      <c r="I1659" t="n">
        <v>1318</v>
      </c>
      <c r="J1659" t="n">
        <v>8</v>
      </c>
      <c r="K1659" t="n">
        <v>112</v>
      </c>
      <c r="L1659" t="n">
        <v>0</v>
      </c>
      <c r="M1659" t="n">
        <v>12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15</v>
      </c>
      <c r="U1659" t="n">
        <v>0</v>
      </c>
      <c r="V1659" t="n">
        <v>0</v>
      </c>
      <c r="W1659" t="n">
        <v>0</v>
      </c>
    </row>
    <row r="1660">
      <c r="A1660" t="inlineStr">
        <is>
          <t>Will Connors</t>
        </is>
      </c>
      <c r="B1660" t="inlineStr">
        <is>
          <t>Ireland</t>
        </is>
      </c>
      <c r="C1660" t="inlineStr">
        <is>
          <t>Openside Flanker</t>
        </is>
      </c>
      <c r="D1660" t="n">
        <v>4</v>
      </c>
      <c r="E1660" t="n">
        <v>4</v>
      </c>
      <c r="F1660" t="n">
        <v>4</v>
      </c>
      <c r="G1660" t="n">
        <v>0</v>
      </c>
      <c r="H1660" t="n">
        <v>0</v>
      </c>
      <c r="I1660" t="n">
        <v>278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5</v>
      </c>
      <c r="U1660" t="n">
        <v>0</v>
      </c>
      <c r="V1660" t="n">
        <v>0</v>
      </c>
      <c r="W1660" t="n">
        <v>0</v>
      </c>
    </row>
    <row r="1661">
      <c r="A1661" t="inlineStr">
        <is>
          <t>Will Connors</t>
        </is>
      </c>
      <c r="B1661" t="inlineStr">
        <is>
          <t>Ireland</t>
        </is>
      </c>
      <c r="C1661" t="inlineStr">
        <is>
          <t>Openside Flanker</t>
        </is>
      </c>
      <c r="D1661" t="n">
        <v>39</v>
      </c>
      <c r="E1661" t="n">
        <v>7</v>
      </c>
      <c r="F1661" t="n">
        <v>27</v>
      </c>
      <c r="G1661" t="n">
        <v>12</v>
      </c>
      <c r="H1661" t="n">
        <v>0</v>
      </c>
      <c r="I1661" t="n">
        <v>2022</v>
      </c>
      <c r="J1661" t="n">
        <v>12</v>
      </c>
      <c r="K1661" t="n">
        <v>180</v>
      </c>
      <c r="L1661" t="n">
        <v>0</v>
      </c>
      <c r="M1661" t="n">
        <v>15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35</v>
      </c>
      <c r="U1661" t="n">
        <v>0</v>
      </c>
      <c r="V1661" t="n">
        <v>0</v>
      </c>
      <c r="W1661" t="n">
        <v>0</v>
      </c>
    </row>
    <row r="1662">
      <c r="A1662" t="inlineStr">
        <is>
          <t>Peter O'Mahony</t>
        </is>
      </c>
      <c r="B1662" t="inlineStr">
        <is>
          <t>Ireland</t>
        </is>
      </c>
      <c r="C1662" t="inlineStr">
        <is>
          <t>Openside Flanker</t>
        </is>
      </c>
      <c r="D1662" t="n">
        <v>147</v>
      </c>
      <c r="E1662" t="n">
        <v>147</v>
      </c>
      <c r="F1662" t="n">
        <v>131</v>
      </c>
      <c r="G1662" t="n">
        <v>16</v>
      </c>
      <c r="H1662" t="n">
        <v>0</v>
      </c>
      <c r="I1662" t="n">
        <v>9977</v>
      </c>
      <c r="J1662" t="n">
        <v>16</v>
      </c>
      <c r="K1662" t="n">
        <v>374</v>
      </c>
      <c r="L1662" t="n">
        <v>0</v>
      </c>
      <c r="M1662" t="n">
        <v>47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80</v>
      </c>
      <c r="U1662" t="n">
        <v>6</v>
      </c>
      <c r="V1662" t="n">
        <v>0</v>
      </c>
      <c r="W1662" t="n">
        <v>0</v>
      </c>
    </row>
    <row r="1663">
      <c r="A1663" t="inlineStr">
        <is>
          <t>Peter O'Mahony</t>
        </is>
      </c>
      <c r="B1663" t="inlineStr">
        <is>
          <t>Ireland</t>
        </is>
      </c>
      <c r="C1663" t="inlineStr">
        <is>
          <t>Openside Flanker</t>
        </is>
      </c>
      <c r="D1663" t="n">
        <v>3</v>
      </c>
      <c r="E1663" t="n">
        <v>3</v>
      </c>
      <c r="F1663" t="n">
        <v>2</v>
      </c>
      <c r="G1663" t="n">
        <v>1</v>
      </c>
      <c r="H1663" t="n">
        <v>0</v>
      </c>
      <c r="I1663" t="n">
        <v>170</v>
      </c>
      <c r="J1663" t="n">
        <v>1</v>
      </c>
      <c r="K1663" t="n">
        <v>27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Peter O'Mahony</t>
        </is>
      </c>
      <c r="B1664" t="inlineStr">
        <is>
          <t>Ireland</t>
        </is>
      </c>
      <c r="C1664" t="inlineStr">
        <is>
          <t>Openside Flanker</t>
        </is>
      </c>
      <c r="D1664" t="n">
        <v>1</v>
      </c>
      <c r="E1664" t="n">
        <v>1</v>
      </c>
      <c r="F1664" t="n">
        <v>1</v>
      </c>
      <c r="G1664" t="n">
        <v>0</v>
      </c>
      <c r="H1664" t="n">
        <v>0</v>
      </c>
      <c r="I1664" t="n">
        <v>53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Peter O'Mahony</t>
        </is>
      </c>
      <c r="B1665" t="inlineStr">
        <is>
          <t>Ireland</t>
        </is>
      </c>
      <c r="C1665" t="inlineStr">
        <is>
          <t>Openside Flanker</t>
        </is>
      </c>
      <c r="D1665" t="n">
        <v>226</v>
      </c>
      <c r="E1665" t="n">
        <v>18</v>
      </c>
      <c r="F1665" t="n">
        <v>195</v>
      </c>
      <c r="G1665" t="n">
        <v>32</v>
      </c>
      <c r="H1665" t="n">
        <v>0</v>
      </c>
      <c r="I1665" t="n">
        <v>14820</v>
      </c>
      <c r="J1665" t="n">
        <v>31</v>
      </c>
      <c r="K1665" t="n">
        <v>713</v>
      </c>
      <c r="L1665" t="n">
        <v>0</v>
      </c>
      <c r="M1665" t="n">
        <v>77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90</v>
      </c>
      <c r="U1665" t="n">
        <v>8</v>
      </c>
      <c r="V1665" t="n">
        <v>0</v>
      </c>
      <c r="W1665" t="n">
        <v>1</v>
      </c>
    </row>
    <row r="1666">
      <c r="A1666" t="inlineStr">
        <is>
          <t>Dominic Ryan</t>
        </is>
      </c>
      <c r="B1666" t="inlineStr">
        <is>
          <t>Ireland</t>
        </is>
      </c>
      <c r="C1666" t="inlineStr">
        <is>
          <t>Openside Flanker</t>
        </is>
      </c>
      <c r="D1666" t="n">
        <v>10</v>
      </c>
      <c r="E1666" t="n">
        <v>10</v>
      </c>
      <c r="F1666" t="n">
        <v>10</v>
      </c>
      <c r="G1666" t="n">
        <v>0</v>
      </c>
      <c r="H1666" t="n">
        <v>0</v>
      </c>
      <c r="I1666" t="n">
        <v>759</v>
      </c>
      <c r="J1666" t="n">
        <v>0</v>
      </c>
      <c r="K1666" t="n">
        <v>0</v>
      </c>
      <c r="L1666" t="n">
        <v>0</v>
      </c>
      <c r="M1666" t="n">
        <v>3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5</v>
      </c>
      <c r="U1666" t="n">
        <v>1</v>
      </c>
      <c r="V1666" t="n">
        <v>0</v>
      </c>
      <c r="W1666" t="n">
        <v>0</v>
      </c>
    </row>
    <row r="1667">
      <c r="A1667" t="inlineStr">
        <is>
          <t>Dominic Ryan</t>
        </is>
      </c>
      <c r="B1667" t="inlineStr">
        <is>
          <t>Ireland</t>
        </is>
      </c>
      <c r="C1667" t="inlineStr">
        <is>
          <t>Openside Flanker</t>
        </is>
      </c>
      <c r="D1667" t="n">
        <v>124</v>
      </c>
      <c r="E1667" t="n">
        <v>131</v>
      </c>
      <c r="F1667" t="n">
        <v>86</v>
      </c>
      <c r="G1667" t="n">
        <v>45</v>
      </c>
      <c r="H1667" t="n">
        <v>0</v>
      </c>
      <c r="I1667" t="n">
        <v>7015</v>
      </c>
      <c r="J1667" t="n">
        <v>38</v>
      </c>
      <c r="K1667" t="n">
        <v>873</v>
      </c>
      <c r="L1667" t="n">
        <v>0</v>
      </c>
      <c r="M1667" t="n">
        <v>30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105</v>
      </c>
      <c r="U1667" t="n">
        <v>3</v>
      </c>
      <c r="V1667" t="n">
        <v>0</v>
      </c>
      <c r="W1667" t="n">
        <v>0</v>
      </c>
    </row>
    <row r="1668">
      <c r="A1668" t="inlineStr">
        <is>
          <t>Dominic Ryan</t>
        </is>
      </c>
      <c r="B1668" t="inlineStr">
        <is>
          <t>Ireland</t>
        </is>
      </c>
      <c r="C1668" t="inlineStr">
        <is>
          <t>Openside Flanker</t>
        </is>
      </c>
      <c r="D1668" t="n">
        <v>4</v>
      </c>
      <c r="E1668" t="n">
        <v>4</v>
      </c>
      <c r="F1668" t="n">
        <v>3</v>
      </c>
      <c r="G1668" t="n">
        <v>1</v>
      </c>
      <c r="H1668" t="n">
        <v>0</v>
      </c>
      <c r="I1668" t="n">
        <v>241</v>
      </c>
      <c r="J1668" t="n">
        <v>1</v>
      </c>
      <c r="K1668" t="n">
        <v>22</v>
      </c>
      <c r="L1668" t="n">
        <v>0</v>
      </c>
      <c r="M1668" t="n">
        <v>2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5</v>
      </c>
      <c r="U1668" t="n">
        <v>0</v>
      </c>
      <c r="V1668" t="n">
        <v>0</v>
      </c>
      <c r="W1668" t="n">
        <v>0</v>
      </c>
    </row>
    <row r="1669">
      <c r="A1669" t="inlineStr">
        <is>
          <t>Dominic Ryan</t>
        </is>
      </c>
      <c r="B1669" t="inlineStr">
        <is>
          <t>Ireland</t>
        </is>
      </c>
      <c r="C1669" t="inlineStr">
        <is>
          <t>Openside Flanker</t>
        </is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  <c r="I1669" t="n">
        <v>80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Dominic Ryan</t>
        </is>
      </c>
      <c r="B1670" t="inlineStr">
        <is>
          <t>Ireland</t>
        </is>
      </c>
      <c r="C1670" t="inlineStr">
        <is>
          <t>Openside Flanker</t>
        </is>
      </c>
      <c r="D1670" t="n">
        <v>5</v>
      </c>
      <c r="E1670" t="n">
        <v>5</v>
      </c>
      <c r="F1670" t="n">
        <v>3</v>
      </c>
      <c r="G1670" t="n">
        <v>2</v>
      </c>
      <c r="H1670" t="n">
        <v>0</v>
      </c>
      <c r="I1670" t="n">
        <v>250</v>
      </c>
      <c r="J1670" t="n">
        <v>2</v>
      </c>
      <c r="K1670" t="n">
        <v>54</v>
      </c>
      <c r="L1670" t="n">
        <v>0</v>
      </c>
      <c r="M1670" t="n">
        <v>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Dominic Ryan</t>
        </is>
      </c>
      <c r="B1671" t="inlineStr">
        <is>
          <t>Ireland</t>
        </is>
      </c>
      <c r="C1671" t="inlineStr">
        <is>
          <t>Openside Flanker</t>
        </is>
      </c>
      <c r="D1671" t="n">
        <v>8</v>
      </c>
      <c r="E1671" t="n">
        <v>8</v>
      </c>
      <c r="F1671" t="n">
        <v>6</v>
      </c>
      <c r="G1671" t="n">
        <v>2</v>
      </c>
      <c r="H1671" t="n">
        <v>0</v>
      </c>
      <c r="I1671" t="n">
        <v>498</v>
      </c>
      <c r="J1671" t="n">
        <v>2</v>
      </c>
      <c r="K1671" t="n">
        <v>43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inlineStr">
        <is>
          <t>Dominic Ryan</t>
        </is>
      </c>
      <c r="B1672" t="inlineStr">
        <is>
          <t>Ireland</t>
        </is>
      </c>
      <c r="C1672" t="inlineStr">
        <is>
          <t>Openside Flanker</t>
        </is>
      </c>
      <c r="D1672" t="n">
        <v>152</v>
      </c>
      <c r="E1672" t="n">
        <v>23</v>
      </c>
      <c r="F1672" t="n">
        <v>109</v>
      </c>
      <c r="G1672" t="n">
        <v>50</v>
      </c>
      <c r="H1672" t="n">
        <v>0</v>
      </c>
      <c r="I1672" t="n">
        <v>8843</v>
      </c>
      <c r="J1672" t="n">
        <v>43</v>
      </c>
      <c r="K1672" t="n">
        <v>992</v>
      </c>
      <c r="L1672" t="n">
        <v>0</v>
      </c>
      <c r="M1672" t="n">
        <v>38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115</v>
      </c>
      <c r="U1672" t="n">
        <v>4</v>
      </c>
      <c r="V1672" t="n">
        <v>0</v>
      </c>
      <c r="W1672" t="n">
        <v>0</v>
      </c>
    </row>
    <row r="1673">
      <c r="A1673" t="inlineStr">
        <is>
          <t>Dan Leavy</t>
        </is>
      </c>
      <c r="B1673" t="inlineStr">
        <is>
          <t>Ireland</t>
        </is>
      </c>
      <c r="C1673" t="inlineStr">
        <is>
          <t>Blindside Flanker</t>
        </is>
      </c>
      <c r="D1673" t="n">
        <v>86</v>
      </c>
      <c r="E1673" t="n">
        <v>89</v>
      </c>
      <c r="F1673" t="n">
        <v>54</v>
      </c>
      <c r="G1673" t="n">
        <v>35</v>
      </c>
      <c r="H1673" t="n">
        <v>0</v>
      </c>
      <c r="I1673" t="n">
        <v>4611</v>
      </c>
      <c r="J1673" t="n">
        <v>32</v>
      </c>
      <c r="K1673" t="n">
        <v>776</v>
      </c>
      <c r="L1673" t="n">
        <v>0</v>
      </c>
      <c r="M1673" t="n">
        <v>26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125</v>
      </c>
      <c r="U1673" t="n">
        <v>3</v>
      </c>
      <c r="V1673" t="n">
        <v>0</v>
      </c>
      <c r="W1673" t="n">
        <v>0</v>
      </c>
    </row>
    <row r="1674">
      <c r="A1674" t="inlineStr">
        <is>
          <t>Dan Leavy</t>
        </is>
      </c>
      <c r="B1674" t="inlineStr">
        <is>
          <t>Ireland</t>
        </is>
      </c>
      <c r="C1674" t="inlineStr">
        <is>
          <t>Blindside Flanker</t>
        </is>
      </c>
      <c r="D1674" t="n">
        <v>3</v>
      </c>
      <c r="E1674" t="n">
        <v>3</v>
      </c>
      <c r="F1674" t="n">
        <v>3</v>
      </c>
      <c r="G1674" t="n">
        <v>0</v>
      </c>
      <c r="H1674" t="n">
        <v>0</v>
      </c>
      <c r="I1674" t="n">
        <v>224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Dan Leavy</t>
        </is>
      </c>
      <c r="B1675" t="inlineStr">
        <is>
          <t>Ireland</t>
        </is>
      </c>
      <c r="C1675" t="inlineStr">
        <is>
          <t>Blindside Flanker</t>
        </is>
      </c>
      <c r="D1675" t="n">
        <v>2</v>
      </c>
      <c r="E1675" t="n">
        <v>2</v>
      </c>
      <c r="F1675" t="n">
        <v>1</v>
      </c>
      <c r="G1675" t="n">
        <v>1</v>
      </c>
      <c r="H1675" t="n">
        <v>0</v>
      </c>
      <c r="I1675" t="n">
        <v>141</v>
      </c>
      <c r="J1675" t="n">
        <v>1</v>
      </c>
      <c r="K1675" t="n">
        <v>61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t="inlineStr">
        <is>
          <t>Dan Leavy</t>
        </is>
      </c>
      <c r="B1676" t="inlineStr">
        <is>
          <t>Ireland</t>
        </is>
      </c>
      <c r="C1676" t="inlineStr">
        <is>
          <t>Blindside Flanker</t>
        </is>
      </c>
      <c r="D1676" t="n">
        <v>10</v>
      </c>
      <c r="E1676" t="n">
        <v>10</v>
      </c>
      <c r="F1676" t="n">
        <v>6</v>
      </c>
      <c r="G1676" t="n">
        <v>4</v>
      </c>
      <c r="H1676" t="n">
        <v>0</v>
      </c>
      <c r="I1676" t="n">
        <v>539</v>
      </c>
      <c r="J1676" t="n">
        <v>4</v>
      </c>
      <c r="K1676" t="n">
        <v>110</v>
      </c>
      <c r="L1676" t="n">
        <v>0</v>
      </c>
      <c r="M1676" t="n">
        <v>1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15</v>
      </c>
      <c r="U1676" t="n">
        <v>0</v>
      </c>
      <c r="V1676" t="n">
        <v>0</v>
      </c>
      <c r="W1676" t="n">
        <v>0</v>
      </c>
    </row>
    <row r="1677">
      <c r="A1677" t="inlineStr">
        <is>
          <t>Dan Leavy</t>
        </is>
      </c>
      <c r="B1677" t="inlineStr">
        <is>
          <t>Ireland</t>
        </is>
      </c>
      <c r="C1677" t="inlineStr">
        <is>
          <t>Blindside Flanker</t>
        </is>
      </c>
      <c r="D1677" t="n">
        <v>101</v>
      </c>
      <c r="E1677" t="n">
        <v>28</v>
      </c>
      <c r="F1677" t="n">
        <v>64</v>
      </c>
      <c r="G1677" t="n">
        <v>40</v>
      </c>
      <c r="H1677" t="n">
        <v>0</v>
      </c>
      <c r="I1677" t="n">
        <v>5515</v>
      </c>
      <c r="J1677" t="n">
        <v>37</v>
      </c>
      <c r="K1677" t="n">
        <v>947</v>
      </c>
      <c r="L1677" t="n">
        <v>0</v>
      </c>
      <c r="M1677" t="n">
        <v>28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140</v>
      </c>
      <c r="U1677" t="n">
        <v>3</v>
      </c>
      <c r="V1677" t="n">
        <v>0</v>
      </c>
      <c r="W1677" t="n">
        <v>0</v>
      </c>
    </row>
    <row r="1678">
      <c r="A1678" t="inlineStr">
        <is>
          <t>Robin Copeland</t>
        </is>
      </c>
      <c r="B1678" t="inlineStr">
        <is>
          <t>Ireland</t>
        </is>
      </c>
      <c r="C1678" t="inlineStr">
        <is>
          <t>Blindside Flanker</t>
        </is>
      </c>
      <c r="D1678" t="n">
        <v>24</v>
      </c>
      <c r="E1678" t="n">
        <v>25</v>
      </c>
      <c r="F1678" t="n">
        <v>19</v>
      </c>
      <c r="G1678" t="n">
        <v>6</v>
      </c>
      <c r="H1678" t="n">
        <v>0</v>
      </c>
      <c r="I1678" t="n">
        <v>1524</v>
      </c>
      <c r="J1678" t="n">
        <v>5</v>
      </c>
      <c r="K1678" t="n">
        <v>106</v>
      </c>
      <c r="L1678" t="n">
        <v>0</v>
      </c>
      <c r="M1678" t="n">
        <v>7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25</v>
      </c>
      <c r="U1678" t="n">
        <v>0</v>
      </c>
      <c r="V1678" t="n">
        <v>0</v>
      </c>
      <c r="W1678" t="n">
        <v>0</v>
      </c>
    </row>
    <row r="1679">
      <c r="A1679" t="inlineStr">
        <is>
          <t>Robin Copeland</t>
        </is>
      </c>
      <c r="B1679" t="inlineStr">
        <is>
          <t>Ireland</t>
        </is>
      </c>
      <c r="C1679" t="inlineStr">
        <is>
          <t>Blindside Flanker</t>
        </is>
      </c>
      <c r="D1679" t="n">
        <v>26</v>
      </c>
      <c r="E1679" t="n">
        <v>26</v>
      </c>
      <c r="F1679" t="n">
        <v>22</v>
      </c>
      <c r="G1679" t="n">
        <v>4</v>
      </c>
      <c r="H1679" t="n">
        <v>0</v>
      </c>
      <c r="I1679" t="n">
        <v>1864</v>
      </c>
      <c r="J1679" t="n">
        <v>4</v>
      </c>
      <c r="K1679" t="n">
        <v>106</v>
      </c>
      <c r="L1679" t="n">
        <v>0</v>
      </c>
      <c r="M1679" t="n">
        <v>1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65</v>
      </c>
      <c r="U1679" t="n">
        <v>1</v>
      </c>
      <c r="V1679" t="n">
        <v>0</v>
      </c>
      <c r="W1679" t="n">
        <v>0</v>
      </c>
    </row>
    <row r="1680">
      <c r="A1680" t="inlineStr">
        <is>
          <t>Robin Copeland</t>
        </is>
      </c>
      <c r="B1680" t="inlineStr">
        <is>
          <t>Ireland</t>
        </is>
      </c>
      <c r="C1680" t="inlineStr">
        <is>
          <t>Blindside Flanker</t>
        </is>
      </c>
      <c r="D1680" t="n">
        <v>52</v>
      </c>
      <c r="E1680" t="n">
        <v>54</v>
      </c>
      <c r="F1680" t="n">
        <v>41</v>
      </c>
      <c r="G1680" t="n">
        <v>13</v>
      </c>
      <c r="H1680" t="n">
        <v>0</v>
      </c>
      <c r="I1680" t="n">
        <v>3309</v>
      </c>
      <c r="J1680" t="n">
        <v>11</v>
      </c>
      <c r="K1680" t="n">
        <v>301</v>
      </c>
      <c r="L1680" t="n">
        <v>0</v>
      </c>
      <c r="M1680" t="n">
        <v>10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40</v>
      </c>
      <c r="U1680" t="n">
        <v>5</v>
      </c>
      <c r="V1680" t="n">
        <v>0</v>
      </c>
      <c r="W1680" t="n">
        <v>1</v>
      </c>
    </row>
    <row r="1681">
      <c r="A1681" t="inlineStr">
        <is>
          <t>Robin Copeland</t>
        </is>
      </c>
      <c r="B1681" t="inlineStr">
        <is>
          <t>Ireland</t>
        </is>
      </c>
      <c r="C1681" t="inlineStr">
        <is>
          <t>Blindside Flanker</t>
        </is>
      </c>
      <c r="D1681" t="n">
        <v>3</v>
      </c>
      <c r="E1681" t="n">
        <v>3</v>
      </c>
      <c r="F1681" t="n">
        <v>2</v>
      </c>
      <c r="G1681" t="n">
        <v>1</v>
      </c>
      <c r="H1681" t="n">
        <v>0</v>
      </c>
      <c r="I1681" t="n">
        <v>228</v>
      </c>
      <c r="J1681" t="n">
        <v>1</v>
      </c>
      <c r="K1681" t="n">
        <v>68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10</v>
      </c>
      <c r="U1681" t="n">
        <v>0</v>
      </c>
      <c r="V1681" t="n">
        <v>0</v>
      </c>
      <c r="W1681" t="n">
        <v>0</v>
      </c>
    </row>
    <row r="1682">
      <c r="A1682" t="inlineStr">
        <is>
          <t>Robin Copeland</t>
        </is>
      </c>
      <c r="B1682" t="inlineStr">
        <is>
          <t>Ireland</t>
        </is>
      </c>
      <c r="C1682" t="inlineStr">
        <is>
          <t>Blindside Flanker</t>
        </is>
      </c>
      <c r="D1682" t="n">
        <v>71</v>
      </c>
      <c r="E1682" t="n">
        <v>72</v>
      </c>
      <c r="F1682" t="n">
        <v>38</v>
      </c>
      <c r="G1682" t="n">
        <v>34</v>
      </c>
      <c r="H1682" t="n">
        <v>0</v>
      </c>
      <c r="I1682" t="n">
        <v>3483</v>
      </c>
      <c r="J1682" t="n">
        <v>33</v>
      </c>
      <c r="K1682" t="n">
        <v>738</v>
      </c>
      <c r="L1682" t="n">
        <v>3</v>
      </c>
      <c r="M1682" t="n">
        <v>15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65</v>
      </c>
      <c r="U1682" t="n">
        <v>4</v>
      </c>
      <c r="V1682" t="n">
        <v>0</v>
      </c>
      <c r="W1682" t="n">
        <v>0</v>
      </c>
    </row>
    <row r="1683">
      <c r="A1683" t="inlineStr">
        <is>
          <t>Robin Copeland</t>
        </is>
      </c>
      <c r="B1683" t="inlineStr">
        <is>
          <t>Ireland</t>
        </is>
      </c>
      <c r="C1683" t="inlineStr">
        <is>
          <t>Blindside Flanker</t>
        </is>
      </c>
      <c r="D1683" t="n">
        <v>1</v>
      </c>
      <c r="E1683" t="n">
        <v>1</v>
      </c>
      <c r="F1683" t="n">
        <v>0</v>
      </c>
      <c r="G1683" t="n">
        <v>1</v>
      </c>
      <c r="H1683" t="n">
        <v>0</v>
      </c>
      <c r="I1683" t="n">
        <v>18</v>
      </c>
      <c r="J1683" t="n">
        <v>1</v>
      </c>
      <c r="K1683" t="n">
        <v>18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Robin Copeland</t>
        </is>
      </c>
      <c r="B1684" t="inlineStr">
        <is>
          <t>Ireland</t>
        </is>
      </c>
      <c r="C1684" t="inlineStr">
        <is>
          <t>Blindside Flanker</t>
        </is>
      </c>
      <c r="D1684" t="n">
        <v>18</v>
      </c>
      <c r="E1684" t="n">
        <v>18</v>
      </c>
      <c r="F1684" t="n">
        <v>11</v>
      </c>
      <c r="G1684" t="n">
        <v>7</v>
      </c>
      <c r="H1684" t="n">
        <v>0</v>
      </c>
      <c r="I1684" t="n">
        <v>957</v>
      </c>
      <c r="J1684" t="n">
        <v>7</v>
      </c>
      <c r="K1684" t="n">
        <v>167</v>
      </c>
      <c r="L1684" t="n">
        <v>0</v>
      </c>
      <c r="M1684" t="n">
        <v>4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5</v>
      </c>
      <c r="U1684" t="n">
        <v>1</v>
      </c>
      <c r="V1684" t="n">
        <v>0</v>
      </c>
      <c r="W1684" t="n">
        <v>0</v>
      </c>
    </row>
    <row r="1685">
      <c r="A1685" t="inlineStr">
        <is>
          <t>Robin Copeland</t>
        </is>
      </c>
      <c r="B1685" t="inlineStr">
        <is>
          <t>Ireland</t>
        </is>
      </c>
      <c r="C1685" t="inlineStr">
        <is>
          <t>Blindside Flanker</t>
        </is>
      </c>
      <c r="D1685" t="n">
        <v>26</v>
      </c>
      <c r="E1685" t="n">
        <v>23</v>
      </c>
      <c r="F1685" t="n">
        <v>16</v>
      </c>
      <c r="G1685" t="n">
        <v>7</v>
      </c>
      <c r="H1685" t="n">
        <v>0</v>
      </c>
      <c r="I1685" t="n">
        <v>1253</v>
      </c>
      <c r="J1685" t="n">
        <v>10</v>
      </c>
      <c r="K1685" t="n">
        <v>239</v>
      </c>
      <c r="L1685" t="n">
        <v>0</v>
      </c>
      <c r="M1685" t="n">
        <v>9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5</v>
      </c>
      <c r="U1685" t="n">
        <v>5</v>
      </c>
      <c r="V1685" t="n">
        <v>0</v>
      </c>
      <c r="W1685" t="n">
        <v>0</v>
      </c>
    </row>
    <row r="1686">
      <c r="A1686" t="inlineStr">
        <is>
          <t>Robin Copeland</t>
        </is>
      </c>
      <c r="B1686" t="inlineStr">
        <is>
          <t>Ireland</t>
        </is>
      </c>
      <c r="C1686" t="inlineStr">
        <is>
          <t>Blindside Flanker</t>
        </is>
      </c>
      <c r="D1686" t="n">
        <v>221</v>
      </c>
      <c r="E1686" t="n">
        <v>43</v>
      </c>
      <c r="F1686" t="n">
        <v>149</v>
      </c>
      <c r="G1686" t="n">
        <v>73</v>
      </c>
      <c r="H1686" t="n">
        <v>0</v>
      </c>
      <c r="I1686" t="n">
        <v>12636</v>
      </c>
      <c r="J1686" t="n">
        <v>72</v>
      </c>
      <c r="K1686" t="n">
        <v>1743</v>
      </c>
      <c r="L1686" t="n">
        <v>3</v>
      </c>
      <c r="M1686" t="n">
        <v>46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215</v>
      </c>
      <c r="U1686" t="n">
        <v>16</v>
      </c>
      <c r="V1686" t="n">
        <v>0</v>
      </c>
      <c r="W1686" t="n">
        <v>1</v>
      </c>
    </row>
    <row r="1687">
      <c r="A1687" t="inlineStr">
        <is>
          <t>CJ Stander</t>
        </is>
      </c>
      <c r="B1687" t="inlineStr">
        <is>
          <t>Ireland</t>
        </is>
      </c>
      <c r="C1687" t="inlineStr">
        <is>
          <t>Blindside Flanker</t>
        </is>
      </c>
      <c r="D1687" t="n">
        <v>15</v>
      </c>
      <c r="E1687" t="n">
        <v>16</v>
      </c>
      <c r="F1687" t="n">
        <v>10</v>
      </c>
      <c r="G1687" t="n">
        <v>6</v>
      </c>
      <c r="H1687" t="n">
        <v>0</v>
      </c>
      <c r="I1687" t="n">
        <v>874</v>
      </c>
      <c r="J1687" t="n">
        <v>5</v>
      </c>
      <c r="K1687" t="n">
        <v>92</v>
      </c>
      <c r="L1687" t="n">
        <v>0</v>
      </c>
      <c r="M1687" t="n">
        <v>1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20</v>
      </c>
      <c r="U1687" t="n">
        <v>0</v>
      </c>
      <c r="V1687" t="n">
        <v>0</v>
      </c>
      <c r="W1687" t="n">
        <v>0</v>
      </c>
    </row>
    <row r="1688">
      <c r="A1688" t="inlineStr">
        <is>
          <t>CJ Stander</t>
        </is>
      </c>
      <c r="B1688" t="inlineStr">
        <is>
          <t>Ireland</t>
        </is>
      </c>
      <c r="C1688" t="inlineStr">
        <is>
          <t>Blindside Flanker</t>
        </is>
      </c>
      <c r="D1688" t="n">
        <v>156</v>
      </c>
      <c r="E1688" t="n">
        <v>157</v>
      </c>
      <c r="F1688" t="n">
        <v>134</v>
      </c>
      <c r="G1688" t="n">
        <v>23</v>
      </c>
      <c r="H1688" t="n">
        <v>0</v>
      </c>
      <c r="I1688" t="n">
        <v>10944</v>
      </c>
      <c r="J1688" t="n">
        <v>22</v>
      </c>
      <c r="K1688" t="n">
        <v>576</v>
      </c>
      <c r="L1688" t="n">
        <v>0</v>
      </c>
      <c r="M1688" t="n">
        <v>20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225</v>
      </c>
      <c r="U1688" t="n">
        <v>2</v>
      </c>
      <c r="V1688" t="n">
        <v>0</v>
      </c>
      <c r="W1688" t="n">
        <v>0</v>
      </c>
    </row>
    <row r="1689">
      <c r="A1689" t="inlineStr">
        <is>
          <t>CJ Stander</t>
        </is>
      </c>
      <c r="B1689" t="inlineStr">
        <is>
          <t>Ireland</t>
        </is>
      </c>
      <c r="C1689" t="inlineStr">
        <is>
          <t>Blindside Flanker</t>
        </is>
      </c>
      <c r="D1689" t="n">
        <v>5</v>
      </c>
      <c r="E1689" t="n">
        <v>5</v>
      </c>
      <c r="F1689" t="n">
        <v>4</v>
      </c>
      <c r="G1689" t="n">
        <v>1</v>
      </c>
      <c r="H1689" t="n">
        <v>0</v>
      </c>
      <c r="I1689" t="n">
        <v>345</v>
      </c>
      <c r="J1689" t="n">
        <v>1</v>
      </c>
      <c r="K1689" t="n">
        <v>25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5</v>
      </c>
      <c r="U1689" t="n">
        <v>0</v>
      </c>
      <c r="V1689" t="n">
        <v>0</v>
      </c>
      <c r="W1689" t="n">
        <v>0</v>
      </c>
    </row>
    <row r="1690">
      <c r="A1690" t="inlineStr">
        <is>
          <t>CJ Stander</t>
        </is>
      </c>
      <c r="B1690" t="inlineStr">
        <is>
          <t>Ireland</t>
        </is>
      </c>
      <c r="C1690" t="inlineStr">
        <is>
          <t>Blindside Flanker</t>
        </is>
      </c>
      <c r="D1690" t="n">
        <v>1</v>
      </c>
      <c r="E1690" t="n">
        <v>2</v>
      </c>
      <c r="F1690" t="n">
        <v>0</v>
      </c>
      <c r="G1690" t="n">
        <v>2</v>
      </c>
      <c r="H1690" t="n">
        <v>0</v>
      </c>
      <c r="I1690" t="n">
        <v>39</v>
      </c>
      <c r="J1690" t="n">
        <v>1</v>
      </c>
      <c r="K1690" t="n">
        <v>39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CJ Stander</t>
        </is>
      </c>
      <c r="B1691" t="inlineStr">
        <is>
          <t>Ireland</t>
        </is>
      </c>
      <c r="C1691" t="inlineStr">
        <is>
          <t>Blindside Flanker</t>
        </is>
      </c>
      <c r="D1691" t="n">
        <v>228</v>
      </c>
      <c r="E1691" t="n">
        <v>62</v>
      </c>
      <c r="F1691" t="n">
        <v>196</v>
      </c>
      <c r="G1691" t="n">
        <v>35</v>
      </c>
      <c r="H1691" t="n">
        <v>0</v>
      </c>
      <c r="I1691" t="n">
        <v>15986</v>
      </c>
      <c r="J1691" t="n">
        <v>32</v>
      </c>
      <c r="K1691" t="n">
        <v>844</v>
      </c>
      <c r="L1691" t="n">
        <v>0</v>
      </c>
      <c r="M1691" t="n">
        <v>29</v>
      </c>
      <c r="N1691" t="n">
        <v>62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310</v>
      </c>
      <c r="U1691" t="n">
        <v>3</v>
      </c>
      <c r="V1691" t="n">
        <v>0</v>
      </c>
      <c r="W1691" t="n">
        <v>1</v>
      </c>
    </row>
    <row r="1692">
      <c r="A1692" t="inlineStr">
        <is>
          <t>Rhys Ruddock</t>
        </is>
      </c>
      <c r="B1692" t="inlineStr">
        <is>
          <t>Ireland</t>
        </is>
      </c>
      <c r="C1692" t="inlineStr">
        <is>
          <t>Blindside Flanker</t>
        </is>
      </c>
      <c r="D1692" t="n">
        <v>10</v>
      </c>
      <c r="E1692" t="n">
        <v>10</v>
      </c>
      <c r="F1692" t="n">
        <v>10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</row>
    <row r="1693">
      <c r="A1693" t="inlineStr">
        <is>
          <t>Rhys Ruddock</t>
        </is>
      </c>
      <c r="B1693" t="inlineStr">
        <is>
          <t>Ireland</t>
        </is>
      </c>
      <c r="C1693" t="inlineStr">
        <is>
          <t>Blindside Flanker</t>
        </is>
      </c>
      <c r="D1693" t="n">
        <v>189</v>
      </c>
      <c r="E1693" t="n">
        <v>194</v>
      </c>
      <c r="F1693" t="n">
        <v>146</v>
      </c>
      <c r="G1693" t="n">
        <v>48</v>
      </c>
      <c r="H1693" t="n">
        <v>0</v>
      </c>
      <c r="I1693" t="n">
        <v>11697</v>
      </c>
      <c r="J1693" t="n">
        <v>43</v>
      </c>
      <c r="K1693" t="n">
        <v>998</v>
      </c>
      <c r="L1693" t="n">
        <v>3</v>
      </c>
      <c r="M1693" t="n">
        <v>54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60</v>
      </c>
      <c r="U1693" t="n">
        <v>3</v>
      </c>
      <c r="V1693" t="n">
        <v>0</v>
      </c>
      <c r="W1693" t="n">
        <v>0</v>
      </c>
    </row>
    <row r="1694">
      <c r="A1694" t="inlineStr">
        <is>
          <t>Rhys Ruddock</t>
        </is>
      </c>
      <c r="B1694" t="inlineStr">
        <is>
          <t>Ireland</t>
        </is>
      </c>
      <c r="C1694" t="inlineStr">
        <is>
          <t>Blindside Flanker</t>
        </is>
      </c>
      <c r="D1694" t="n">
        <v>26</v>
      </c>
      <c r="E1694" t="n">
        <v>26</v>
      </c>
      <c r="F1694" t="n">
        <v>12</v>
      </c>
      <c r="G1694" t="n">
        <v>14</v>
      </c>
      <c r="H1694" t="n">
        <v>0</v>
      </c>
      <c r="I1694" t="n">
        <v>1155</v>
      </c>
      <c r="J1694" t="n">
        <v>14</v>
      </c>
      <c r="K1694" t="n">
        <v>259</v>
      </c>
      <c r="L1694" t="n">
        <v>0</v>
      </c>
      <c r="M1694" t="n">
        <v>3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20</v>
      </c>
      <c r="U1694" t="n">
        <v>0</v>
      </c>
      <c r="V1694" t="n">
        <v>0</v>
      </c>
      <c r="W1694" t="n">
        <v>0</v>
      </c>
    </row>
    <row r="1695">
      <c r="A1695" t="inlineStr">
        <is>
          <t>Rhys Ruddock</t>
        </is>
      </c>
      <c r="B1695" t="inlineStr">
        <is>
          <t>Ireland</t>
        </is>
      </c>
      <c r="C1695" t="inlineStr">
        <is>
          <t>Blindside Flanker</t>
        </is>
      </c>
      <c r="D1695" t="n">
        <v>5</v>
      </c>
      <c r="E1695" t="n">
        <v>5</v>
      </c>
      <c r="F1695" t="n">
        <v>5</v>
      </c>
      <c r="G1695" t="n">
        <v>0</v>
      </c>
      <c r="H1695" t="n">
        <v>0</v>
      </c>
      <c r="I1695" t="n">
        <v>310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Rhys Ruddock</t>
        </is>
      </c>
      <c r="B1696" t="inlineStr">
        <is>
          <t>Ireland</t>
        </is>
      </c>
      <c r="C1696" t="inlineStr">
        <is>
          <t>Blindside Flanker</t>
        </is>
      </c>
      <c r="D1696" t="n">
        <v>230</v>
      </c>
      <c r="E1696" t="n">
        <v>16</v>
      </c>
      <c r="F1696" t="n">
        <v>173</v>
      </c>
      <c r="G1696" t="n">
        <v>62</v>
      </c>
      <c r="H1696" t="n">
        <v>0</v>
      </c>
      <c r="I1696" t="n">
        <v>13962</v>
      </c>
      <c r="J1696" t="n">
        <v>57</v>
      </c>
      <c r="K1696" t="n">
        <v>1257</v>
      </c>
      <c r="L1696" t="n">
        <v>3</v>
      </c>
      <c r="M1696" t="n">
        <v>59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80</v>
      </c>
      <c r="U1696" t="n">
        <v>4</v>
      </c>
      <c r="V1696" t="n">
        <v>0</v>
      </c>
      <c r="W1696" t="n">
        <v>0</v>
      </c>
    </row>
    <row r="1697">
      <c r="A1697" t="inlineStr">
        <is>
          <t>Sean Reidy</t>
        </is>
      </c>
      <c r="B1697" t="inlineStr">
        <is>
          <t>Ireland</t>
        </is>
      </c>
      <c r="C1697" t="inlineStr">
        <is>
          <t>Blindside Flanker</t>
        </is>
      </c>
      <c r="D1697" t="n">
        <v>148</v>
      </c>
      <c r="E1697" t="n">
        <v>148</v>
      </c>
      <c r="F1697" t="n">
        <v>109</v>
      </c>
      <c r="G1697" t="n">
        <v>39</v>
      </c>
      <c r="H1697" t="n">
        <v>0</v>
      </c>
      <c r="I1697" t="n">
        <v>8706</v>
      </c>
      <c r="J1697" t="n">
        <v>39</v>
      </c>
      <c r="K1697" t="n">
        <v>892</v>
      </c>
      <c r="L1697" t="n">
        <v>0</v>
      </c>
      <c r="M1697" t="n">
        <v>35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105</v>
      </c>
      <c r="U1697" t="n">
        <v>2</v>
      </c>
      <c r="V1697" t="n">
        <v>0</v>
      </c>
      <c r="W1697" t="n">
        <v>0</v>
      </c>
    </row>
    <row r="1698">
      <c r="A1698" t="inlineStr">
        <is>
          <t>Sean Reidy</t>
        </is>
      </c>
      <c r="B1698" t="inlineStr">
        <is>
          <t>Ireland</t>
        </is>
      </c>
      <c r="C1698" t="inlineStr">
        <is>
          <t>Blindside Flanker</t>
        </is>
      </c>
      <c r="D1698" t="n">
        <v>2</v>
      </c>
      <c r="E1698" t="n">
        <v>2</v>
      </c>
      <c r="F1698" t="n">
        <v>0</v>
      </c>
      <c r="G1698" t="n">
        <v>2</v>
      </c>
      <c r="H1698" t="n">
        <v>0</v>
      </c>
      <c r="I1698" t="n">
        <v>35</v>
      </c>
      <c r="J1698" t="n">
        <v>2</v>
      </c>
      <c r="K1698" t="n">
        <v>35</v>
      </c>
      <c r="L1698" t="n">
        <v>2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5</v>
      </c>
      <c r="U1698" t="n">
        <v>0</v>
      </c>
      <c r="V1698" t="n">
        <v>0</v>
      </c>
      <c r="W1698" t="n">
        <v>0</v>
      </c>
    </row>
    <row r="1699">
      <c r="A1699" t="inlineStr">
        <is>
          <t>Sean Reidy</t>
        </is>
      </c>
      <c r="B1699" t="inlineStr">
        <is>
          <t>Ireland</t>
        </is>
      </c>
      <c r="C1699" t="inlineStr">
        <is>
          <t>Blindside Flanker</t>
        </is>
      </c>
      <c r="D1699" t="n">
        <v>150</v>
      </c>
      <c r="E1699" t="n">
        <v>22</v>
      </c>
      <c r="F1699" t="n">
        <v>109</v>
      </c>
      <c r="G1699" t="n">
        <v>41</v>
      </c>
      <c r="H1699" t="n">
        <v>0</v>
      </c>
      <c r="I1699" t="n">
        <v>8741</v>
      </c>
      <c r="J1699" t="n">
        <v>41</v>
      </c>
      <c r="K1699" t="n">
        <v>927</v>
      </c>
      <c r="L1699" t="n">
        <v>2</v>
      </c>
      <c r="M1699" t="n">
        <v>35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110</v>
      </c>
      <c r="U1699" t="n">
        <v>2</v>
      </c>
      <c r="V1699" t="n">
        <v>0</v>
      </c>
      <c r="W1699" t="n">
        <v>0</v>
      </c>
    </row>
    <row r="1700">
      <c r="A1700" t="inlineStr">
        <is>
          <t>Billy Holland</t>
        </is>
      </c>
      <c r="B1700" t="inlineStr">
        <is>
          <t>Ireland</t>
        </is>
      </c>
      <c r="C1700" t="inlineStr">
        <is>
          <t>Lock</t>
        </is>
      </c>
      <c r="D1700" t="n">
        <v>252</v>
      </c>
      <c r="E1700" t="n">
        <v>268</v>
      </c>
      <c r="F1700" t="n">
        <v>183</v>
      </c>
      <c r="G1700" t="n">
        <v>85</v>
      </c>
      <c r="H1700" t="n">
        <v>0</v>
      </c>
      <c r="I1700" t="n">
        <v>15126</v>
      </c>
      <c r="J1700" t="n">
        <v>69</v>
      </c>
      <c r="K1700" t="n">
        <v>1201</v>
      </c>
      <c r="L1700" t="n">
        <v>1</v>
      </c>
      <c r="M1700" t="n">
        <v>38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35</v>
      </c>
      <c r="U1700" t="n">
        <v>8</v>
      </c>
      <c r="V1700" t="n">
        <v>0</v>
      </c>
      <c r="W1700" t="n">
        <v>0</v>
      </c>
    </row>
    <row r="1701">
      <c r="A1701" t="inlineStr">
        <is>
          <t>Billy Holland</t>
        </is>
      </c>
      <c r="B1701" t="inlineStr">
        <is>
          <t>Ireland</t>
        </is>
      </c>
      <c r="C1701" t="inlineStr">
        <is>
          <t>Lock</t>
        </is>
      </c>
      <c r="D1701" t="n">
        <v>4</v>
      </c>
      <c r="E1701" t="n">
        <v>5</v>
      </c>
      <c r="F1701" t="n">
        <v>4</v>
      </c>
      <c r="G1701" t="n">
        <v>1</v>
      </c>
      <c r="H1701" t="n">
        <v>0</v>
      </c>
      <c r="I1701" t="n">
        <v>272</v>
      </c>
      <c r="J1701" t="n">
        <v>0</v>
      </c>
      <c r="K1701" t="n">
        <v>0</v>
      </c>
      <c r="L1701" t="n">
        <v>0</v>
      </c>
      <c r="M1701" t="n">
        <v>2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5</v>
      </c>
      <c r="U1701" t="n">
        <v>0</v>
      </c>
      <c r="V1701" t="n">
        <v>0</v>
      </c>
      <c r="W1701" t="n">
        <v>0</v>
      </c>
    </row>
    <row r="1702">
      <c r="A1702" t="inlineStr">
        <is>
          <t>Billy Holland</t>
        </is>
      </c>
      <c r="B1702" t="inlineStr">
        <is>
          <t>Ireland</t>
        </is>
      </c>
      <c r="C1702" t="inlineStr">
        <is>
          <t>Lock</t>
        </is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80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Billy Holland</t>
        </is>
      </c>
      <c r="B1703" t="inlineStr">
        <is>
          <t>Ireland</t>
        </is>
      </c>
      <c r="C1703" t="inlineStr">
        <is>
          <t>Lock</t>
        </is>
      </c>
      <c r="D1703" t="n">
        <v>257</v>
      </c>
      <c r="E1703" t="n">
        <v>8</v>
      </c>
      <c r="F1703" t="n">
        <v>188</v>
      </c>
      <c r="G1703" t="n">
        <v>86</v>
      </c>
      <c r="H1703" t="n">
        <v>0</v>
      </c>
      <c r="I1703" t="n">
        <v>15478</v>
      </c>
      <c r="J1703" t="n">
        <v>69</v>
      </c>
      <c r="K1703" t="n">
        <v>1201</v>
      </c>
      <c r="L1703" t="n">
        <v>1</v>
      </c>
      <c r="M1703" t="n">
        <v>40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40</v>
      </c>
      <c r="U1703" t="n">
        <v>8</v>
      </c>
      <c r="V1703" t="n">
        <v>0</v>
      </c>
      <c r="W1703" t="n">
        <v>0</v>
      </c>
    </row>
    <row r="1704">
      <c r="A1704" t="inlineStr">
        <is>
          <t>Jean Kleyn</t>
        </is>
      </c>
      <c r="B1704" t="inlineStr">
        <is>
          <t>Ireland</t>
        </is>
      </c>
      <c r="C1704" t="inlineStr">
        <is>
          <t>Lock</t>
        </is>
      </c>
      <c r="D1704" t="n">
        <v>17</v>
      </c>
      <c r="E1704" t="n">
        <v>19</v>
      </c>
      <c r="F1704" t="n">
        <v>7</v>
      </c>
      <c r="G1704" t="n">
        <v>12</v>
      </c>
      <c r="H1704" t="n">
        <v>0</v>
      </c>
      <c r="I1704" t="n">
        <v>620</v>
      </c>
      <c r="J1704" t="n">
        <v>10</v>
      </c>
      <c r="K1704" t="n">
        <v>179</v>
      </c>
      <c r="L1704" t="n">
        <v>1</v>
      </c>
      <c r="M1704" t="n">
        <v>5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Jean Kleyn</t>
        </is>
      </c>
      <c r="B1705" t="inlineStr">
        <is>
          <t>Ireland</t>
        </is>
      </c>
      <c r="C1705" t="inlineStr">
        <is>
          <t>Lock</t>
        </is>
      </c>
      <c r="D1705" t="n">
        <v>11</v>
      </c>
      <c r="E1705" t="n">
        <v>11</v>
      </c>
      <c r="F1705" t="n">
        <v>10</v>
      </c>
      <c r="G1705" t="n">
        <v>1</v>
      </c>
      <c r="H1705" t="n">
        <v>0</v>
      </c>
      <c r="I1705" t="n">
        <v>787</v>
      </c>
      <c r="J1705" t="n">
        <v>1</v>
      </c>
      <c r="K1705" t="n">
        <v>28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</row>
    <row r="1706">
      <c r="A1706" t="inlineStr">
        <is>
          <t>Jean Kleyn</t>
        </is>
      </c>
      <c r="B1706" t="inlineStr">
        <is>
          <t>Ireland</t>
        </is>
      </c>
      <c r="C1706" t="inlineStr">
        <is>
          <t>Lock</t>
        </is>
      </c>
      <c r="D1706" t="n">
        <v>84</v>
      </c>
      <c r="E1706" t="n">
        <v>85</v>
      </c>
      <c r="F1706" t="n">
        <v>73</v>
      </c>
      <c r="G1706" t="n">
        <v>12</v>
      </c>
      <c r="H1706" t="n">
        <v>0</v>
      </c>
      <c r="I1706" t="n">
        <v>5092</v>
      </c>
      <c r="J1706" t="n">
        <v>11</v>
      </c>
      <c r="K1706" t="n">
        <v>324</v>
      </c>
      <c r="L1706" t="n">
        <v>0</v>
      </c>
      <c r="M1706" t="n">
        <v>53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55</v>
      </c>
      <c r="U1706" t="n">
        <v>1</v>
      </c>
      <c r="V1706" t="n">
        <v>0</v>
      </c>
      <c r="W1706" t="n">
        <v>0</v>
      </c>
    </row>
    <row r="1707">
      <c r="A1707" t="inlineStr">
        <is>
          <t>Jean Kleyn</t>
        </is>
      </c>
      <c r="B1707" t="inlineStr">
        <is>
          <t>Ireland</t>
        </is>
      </c>
      <c r="C1707" t="inlineStr">
        <is>
          <t>Lock</t>
        </is>
      </c>
      <c r="D1707" t="n">
        <v>5</v>
      </c>
      <c r="E1707" t="n">
        <v>5</v>
      </c>
      <c r="F1707" t="n">
        <v>4</v>
      </c>
      <c r="G1707" t="n">
        <v>1</v>
      </c>
      <c r="H1707" t="n">
        <v>0</v>
      </c>
      <c r="I1707" t="n">
        <v>260</v>
      </c>
      <c r="J1707" t="n">
        <v>1</v>
      </c>
      <c r="K1707" t="n">
        <v>23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Jean Kleyn</t>
        </is>
      </c>
      <c r="B1708" t="inlineStr">
        <is>
          <t>Ireland</t>
        </is>
      </c>
      <c r="C1708" t="inlineStr">
        <is>
          <t>Lock</t>
        </is>
      </c>
      <c r="D1708" t="n">
        <v>117</v>
      </c>
      <c r="E1708" t="n">
        <v>11</v>
      </c>
      <c r="F1708" t="n">
        <v>94</v>
      </c>
      <c r="G1708" t="n">
        <v>26</v>
      </c>
      <c r="H1708" t="n">
        <v>0</v>
      </c>
      <c r="I1708" t="n">
        <v>6759</v>
      </c>
      <c r="J1708" t="n">
        <v>23</v>
      </c>
      <c r="K1708" t="n">
        <v>554</v>
      </c>
      <c r="L1708" t="n">
        <v>1</v>
      </c>
      <c r="M1708" t="n">
        <v>63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55</v>
      </c>
      <c r="U1708" t="n">
        <v>2</v>
      </c>
      <c r="V1708" t="n">
        <v>0</v>
      </c>
      <c r="W1708" t="n">
        <v>0</v>
      </c>
    </row>
    <row r="1709">
      <c r="A1709" t="inlineStr">
        <is>
          <t>Donncha O'Callaghan</t>
        </is>
      </c>
      <c r="B1709" t="inlineStr">
        <is>
          <t>Ireland</t>
        </is>
      </c>
      <c r="C1709" t="inlineStr">
        <is>
          <t>Lock</t>
        </is>
      </c>
      <c r="D1709" t="n">
        <v>217</v>
      </c>
      <c r="E1709" t="n">
        <v>221</v>
      </c>
      <c r="F1709" t="n">
        <v>171</v>
      </c>
      <c r="G1709" t="n">
        <v>50</v>
      </c>
      <c r="H1709" t="n">
        <v>0</v>
      </c>
      <c r="I1709" t="n">
        <v>13989</v>
      </c>
      <c r="J1709" t="n">
        <v>46</v>
      </c>
      <c r="K1709" t="n">
        <v>954</v>
      </c>
      <c r="L1709" t="n">
        <v>3</v>
      </c>
      <c r="M1709" t="n">
        <v>42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30</v>
      </c>
      <c r="U1709" t="n">
        <v>8</v>
      </c>
      <c r="V1709" t="n">
        <v>0</v>
      </c>
      <c r="W1709" t="n">
        <v>0</v>
      </c>
    </row>
    <row r="1710">
      <c r="A1710" t="inlineStr">
        <is>
          <t>Donncha O'Callaghan</t>
        </is>
      </c>
      <c r="B1710" t="inlineStr">
        <is>
          <t>Ireland</t>
        </is>
      </c>
      <c r="C1710" t="inlineStr">
        <is>
          <t>Lock</t>
        </is>
      </c>
      <c r="D1710" t="n">
        <v>90</v>
      </c>
      <c r="E1710" t="n">
        <v>102</v>
      </c>
      <c r="F1710" t="n">
        <v>67</v>
      </c>
      <c r="G1710" t="n">
        <v>35</v>
      </c>
      <c r="H1710" t="n">
        <v>0</v>
      </c>
      <c r="I1710" t="n">
        <v>5495</v>
      </c>
      <c r="J1710" t="n">
        <v>23</v>
      </c>
      <c r="K1710" t="n">
        <v>365</v>
      </c>
      <c r="L1710" t="n">
        <v>3</v>
      </c>
      <c r="M1710" t="n">
        <v>16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5</v>
      </c>
      <c r="U1710" t="n">
        <v>0</v>
      </c>
      <c r="V1710" t="n">
        <v>0</v>
      </c>
      <c r="W1710" t="n">
        <v>0</v>
      </c>
    </row>
    <row r="1711">
      <c r="A1711" t="inlineStr">
        <is>
          <t>Donncha O'Callaghan</t>
        </is>
      </c>
      <c r="B1711" t="inlineStr">
        <is>
          <t>Ireland</t>
        </is>
      </c>
      <c r="C1711" t="inlineStr">
        <is>
          <t>Lock</t>
        </is>
      </c>
      <c r="D1711" t="n">
        <v>3</v>
      </c>
      <c r="E1711" t="n">
        <v>3</v>
      </c>
      <c r="F1711" t="n">
        <v>2</v>
      </c>
      <c r="G1711" t="n">
        <v>1</v>
      </c>
      <c r="H1711" t="n">
        <v>0</v>
      </c>
      <c r="I1711" t="n">
        <v>165</v>
      </c>
      <c r="J1711" t="n">
        <v>1</v>
      </c>
      <c r="K1711" t="n">
        <v>12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Donncha O'Callaghan</t>
        </is>
      </c>
      <c r="B1712" t="inlineStr">
        <is>
          <t>Ireland</t>
        </is>
      </c>
      <c r="C1712" t="inlineStr">
        <is>
          <t>Lock</t>
        </is>
      </c>
      <c r="D1712" t="n">
        <v>4</v>
      </c>
      <c r="E1712" t="n">
        <v>4</v>
      </c>
      <c r="F1712" t="n">
        <v>4</v>
      </c>
      <c r="G1712" t="n">
        <v>0</v>
      </c>
      <c r="H1712" t="n">
        <v>0</v>
      </c>
      <c r="I1712" t="n">
        <v>320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Donncha O'Callaghan</t>
        </is>
      </c>
      <c r="B1713" t="inlineStr">
        <is>
          <t>Ireland</t>
        </is>
      </c>
      <c r="C1713" t="inlineStr">
        <is>
          <t>Lock</t>
        </is>
      </c>
      <c r="D1713" t="n">
        <v>64</v>
      </c>
      <c r="E1713" t="n">
        <v>63</v>
      </c>
      <c r="F1713" t="n">
        <v>58</v>
      </c>
      <c r="G1713" t="n">
        <v>5</v>
      </c>
      <c r="H1713" t="n">
        <v>0</v>
      </c>
      <c r="I1713" t="n">
        <v>4137</v>
      </c>
      <c r="J1713" t="n">
        <v>6</v>
      </c>
      <c r="K1713" t="n">
        <v>167</v>
      </c>
      <c r="L1713" t="n">
        <v>0</v>
      </c>
      <c r="M1713" t="n">
        <v>30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5</v>
      </c>
      <c r="U1713" t="n">
        <v>3</v>
      </c>
      <c r="V1713" t="n">
        <v>0</v>
      </c>
      <c r="W1713" t="n">
        <v>1</v>
      </c>
    </row>
    <row r="1714">
      <c r="A1714" t="inlineStr">
        <is>
          <t>Donncha O'Callaghan</t>
        </is>
      </c>
      <c r="B1714" t="inlineStr">
        <is>
          <t>Ireland</t>
        </is>
      </c>
      <c r="C1714" t="inlineStr">
        <is>
          <t>Lock</t>
        </is>
      </c>
      <c r="D1714" t="n">
        <v>378</v>
      </c>
      <c r="E1714" t="n">
        <v>8</v>
      </c>
      <c r="F1714" t="n">
        <v>302</v>
      </c>
      <c r="G1714" t="n">
        <v>91</v>
      </c>
      <c r="H1714" t="n">
        <v>0</v>
      </c>
      <c r="I1714" t="n">
        <v>24106</v>
      </c>
      <c r="J1714" t="n">
        <v>76</v>
      </c>
      <c r="K1714" t="n">
        <v>1498</v>
      </c>
      <c r="L1714" t="n">
        <v>6</v>
      </c>
      <c r="M1714" t="n">
        <v>89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40</v>
      </c>
      <c r="U1714" t="n">
        <v>11</v>
      </c>
      <c r="V1714" t="n">
        <v>0</v>
      </c>
      <c r="W1714" t="n">
        <v>1</v>
      </c>
    </row>
    <row r="1715">
      <c r="A1715" t="inlineStr">
        <is>
          <t>Devin Toner</t>
        </is>
      </c>
      <c r="B1715" t="inlineStr">
        <is>
          <t>Ireland</t>
        </is>
      </c>
      <c r="C1715" t="inlineStr">
        <is>
          <t>Lock</t>
        </is>
      </c>
      <c r="D1715" t="n">
        <v>251</v>
      </c>
      <c r="E1715" t="n">
        <v>266</v>
      </c>
      <c r="F1715" t="n">
        <v>201</v>
      </c>
      <c r="G1715" t="n">
        <v>65</v>
      </c>
      <c r="H1715" t="n">
        <v>0</v>
      </c>
      <c r="I1715" t="n">
        <v>16386</v>
      </c>
      <c r="J1715" t="n">
        <v>50</v>
      </c>
      <c r="K1715" t="n">
        <v>1181</v>
      </c>
      <c r="L1715" t="n">
        <v>1</v>
      </c>
      <c r="M1715" t="n">
        <v>47</v>
      </c>
      <c r="N1715" t="n">
        <v>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20</v>
      </c>
      <c r="U1715" t="n">
        <v>9</v>
      </c>
      <c r="V1715" t="n">
        <v>0</v>
      </c>
      <c r="W1715" t="n">
        <v>0</v>
      </c>
    </row>
    <row r="1716">
      <c r="A1716" t="inlineStr">
        <is>
          <t>Devin Toner</t>
        </is>
      </c>
      <c r="B1716" t="inlineStr">
        <is>
          <t>Ireland</t>
        </is>
      </c>
      <c r="C1716" t="inlineStr">
        <is>
          <t>Lock</t>
        </is>
      </c>
      <c r="D1716" t="n">
        <v>3</v>
      </c>
      <c r="E1716" t="n">
        <v>3</v>
      </c>
      <c r="F1716" t="n">
        <v>2</v>
      </c>
      <c r="G1716" t="n">
        <v>1</v>
      </c>
      <c r="H1716" t="n">
        <v>0</v>
      </c>
      <c r="I1716" t="n">
        <v>164</v>
      </c>
      <c r="J1716" t="n">
        <v>1</v>
      </c>
      <c r="K1716" t="n">
        <v>9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5</v>
      </c>
      <c r="U1716" t="n">
        <v>0</v>
      </c>
      <c r="V1716" t="n">
        <v>0</v>
      </c>
      <c r="W1716" t="n">
        <v>0</v>
      </c>
    </row>
    <row r="1717">
      <c r="A1717" t="inlineStr">
        <is>
          <t>Devin Toner</t>
        </is>
      </c>
      <c r="B1717" t="inlineStr">
        <is>
          <t>Ireland</t>
        </is>
      </c>
      <c r="C1717" t="inlineStr">
        <is>
          <t>Lock</t>
        </is>
      </c>
      <c r="D1717" t="n">
        <v>70</v>
      </c>
      <c r="E1717" t="n">
        <v>70</v>
      </c>
      <c r="F1717" t="n">
        <v>53</v>
      </c>
      <c r="G1717" t="n">
        <v>17</v>
      </c>
      <c r="H1717" t="n">
        <v>0</v>
      </c>
      <c r="I1717" t="n">
        <v>4173</v>
      </c>
      <c r="J1717" t="n">
        <v>17</v>
      </c>
      <c r="K1717" t="n">
        <v>324</v>
      </c>
      <c r="L1717" t="n">
        <v>1</v>
      </c>
      <c r="M1717" t="n">
        <v>23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10</v>
      </c>
      <c r="U1717" t="n">
        <v>0</v>
      </c>
      <c r="V1717" t="n">
        <v>0</v>
      </c>
      <c r="W1717" t="n">
        <v>0</v>
      </c>
    </row>
    <row r="1718">
      <c r="A1718" t="inlineStr">
        <is>
          <t>Devin Toner</t>
        </is>
      </c>
      <c r="B1718" t="inlineStr">
        <is>
          <t>Ireland</t>
        </is>
      </c>
      <c r="C1718" t="inlineStr">
        <is>
          <t>Lock</t>
        </is>
      </c>
      <c r="D1718" t="n">
        <v>324</v>
      </c>
      <c r="E1718" t="n">
        <v>7</v>
      </c>
      <c r="F1718" t="n">
        <v>256</v>
      </c>
      <c r="G1718" t="n">
        <v>83</v>
      </c>
      <c r="H1718" t="n">
        <v>0</v>
      </c>
      <c r="I1718" t="n">
        <v>20723</v>
      </c>
      <c r="J1718" t="n">
        <v>68</v>
      </c>
      <c r="K1718" t="n">
        <v>1514</v>
      </c>
      <c r="L1718" t="n">
        <v>2</v>
      </c>
      <c r="M1718" t="n">
        <v>71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35</v>
      </c>
      <c r="U1718" t="n">
        <v>9</v>
      </c>
      <c r="V1718" t="n">
        <v>0</v>
      </c>
      <c r="W1718" t="n">
        <v>0</v>
      </c>
    </row>
    <row r="1719">
      <c r="A1719" t="inlineStr">
        <is>
          <t>Kieran Treadwell</t>
        </is>
      </c>
      <c r="B1719" t="inlineStr">
        <is>
          <t>Ireland</t>
        </is>
      </c>
      <c r="C1719" t="inlineStr">
        <is>
          <t>Lock</t>
        </is>
      </c>
      <c r="D1719" t="n">
        <v>7</v>
      </c>
      <c r="E1719" t="n">
        <v>10</v>
      </c>
      <c r="F1719" t="n">
        <v>0</v>
      </c>
      <c r="G1719" t="n">
        <v>10</v>
      </c>
      <c r="H1719" t="n">
        <v>0</v>
      </c>
      <c r="I1719" t="n">
        <v>186</v>
      </c>
      <c r="J1719" t="n">
        <v>7</v>
      </c>
      <c r="K1719" t="n">
        <v>186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inlineStr">
        <is>
          <t>Kieran Treadwell</t>
        </is>
      </c>
      <c r="B1720" t="inlineStr">
        <is>
          <t>Ireland</t>
        </is>
      </c>
      <c r="C1720" t="inlineStr">
        <is>
          <t>Lock</t>
        </is>
      </c>
      <c r="D1720" t="n">
        <v>9</v>
      </c>
      <c r="E1720" t="n">
        <v>9</v>
      </c>
      <c r="F1720" t="n">
        <v>7</v>
      </c>
      <c r="G1720" t="n">
        <v>2</v>
      </c>
      <c r="H1720" t="n">
        <v>0</v>
      </c>
      <c r="I1720" t="n">
        <v>560</v>
      </c>
      <c r="J1720" t="n">
        <v>2</v>
      </c>
      <c r="K1720" t="n">
        <v>49</v>
      </c>
      <c r="L1720" t="n">
        <v>0</v>
      </c>
      <c r="M1720" t="n">
        <v>4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</row>
    <row r="1721">
      <c r="A1721" t="inlineStr">
        <is>
          <t>Kieran Treadwell</t>
        </is>
      </c>
      <c r="B1721" t="inlineStr">
        <is>
          <t>Ireland</t>
        </is>
      </c>
      <c r="C1721" t="inlineStr">
        <is>
          <t>Lock</t>
        </is>
      </c>
      <c r="D1721" t="n">
        <v>7</v>
      </c>
      <c r="E1721" t="n">
        <v>8</v>
      </c>
      <c r="F1721" t="n">
        <v>2</v>
      </c>
      <c r="G1721" t="n">
        <v>6</v>
      </c>
      <c r="H1721" t="n">
        <v>0</v>
      </c>
      <c r="I1721" t="n">
        <v>257</v>
      </c>
      <c r="J1721" t="n">
        <v>5</v>
      </c>
      <c r="K1721" t="n">
        <v>127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inlineStr">
        <is>
          <t>Kieran Treadwell</t>
        </is>
      </c>
      <c r="B1722" t="inlineStr">
        <is>
          <t>Ireland</t>
        </is>
      </c>
      <c r="C1722" t="inlineStr">
        <is>
          <t>Lock</t>
        </is>
      </c>
      <c r="D1722" t="n">
        <v>106</v>
      </c>
      <c r="E1722" t="n">
        <v>105</v>
      </c>
      <c r="F1722" t="n">
        <v>76</v>
      </c>
      <c r="G1722" t="n">
        <v>29</v>
      </c>
      <c r="H1722" t="n">
        <v>0</v>
      </c>
      <c r="I1722" t="n">
        <v>6125</v>
      </c>
      <c r="J1722" t="n">
        <v>30</v>
      </c>
      <c r="K1722" t="n">
        <v>805</v>
      </c>
      <c r="L1722" t="n">
        <v>0</v>
      </c>
      <c r="M1722" t="n">
        <v>38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20</v>
      </c>
      <c r="U1722" t="n">
        <v>1</v>
      </c>
      <c r="V1722" t="n">
        <v>0</v>
      </c>
      <c r="W1722" t="n">
        <v>0</v>
      </c>
    </row>
    <row r="1723">
      <c r="A1723" t="inlineStr">
        <is>
          <t>Kieran Treadwell</t>
        </is>
      </c>
      <c r="B1723" t="inlineStr">
        <is>
          <t>Ireland</t>
        </is>
      </c>
      <c r="C1723" t="inlineStr">
        <is>
          <t>Lock</t>
        </is>
      </c>
      <c r="D1723" t="n">
        <v>3</v>
      </c>
      <c r="E1723" t="n">
        <v>3</v>
      </c>
      <c r="F1723" t="n">
        <v>1</v>
      </c>
      <c r="G1723" t="n">
        <v>2</v>
      </c>
      <c r="H1723" t="n">
        <v>0</v>
      </c>
      <c r="I1723" t="n">
        <v>87</v>
      </c>
      <c r="J1723" t="n">
        <v>2</v>
      </c>
      <c r="K1723" t="n">
        <v>36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Kieran Treadwell</t>
        </is>
      </c>
      <c r="B1724" t="inlineStr">
        <is>
          <t>Ireland</t>
        </is>
      </c>
      <c r="C1724" t="inlineStr">
        <is>
          <t>Lock</t>
        </is>
      </c>
      <c r="D1724" t="n">
        <v>132</v>
      </c>
      <c r="E1724" t="n">
        <v>4</v>
      </c>
      <c r="F1724" t="n">
        <v>86</v>
      </c>
      <c r="G1724" t="n">
        <v>49</v>
      </c>
      <c r="H1724" t="n">
        <v>0</v>
      </c>
      <c r="I1724" t="n">
        <v>7215</v>
      </c>
      <c r="J1724" t="n">
        <v>46</v>
      </c>
      <c r="K1724" t="n">
        <v>1203</v>
      </c>
      <c r="L1724" t="n">
        <v>0</v>
      </c>
      <c r="M1724" t="n">
        <v>44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20</v>
      </c>
      <c r="U1724" t="n">
        <v>2</v>
      </c>
      <c r="V1724" t="n">
        <v>0</v>
      </c>
      <c r="W1724" t="n">
        <v>0</v>
      </c>
    </row>
    <row r="1725">
      <c r="A1725" t="inlineStr">
        <is>
          <t>Tommy O'Donnell</t>
        </is>
      </c>
      <c r="B1725" t="inlineStr">
        <is>
          <t>Ireland</t>
        </is>
      </c>
      <c r="C1725" t="inlineStr">
        <is>
          <t>Lock</t>
        </is>
      </c>
      <c r="D1725" t="n">
        <v>188</v>
      </c>
      <c r="E1725" t="n">
        <v>192</v>
      </c>
      <c r="F1725" t="n">
        <v>137</v>
      </c>
      <c r="G1725" t="n">
        <v>55</v>
      </c>
      <c r="H1725" t="n">
        <v>0</v>
      </c>
      <c r="I1725" t="n">
        <v>10472</v>
      </c>
      <c r="J1725" t="n">
        <v>51</v>
      </c>
      <c r="K1725" t="n">
        <v>1159</v>
      </c>
      <c r="L1725" t="n">
        <v>2</v>
      </c>
      <c r="M1725" t="n">
        <v>68</v>
      </c>
      <c r="N1725" t="n">
        <v>21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108</v>
      </c>
      <c r="U1725" t="n">
        <v>4</v>
      </c>
      <c r="V1725" t="n">
        <v>0</v>
      </c>
      <c r="W1725" t="n">
        <v>0</v>
      </c>
    </row>
    <row r="1726">
      <c r="A1726" t="inlineStr">
        <is>
          <t>Tommy O'Donnell</t>
        </is>
      </c>
      <c r="B1726" t="inlineStr">
        <is>
          <t>Ireland</t>
        </is>
      </c>
      <c r="C1726" t="inlineStr">
        <is>
          <t>Lock</t>
        </is>
      </c>
      <c r="D1726" t="n">
        <v>13</v>
      </c>
      <c r="E1726" t="n">
        <v>14</v>
      </c>
      <c r="F1726" t="n">
        <v>7</v>
      </c>
      <c r="G1726" t="n">
        <v>7</v>
      </c>
      <c r="H1726" t="n">
        <v>0</v>
      </c>
      <c r="I1726" t="n">
        <v>685</v>
      </c>
      <c r="J1726" t="n">
        <v>6</v>
      </c>
      <c r="K1726" t="n">
        <v>169</v>
      </c>
      <c r="L1726" t="n">
        <v>1</v>
      </c>
      <c r="M1726" t="n">
        <v>2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10</v>
      </c>
      <c r="U1726" t="n">
        <v>0</v>
      </c>
      <c r="V1726" t="n">
        <v>0</v>
      </c>
      <c r="W1726" t="n">
        <v>0</v>
      </c>
    </row>
    <row r="1727">
      <c r="A1727" t="inlineStr">
        <is>
          <t>Tommy O'Donnell</t>
        </is>
      </c>
      <c r="B1727" t="inlineStr">
        <is>
          <t>Ireland</t>
        </is>
      </c>
      <c r="C1727" t="inlineStr">
        <is>
          <t>Lock</t>
        </is>
      </c>
      <c r="D1727" t="n">
        <v>3</v>
      </c>
      <c r="E1727" t="n">
        <v>3</v>
      </c>
      <c r="F1727" t="n">
        <v>2</v>
      </c>
      <c r="G1727" t="n">
        <v>1</v>
      </c>
      <c r="H1727" t="n">
        <v>0</v>
      </c>
      <c r="I1727" t="n">
        <v>183</v>
      </c>
      <c r="J1727" t="n">
        <v>1</v>
      </c>
      <c r="K1727" t="n">
        <v>23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5</v>
      </c>
      <c r="U1727" t="n">
        <v>0</v>
      </c>
      <c r="V1727" t="n">
        <v>0</v>
      </c>
      <c r="W1727" t="n">
        <v>0</v>
      </c>
    </row>
    <row r="1728">
      <c r="A1728" t="inlineStr">
        <is>
          <t>Tommy O'Donnell</t>
        </is>
      </c>
      <c r="B1728" t="inlineStr">
        <is>
          <t>Ireland</t>
        </is>
      </c>
      <c r="C1728" t="inlineStr">
        <is>
          <t>Lock</t>
        </is>
      </c>
      <c r="D1728" t="n">
        <v>204</v>
      </c>
      <c r="E1728" t="n">
        <v>24</v>
      </c>
      <c r="F1728" t="n">
        <v>146</v>
      </c>
      <c r="G1728" t="n">
        <v>63</v>
      </c>
      <c r="H1728" t="n">
        <v>0</v>
      </c>
      <c r="I1728" t="n">
        <v>11340</v>
      </c>
      <c r="J1728" t="n">
        <v>58</v>
      </c>
      <c r="K1728" t="n">
        <v>1351</v>
      </c>
      <c r="L1728" t="n">
        <v>3</v>
      </c>
      <c r="M1728" t="n">
        <v>70</v>
      </c>
      <c r="N1728" t="n">
        <v>24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123</v>
      </c>
      <c r="U1728" t="n">
        <v>4</v>
      </c>
      <c r="V1728" t="n">
        <v>0</v>
      </c>
      <c r="W1728" t="n">
        <v>0</v>
      </c>
    </row>
    <row r="1729">
      <c r="A1729" t="inlineStr">
        <is>
          <t>James Ryan</t>
        </is>
      </c>
      <c r="B1729" t="inlineStr">
        <is>
          <t>Ireland</t>
        </is>
      </c>
      <c r="C1729" t="inlineStr">
        <is>
          <t>Lock</t>
        </is>
      </c>
      <c r="D1729" t="n">
        <v>47</v>
      </c>
      <c r="E1729" t="n">
        <v>47</v>
      </c>
      <c r="F1729" t="n">
        <v>40</v>
      </c>
      <c r="G1729" t="n">
        <v>7</v>
      </c>
      <c r="H1729" t="n">
        <v>0</v>
      </c>
      <c r="I1729" t="n">
        <v>3096</v>
      </c>
      <c r="J1729" t="n">
        <v>7</v>
      </c>
      <c r="K1729" t="n">
        <v>142</v>
      </c>
      <c r="L1729" t="n">
        <v>0</v>
      </c>
      <c r="M1729" t="n">
        <v>14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15</v>
      </c>
      <c r="U1729" t="n">
        <v>1</v>
      </c>
      <c r="V1729" t="n">
        <v>0</v>
      </c>
      <c r="W1729" t="n">
        <v>0</v>
      </c>
    </row>
    <row r="1730">
      <c r="A1730" t="inlineStr">
        <is>
          <t>James Ryan</t>
        </is>
      </c>
      <c r="B1730" t="inlineStr">
        <is>
          <t>Ireland</t>
        </is>
      </c>
      <c r="C1730" t="inlineStr">
        <is>
          <t>Lock</t>
        </is>
      </c>
      <c r="D1730" t="n">
        <v>5</v>
      </c>
      <c r="E1730" t="n">
        <v>5</v>
      </c>
      <c r="F1730" t="n">
        <v>5</v>
      </c>
      <c r="G1730" t="n">
        <v>0</v>
      </c>
      <c r="H1730" t="n">
        <v>0</v>
      </c>
      <c r="I1730" t="n">
        <v>396</v>
      </c>
      <c r="J1730" t="n">
        <v>0</v>
      </c>
      <c r="K1730" t="n">
        <v>0</v>
      </c>
      <c r="L1730" t="n">
        <v>0</v>
      </c>
      <c r="M1730" t="n">
        <v>1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10</v>
      </c>
      <c r="U1730" t="n">
        <v>0</v>
      </c>
      <c r="V1730" t="n">
        <v>0</v>
      </c>
      <c r="W1730" t="n">
        <v>0</v>
      </c>
    </row>
    <row r="1731">
      <c r="A1731" t="inlineStr">
        <is>
          <t>James Ryan</t>
        </is>
      </c>
      <c r="B1731" t="inlineStr">
        <is>
          <t>Ireland</t>
        </is>
      </c>
      <c r="C1731" t="inlineStr">
        <is>
          <t>Lock</t>
        </is>
      </c>
      <c r="D1731" t="n">
        <v>88</v>
      </c>
      <c r="E1731" t="n">
        <v>8</v>
      </c>
      <c r="F1731" t="n">
        <v>77</v>
      </c>
      <c r="G1731" t="n">
        <v>10</v>
      </c>
      <c r="H1731" t="n">
        <v>0</v>
      </c>
      <c r="I1731" t="n">
        <v>5905</v>
      </c>
      <c r="J1731" t="n">
        <v>11</v>
      </c>
      <c r="K1731" t="n">
        <v>215</v>
      </c>
      <c r="L1731" t="n">
        <v>0</v>
      </c>
      <c r="M1731" t="n">
        <v>25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40</v>
      </c>
      <c r="U1731" t="n">
        <v>1</v>
      </c>
      <c r="V1731" t="n">
        <v>0</v>
      </c>
      <c r="W1731" t="n">
        <v>0</v>
      </c>
    </row>
    <row r="1732">
      <c r="A1732" t="inlineStr">
        <is>
          <t>Ultan Dilane</t>
        </is>
      </c>
      <c r="B1732" t="inlineStr">
        <is>
          <t>Ireland</t>
        </is>
      </c>
      <c r="C1732" t="inlineStr">
        <is>
          <t>Lock</t>
        </is>
      </c>
      <c r="D1732" t="n">
        <v>121</v>
      </c>
      <c r="E1732" t="n">
        <v>124</v>
      </c>
      <c r="F1732" t="n">
        <v>85</v>
      </c>
      <c r="G1732" t="n">
        <v>39</v>
      </c>
      <c r="H1732" t="n">
        <v>0</v>
      </c>
      <c r="I1732" t="n">
        <v>7127</v>
      </c>
      <c r="J1732" t="n">
        <v>36</v>
      </c>
      <c r="K1732" t="n">
        <v>872</v>
      </c>
      <c r="L1732" t="n">
        <v>1</v>
      </c>
      <c r="M1732" t="n">
        <v>31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25</v>
      </c>
      <c r="U1732" t="n">
        <v>1</v>
      </c>
      <c r="V1732" t="n">
        <v>0</v>
      </c>
      <c r="W1732" t="n">
        <v>0</v>
      </c>
    </row>
    <row r="1733">
      <c r="A1733" t="inlineStr">
        <is>
          <t>Ultan Dilane</t>
        </is>
      </c>
      <c r="B1733" t="inlineStr">
        <is>
          <t>Ireland</t>
        </is>
      </c>
      <c r="C1733" t="inlineStr">
        <is>
          <t>Lock</t>
        </is>
      </c>
      <c r="D1733" t="n">
        <v>19</v>
      </c>
      <c r="E1733" t="n">
        <v>18</v>
      </c>
      <c r="F1733" t="n">
        <v>3</v>
      </c>
      <c r="G1733" t="n">
        <v>15</v>
      </c>
      <c r="H1733" t="n">
        <v>0</v>
      </c>
      <c r="I1733" t="n">
        <v>558</v>
      </c>
      <c r="J1733" t="n">
        <v>16</v>
      </c>
      <c r="K1733" t="n">
        <v>295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5</v>
      </c>
      <c r="U1733" t="n">
        <v>0</v>
      </c>
      <c r="V1733" t="n">
        <v>0</v>
      </c>
      <c r="W1733" t="n">
        <v>0</v>
      </c>
    </row>
    <row r="1734">
      <c r="A1734" t="inlineStr">
        <is>
          <t>Ultan Dilane</t>
        </is>
      </c>
      <c r="B1734" t="inlineStr">
        <is>
          <t>Ireland</t>
        </is>
      </c>
      <c r="C1734" t="inlineStr">
        <is>
          <t>Lock</t>
        </is>
      </c>
      <c r="D1734" t="n">
        <v>140</v>
      </c>
      <c r="E1734" t="n">
        <v>6</v>
      </c>
      <c r="F1734" t="n">
        <v>88</v>
      </c>
      <c r="G1734" t="n">
        <v>54</v>
      </c>
      <c r="H1734" t="n">
        <v>0</v>
      </c>
      <c r="I1734" t="n">
        <v>7685</v>
      </c>
      <c r="J1734" t="n">
        <v>52</v>
      </c>
      <c r="K1734" t="n">
        <v>1167</v>
      </c>
      <c r="L1734" t="n">
        <v>1</v>
      </c>
      <c r="M1734" t="n">
        <v>32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30</v>
      </c>
      <c r="U1734" t="n">
        <v>1</v>
      </c>
      <c r="V1734" t="n">
        <v>0</v>
      </c>
      <c r="W1734" t="n">
        <v>0</v>
      </c>
    </row>
    <row r="1735">
      <c r="A1735" t="inlineStr">
        <is>
          <t>David Foley</t>
        </is>
      </c>
      <c r="B1735" t="inlineStr">
        <is>
          <t>Ireland</t>
        </is>
      </c>
      <c r="C1735" t="inlineStr">
        <is>
          <t>Lock</t>
        </is>
      </c>
      <c r="D1735" t="n">
        <v>102</v>
      </c>
      <c r="E1735" t="n">
        <v>109</v>
      </c>
      <c r="F1735" t="n">
        <v>77</v>
      </c>
      <c r="G1735" t="n">
        <v>32</v>
      </c>
      <c r="H1735" t="n">
        <v>0</v>
      </c>
      <c r="I1735" t="n">
        <v>5883</v>
      </c>
      <c r="J1735" t="n">
        <v>25</v>
      </c>
      <c r="K1735" t="n">
        <v>572</v>
      </c>
      <c r="L1735" t="n">
        <v>0</v>
      </c>
      <c r="M1735" t="n">
        <v>46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4</v>
      </c>
      <c r="V1735" t="n">
        <v>0</v>
      </c>
      <c r="W1735" t="n">
        <v>0</v>
      </c>
    </row>
    <row r="1736">
      <c r="A1736" t="inlineStr">
        <is>
          <t>David Foley</t>
        </is>
      </c>
      <c r="B1736" t="inlineStr">
        <is>
          <t>Ireland</t>
        </is>
      </c>
      <c r="C1736" t="inlineStr">
        <is>
          <t>Lock</t>
        </is>
      </c>
      <c r="D1736" t="n">
        <v>6</v>
      </c>
      <c r="E1736" t="n">
        <v>6</v>
      </c>
      <c r="F1736" t="n">
        <v>5</v>
      </c>
      <c r="G1736" t="n">
        <v>1</v>
      </c>
      <c r="H1736" t="n">
        <v>0</v>
      </c>
      <c r="I1736" t="n">
        <v>391</v>
      </c>
      <c r="J1736" t="n">
        <v>1</v>
      </c>
      <c r="K1736" t="n">
        <v>46</v>
      </c>
      <c r="L1736" t="n">
        <v>0</v>
      </c>
      <c r="M1736" t="n">
        <v>2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</row>
    <row r="1737">
      <c r="A1737" t="inlineStr">
        <is>
          <t>David Foley</t>
        </is>
      </c>
      <c r="B1737" t="inlineStr">
        <is>
          <t>Ireland</t>
        </is>
      </c>
      <c r="C1737" t="inlineStr">
        <is>
          <t>Lock</t>
        </is>
      </c>
      <c r="D1737" t="n">
        <v>2</v>
      </c>
      <c r="E1737" t="n">
        <v>2</v>
      </c>
      <c r="F1737" t="n">
        <v>1</v>
      </c>
      <c r="G1737" t="n">
        <v>1</v>
      </c>
      <c r="H1737" t="n">
        <v>0</v>
      </c>
      <c r="I1737" t="n">
        <v>81</v>
      </c>
      <c r="J1737" t="n">
        <v>1</v>
      </c>
      <c r="K1737" t="n">
        <v>19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David Foley</t>
        </is>
      </c>
      <c r="B1738" t="inlineStr">
        <is>
          <t>Ireland</t>
        </is>
      </c>
      <c r="C1738" t="inlineStr">
        <is>
          <t>Lock</t>
        </is>
      </c>
      <c r="D1738" t="n">
        <v>27</v>
      </c>
      <c r="E1738" t="n">
        <v>27</v>
      </c>
      <c r="F1738" t="n">
        <v>14</v>
      </c>
      <c r="G1738" t="n">
        <v>13</v>
      </c>
      <c r="H1738" t="n">
        <v>0</v>
      </c>
      <c r="I1738" t="n">
        <v>1151</v>
      </c>
      <c r="J1738" t="n">
        <v>13</v>
      </c>
      <c r="K1738" t="n">
        <v>377</v>
      </c>
      <c r="L1738" t="n">
        <v>2</v>
      </c>
      <c r="M1738" t="n">
        <v>11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</v>
      </c>
      <c r="U1738" t="n">
        <v>1</v>
      </c>
      <c r="V1738" t="n">
        <v>0</v>
      </c>
      <c r="W1738" t="n">
        <v>0</v>
      </c>
    </row>
    <row r="1739">
      <c r="A1739" t="inlineStr">
        <is>
          <t>David Foley</t>
        </is>
      </c>
      <c r="B1739" t="inlineStr">
        <is>
          <t>Ireland</t>
        </is>
      </c>
      <c r="C1739" t="inlineStr">
        <is>
          <t>Lock</t>
        </is>
      </c>
      <c r="D1739" t="n">
        <v>137</v>
      </c>
      <c r="E1739" t="n">
        <v>1</v>
      </c>
      <c r="F1739" t="n">
        <v>97</v>
      </c>
      <c r="G1739" t="n">
        <v>47</v>
      </c>
      <c r="H1739" t="n">
        <v>0</v>
      </c>
      <c r="I1739" t="n">
        <v>7506</v>
      </c>
      <c r="J1739" t="n">
        <v>40</v>
      </c>
      <c r="K1739" t="n">
        <v>1014</v>
      </c>
      <c r="L1739" t="n">
        <v>2</v>
      </c>
      <c r="M1739" t="n">
        <v>60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</v>
      </c>
      <c r="U1739" t="n">
        <v>6</v>
      </c>
      <c r="V1739" t="n">
        <v>0</v>
      </c>
      <c r="W1739" t="n">
        <v>0</v>
      </c>
    </row>
    <row r="1740">
      <c r="A1740" t="inlineStr">
        <is>
          <t>Donnacha Ryan</t>
        </is>
      </c>
      <c r="B1740" t="inlineStr">
        <is>
          <t>Ireland</t>
        </is>
      </c>
      <c r="C1740" t="inlineStr">
        <is>
          <t>Lock</t>
        </is>
      </c>
      <c r="D1740" t="n">
        <v>148</v>
      </c>
      <c r="E1740" t="n">
        <v>155</v>
      </c>
      <c r="F1740" t="n">
        <v>115</v>
      </c>
      <c r="G1740" t="n">
        <v>40</v>
      </c>
      <c r="H1740" t="n">
        <v>0</v>
      </c>
      <c r="I1740" t="n">
        <v>9196</v>
      </c>
      <c r="J1740" t="n">
        <v>33</v>
      </c>
      <c r="K1740" t="n">
        <v>626</v>
      </c>
      <c r="L1740" t="n">
        <v>1</v>
      </c>
      <c r="M1740" t="n">
        <v>31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35</v>
      </c>
      <c r="U1740" t="n">
        <v>1</v>
      </c>
      <c r="V1740" t="n">
        <v>0</v>
      </c>
      <c r="W1740" t="n">
        <v>0</v>
      </c>
    </row>
    <row r="1741">
      <c r="A1741" t="inlineStr">
        <is>
          <t>Donnacha Ryan</t>
        </is>
      </c>
      <c r="B1741" t="inlineStr">
        <is>
          <t>Ireland</t>
        </is>
      </c>
      <c r="C1741" t="inlineStr">
        <is>
          <t>Lock</t>
        </is>
      </c>
      <c r="D1741" t="n">
        <v>6</v>
      </c>
      <c r="E1741" t="n">
        <v>6</v>
      </c>
      <c r="F1741" t="n">
        <v>5</v>
      </c>
      <c r="G1741" t="n">
        <v>1</v>
      </c>
      <c r="H1741" t="n">
        <v>0</v>
      </c>
      <c r="I1741" t="n">
        <v>421</v>
      </c>
      <c r="J1741" t="n">
        <v>1</v>
      </c>
      <c r="K1741" t="n">
        <v>21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inlineStr">
        <is>
          <t>Donnacha Ryan</t>
        </is>
      </c>
      <c r="B1742" t="inlineStr">
        <is>
          <t>Ireland</t>
        </is>
      </c>
      <c r="C1742" t="inlineStr">
        <is>
          <t>Lock</t>
        </is>
      </c>
      <c r="D1742" t="n">
        <v>49</v>
      </c>
      <c r="E1742" t="n">
        <v>49</v>
      </c>
      <c r="F1742" t="n">
        <v>26</v>
      </c>
      <c r="G1742" t="n">
        <v>23</v>
      </c>
      <c r="H1742" t="n">
        <v>0</v>
      </c>
      <c r="I1742" t="n">
        <v>2345</v>
      </c>
      <c r="J1742" t="n">
        <v>23</v>
      </c>
      <c r="K1742" t="n">
        <v>418</v>
      </c>
      <c r="L1742" t="n">
        <v>0</v>
      </c>
      <c r="M1742" t="n">
        <v>10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</row>
    <row r="1743">
      <c r="A1743" t="inlineStr">
        <is>
          <t>Donnacha Ryan</t>
        </is>
      </c>
      <c r="B1743" t="inlineStr">
        <is>
          <t>Ireland</t>
        </is>
      </c>
      <c r="C1743" t="inlineStr">
        <is>
          <t>Lock</t>
        </is>
      </c>
      <c r="D1743" t="n">
        <v>69</v>
      </c>
      <c r="E1743" t="n">
        <v>64</v>
      </c>
      <c r="F1743" t="n">
        <v>49</v>
      </c>
      <c r="G1743" t="n">
        <v>15</v>
      </c>
      <c r="H1743" t="n">
        <v>0</v>
      </c>
      <c r="I1743" t="n">
        <v>3738</v>
      </c>
      <c r="J1743" t="n">
        <v>20</v>
      </c>
      <c r="K1743" t="n">
        <v>355</v>
      </c>
      <c r="L1743" t="n">
        <v>0</v>
      </c>
      <c r="M1743" t="n">
        <v>27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10</v>
      </c>
      <c r="U1743" t="n">
        <v>0</v>
      </c>
      <c r="V1743" t="n">
        <v>0</v>
      </c>
      <c r="W1743" t="n">
        <v>0</v>
      </c>
    </row>
    <row r="1744">
      <c r="A1744" t="inlineStr">
        <is>
          <t>Donnacha Ryan</t>
        </is>
      </c>
      <c r="B1744" t="inlineStr">
        <is>
          <t>Ireland</t>
        </is>
      </c>
      <c r="C1744" t="inlineStr">
        <is>
          <t>Lock</t>
        </is>
      </c>
      <c r="D1744" t="n">
        <v>272</v>
      </c>
      <c r="E1744" t="n">
        <v>9</v>
      </c>
      <c r="F1744" t="n">
        <v>195</v>
      </c>
      <c r="G1744" t="n">
        <v>79</v>
      </c>
      <c r="H1744" t="n">
        <v>0</v>
      </c>
      <c r="I1744" t="n">
        <v>15700</v>
      </c>
      <c r="J1744" t="n">
        <v>77</v>
      </c>
      <c r="K1744" t="n">
        <v>1420</v>
      </c>
      <c r="L1744" t="n">
        <v>1</v>
      </c>
      <c r="M1744" t="n">
        <v>69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45</v>
      </c>
      <c r="U1744" t="n">
        <v>3</v>
      </c>
      <c r="V1744" t="n">
        <v>0</v>
      </c>
      <c r="W1744" t="n">
        <v>0</v>
      </c>
    </row>
    <row r="1745">
      <c r="A1745" t="inlineStr">
        <is>
          <t>Ryan Baird</t>
        </is>
      </c>
      <c r="B1745" t="inlineStr">
        <is>
          <t>Ireland</t>
        </is>
      </c>
      <c r="C1745" t="inlineStr">
        <is>
          <t>Lock</t>
        </is>
      </c>
      <c r="D1745" t="n">
        <v>6</v>
      </c>
      <c r="E1745" t="n">
        <v>6</v>
      </c>
      <c r="F1745" t="n">
        <v>5</v>
      </c>
      <c r="G1745" t="n">
        <v>1</v>
      </c>
      <c r="H1745" t="n">
        <v>0</v>
      </c>
      <c r="I1745" t="n">
        <v>407</v>
      </c>
      <c r="J1745" t="n">
        <v>1</v>
      </c>
      <c r="K1745" t="n">
        <v>28</v>
      </c>
      <c r="L1745" t="n">
        <v>0</v>
      </c>
      <c r="M1745" t="n">
        <v>2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10</v>
      </c>
      <c r="U1745" t="n">
        <v>0</v>
      </c>
      <c r="V1745" t="n">
        <v>0</v>
      </c>
      <c r="W1745" t="n">
        <v>1</v>
      </c>
    </row>
    <row r="1746">
      <c r="A1746" t="inlineStr">
        <is>
          <t>Ryan Baird</t>
        </is>
      </c>
      <c r="B1746" t="inlineStr">
        <is>
          <t>Ireland</t>
        </is>
      </c>
      <c r="C1746" t="inlineStr">
        <is>
          <t>Lock</t>
        </is>
      </c>
      <c r="D1746" t="n">
        <v>20</v>
      </c>
      <c r="E1746" t="n">
        <v>20</v>
      </c>
      <c r="F1746" t="n">
        <v>9</v>
      </c>
      <c r="G1746" t="n">
        <v>11</v>
      </c>
      <c r="H1746" t="n">
        <v>0</v>
      </c>
      <c r="I1746" t="n">
        <v>989</v>
      </c>
      <c r="J1746" t="n">
        <v>11</v>
      </c>
      <c r="K1746" t="n">
        <v>285</v>
      </c>
      <c r="L1746" t="n">
        <v>0</v>
      </c>
      <c r="M1746" t="n">
        <v>1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25</v>
      </c>
      <c r="U1746" t="n">
        <v>0</v>
      </c>
      <c r="V1746" t="n">
        <v>0</v>
      </c>
      <c r="W1746" t="n">
        <v>0</v>
      </c>
    </row>
    <row r="1747">
      <c r="A1747" t="inlineStr">
        <is>
          <t>Ryan Baird</t>
        </is>
      </c>
      <c r="B1747" t="inlineStr">
        <is>
          <t>Ireland</t>
        </is>
      </c>
      <c r="C1747" t="inlineStr">
        <is>
          <t>Lock</t>
        </is>
      </c>
      <c r="D1747" t="n">
        <v>3</v>
      </c>
      <c r="E1747" t="n">
        <v>3</v>
      </c>
      <c r="F1747" t="n">
        <v>0</v>
      </c>
      <c r="G1747" t="n">
        <v>3</v>
      </c>
      <c r="H1747" t="n">
        <v>0</v>
      </c>
      <c r="I1747" t="n">
        <v>45</v>
      </c>
      <c r="J1747" t="n">
        <v>3</v>
      </c>
      <c r="K1747" t="n">
        <v>45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Ryan Baird</t>
        </is>
      </c>
      <c r="B1748" t="inlineStr">
        <is>
          <t>Ireland</t>
        </is>
      </c>
      <c r="C1748" t="inlineStr">
        <is>
          <t>Lock</t>
        </is>
      </c>
      <c r="D1748" t="n">
        <v>29</v>
      </c>
      <c r="E1748" t="n">
        <v>7</v>
      </c>
      <c r="F1748" t="n">
        <v>14</v>
      </c>
      <c r="G1748" t="n">
        <v>15</v>
      </c>
      <c r="H1748" t="n">
        <v>0</v>
      </c>
      <c r="I1748" t="n">
        <v>1441</v>
      </c>
      <c r="J1748" t="n">
        <v>15</v>
      </c>
      <c r="K1748" t="n">
        <v>358</v>
      </c>
      <c r="L1748" t="n">
        <v>0</v>
      </c>
      <c r="M1748" t="n">
        <v>3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35</v>
      </c>
      <c r="U1748" t="n">
        <v>0</v>
      </c>
      <c r="V1748" t="n">
        <v>0</v>
      </c>
      <c r="W1748" t="n">
        <v>1</v>
      </c>
    </row>
    <row r="1749">
      <c r="A1749" t="inlineStr">
        <is>
          <t>Daniel Tuohy</t>
        </is>
      </c>
      <c r="B1749" t="inlineStr">
        <is>
          <t>Ireland</t>
        </is>
      </c>
      <c r="C1749" t="inlineStr">
        <is>
          <t>Lock</t>
        </is>
      </c>
      <c r="D1749" t="n">
        <v>18</v>
      </c>
      <c r="E1749" t="n">
        <v>19</v>
      </c>
      <c r="F1749" t="n">
        <v>16</v>
      </c>
      <c r="G1749" t="n">
        <v>3</v>
      </c>
      <c r="H1749" t="n">
        <v>0</v>
      </c>
      <c r="I1749" t="n">
        <v>1269</v>
      </c>
      <c r="J1749" t="n">
        <v>2</v>
      </c>
      <c r="K1749" t="n">
        <v>55</v>
      </c>
      <c r="L1749" t="n">
        <v>1</v>
      </c>
      <c r="M1749" t="n">
        <v>3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Daniel Tuohy</t>
        </is>
      </c>
      <c r="B1750" t="inlineStr">
        <is>
          <t>Ireland</t>
        </is>
      </c>
      <c r="C1750" t="inlineStr">
        <is>
          <t>Lock</t>
        </is>
      </c>
      <c r="D1750" t="n">
        <v>2</v>
      </c>
      <c r="E1750" t="n">
        <v>2</v>
      </c>
      <c r="F1750" t="n">
        <v>2</v>
      </c>
      <c r="G1750" t="n">
        <v>0</v>
      </c>
      <c r="H1750" t="n">
        <v>0</v>
      </c>
      <c r="I1750" t="n">
        <v>160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Daniel Tuohy</t>
        </is>
      </c>
      <c r="B1751" t="inlineStr">
        <is>
          <t>Ireland</t>
        </is>
      </c>
      <c r="C1751" t="inlineStr">
        <is>
          <t>Lock</t>
        </is>
      </c>
      <c r="D1751" t="n">
        <v>23</v>
      </c>
      <c r="E1751" t="n">
        <v>23</v>
      </c>
      <c r="F1751" t="n">
        <v>18</v>
      </c>
      <c r="G1751" t="n">
        <v>5</v>
      </c>
      <c r="H1751" t="n">
        <v>0</v>
      </c>
      <c r="I1751" t="n">
        <v>1340</v>
      </c>
      <c r="J1751" t="n">
        <v>5</v>
      </c>
      <c r="K1751" t="n">
        <v>164</v>
      </c>
      <c r="L1751" t="n">
        <v>0</v>
      </c>
      <c r="M1751" t="n">
        <v>7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10</v>
      </c>
      <c r="U1751" t="n">
        <v>3</v>
      </c>
      <c r="V1751" t="n">
        <v>0</v>
      </c>
      <c r="W1751" t="n">
        <v>0</v>
      </c>
    </row>
    <row r="1752">
      <c r="A1752" t="inlineStr">
        <is>
          <t>Daniel Tuohy</t>
        </is>
      </c>
      <c r="B1752" t="inlineStr">
        <is>
          <t>Ireland</t>
        </is>
      </c>
      <c r="C1752" t="inlineStr">
        <is>
          <t>Lock</t>
        </is>
      </c>
      <c r="D1752" t="n">
        <v>3</v>
      </c>
      <c r="E1752" t="n">
        <v>4</v>
      </c>
      <c r="F1752" t="n">
        <v>2</v>
      </c>
      <c r="G1752" t="n">
        <v>2</v>
      </c>
      <c r="H1752" t="n">
        <v>0</v>
      </c>
      <c r="I1752" t="n">
        <v>169</v>
      </c>
      <c r="J1752" t="n">
        <v>1</v>
      </c>
      <c r="K1752" t="n">
        <v>14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</row>
    <row r="1753">
      <c r="A1753" t="inlineStr">
        <is>
          <t>Daniel Tuohy</t>
        </is>
      </c>
      <c r="B1753" t="inlineStr">
        <is>
          <t>Ireland</t>
        </is>
      </c>
      <c r="C1753" t="inlineStr">
        <is>
          <t>Lock</t>
        </is>
      </c>
      <c r="D1753" t="n">
        <v>13</v>
      </c>
      <c r="E1753" t="n">
        <v>13</v>
      </c>
      <c r="F1753" t="n">
        <v>11</v>
      </c>
      <c r="G1753" t="n">
        <v>2</v>
      </c>
      <c r="H1753" t="n">
        <v>0</v>
      </c>
      <c r="I1753" t="n">
        <v>787</v>
      </c>
      <c r="J1753" t="n">
        <v>2</v>
      </c>
      <c r="K1753" t="n">
        <v>30</v>
      </c>
      <c r="L1753" t="n">
        <v>0</v>
      </c>
      <c r="M1753" t="n">
        <v>5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</v>
      </c>
      <c r="U1753" t="n">
        <v>0</v>
      </c>
      <c r="V1753" t="n">
        <v>0</v>
      </c>
      <c r="W1753" t="n">
        <v>0</v>
      </c>
    </row>
    <row r="1754">
      <c r="A1754" t="inlineStr">
        <is>
          <t>Daniel Tuohy</t>
        </is>
      </c>
      <c r="B1754" t="inlineStr">
        <is>
          <t>Ireland</t>
        </is>
      </c>
      <c r="C1754" t="inlineStr">
        <is>
          <t>Lock</t>
        </is>
      </c>
      <c r="D1754" t="n">
        <v>27</v>
      </c>
      <c r="E1754" t="n">
        <v>29</v>
      </c>
      <c r="F1754" t="n">
        <v>13</v>
      </c>
      <c r="G1754" t="n">
        <v>16</v>
      </c>
      <c r="H1754" t="n">
        <v>0</v>
      </c>
      <c r="I1754" t="n">
        <v>1327</v>
      </c>
      <c r="J1754" t="n">
        <v>14</v>
      </c>
      <c r="K1754" t="n">
        <v>356</v>
      </c>
      <c r="L1754" t="n">
        <v>0</v>
      </c>
      <c r="M1754" t="n">
        <v>6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15</v>
      </c>
      <c r="U1754" t="n">
        <v>2</v>
      </c>
      <c r="V1754" t="n">
        <v>0</v>
      </c>
      <c r="W1754" t="n">
        <v>0</v>
      </c>
    </row>
    <row r="1755">
      <c r="A1755" t="inlineStr">
        <is>
          <t>Daniel Tuohy</t>
        </is>
      </c>
      <c r="B1755" t="inlineStr">
        <is>
          <t>Ireland</t>
        </is>
      </c>
      <c r="C1755" t="inlineStr">
        <is>
          <t>Lock</t>
        </is>
      </c>
      <c r="D1755" t="n">
        <v>138</v>
      </c>
      <c r="E1755" t="n">
        <v>139</v>
      </c>
      <c r="F1755" t="n">
        <v>120</v>
      </c>
      <c r="G1755" t="n">
        <v>19</v>
      </c>
      <c r="H1755" t="n">
        <v>0</v>
      </c>
      <c r="I1755" t="n">
        <v>9335</v>
      </c>
      <c r="J1755" t="n">
        <v>18</v>
      </c>
      <c r="K1755" t="n">
        <v>541</v>
      </c>
      <c r="L1755" t="n">
        <v>1</v>
      </c>
      <c r="M1755" t="n">
        <v>41</v>
      </c>
      <c r="N1755" t="n">
        <v>15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75</v>
      </c>
      <c r="U1755" t="n">
        <v>5</v>
      </c>
      <c r="V1755" t="n">
        <v>0</v>
      </c>
      <c r="W1755" t="n">
        <v>0</v>
      </c>
    </row>
    <row r="1756">
      <c r="A1756" t="inlineStr">
        <is>
          <t>Daniel Tuohy</t>
        </is>
      </c>
      <c r="B1756" t="inlineStr">
        <is>
          <t>Ireland</t>
        </is>
      </c>
      <c r="C1756" t="inlineStr">
        <is>
          <t>Lock</t>
        </is>
      </c>
      <c r="D1756" t="n">
        <v>10</v>
      </c>
      <c r="E1756" t="n">
        <v>11</v>
      </c>
      <c r="F1756" t="n">
        <v>6</v>
      </c>
      <c r="G1756" t="n">
        <v>5</v>
      </c>
      <c r="H1756" t="n">
        <v>0</v>
      </c>
      <c r="I1756" t="n">
        <v>446</v>
      </c>
      <c r="J1756" t="n">
        <v>4</v>
      </c>
      <c r="K1756" t="n">
        <v>85</v>
      </c>
      <c r="L1756" t="n">
        <v>0</v>
      </c>
      <c r="M1756" t="n">
        <v>6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5</v>
      </c>
      <c r="U1756" t="n">
        <v>0</v>
      </c>
      <c r="V1756" t="n">
        <v>0</v>
      </c>
      <c r="W1756" t="n">
        <v>0</v>
      </c>
    </row>
    <row r="1757">
      <c r="A1757" t="inlineStr">
        <is>
          <t>Daniel Tuohy</t>
        </is>
      </c>
      <c r="B1757" t="inlineStr">
        <is>
          <t>Ireland</t>
        </is>
      </c>
      <c r="C1757" t="inlineStr">
        <is>
          <t>Lock</t>
        </is>
      </c>
      <c r="D1757" t="n">
        <v>8</v>
      </c>
      <c r="E1757" t="n">
        <v>8</v>
      </c>
      <c r="F1757" t="n">
        <v>8</v>
      </c>
      <c r="G1757" t="n">
        <v>0</v>
      </c>
      <c r="H1757" t="n">
        <v>0</v>
      </c>
      <c r="I1757" t="n">
        <v>549</v>
      </c>
      <c r="J1757" t="n">
        <v>0</v>
      </c>
      <c r="K1757" t="n">
        <v>0</v>
      </c>
      <c r="L1757" t="n">
        <v>0</v>
      </c>
      <c r="M1757" t="n">
        <v>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0</v>
      </c>
      <c r="W1757" t="n">
        <v>0</v>
      </c>
    </row>
    <row r="1758">
      <c r="A1758" t="inlineStr">
        <is>
          <t>Daniel Tuohy</t>
        </is>
      </c>
      <c r="B1758" t="inlineStr">
        <is>
          <t>Ireland</t>
        </is>
      </c>
      <c r="C1758" t="inlineStr">
        <is>
          <t>Lock</t>
        </is>
      </c>
      <c r="D1758" t="n">
        <v>4</v>
      </c>
      <c r="E1758" t="n">
        <v>5</v>
      </c>
      <c r="F1758" t="n">
        <v>3</v>
      </c>
      <c r="G1758" t="n">
        <v>2</v>
      </c>
      <c r="H1758" t="n">
        <v>0</v>
      </c>
      <c r="I1758" t="n">
        <v>190</v>
      </c>
      <c r="J1758" t="n">
        <v>1</v>
      </c>
      <c r="K1758" t="n">
        <v>23</v>
      </c>
      <c r="L1758" t="n">
        <v>0</v>
      </c>
      <c r="M1758" t="n">
        <v>3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inlineStr">
        <is>
          <t>Daniel Tuohy</t>
        </is>
      </c>
      <c r="B1759" t="inlineStr">
        <is>
          <t>Ireland</t>
        </is>
      </c>
      <c r="C1759" t="inlineStr">
        <is>
          <t>Lock</t>
        </is>
      </c>
      <c r="D1759" t="n">
        <v>4</v>
      </c>
      <c r="E1759" t="n">
        <v>4</v>
      </c>
      <c r="F1759" t="n">
        <v>3</v>
      </c>
      <c r="G1759" t="n">
        <v>1</v>
      </c>
      <c r="H1759" t="n">
        <v>0</v>
      </c>
      <c r="I1759" t="n">
        <v>230</v>
      </c>
      <c r="J1759" t="n">
        <v>1</v>
      </c>
      <c r="K1759" t="n">
        <v>20</v>
      </c>
      <c r="L1759" t="n">
        <v>0</v>
      </c>
      <c r="M1759" t="n">
        <v>2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Daniel Tuohy</t>
        </is>
      </c>
      <c r="B1760" t="inlineStr">
        <is>
          <t>Ireland</t>
        </is>
      </c>
      <c r="C1760" t="inlineStr">
        <is>
          <t>Lock</t>
        </is>
      </c>
      <c r="D1760" t="n">
        <v>250</v>
      </c>
      <c r="E1760" t="n">
        <v>22</v>
      </c>
      <c r="F1760" t="n">
        <v>202</v>
      </c>
      <c r="G1760" t="n">
        <v>55</v>
      </c>
      <c r="H1760" t="n">
        <v>0</v>
      </c>
      <c r="I1760" t="n">
        <v>15802</v>
      </c>
      <c r="J1760" t="n">
        <v>48</v>
      </c>
      <c r="K1760" t="n">
        <v>1288</v>
      </c>
      <c r="L1760" t="n">
        <v>2</v>
      </c>
      <c r="M1760" t="n">
        <v>78</v>
      </c>
      <c r="N1760" t="n">
        <v>22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110</v>
      </c>
      <c r="U1760" t="n">
        <v>13</v>
      </c>
      <c r="V1760" t="n">
        <v>0</v>
      </c>
      <c r="W1760" t="n">
        <v>0</v>
      </c>
    </row>
    <row r="1761">
      <c r="A1761" t="inlineStr">
        <is>
          <t>Iain Henderson</t>
        </is>
      </c>
      <c r="B1761" t="inlineStr">
        <is>
          <t>Ireland</t>
        </is>
      </c>
      <c r="C1761" t="inlineStr">
        <is>
          <t>Lock</t>
        </is>
      </c>
      <c r="D1761" t="n">
        <v>116</v>
      </c>
      <c r="E1761" t="n">
        <v>120</v>
      </c>
      <c r="F1761" t="n">
        <v>99</v>
      </c>
      <c r="G1761" t="n">
        <v>21</v>
      </c>
      <c r="H1761" t="n">
        <v>0</v>
      </c>
      <c r="I1761" t="n">
        <v>7593</v>
      </c>
      <c r="J1761" t="n">
        <v>17</v>
      </c>
      <c r="K1761" t="n">
        <v>389</v>
      </c>
      <c r="L1761" t="n">
        <v>1</v>
      </c>
      <c r="M1761" t="n">
        <v>23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50</v>
      </c>
      <c r="U1761" t="n">
        <v>6</v>
      </c>
      <c r="V1761" t="n">
        <v>0</v>
      </c>
      <c r="W1761" t="n">
        <v>2</v>
      </c>
    </row>
    <row r="1762">
      <c r="A1762" t="inlineStr">
        <is>
          <t>Iain Henderson</t>
        </is>
      </c>
      <c r="B1762" t="inlineStr">
        <is>
          <t>Ireland</t>
        </is>
      </c>
      <c r="C1762" t="inlineStr">
        <is>
          <t>Lock</t>
        </is>
      </c>
      <c r="D1762" t="n">
        <v>10</v>
      </c>
      <c r="E1762" t="n">
        <v>10</v>
      </c>
      <c r="F1762" t="n">
        <v>5</v>
      </c>
      <c r="G1762" t="n">
        <v>5</v>
      </c>
      <c r="H1762" t="n">
        <v>0</v>
      </c>
      <c r="I1762" t="n">
        <v>535</v>
      </c>
      <c r="J1762" t="n">
        <v>5</v>
      </c>
      <c r="K1762" t="n">
        <v>135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5</v>
      </c>
      <c r="U1762" t="n">
        <v>0</v>
      </c>
      <c r="V1762" t="n">
        <v>0</v>
      </c>
      <c r="W1762" t="n">
        <v>0</v>
      </c>
    </row>
    <row r="1763">
      <c r="A1763" t="inlineStr">
        <is>
          <t>Iain Henderson</t>
        </is>
      </c>
      <c r="B1763" t="inlineStr">
        <is>
          <t>Ireland</t>
        </is>
      </c>
      <c r="C1763" t="inlineStr">
        <is>
          <t>Lock</t>
        </is>
      </c>
      <c r="D1763" t="n">
        <v>6</v>
      </c>
      <c r="E1763" t="n">
        <v>6</v>
      </c>
      <c r="F1763" t="n">
        <v>4</v>
      </c>
      <c r="G1763" t="n">
        <v>2</v>
      </c>
      <c r="H1763" t="n">
        <v>0</v>
      </c>
      <c r="I1763" t="n">
        <v>317</v>
      </c>
      <c r="J1763" t="n">
        <v>2</v>
      </c>
      <c r="K1763" t="n">
        <v>26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</row>
    <row r="1764">
      <c r="A1764" t="inlineStr">
        <is>
          <t>Iain Henderson</t>
        </is>
      </c>
      <c r="B1764" t="inlineStr">
        <is>
          <t>Ireland</t>
        </is>
      </c>
      <c r="C1764" t="inlineStr">
        <is>
          <t>Lock</t>
        </is>
      </c>
      <c r="D1764" t="n">
        <v>192</v>
      </c>
      <c r="E1764" t="n">
        <v>16</v>
      </c>
      <c r="F1764" t="n">
        <v>145</v>
      </c>
      <c r="G1764" t="n">
        <v>54</v>
      </c>
      <c r="H1764" t="n">
        <v>0</v>
      </c>
      <c r="I1764" t="n">
        <v>11386</v>
      </c>
      <c r="J1764" t="n">
        <v>47</v>
      </c>
      <c r="K1764" t="n">
        <v>1021</v>
      </c>
      <c r="L1764" t="n">
        <v>2</v>
      </c>
      <c r="M1764" t="n">
        <v>48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80</v>
      </c>
      <c r="U1764" t="n">
        <v>7</v>
      </c>
      <c r="V1764" t="n">
        <v>0</v>
      </c>
      <c r="W1764" t="n">
        <v>2</v>
      </c>
    </row>
    <row r="1765">
      <c r="A1765" t="inlineStr">
        <is>
          <t>Quinn Roux</t>
        </is>
      </c>
      <c r="B1765" t="inlineStr">
        <is>
          <t>Ireland</t>
        </is>
      </c>
      <c r="C1765" t="inlineStr">
        <is>
          <t>Lock</t>
        </is>
      </c>
      <c r="D1765" t="n">
        <v>3</v>
      </c>
      <c r="E1765" t="n">
        <v>4</v>
      </c>
      <c r="F1765" t="n">
        <v>0</v>
      </c>
      <c r="G1765" t="n">
        <v>4</v>
      </c>
      <c r="H1765" t="n">
        <v>0</v>
      </c>
      <c r="I1765" t="n">
        <v>45</v>
      </c>
      <c r="J1765" t="n">
        <v>3</v>
      </c>
      <c r="K1765" t="n">
        <v>45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Quinn Roux</t>
        </is>
      </c>
      <c r="B1766" t="inlineStr">
        <is>
          <t>Ireland</t>
        </is>
      </c>
      <c r="C1766" t="inlineStr">
        <is>
          <t>Lock</t>
        </is>
      </c>
      <c r="D1766" t="n">
        <v>28</v>
      </c>
      <c r="E1766" t="n">
        <v>29</v>
      </c>
      <c r="F1766" t="n">
        <v>21</v>
      </c>
      <c r="G1766" t="n">
        <v>8</v>
      </c>
      <c r="H1766" t="n">
        <v>0</v>
      </c>
      <c r="I1766" t="n">
        <v>1428</v>
      </c>
      <c r="J1766" t="n">
        <v>7</v>
      </c>
      <c r="K1766" t="n">
        <v>100</v>
      </c>
      <c r="L1766" t="n">
        <v>0</v>
      </c>
      <c r="M1766" t="n">
        <v>17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inlineStr">
        <is>
          <t>Quinn Roux</t>
        </is>
      </c>
      <c r="B1767" t="inlineStr">
        <is>
          <t>Ireland</t>
        </is>
      </c>
      <c r="C1767" t="inlineStr">
        <is>
          <t>Lock</t>
        </is>
      </c>
      <c r="D1767" t="n">
        <v>110</v>
      </c>
      <c r="E1767" t="n">
        <v>107</v>
      </c>
      <c r="F1767" t="n">
        <v>92</v>
      </c>
      <c r="G1767" t="n">
        <v>15</v>
      </c>
      <c r="H1767" t="n">
        <v>0</v>
      </c>
      <c r="I1767" t="n">
        <v>6654</v>
      </c>
      <c r="J1767" t="n">
        <v>18</v>
      </c>
      <c r="K1767" t="n">
        <v>380</v>
      </c>
      <c r="L1767" t="n">
        <v>0</v>
      </c>
      <c r="M1767" t="n">
        <v>55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25</v>
      </c>
      <c r="U1767" t="n">
        <v>4</v>
      </c>
      <c r="V1767" t="n">
        <v>0</v>
      </c>
      <c r="W1767" t="n">
        <v>0</v>
      </c>
    </row>
    <row r="1768">
      <c r="A1768" t="inlineStr">
        <is>
          <t>Quinn Roux</t>
        </is>
      </c>
      <c r="B1768" t="inlineStr">
        <is>
          <t>Ireland</t>
        </is>
      </c>
      <c r="C1768" t="inlineStr">
        <is>
          <t>Lock</t>
        </is>
      </c>
      <c r="D1768" t="n">
        <v>155</v>
      </c>
      <c r="E1768" t="n">
        <v>7</v>
      </c>
      <c r="F1768" t="n">
        <v>120</v>
      </c>
      <c r="G1768" t="n">
        <v>35</v>
      </c>
      <c r="H1768" t="n">
        <v>0</v>
      </c>
      <c r="I1768" t="n">
        <v>8740</v>
      </c>
      <c r="J1768" t="n">
        <v>35</v>
      </c>
      <c r="K1768" t="n">
        <v>693</v>
      </c>
      <c r="L1768" t="n">
        <v>0</v>
      </c>
      <c r="M1768" t="n">
        <v>77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35</v>
      </c>
      <c r="U1768" t="n">
        <v>4</v>
      </c>
      <c r="V1768" t="n">
        <v>0</v>
      </c>
      <c r="W1768" t="n">
        <v>0</v>
      </c>
    </row>
    <row r="1769">
      <c r="A1769" t="inlineStr">
        <is>
          <t>Tadgh Beirne</t>
        </is>
      </c>
      <c r="B1769" t="inlineStr">
        <is>
          <t>Ireland</t>
        </is>
      </c>
      <c r="C1769" t="inlineStr">
        <is>
          <t>Lock</t>
        </is>
      </c>
      <c r="D1769" t="n">
        <v>3</v>
      </c>
      <c r="E1769" t="n">
        <v>5</v>
      </c>
      <c r="F1769" t="n">
        <v>1</v>
      </c>
      <c r="G1769" t="n">
        <v>4</v>
      </c>
      <c r="H1769" t="n">
        <v>0</v>
      </c>
      <c r="I1769" t="n">
        <v>97</v>
      </c>
      <c r="J1769" t="n">
        <v>2</v>
      </c>
      <c r="K1769" t="n">
        <v>41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Tadgh Beirne</t>
        </is>
      </c>
      <c r="B1770" t="inlineStr">
        <is>
          <t>Ireland</t>
        </is>
      </c>
      <c r="C1770" t="inlineStr">
        <is>
          <t>Lock</t>
        </is>
      </c>
      <c r="D1770" t="n">
        <v>21</v>
      </c>
      <c r="E1770" t="n">
        <v>24</v>
      </c>
      <c r="F1770" t="n">
        <v>10</v>
      </c>
      <c r="G1770" t="n">
        <v>14</v>
      </c>
      <c r="H1770" t="n">
        <v>0</v>
      </c>
      <c r="I1770" t="n">
        <v>912</v>
      </c>
      <c r="J1770" t="n">
        <v>11</v>
      </c>
      <c r="K1770" t="n">
        <v>217</v>
      </c>
      <c r="L1770" t="n">
        <v>0</v>
      </c>
      <c r="M1770" t="n">
        <v>5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25</v>
      </c>
      <c r="U1770" t="n">
        <v>1</v>
      </c>
      <c r="V1770" t="n">
        <v>0</v>
      </c>
      <c r="W1770" t="n">
        <v>0</v>
      </c>
    </row>
    <row r="1771">
      <c r="A1771" t="inlineStr">
        <is>
          <t>Tadgh Beirne</t>
        </is>
      </c>
      <c r="B1771" t="inlineStr">
        <is>
          <t>Ireland</t>
        </is>
      </c>
      <c r="C1771" t="inlineStr">
        <is>
          <t>Lock</t>
        </is>
      </c>
      <c r="D1771" t="n">
        <v>55</v>
      </c>
      <c r="E1771" t="n">
        <v>54</v>
      </c>
      <c r="F1771" t="n">
        <v>48</v>
      </c>
      <c r="G1771" t="n">
        <v>6</v>
      </c>
      <c r="H1771" t="n">
        <v>0</v>
      </c>
      <c r="I1771" t="n">
        <v>3929</v>
      </c>
      <c r="J1771" t="n">
        <v>7</v>
      </c>
      <c r="K1771" t="n">
        <v>232</v>
      </c>
      <c r="L1771" t="n">
        <v>0</v>
      </c>
      <c r="M1771" t="n">
        <v>9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55</v>
      </c>
      <c r="U1771" t="n">
        <v>2</v>
      </c>
      <c r="V1771" t="n">
        <v>0</v>
      </c>
      <c r="W1771" t="n">
        <v>0</v>
      </c>
    </row>
    <row r="1772">
      <c r="A1772" t="inlineStr">
        <is>
          <t>Tadgh Beirne</t>
        </is>
      </c>
      <c r="B1772" t="inlineStr">
        <is>
          <t>Ireland</t>
        </is>
      </c>
      <c r="C1772" t="inlineStr">
        <is>
          <t>Lock</t>
        </is>
      </c>
      <c r="D1772" t="n">
        <v>34</v>
      </c>
      <c r="E1772" t="n">
        <v>34</v>
      </c>
      <c r="F1772" t="n">
        <v>31</v>
      </c>
      <c r="G1772" t="n">
        <v>3</v>
      </c>
      <c r="H1772" t="n">
        <v>0</v>
      </c>
      <c r="I1772" t="n">
        <v>2303</v>
      </c>
      <c r="J1772" t="n">
        <v>3</v>
      </c>
      <c r="K1772" t="n">
        <v>90</v>
      </c>
      <c r="L1772" t="n">
        <v>0</v>
      </c>
      <c r="M1772" t="n">
        <v>10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20</v>
      </c>
      <c r="U1772" t="n">
        <v>2</v>
      </c>
      <c r="V1772" t="n">
        <v>0</v>
      </c>
      <c r="W1772" t="n">
        <v>0</v>
      </c>
    </row>
    <row r="1773">
      <c r="A1773" t="inlineStr">
        <is>
          <t>Tadgh Beirne</t>
        </is>
      </c>
      <c r="B1773" t="inlineStr">
        <is>
          <t>Ireland</t>
        </is>
      </c>
      <c r="C1773" t="inlineStr">
        <is>
          <t>Lock</t>
        </is>
      </c>
      <c r="D1773" t="n">
        <v>133</v>
      </c>
      <c r="E1773" t="n">
        <v>24</v>
      </c>
      <c r="F1773" t="n">
        <v>103</v>
      </c>
      <c r="G1773" t="n">
        <v>34</v>
      </c>
      <c r="H1773" t="n">
        <v>0</v>
      </c>
      <c r="I1773" t="n">
        <v>8294</v>
      </c>
      <c r="J1773" t="n">
        <v>30</v>
      </c>
      <c r="K1773" t="n">
        <v>719</v>
      </c>
      <c r="L1773" t="n">
        <v>0</v>
      </c>
      <c r="M1773" t="n">
        <v>32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120</v>
      </c>
      <c r="U1773" t="n">
        <v>6</v>
      </c>
      <c r="V1773" t="n">
        <v>0</v>
      </c>
      <c r="W1773" t="n">
        <v>0</v>
      </c>
    </row>
    <row r="1774">
      <c r="A1774" t="inlineStr">
        <is>
          <t>Robert Herring</t>
        </is>
      </c>
      <c r="B1774" t="inlineStr">
        <is>
          <t>Ireland</t>
        </is>
      </c>
      <c r="C1774" t="inlineStr">
        <is>
          <t>Hooker</t>
        </is>
      </c>
      <c r="D1774" t="n">
        <v>8</v>
      </c>
      <c r="E1774" t="n">
        <v>11</v>
      </c>
      <c r="F1774" t="n">
        <v>0</v>
      </c>
      <c r="G1774" t="n">
        <v>11</v>
      </c>
      <c r="H1774" t="n">
        <v>0</v>
      </c>
      <c r="I1774" t="n">
        <v>173</v>
      </c>
      <c r="J1774" t="n">
        <v>8</v>
      </c>
      <c r="K1774" t="n">
        <v>173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Robert Herring</t>
        </is>
      </c>
      <c r="B1775" t="inlineStr">
        <is>
          <t>Ireland</t>
        </is>
      </c>
      <c r="C1775" t="inlineStr">
        <is>
          <t>Hooker</t>
        </is>
      </c>
      <c r="D1775" t="n">
        <v>5</v>
      </c>
      <c r="E1775" t="n">
        <v>8</v>
      </c>
      <c r="F1775" t="n">
        <v>0</v>
      </c>
      <c r="G1775" t="n">
        <v>8</v>
      </c>
      <c r="H1775" t="n">
        <v>0</v>
      </c>
      <c r="I1775" t="n">
        <v>50</v>
      </c>
      <c r="J1775" t="n">
        <v>5</v>
      </c>
      <c r="K1775" t="n">
        <v>50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inlineStr">
        <is>
          <t>Robert Herring</t>
        </is>
      </c>
      <c r="B1776" t="inlineStr">
        <is>
          <t>Ireland</t>
        </is>
      </c>
      <c r="C1776" t="inlineStr">
        <is>
          <t>Hooker</t>
        </is>
      </c>
      <c r="D1776" t="n">
        <v>4</v>
      </c>
      <c r="E1776" t="n">
        <v>6</v>
      </c>
      <c r="F1776" t="n">
        <v>1</v>
      </c>
      <c r="G1776" t="n">
        <v>5</v>
      </c>
      <c r="H1776" t="n">
        <v>0</v>
      </c>
      <c r="I1776" t="n">
        <v>150</v>
      </c>
      <c r="J1776" t="n">
        <v>3</v>
      </c>
      <c r="K1776" t="n">
        <v>99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5</v>
      </c>
      <c r="U1776" t="n">
        <v>0</v>
      </c>
      <c r="V1776" t="n">
        <v>0</v>
      </c>
      <c r="W1776" t="n">
        <v>0</v>
      </c>
    </row>
    <row r="1777">
      <c r="A1777" t="inlineStr">
        <is>
          <t>Robert Herring</t>
        </is>
      </c>
      <c r="B1777" t="inlineStr">
        <is>
          <t>Ireland</t>
        </is>
      </c>
      <c r="C1777" t="inlineStr">
        <is>
          <t>Hooker</t>
        </is>
      </c>
      <c r="D1777" t="n">
        <v>188</v>
      </c>
      <c r="E1777" t="n">
        <v>208</v>
      </c>
      <c r="F1777" t="n">
        <v>123</v>
      </c>
      <c r="G1777" t="n">
        <v>85</v>
      </c>
      <c r="H1777" t="n">
        <v>0</v>
      </c>
      <c r="I1777" t="n">
        <v>9600</v>
      </c>
      <c r="J1777" t="n">
        <v>65</v>
      </c>
      <c r="K1777" t="n">
        <v>1103</v>
      </c>
      <c r="L1777" t="n">
        <v>3</v>
      </c>
      <c r="M1777" t="n">
        <v>79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120</v>
      </c>
      <c r="U1777" t="n">
        <v>4</v>
      </c>
      <c r="V1777" t="n">
        <v>0</v>
      </c>
      <c r="W1777" t="n">
        <v>0</v>
      </c>
    </row>
    <row r="1778">
      <c r="A1778" t="inlineStr">
        <is>
          <t>Robert Herring</t>
        </is>
      </c>
      <c r="B1778" t="inlineStr">
        <is>
          <t>Ireland</t>
        </is>
      </c>
      <c r="C1778" t="inlineStr">
        <is>
          <t>Hooker</t>
        </is>
      </c>
      <c r="D1778" t="n">
        <v>20</v>
      </c>
      <c r="E1778" t="n">
        <v>20</v>
      </c>
      <c r="F1778" t="n">
        <v>14</v>
      </c>
      <c r="G1778" t="n">
        <v>6</v>
      </c>
      <c r="H1778" t="n">
        <v>0</v>
      </c>
      <c r="I1778" t="n">
        <v>962</v>
      </c>
      <c r="J1778" t="n">
        <v>6</v>
      </c>
      <c r="K1778" t="n">
        <v>122</v>
      </c>
      <c r="L1778" t="n">
        <v>0</v>
      </c>
      <c r="M1778" t="n">
        <v>13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5</v>
      </c>
      <c r="U1778" t="n">
        <v>0</v>
      </c>
      <c r="V1778" t="n">
        <v>0</v>
      </c>
      <c r="W1778" t="n">
        <v>0</v>
      </c>
    </row>
    <row r="1779">
      <c r="A1779" t="inlineStr">
        <is>
          <t>Robert Herring</t>
        </is>
      </c>
      <c r="B1779" t="inlineStr">
        <is>
          <t>Ireland</t>
        </is>
      </c>
      <c r="C1779" t="inlineStr">
        <is>
          <t>Hooker</t>
        </is>
      </c>
      <c r="D1779" t="n">
        <v>5</v>
      </c>
      <c r="E1779" t="n">
        <v>5</v>
      </c>
      <c r="F1779" t="n">
        <v>3</v>
      </c>
      <c r="G1779" t="n">
        <v>2</v>
      </c>
      <c r="H1779" t="n">
        <v>0</v>
      </c>
      <c r="I1779" t="n">
        <v>225</v>
      </c>
      <c r="J1779" t="n">
        <v>2</v>
      </c>
      <c r="K1779" t="n">
        <v>52</v>
      </c>
      <c r="L1779" t="n">
        <v>0</v>
      </c>
      <c r="M1779" t="n">
        <v>3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Robert Herring</t>
        </is>
      </c>
      <c r="B1780" t="inlineStr">
        <is>
          <t>Ireland</t>
        </is>
      </c>
      <c r="C1780" t="inlineStr">
        <is>
          <t>Hooker</t>
        </is>
      </c>
      <c r="D1780" t="n">
        <v>230</v>
      </c>
      <c r="E1780" t="n">
        <v>26</v>
      </c>
      <c r="F1780" t="n">
        <v>141</v>
      </c>
      <c r="G1780" t="n">
        <v>117</v>
      </c>
      <c r="H1780" t="n">
        <v>0</v>
      </c>
      <c r="I1780" t="n">
        <v>11160</v>
      </c>
      <c r="J1780" t="n">
        <v>89</v>
      </c>
      <c r="K1780" t="n">
        <v>1599</v>
      </c>
      <c r="L1780" t="n">
        <v>3</v>
      </c>
      <c r="M1780" t="n">
        <v>96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130</v>
      </c>
      <c r="U1780" t="n">
        <v>4</v>
      </c>
      <c r="V1780" t="n">
        <v>0</v>
      </c>
      <c r="W1780" t="n">
        <v>0</v>
      </c>
    </row>
    <row r="1781">
      <c r="A1781" t="inlineStr">
        <is>
          <t>Sean Cronin</t>
        </is>
      </c>
      <c r="B1781" t="inlineStr">
        <is>
          <t>Ireland</t>
        </is>
      </c>
      <c r="C1781" t="inlineStr">
        <is>
          <t>Hooker</t>
        </is>
      </c>
      <c r="D1781" t="n">
        <v>2</v>
      </c>
      <c r="E1781" t="n">
        <v>3</v>
      </c>
      <c r="F1781" t="n">
        <v>0</v>
      </c>
      <c r="G1781" t="n">
        <v>3</v>
      </c>
      <c r="H1781" t="n">
        <v>0</v>
      </c>
      <c r="I1781" t="n">
        <v>30</v>
      </c>
      <c r="J1781" t="n">
        <v>2</v>
      </c>
      <c r="K1781" t="n">
        <v>30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t="inlineStr">
        <is>
          <t>Sean Cronin</t>
        </is>
      </c>
      <c r="B1782" t="inlineStr">
        <is>
          <t>Ireland</t>
        </is>
      </c>
      <c r="C1782" t="inlineStr">
        <is>
          <t>Hooker</t>
        </is>
      </c>
      <c r="D1782" t="n">
        <v>5</v>
      </c>
      <c r="E1782" t="n">
        <v>6</v>
      </c>
      <c r="F1782" t="n">
        <v>3</v>
      </c>
      <c r="G1782" t="n">
        <v>3</v>
      </c>
      <c r="H1782" t="n">
        <v>0</v>
      </c>
      <c r="I1782" t="n">
        <v>219</v>
      </c>
      <c r="J1782" t="n">
        <v>2</v>
      </c>
      <c r="K1782" t="n">
        <v>46</v>
      </c>
      <c r="L1782" t="n">
        <v>0</v>
      </c>
      <c r="M1782" t="n">
        <v>4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</v>
      </c>
      <c r="U1782" t="n">
        <v>0</v>
      </c>
      <c r="V1782" t="n">
        <v>0</v>
      </c>
      <c r="W1782" t="n">
        <v>0</v>
      </c>
    </row>
    <row r="1783">
      <c r="A1783" t="inlineStr">
        <is>
          <t>Sean Cronin</t>
        </is>
      </c>
      <c r="B1783" t="inlineStr">
        <is>
          <t>Ireland</t>
        </is>
      </c>
      <c r="C1783" t="inlineStr">
        <is>
          <t>Hooker</t>
        </is>
      </c>
      <c r="D1783" t="n">
        <v>58</v>
      </c>
      <c r="E1783" t="n">
        <v>62</v>
      </c>
      <c r="F1783" t="n">
        <v>52</v>
      </c>
      <c r="G1783" t="n">
        <v>10</v>
      </c>
      <c r="H1783" t="n">
        <v>0</v>
      </c>
      <c r="I1783" t="n">
        <v>3879</v>
      </c>
      <c r="J1783" t="n">
        <v>6</v>
      </c>
      <c r="K1783" t="n">
        <v>129</v>
      </c>
      <c r="L1783" t="n">
        <v>0</v>
      </c>
      <c r="M1783" t="n">
        <v>27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35</v>
      </c>
      <c r="U1783" t="n">
        <v>1</v>
      </c>
      <c r="V1783" t="n">
        <v>0</v>
      </c>
      <c r="W1783" t="n">
        <v>0</v>
      </c>
    </row>
    <row r="1784">
      <c r="A1784" t="inlineStr">
        <is>
          <t>Sean Cronin</t>
        </is>
      </c>
      <c r="B1784" t="inlineStr">
        <is>
          <t>Ireland</t>
        </is>
      </c>
      <c r="C1784" t="inlineStr">
        <is>
          <t>Hooker</t>
        </is>
      </c>
      <c r="D1784" t="n">
        <v>70</v>
      </c>
      <c r="E1784" t="n">
        <v>84</v>
      </c>
      <c r="F1784" t="n">
        <v>9</v>
      </c>
      <c r="G1784" t="n">
        <v>75</v>
      </c>
      <c r="H1784" t="n">
        <v>0</v>
      </c>
      <c r="I1784" t="n">
        <v>1544</v>
      </c>
      <c r="J1784" t="n">
        <v>61</v>
      </c>
      <c r="K1784" t="n">
        <v>965</v>
      </c>
      <c r="L1784" t="n">
        <v>0</v>
      </c>
      <c r="M1784" t="n">
        <v>8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30</v>
      </c>
      <c r="U1784" t="n">
        <v>0</v>
      </c>
      <c r="V1784" t="n">
        <v>0</v>
      </c>
      <c r="W1784" t="n">
        <v>0</v>
      </c>
    </row>
    <row r="1785">
      <c r="A1785" t="inlineStr">
        <is>
          <t>Sean Cronin</t>
        </is>
      </c>
      <c r="B1785" t="inlineStr">
        <is>
          <t>Ireland</t>
        </is>
      </c>
      <c r="C1785" t="inlineStr">
        <is>
          <t>Hooker</t>
        </is>
      </c>
      <c r="D1785" t="n">
        <v>183</v>
      </c>
      <c r="E1785" t="n">
        <v>194</v>
      </c>
      <c r="F1785" t="n">
        <v>119</v>
      </c>
      <c r="G1785" t="n">
        <v>75</v>
      </c>
      <c r="H1785" t="n">
        <v>0</v>
      </c>
      <c r="I1785" t="n">
        <v>9281</v>
      </c>
      <c r="J1785" t="n">
        <v>64</v>
      </c>
      <c r="K1785" t="n">
        <v>1902</v>
      </c>
      <c r="L1785" t="n">
        <v>5</v>
      </c>
      <c r="M1785" t="n">
        <v>101</v>
      </c>
      <c r="N1785" t="n">
        <v>42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210</v>
      </c>
      <c r="U1785" t="n">
        <v>4</v>
      </c>
      <c r="V1785" t="n">
        <v>0</v>
      </c>
      <c r="W1785" t="n">
        <v>0</v>
      </c>
    </row>
    <row r="1786">
      <c r="A1786" t="inlineStr">
        <is>
          <t>Sean Cronin</t>
        </is>
      </c>
      <c r="B1786" t="inlineStr">
        <is>
          <t>Ireland</t>
        </is>
      </c>
      <c r="C1786" t="inlineStr">
        <is>
          <t>Hooker</t>
        </is>
      </c>
      <c r="D1786" t="n">
        <v>318</v>
      </c>
      <c r="E1786" t="n">
        <v>56</v>
      </c>
      <c r="F1786" t="n">
        <v>183</v>
      </c>
      <c r="G1786" t="n">
        <v>166</v>
      </c>
      <c r="H1786" t="n">
        <v>0</v>
      </c>
      <c r="I1786" t="n">
        <v>14953</v>
      </c>
      <c r="J1786" t="n">
        <v>135</v>
      </c>
      <c r="K1786" t="n">
        <v>3072</v>
      </c>
      <c r="L1786" t="n">
        <v>5</v>
      </c>
      <c r="M1786" t="n">
        <v>140</v>
      </c>
      <c r="N1786" t="n">
        <v>56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280</v>
      </c>
      <c r="U1786" t="n">
        <v>5</v>
      </c>
      <c r="V1786" t="n">
        <v>0</v>
      </c>
      <c r="W1786" t="n">
        <v>0</v>
      </c>
    </row>
    <row r="1787">
      <c r="A1787" t="inlineStr">
        <is>
          <t>Ronan Kelleher</t>
        </is>
      </c>
      <c r="B1787" t="inlineStr">
        <is>
          <t>Ireland</t>
        </is>
      </c>
      <c r="C1787" t="inlineStr">
        <is>
          <t>Hooker</t>
        </is>
      </c>
      <c r="D1787" t="n">
        <v>12</v>
      </c>
      <c r="E1787" t="n">
        <v>11</v>
      </c>
      <c r="F1787" t="n">
        <v>6</v>
      </c>
      <c r="G1787" t="n">
        <v>5</v>
      </c>
      <c r="H1787" t="n">
        <v>0</v>
      </c>
      <c r="I1787" t="n">
        <v>605</v>
      </c>
      <c r="J1787" t="n">
        <v>6</v>
      </c>
      <c r="K1787" t="n">
        <v>213</v>
      </c>
      <c r="L1787" t="n">
        <v>0</v>
      </c>
      <c r="M1787" t="n">
        <v>3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</v>
      </c>
      <c r="U1787" t="n">
        <v>0</v>
      </c>
      <c r="V1787" t="n">
        <v>0</v>
      </c>
      <c r="W1787" t="n">
        <v>0</v>
      </c>
    </row>
    <row r="1788">
      <c r="A1788" t="inlineStr">
        <is>
          <t>Ronan Kelleher</t>
        </is>
      </c>
      <c r="B1788" t="inlineStr">
        <is>
          <t>Ireland</t>
        </is>
      </c>
      <c r="C1788" t="inlineStr">
        <is>
          <t>Hooker</t>
        </is>
      </c>
      <c r="D1788" t="n">
        <v>24</v>
      </c>
      <c r="E1788" t="n">
        <v>23</v>
      </c>
      <c r="F1788" t="n">
        <v>18</v>
      </c>
      <c r="G1788" t="n">
        <v>5</v>
      </c>
      <c r="H1788" t="n">
        <v>0</v>
      </c>
      <c r="I1788" t="n">
        <v>1262</v>
      </c>
      <c r="J1788" t="n">
        <v>6</v>
      </c>
      <c r="K1788" t="n">
        <v>222</v>
      </c>
      <c r="L1788" t="n">
        <v>0</v>
      </c>
      <c r="M1788" t="n">
        <v>17</v>
      </c>
      <c r="N1788" t="n">
        <v>9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45</v>
      </c>
      <c r="U1788" t="n">
        <v>0</v>
      </c>
      <c r="V1788" t="n">
        <v>0</v>
      </c>
      <c r="W1788" t="n">
        <v>0</v>
      </c>
    </row>
    <row r="1789">
      <c r="A1789" t="inlineStr">
        <is>
          <t>Ronan Kelleher</t>
        </is>
      </c>
      <c r="B1789" t="inlineStr">
        <is>
          <t>Ireland</t>
        </is>
      </c>
      <c r="C1789" t="inlineStr">
        <is>
          <t>Hooker</t>
        </is>
      </c>
      <c r="D1789" t="n">
        <v>47</v>
      </c>
      <c r="E1789" t="n">
        <v>12</v>
      </c>
      <c r="F1789" t="n">
        <v>27</v>
      </c>
      <c r="G1789" t="n">
        <v>18</v>
      </c>
      <c r="H1789" t="n">
        <v>0</v>
      </c>
      <c r="I1789" t="n">
        <v>2159</v>
      </c>
      <c r="J1789" t="n">
        <v>20</v>
      </c>
      <c r="K1789" t="n">
        <v>551</v>
      </c>
      <c r="L1789" t="n">
        <v>0</v>
      </c>
      <c r="M1789" t="n">
        <v>23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60</v>
      </c>
      <c r="U1789" t="n">
        <v>0</v>
      </c>
      <c r="V1789" t="n">
        <v>0</v>
      </c>
      <c r="W1789" t="n">
        <v>0</v>
      </c>
    </row>
    <row r="1790">
      <c r="A1790" t="inlineStr">
        <is>
          <t>Rory Best</t>
        </is>
      </c>
      <c r="B1790" t="inlineStr">
        <is>
          <t>Ireland</t>
        </is>
      </c>
      <c r="C1790" t="inlineStr">
        <is>
          <t>Hooker</t>
        </is>
      </c>
      <c r="D1790" t="n">
        <v>197</v>
      </c>
      <c r="E1790" t="n">
        <v>198</v>
      </c>
      <c r="F1790" t="n">
        <v>177</v>
      </c>
      <c r="G1790" t="n">
        <v>21</v>
      </c>
      <c r="H1790" t="n">
        <v>0</v>
      </c>
      <c r="I1790" t="n">
        <v>13340</v>
      </c>
      <c r="J1790" t="n">
        <v>20</v>
      </c>
      <c r="K1790" t="n">
        <v>465</v>
      </c>
      <c r="L1790" t="n">
        <v>0</v>
      </c>
      <c r="M1790" t="n">
        <v>91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105</v>
      </c>
      <c r="U1790" t="n">
        <v>3</v>
      </c>
      <c r="V1790" t="n">
        <v>0</v>
      </c>
      <c r="W1790" t="n">
        <v>0</v>
      </c>
    </row>
    <row r="1791">
      <c r="A1791" t="inlineStr">
        <is>
          <t>Rory Best</t>
        </is>
      </c>
      <c r="B1791" t="inlineStr">
        <is>
          <t>Ireland</t>
        </is>
      </c>
      <c r="C1791" t="inlineStr">
        <is>
          <t>Hooker</t>
        </is>
      </c>
      <c r="D1791" t="n">
        <v>122</v>
      </c>
      <c r="E1791" t="n">
        <v>131</v>
      </c>
      <c r="F1791" t="n">
        <v>102</v>
      </c>
      <c r="G1791" t="n">
        <v>29</v>
      </c>
      <c r="H1791" t="n">
        <v>0</v>
      </c>
      <c r="I1791" t="n">
        <v>7330</v>
      </c>
      <c r="J1791" t="n">
        <v>20</v>
      </c>
      <c r="K1791" t="n">
        <v>485</v>
      </c>
      <c r="L1791" t="n">
        <v>2</v>
      </c>
      <c r="M1791" t="n">
        <v>85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60</v>
      </c>
      <c r="U1791" t="n">
        <v>2</v>
      </c>
      <c r="V1791" t="n">
        <v>0</v>
      </c>
      <c r="W1791" t="n">
        <v>0</v>
      </c>
    </row>
    <row r="1792">
      <c r="A1792" t="inlineStr">
        <is>
          <t>Rory Best</t>
        </is>
      </c>
      <c r="B1792" t="inlineStr">
        <is>
          <t>Ireland</t>
        </is>
      </c>
      <c r="C1792" t="inlineStr">
        <is>
          <t>Hooker</t>
        </is>
      </c>
      <c r="D1792" t="n">
        <v>9</v>
      </c>
      <c r="E1792" t="n">
        <v>9</v>
      </c>
      <c r="F1792" t="n">
        <v>6</v>
      </c>
      <c r="G1792" t="n">
        <v>3</v>
      </c>
      <c r="H1792" t="n">
        <v>0</v>
      </c>
      <c r="I1792" t="n">
        <v>438</v>
      </c>
      <c r="J1792" t="n">
        <v>3</v>
      </c>
      <c r="K1792" t="n">
        <v>67</v>
      </c>
      <c r="L1792" t="n">
        <v>0</v>
      </c>
      <c r="M1792" t="n">
        <v>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inlineStr">
        <is>
          <t>Rory Best</t>
        </is>
      </c>
      <c r="B1793" t="inlineStr">
        <is>
          <t>Ireland</t>
        </is>
      </c>
      <c r="C1793" t="inlineStr">
        <is>
          <t>Hooker</t>
        </is>
      </c>
      <c r="D1793" t="n">
        <v>328</v>
      </c>
      <c r="E1793" t="n">
        <v>33</v>
      </c>
      <c r="F1793" t="n">
        <v>285</v>
      </c>
      <c r="G1793" t="n">
        <v>53</v>
      </c>
      <c r="H1793" t="n">
        <v>0</v>
      </c>
      <c r="I1793" t="n">
        <v>21108</v>
      </c>
      <c r="J1793" t="n">
        <v>43</v>
      </c>
      <c r="K1793" t="n">
        <v>1017</v>
      </c>
      <c r="L1793" t="n">
        <v>2</v>
      </c>
      <c r="M1793" t="n">
        <v>180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165</v>
      </c>
      <c r="U1793" t="n">
        <v>5</v>
      </c>
      <c r="V1793" t="n">
        <v>0</v>
      </c>
      <c r="W1793" t="n">
        <v>0</v>
      </c>
    </row>
    <row r="1794">
      <c r="A1794" t="inlineStr">
        <is>
          <t>David Hefferman</t>
        </is>
      </c>
      <c r="B1794" t="inlineStr">
        <is>
          <t>Ireland</t>
        </is>
      </c>
      <c r="C1794" t="inlineStr">
        <is>
          <t>Hooker</t>
        </is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  <c r="I1794" t="n">
        <v>69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David Hefferman</t>
        </is>
      </c>
      <c r="B1795" t="inlineStr">
        <is>
          <t>Ireland</t>
        </is>
      </c>
      <c r="C1795" t="inlineStr">
        <is>
          <t>Hooker</t>
        </is>
      </c>
      <c r="D1795" t="n">
        <v>152</v>
      </c>
      <c r="E1795" t="n">
        <v>163</v>
      </c>
      <c r="F1795" t="n">
        <v>63</v>
      </c>
      <c r="G1795" t="n">
        <v>100</v>
      </c>
      <c r="H1795" t="n">
        <v>0</v>
      </c>
      <c r="I1795" t="n">
        <v>5804</v>
      </c>
      <c r="J1795" t="n">
        <v>89</v>
      </c>
      <c r="K1795" t="n">
        <v>1781</v>
      </c>
      <c r="L1795" t="n">
        <v>8</v>
      </c>
      <c r="M1795" t="n">
        <v>48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45</v>
      </c>
      <c r="U1795" t="n">
        <v>2</v>
      </c>
      <c r="V1795" t="n">
        <v>0</v>
      </c>
      <c r="W1795" t="n">
        <v>0</v>
      </c>
    </row>
    <row r="1796">
      <c r="A1796" t="inlineStr">
        <is>
          <t>David Hefferman</t>
        </is>
      </c>
      <c r="B1796" t="inlineStr">
        <is>
          <t>Ireland</t>
        </is>
      </c>
      <c r="C1796" t="inlineStr">
        <is>
          <t>Hooker</t>
        </is>
      </c>
      <c r="D1796" t="n">
        <v>2</v>
      </c>
      <c r="E1796" t="n">
        <v>2</v>
      </c>
      <c r="F1796" t="n">
        <v>1</v>
      </c>
      <c r="G1796" t="n">
        <v>1</v>
      </c>
      <c r="H1796" t="n">
        <v>0</v>
      </c>
      <c r="I1796" t="n">
        <v>89</v>
      </c>
      <c r="J1796" t="n">
        <v>1</v>
      </c>
      <c r="K1796" t="n">
        <v>29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inlineStr">
        <is>
          <t>David Hefferman</t>
        </is>
      </c>
      <c r="B1797" t="inlineStr">
        <is>
          <t>Ireland</t>
        </is>
      </c>
      <c r="C1797" t="inlineStr">
        <is>
          <t>Hooker</t>
        </is>
      </c>
      <c r="D1797" t="n">
        <v>5</v>
      </c>
      <c r="E1797" t="n">
        <v>5</v>
      </c>
      <c r="F1797" t="n">
        <v>0</v>
      </c>
      <c r="G1797" t="n">
        <v>5</v>
      </c>
      <c r="H1797" t="n">
        <v>0</v>
      </c>
      <c r="I1797" t="n">
        <v>113</v>
      </c>
      <c r="J1797" t="n">
        <v>5</v>
      </c>
      <c r="K1797" t="n">
        <v>113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</v>
      </c>
      <c r="U1797" t="n">
        <v>0</v>
      </c>
      <c r="V1797" t="n">
        <v>0</v>
      </c>
      <c r="W1797" t="n">
        <v>0</v>
      </c>
    </row>
    <row r="1798">
      <c r="A1798" t="inlineStr">
        <is>
          <t>David Hefferman</t>
        </is>
      </c>
      <c r="B1798" t="inlineStr">
        <is>
          <t>Ireland</t>
        </is>
      </c>
      <c r="C1798" t="inlineStr">
        <is>
          <t>Hooker</t>
        </is>
      </c>
      <c r="D1798" t="n">
        <v>160</v>
      </c>
      <c r="E1798" t="n">
        <v>10</v>
      </c>
      <c r="F1798" t="n">
        <v>65</v>
      </c>
      <c r="G1798" t="n">
        <v>106</v>
      </c>
      <c r="H1798" t="n">
        <v>0</v>
      </c>
      <c r="I1798" t="n">
        <v>6075</v>
      </c>
      <c r="J1798" t="n">
        <v>95</v>
      </c>
      <c r="K1798" t="n">
        <v>1923</v>
      </c>
      <c r="L1798" t="n">
        <v>8</v>
      </c>
      <c r="M1798" t="n">
        <v>50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50</v>
      </c>
      <c r="U1798" t="n">
        <v>2</v>
      </c>
      <c r="V1798" t="n">
        <v>0</v>
      </c>
      <c r="W1798" t="n">
        <v>0</v>
      </c>
    </row>
    <row r="1799">
      <c r="A1799" t="inlineStr">
        <is>
          <t>Niall Scannell</t>
        </is>
      </c>
      <c r="B1799" t="inlineStr">
        <is>
          <t>Ireland</t>
        </is>
      </c>
      <c r="C1799" t="inlineStr">
        <is>
          <t>Hooker</t>
        </is>
      </c>
      <c r="D1799" t="n">
        <v>4</v>
      </c>
      <c r="E1799" t="n">
        <v>4</v>
      </c>
      <c r="F1799" t="n">
        <v>4</v>
      </c>
      <c r="G1799" t="n">
        <v>0</v>
      </c>
      <c r="H1799" t="n">
        <v>0</v>
      </c>
      <c r="I1799" t="n">
        <v>270</v>
      </c>
      <c r="J1799" t="n">
        <v>0</v>
      </c>
      <c r="K1799" t="n">
        <v>0</v>
      </c>
      <c r="L1799" t="n">
        <v>0</v>
      </c>
      <c r="M1799" t="n">
        <v>3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t="inlineStr">
        <is>
          <t>Niall Scannell</t>
        </is>
      </c>
      <c r="B1800" t="inlineStr">
        <is>
          <t>Ireland</t>
        </is>
      </c>
      <c r="C1800" t="inlineStr">
        <is>
          <t>Hooker</t>
        </is>
      </c>
      <c r="D1800" t="n">
        <v>130</v>
      </c>
      <c r="E1800" t="n">
        <v>133</v>
      </c>
      <c r="F1800" t="n">
        <v>89</v>
      </c>
      <c r="G1800" t="n">
        <v>44</v>
      </c>
      <c r="H1800" t="n">
        <v>0</v>
      </c>
      <c r="I1800" t="n">
        <v>6616</v>
      </c>
      <c r="J1800" t="n">
        <v>41</v>
      </c>
      <c r="K1800" t="n">
        <v>889</v>
      </c>
      <c r="L1800" t="n">
        <v>1</v>
      </c>
      <c r="M1800" t="n">
        <v>75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60</v>
      </c>
      <c r="U1800" t="n">
        <v>3</v>
      </c>
      <c r="V1800" t="n">
        <v>0</v>
      </c>
      <c r="W1800" t="n">
        <v>0</v>
      </c>
    </row>
    <row r="1801">
      <c r="A1801" t="inlineStr">
        <is>
          <t>Niall Scannell</t>
        </is>
      </c>
      <c r="B1801" t="inlineStr">
        <is>
          <t>Ireland</t>
        </is>
      </c>
      <c r="C1801" t="inlineStr">
        <is>
          <t>Hooker</t>
        </is>
      </c>
      <c r="D1801" t="n">
        <v>19</v>
      </c>
      <c r="E1801" t="n">
        <v>20</v>
      </c>
      <c r="F1801" t="n">
        <v>8</v>
      </c>
      <c r="G1801" t="n">
        <v>12</v>
      </c>
      <c r="H1801" t="n">
        <v>0</v>
      </c>
      <c r="I1801" t="n">
        <v>659</v>
      </c>
      <c r="J1801" t="n">
        <v>11</v>
      </c>
      <c r="K1801" t="n">
        <v>248</v>
      </c>
      <c r="L1801" t="n">
        <v>1</v>
      </c>
      <c r="M1801" t="n">
        <v>9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5</v>
      </c>
      <c r="U1801" t="n">
        <v>0</v>
      </c>
      <c r="V1801" t="n">
        <v>0</v>
      </c>
      <c r="W1801" t="n">
        <v>0</v>
      </c>
    </row>
    <row r="1802">
      <c r="A1802" t="inlineStr">
        <is>
          <t>Niall Scannell</t>
        </is>
      </c>
      <c r="B1802" t="inlineStr">
        <is>
          <t>Ireland</t>
        </is>
      </c>
      <c r="C1802" t="inlineStr">
        <is>
          <t>Hooker</t>
        </is>
      </c>
      <c r="D1802" t="n">
        <v>153</v>
      </c>
      <c r="E1802" t="n">
        <v>13</v>
      </c>
      <c r="F1802" t="n">
        <v>101</v>
      </c>
      <c r="G1802" t="n">
        <v>56</v>
      </c>
      <c r="H1802" t="n">
        <v>0</v>
      </c>
      <c r="I1802" t="n">
        <v>7545</v>
      </c>
      <c r="J1802" t="n">
        <v>52</v>
      </c>
      <c r="K1802" t="n">
        <v>1137</v>
      </c>
      <c r="L1802" t="n">
        <v>2</v>
      </c>
      <c r="M1802" t="n">
        <v>87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65</v>
      </c>
      <c r="U1802" t="n">
        <v>3</v>
      </c>
      <c r="V1802" t="n">
        <v>0</v>
      </c>
      <c r="W1802" t="n">
        <v>0</v>
      </c>
    </row>
    <row r="1803">
      <c r="A1803" t="inlineStr">
        <is>
          <t>James Tracy</t>
        </is>
      </c>
      <c r="B1803" t="inlineStr">
        <is>
          <t>Ireland</t>
        </is>
      </c>
      <c r="C1803" t="inlineStr">
        <is>
          <t>Hooker</t>
        </is>
      </c>
      <c r="D1803" t="n">
        <v>5</v>
      </c>
      <c r="E1803" t="n">
        <v>5</v>
      </c>
      <c r="F1803" t="n">
        <v>5</v>
      </c>
      <c r="G1803" t="n">
        <v>0</v>
      </c>
      <c r="H1803" t="n">
        <v>0</v>
      </c>
      <c r="I1803" t="n">
        <v>382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5</v>
      </c>
      <c r="U1803" t="n">
        <v>1</v>
      </c>
      <c r="V1803" t="n">
        <v>0</v>
      </c>
      <c r="W1803" t="n">
        <v>0</v>
      </c>
    </row>
    <row r="1804">
      <c r="A1804" t="inlineStr">
        <is>
          <t>James Tracy</t>
        </is>
      </c>
      <c r="B1804" t="inlineStr">
        <is>
          <t>Ireland</t>
        </is>
      </c>
      <c r="C1804" t="inlineStr">
        <is>
          <t>Hooker</t>
        </is>
      </c>
      <c r="D1804" t="n">
        <v>140</v>
      </c>
      <c r="E1804" t="n">
        <v>149</v>
      </c>
      <c r="F1804" t="n">
        <v>65</v>
      </c>
      <c r="G1804" t="n">
        <v>84</v>
      </c>
      <c r="H1804" t="n">
        <v>0</v>
      </c>
      <c r="I1804" t="n">
        <v>5629</v>
      </c>
      <c r="J1804" t="n">
        <v>75</v>
      </c>
      <c r="K1804" t="n">
        <v>1835</v>
      </c>
      <c r="L1804" t="n">
        <v>1</v>
      </c>
      <c r="M1804" t="n">
        <v>53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70</v>
      </c>
      <c r="U1804" t="n">
        <v>1</v>
      </c>
      <c r="V1804" t="n">
        <v>0</v>
      </c>
      <c r="W1804" t="n">
        <v>0</v>
      </c>
    </row>
    <row r="1805">
      <c r="A1805" t="inlineStr">
        <is>
          <t>James Tracy</t>
        </is>
      </c>
      <c r="B1805" t="inlineStr">
        <is>
          <t>Ireland</t>
        </is>
      </c>
      <c r="C1805" t="inlineStr">
        <is>
          <t>Hooker</t>
        </is>
      </c>
      <c r="D1805" t="n">
        <v>3</v>
      </c>
      <c r="E1805" t="n">
        <v>3</v>
      </c>
      <c r="F1805" t="n">
        <v>1</v>
      </c>
      <c r="G1805" t="n">
        <v>2</v>
      </c>
      <c r="H1805" t="n">
        <v>0</v>
      </c>
      <c r="I1805" t="n">
        <v>111</v>
      </c>
      <c r="J1805" t="n">
        <v>2</v>
      </c>
      <c r="K1805" t="n">
        <v>54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James Tracy</t>
        </is>
      </c>
      <c r="B1806" t="inlineStr">
        <is>
          <t>Ireland</t>
        </is>
      </c>
      <c r="C1806" t="inlineStr">
        <is>
          <t>Hooker</t>
        </is>
      </c>
      <c r="D1806" t="n">
        <v>154</v>
      </c>
      <c r="E1806" t="n">
        <v>16</v>
      </c>
      <c r="F1806" t="n">
        <v>72</v>
      </c>
      <c r="G1806" t="n">
        <v>91</v>
      </c>
      <c r="H1806" t="n">
        <v>0</v>
      </c>
      <c r="I1806" t="n">
        <v>6268</v>
      </c>
      <c r="J1806" t="n">
        <v>82</v>
      </c>
      <c r="K1806" t="n">
        <v>1984</v>
      </c>
      <c r="L1806" t="n">
        <v>1</v>
      </c>
      <c r="M1806" t="n">
        <v>56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80</v>
      </c>
      <c r="U1806" t="n">
        <v>2</v>
      </c>
      <c r="V1806" t="n">
        <v>0</v>
      </c>
      <c r="W1806" t="n">
        <v>0</v>
      </c>
    </row>
    <row r="1807">
      <c r="A1807" t="inlineStr">
        <is>
          <t>Richard Strauss</t>
        </is>
      </c>
      <c r="B1807" t="inlineStr">
        <is>
          <t>Ireland</t>
        </is>
      </c>
      <c r="C1807" t="inlineStr">
        <is>
          <t>Hooker</t>
        </is>
      </c>
      <c r="D1807" t="n">
        <v>155</v>
      </c>
      <c r="E1807" t="n">
        <v>160</v>
      </c>
      <c r="F1807" t="n">
        <v>108</v>
      </c>
      <c r="G1807" t="n">
        <v>52</v>
      </c>
      <c r="H1807" t="n">
        <v>0</v>
      </c>
      <c r="I1807" t="n">
        <v>7751</v>
      </c>
      <c r="J1807" t="n">
        <v>47</v>
      </c>
      <c r="K1807" t="n">
        <v>1050</v>
      </c>
      <c r="L1807" t="n">
        <v>2</v>
      </c>
      <c r="M1807" t="n">
        <v>79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60</v>
      </c>
      <c r="U1807" t="n">
        <v>1</v>
      </c>
      <c r="V1807" t="n">
        <v>0</v>
      </c>
      <c r="W1807" t="n">
        <v>0</v>
      </c>
    </row>
    <row r="1808">
      <c r="A1808" t="inlineStr">
        <is>
          <t>Richard Strauss</t>
        </is>
      </c>
      <c r="B1808" t="inlineStr">
        <is>
          <t>Ireland</t>
        </is>
      </c>
      <c r="C1808" t="inlineStr">
        <is>
          <t>Hooker</t>
        </is>
      </c>
      <c r="D1808" t="n">
        <v>17</v>
      </c>
      <c r="E1808" t="n">
        <v>17</v>
      </c>
      <c r="F1808" t="n">
        <v>8</v>
      </c>
      <c r="G1808" t="n">
        <v>9</v>
      </c>
      <c r="H1808" t="n">
        <v>0</v>
      </c>
      <c r="I1808" t="n">
        <v>692</v>
      </c>
      <c r="J1808" t="n">
        <v>9</v>
      </c>
      <c r="K1808" t="n">
        <v>146</v>
      </c>
      <c r="L1808" t="n">
        <v>0</v>
      </c>
      <c r="M1808" t="n">
        <v>5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10</v>
      </c>
      <c r="U1808" t="n">
        <v>0</v>
      </c>
      <c r="V1808" t="n">
        <v>0</v>
      </c>
      <c r="W1808" t="n">
        <v>0</v>
      </c>
    </row>
    <row r="1809">
      <c r="A1809" t="inlineStr">
        <is>
          <t>Richard Strauss</t>
        </is>
      </c>
      <c r="B1809" t="inlineStr">
        <is>
          <t>Ireland</t>
        </is>
      </c>
      <c r="C1809" t="inlineStr">
        <is>
          <t>Hooker</t>
        </is>
      </c>
      <c r="D1809" t="n">
        <v>172</v>
      </c>
      <c r="E1809" t="n">
        <v>14</v>
      </c>
      <c r="F1809" t="n">
        <v>116</v>
      </c>
      <c r="G1809" t="n">
        <v>61</v>
      </c>
      <c r="H1809" t="n">
        <v>0</v>
      </c>
      <c r="I1809" t="n">
        <v>8443</v>
      </c>
      <c r="J1809" t="n">
        <v>56</v>
      </c>
      <c r="K1809" t="n">
        <v>1196</v>
      </c>
      <c r="L1809" t="n">
        <v>2</v>
      </c>
      <c r="M1809" t="n">
        <v>84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70</v>
      </c>
      <c r="U1809" t="n">
        <v>1</v>
      </c>
      <c r="V1809" t="n">
        <v>0</v>
      </c>
      <c r="W1809" t="n">
        <v>0</v>
      </c>
    </row>
    <row r="1810">
      <c r="A1810" t="inlineStr">
        <is>
          <t>Nathan White</t>
        </is>
      </c>
      <c r="B1810" t="inlineStr">
        <is>
          <t>Ireland</t>
        </is>
      </c>
      <c r="C1810" t="inlineStr">
        <is>
          <t>Prop</t>
        </is>
      </c>
      <c r="D1810" t="n">
        <v>40</v>
      </c>
      <c r="E1810" t="n">
        <v>40</v>
      </c>
      <c r="F1810" t="n">
        <v>33</v>
      </c>
      <c r="G1810" t="n">
        <v>7</v>
      </c>
      <c r="H1810" t="n">
        <v>0</v>
      </c>
      <c r="I1810" t="n">
        <v>2302</v>
      </c>
      <c r="J1810" t="n">
        <v>7</v>
      </c>
      <c r="K1810" t="n">
        <v>173</v>
      </c>
      <c r="L1810" t="n">
        <v>1</v>
      </c>
      <c r="M1810" t="n">
        <v>26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</row>
    <row r="1811">
      <c r="A1811" t="inlineStr">
        <is>
          <t>Nathan White</t>
        </is>
      </c>
      <c r="B1811" t="inlineStr">
        <is>
          <t>Ireland</t>
        </is>
      </c>
      <c r="C1811" t="inlineStr">
        <is>
          <t>Prop</t>
        </is>
      </c>
      <c r="D1811" t="n">
        <v>21</v>
      </c>
      <c r="E1811" t="n">
        <v>26</v>
      </c>
      <c r="F1811" t="n">
        <v>9</v>
      </c>
      <c r="G1811" t="n">
        <v>17</v>
      </c>
      <c r="H1811" t="n">
        <v>0</v>
      </c>
      <c r="I1811" t="n">
        <v>863</v>
      </c>
      <c r="J1811" t="n">
        <v>12</v>
      </c>
      <c r="K1811" t="n">
        <v>294</v>
      </c>
      <c r="L1811" t="n">
        <v>0</v>
      </c>
      <c r="M1811" t="n">
        <v>6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5</v>
      </c>
      <c r="U1811" t="n">
        <v>1</v>
      </c>
      <c r="V1811" t="n">
        <v>0</v>
      </c>
      <c r="W1811" t="n">
        <v>0</v>
      </c>
    </row>
    <row r="1812">
      <c r="A1812" t="inlineStr">
        <is>
          <t>Nathan White</t>
        </is>
      </c>
      <c r="B1812" t="inlineStr">
        <is>
          <t>Ireland</t>
        </is>
      </c>
      <c r="C1812" t="inlineStr">
        <is>
          <t>Prop</t>
        </is>
      </c>
      <c r="D1812" t="n">
        <v>56</v>
      </c>
      <c r="E1812" t="n">
        <v>58</v>
      </c>
      <c r="F1812" t="n">
        <v>48</v>
      </c>
      <c r="G1812" t="n">
        <v>10</v>
      </c>
      <c r="H1812" t="n">
        <v>0</v>
      </c>
      <c r="I1812" t="n">
        <v>2974</v>
      </c>
      <c r="J1812" t="n">
        <v>8</v>
      </c>
      <c r="K1812" t="n">
        <v>233</v>
      </c>
      <c r="L1812" t="n">
        <v>2</v>
      </c>
      <c r="M1812" t="n">
        <v>45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15</v>
      </c>
      <c r="U1812" t="n">
        <v>3</v>
      </c>
      <c r="V1812" t="n">
        <v>0</v>
      </c>
      <c r="W1812" t="n">
        <v>0</v>
      </c>
    </row>
    <row r="1813">
      <c r="A1813" t="inlineStr">
        <is>
          <t>Nathan White</t>
        </is>
      </c>
      <c r="B1813" t="inlineStr">
        <is>
          <t>Ireland</t>
        </is>
      </c>
      <c r="C1813" t="inlineStr">
        <is>
          <t>Prop</t>
        </is>
      </c>
      <c r="D1813" t="n">
        <v>13</v>
      </c>
      <c r="E1813" t="n">
        <v>13</v>
      </c>
      <c r="F1813" t="n">
        <v>4</v>
      </c>
      <c r="G1813" t="n">
        <v>9</v>
      </c>
      <c r="H1813" t="n">
        <v>0</v>
      </c>
      <c r="I1813" t="n">
        <v>444</v>
      </c>
      <c r="J1813" t="n">
        <v>9</v>
      </c>
      <c r="K1813" t="n">
        <v>199</v>
      </c>
      <c r="L1813" t="n">
        <v>0</v>
      </c>
      <c r="M1813" t="n">
        <v>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t="inlineStr">
        <is>
          <t>Nathan White</t>
        </is>
      </c>
      <c r="B1814" t="inlineStr">
        <is>
          <t>Ireland</t>
        </is>
      </c>
      <c r="C1814" t="inlineStr">
        <is>
          <t>Prop</t>
        </is>
      </c>
      <c r="D1814" t="n">
        <v>130</v>
      </c>
      <c r="E1814" t="n">
        <v>4</v>
      </c>
      <c r="F1814" t="n">
        <v>94</v>
      </c>
      <c r="G1814" t="n">
        <v>43</v>
      </c>
      <c r="H1814" t="n">
        <v>0</v>
      </c>
      <c r="I1814" t="n">
        <v>6583</v>
      </c>
      <c r="J1814" t="n">
        <v>36</v>
      </c>
      <c r="K1814" t="n">
        <v>899</v>
      </c>
      <c r="L1814" t="n">
        <v>3</v>
      </c>
      <c r="M1814" t="n">
        <v>81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20</v>
      </c>
      <c r="U1814" t="n">
        <v>6</v>
      </c>
      <c r="V1814" t="n">
        <v>0</v>
      </c>
      <c r="W1814" t="n">
        <v>0</v>
      </c>
    </row>
    <row r="1815">
      <c r="A1815" t="inlineStr">
        <is>
          <t>Cian Healy</t>
        </is>
      </c>
      <c r="B1815" t="inlineStr">
        <is>
          <t>Ireland</t>
        </is>
      </c>
      <c r="C1815" t="inlineStr">
        <is>
          <t>Prop</t>
        </is>
      </c>
      <c r="D1815" t="n">
        <v>226</v>
      </c>
      <c r="E1815" t="n">
        <v>222</v>
      </c>
      <c r="F1815" t="n">
        <v>150</v>
      </c>
      <c r="G1815" t="n">
        <v>72</v>
      </c>
      <c r="H1815" t="n">
        <v>0</v>
      </c>
      <c r="I1815" t="n">
        <v>11523</v>
      </c>
      <c r="J1815" t="n">
        <v>76</v>
      </c>
      <c r="K1815" t="n">
        <v>2154</v>
      </c>
      <c r="L1815" t="n">
        <v>2</v>
      </c>
      <c r="M1815" t="n">
        <v>112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130</v>
      </c>
      <c r="U1815" t="n">
        <v>6</v>
      </c>
      <c r="V1815" t="n">
        <v>0</v>
      </c>
      <c r="W1815" t="n">
        <v>0</v>
      </c>
    </row>
    <row r="1816">
      <c r="A1816" t="inlineStr">
        <is>
          <t>Cian Healy</t>
        </is>
      </c>
      <c r="B1816" t="inlineStr">
        <is>
          <t>Ireland</t>
        </is>
      </c>
      <c r="C1816" t="inlineStr">
        <is>
          <t>Prop</t>
        </is>
      </c>
      <c r="D1816" t="n">
        <v>6</v>
      </c>
      <c r="E1816" t="n">
        <v>6</v>
      </c>
      <c r="F1816" t="n">
        <v>5</v>
      </c>
      <c r="G1816" t="n">
        <v>1</v>
      </c>
      <c r="H1816" t="n">
        <v>0</v>
      </c>
      <c r="I1816" t="n">
        <v>400</v>
      </c>
      <c r="J1816" t="n">
        <v>1</v>
      </c>
      <c r="K1816" t="n">
        <v>23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Cian Healy</t>
        </is>
      </c>
      <c r="B1817" t="inlineStr">
        <is>
          <t>Ireland</t>
        </is>
      </c>
      <c r="C1817" t="inlineStr">
        <is>
          <t>Prop</t>
        </is>
      </c>
      <c r="D1817" t="n">
        <v>2</v>
      </c>
      <c r="E1817" t="n">
        <v>2</v>
      </c>
      <c r="F1817" t="n">
        <v>1</v>
      </c>
      <c r="G1817" t="n">
        <v>1</v>
      </c>
      <c r="H1817" t="n">
        <v>0</v>
      </c>
      <c r="I1817" t="n">
        <v>62</v>
      </c>
      <c r="J1817" t="n">
        <v>1</v>
      </c>
      <c r="K1817" t="n">
        <v>26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Cian Healy</t>
        </is>
      </c>
      <c r="B1818" t="inlineStr">
        <is>
          <t>Ireland</t>
        </is>
      </c>
      <c r="C1818" t="inlineStr">
        <is>
          <t>Prop</t>
        </is>
      </c>
      <c r="D1818" t="n">
        <v>343</v>
      </c>
      <c r="E1818" t="n">
        <v>33</v>
      </c>
      <c r="F1818" t="n">
        <v>240</v>
      </c>
      <c r="G1818" t="n">
        <v>98</v>
      </c>
      <c r="H1818" t="n">
        <v>0</v>
      </c>
      <c r="I1818" t="n">
        <v>17893</v>
      </c>
      <c r="J1818" t="n">
        <v>103</v>
      </c>
      <c r="K1818" t="n">
        <v>2758</v>
      </c>
      <c r="L1818" t="n">
        <v>2</v>
      </c>
      <c r="M1818" t="n">
        <v>177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165</v>
      </c>
      <c r="U1818" t="n">
        <v>8</v>
      </c>
      <c r="V1818" t="n">
        <v>0</v>
      </c>
      <c r="W1818" t="n">
        <v>0</v>
      </c>
    </row>
    <row r="1819">
      <c r="A1819" t="inlineStr">
        <is>
          <t>Tadhg Furlong</t>
        </is>
      </c>
      <c r="B1819" t="inlineStr">
        <is>
          <t>Ireland</t>
        </is>
      </c>
      <c r="C1819" t="inlineStr">
        <is>
          <t>Prop</t>
        </is>
      </c>
      <c r="D1819" t="n">
        <v>3</v>
      </c>
      <c r="E1819" t="n">
        <v>3</v>
      </c>
      <c r="F1819" t="n">
        <v>0</v>
      </c>
      <c r="G1819" t="n">
        <v>3</v>
      </c>
      <c r="H1819" t="n">
        <v>0</v>
      </c>
      <c r="I1819" t="n">
        <v>49</v>
      </c>
      <c r="J1819" t="n">
        <v>3</v>
      </c>
      <c r="K1819" t="n">
        <v>49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Tadhg Furlong</t>
        </is>
      </c>
      <c r="B1820" t="inlineStr">
        <is>
          <t>Ireland</t>
        </is>
      </c>
      <c r="C1820" t="inlineStr">
        <is>
          <t>Prop</t>
        </is>
      </c>
      <c r="D1820" t="n">
        <v>118</v>
      </c>
      <c r="E1820" t="n">
        <v>119</v>
      </c>
      <c r="F1820" t="n">
        <v>78</v>
      </c>
      <c r="G1820" t="n">
        <v>41</v>
      </c>
      <c r="H1820" t="n">
        <v>0</v>
      </c>
      <c r="I1820" t="n">
        <v>5676</v>
      </c>
      <c r="J1820" t="n">
        <v>40</v>
      </c>
      <c r="K1820" t="n">
        <v>955</v>
      </c>
      <c r="L1820" t="n">
        <v>0</v>
      </c>
      <c r="M1820" t="n">
        <v>71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35</v>
      </c>
      <c r="U1820" t="n">
        <v>2</v>
      </c>
      <c r="V1820" t="n">
        <v>0</v>
      </c>
      <c r="W1820" t="n">
        <v>0</v>
      </c>
    </row>
    <row r="1821">
      <c r="A1821" t="inlineStr">
        <is>
          <t>Tadhg Furlong</t>
        </is>
      </c>
      <c r="B1821" t="inlineStr">
        <is>
          <t>Ireland</t>
        </is>
      </c>
      <c r="C1821" t="inlineStr">
        <is>
          <t>Prop</t>
        </is>
      </c>
      <c r="D1821" t="n">
        <v>49</v>
      </c>
      <c r="E1821" t="n">
        <v>49</v>
      </c>
      <c r="F1821" t="n">
        <v>36</v>
      </c>
      <c r="G1821" t="n">
        <v>13</v>
      </c>
      <c r="H1821" t="n">
        <v>0</v>
      </c>
      <c r="I1821" t="n">
        <v>2488</v>
      </c>
      <c r="J1821" t="n">
        <v>13</v>
      </c>
      <c r="K1821" t="n">
        <v>301</v>
      </c>
      <c r="L1821" t="n">
        <v>0</v>
      </c>
      <c r="M1821" t="n">
        <v>36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25</v>
      </c>
      <c r="U1821" t="n">
        <v>0</v>
      </c>
      <c r="V1821" t="n">
        <v>0</v>
      </c>
      <c r="W1821" t="n">
        <v>0</v>
      </c>
    </row>
    <row r="1822">
      <c r="A1822" t="inlineStr">
        <is>
          <t>Tadhg Furlong</t>
        </is>
      </c>
      <c r="B1822" t="inlineStr">
        <is>
          <t>Ireland</t>
        </is>
      </c>
      <c r="C1822" t="inlineStr">
        <is>
          <t>Prop</t>
        </is>
      </c>
      <c r="D1822" t="n">
        <v>3</v>
      </c>
      <c r="E1822" t="n">
        <v>3</v>
      </c>
      <c r="F1822" t="n">
        <v>2</v>
      </c>
      <c r="G1822" t="n">
        <v>1</v>
      </c>
      <c r="H1822" t="n">
        <v>0</v>
      </c>
      <c r="I1822" t="n">
        <v>158</v>
      </c>
      <c r="J1822" t="n">
        <v>1</v>
      </c>
      <c r="K1822" t="n">
        <v>29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Tadhg Furlong</t>
        </is>
      </c>
      <c r="B1823" t="inlineStr">
        <is>
          <t>Ireland</t>
        </is>
      </c>
      <c r="C1823" t="inlineStr">
        <is>
          <t>Prop</t>
        </is>
      </c>
      <c r="D1823" t="n">
        <v>3</v>
      </c>
      <c r="E1823" t="n">
        <v>3</v>
      </c>
      <c r="F1823" t="n">
        <v>3</v>
      </c>
      <c r="G1823" t="n">
        <v>0</v>
      </c>
      <c r="H1823" t="n">
        <v>0</v>
      </c>
      <c r="I1823" t="n">
        <v>178</v>
      </c>
      <c r="J1823" t="n">
        <v>0</v>
      </c>
      <c r="K1823" t="n">
        <v>0</v>
      </c>
      <c r="L1823" t="n">
        <v>0</v>
      </c>
      <c r="M1823" t="n">
        <v>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Tadhg Furlong</t>
        </is>
      </c>
      <c r="B1824" t="inlineStr">
        <is>
          <t>Ireland</t>
        </is>
      </c>
      <c r="C1824" t="inlineStr">
        <is>
          <t>Prop</t>
        </is>
      </c>
      <c r="D1824" t="n">
        <v>176</v>
      </c>
      <c r="E1824" t="n">
        <v>12</v>
      </c>
      <c r="F1824" t="n">
        <v>119</v>
      </c>
      <c r="G1824" t="n">
        <v>58</v>
      </c>
      <c r="H1824" t="n">
        <v>0</v>
      </c>
      <c r="I1824" t="n">
        <v>8549</v>
      </c>
      <c r="J1824" t="n">
        <v>57</v>
      </c>
      <c r="K1824" t="n">
        <v>1334</v>
      </c>
      <c r="L1824" t="n">
        <v>0</v>
      </c>
      <c r="M1824" t="n">
        <v>112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60</v>
      </c>
      <c r="U1824" t="n">
        <v>2</v>
      </c>
      <c r="V1824" t="n">
        <v>0</v>
      </c>
      <c r="W1824" t="n">
        <v>0</v>
      </c>
    </row>
    <row r="1825">
      <c r="A1825" t="inlineStr">
        <is>
          <t>John Ryan</t>
        </is>
      </c>
      <c r="B1825" t="inlineStr">
        <is>
          <t>Ireland</t>
        </is>
      </c>
      <c r="C1825" t="inlineStr">
        <is>
          <t>Prop</t>
        </is>
      </c>
      <c r="D1825" t="n">
        <v>184</v>
      </c>
      <c r="E1825" t="n">
        <v>195</v>
      </c>
      <c r="F1825" t="n">
        <v>107</v>
      </c>
      <c r="G1825" t="n">
        <v>88</v>
      </c>
      <c r="H1825" t="n">
        <v>0</v>
      </c>
      <c r="I1825" t="n">
        <v>8384</v>
      </c>
      <c r="J1825" t="n">
        <v>77</v>
      </c>
      <c r="K1825" t="n">
        <v>1670</v>
      </c>
      <c r="L1825" t="n">
        <v>1</v>
      </c>
      <c r="M1825" t="n">
        <v>91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20</v>
      </c>
      <c r="U1825" t="n">
        <v>1</v>
      </c>
      <c r="V1825" t="n">
        <v>0</v>
      </c>
      <c r="W1825" t="n">
        <v>0</v>
      </c>
    </row>
    <row r="1826">
      <c r="A1826" t="inlineStr">
        <is>
          <t>John Ryan</t>
        </is>
      </c>
      <c r="B1826" t="inlineStr">
        <is>
          <t>Ireland</t>
        </is>
      </c>
      <c r="C1826" t="inlineStr">
        <is>
          <t>Prop</t>
        </is>
      </c>
      <c r="D1826" t="n">
        <v>2</v>
      </c>
      <c r="E1826" t="n">
        <v>2</v>
      </c>
      <c r="F1826" t="n">
        <v>0</v>
      </c>
      <c r="G1826" t="n">
        <v>2</v>
      </c>
      <c r="H1826" t="n">
        <v>0</v>
      </c>
      <c r="I1826" t="n">
        <v>92</v>
      </c>
      <c r="J1826" t="n">
        <v>2</v>
      </c>
      <c r="K1826" t="n">
        <v>92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John Ryan</t>
        </is>
      </c>
      <c r="B1827" t="inlineStr">
        <is>
          <t>Ireland</t>
        </is>
      </c>
      <c r="C1827" t="inlineStr">
        <is>
          <t>Prop</t>
        </is>
      </c>
      <c r="D1827" t="n">
        <v>3</v>
      </c>
      <c r="E1827" t="n">
        <v>3</v>
      </c>
      <c r="F1827" t="n">
        <v>2</v>
      </c>
      <c r="G1827" t="n">
        <v>1</v>
      </c>
      <c r="H1827" t="n">
        <v>0</v>
      </c>
      <c r="I1827" t="n">
        <v>194</v>
      </c>
      <c r="J1827" t="n">
        <v>1</v>
      </c>
      <c r="K1827" t="n">
        <v>34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John Ryan</t>
        </is>
      </c>
      <c r="B1828" t="inlineStr">
        <is>
          <t>Ireland</t>
        </is>
      </c>
      <c r="C1828" t="inlineStr">
        <is>
          <t>Prop</t>
        </is>
      </c>
      <c r="D1828" t="n">
        <v>211</v>
      </c>
      <c r="E1828" t="n">
        <v>4</v>
      </c>
      <c r="F1828" t="n">
        <v>115</v>
      </c>
      <c r="G1828" t="n">
        <v>107</v>
      </c>
      <c r="H1828" t="n">
        <v>0</v>
      </c>
      <c r="I1828" t="n">
        <v>9254</v>
      </c>
      <c r="J1828" t="n">
        <v>96</v>
      </c>
      <c r="K1828" t="n">
        <v>2054</v>
      </c>
      <c r="L1828" t="n">
        <v>1</v>
      </c>
      <c r="M1828" t="n">
        <v>97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20</v>
      </c>
      <c r="U1828" t="n">
        <v>1</v>
      </c>
      <c r="V1828" t="n">
        <v>0</v>
      </c>
      <c r="W1828" t="n">
        <v>0</v>
      </c>
    </row>
    <row r="1829">
      <c r="A1829" t="inlineStr">
        <is>
          <t>Finley Bealham</t>
        </is>
      </c>
      <c r="B1829" t="inlineStr">
        <is>
          <t>Ireland</t>
        </is>
      </c>
      <c r="C1829" t="inlineStr">
        <is>
          <t>Prop</t>
        </is>
      </c>
      <c r="D1829" t="n">
        <v>2</v>
      </c>
      <c r="E1829" t="n">
        <v>2</v>
      </c>
      <c r="F1829" t="n">
        <v>0</v>
      </c>
      <c r="G1829" t="n">
        <v>2</v>
      </c>
      <c r="H1829" t="n">
        <v>0</v>
      </c>
      <c r="I1829" t="n">
        <v>37</v>
      </c>
      <c r="J1829" t="n">
        <v>2</v>
      </c>
      <c r="K1829" t="n">
        <v>40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inlineStr">
        <is>
          <t>Finley Bealham</t>
        </is>
      </c>
      <c r="B1830" t="inlineStr">
        <is>
          <t>Ireland</t>
        </is>
      </c>
      <c r="C1830" t="inlineStr">
        <is>
          <t>Prop</t>
        </is>
      </c>
      <c r="D1830" t="n">
        <v>167</v>
      </c>
      <c r="E1830" t="n">
        <v>171</v>
      </c>
      <c r="F1830" t="n">
        <v>104</v>
      </c>
      <c r="G1830" t="n">
        <v>67</v>
      </c>
      <c r="H1830" t="n">
        <v>0</v>
      </c>
      <c r="I1830" t="n">
        <v>7799</v>
      </c>
      <c r="J1830" t="n">
        <v>63</v>
      </c>
      <c r="K1830" t="n">
        <v>1551</v>
      </c>
      <c r="L1830" t="n">
        <v>2</v>
      </c>
      <c r="M1830" t="n">
        <v>94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65</v>
      </c>
      <c r="U1830" t="n">
        <v>3</v>
      </c>
      <c r="V1830" t="n">
        <v>0</v>
      </c>
      <c r="W1830" t="n">
        <v>0</v>
      </c>
    </row>
    <row r="1831">
      <c r="A1831" t="inlineStr">
        <is>
          <t>Finley Bealham</t>
        </is>
      </c>
      <c r="B1831" t="inlineStr">
        <is>
          <t>Ireland</t>
        </is>
      </c>
      <c r="C1831" t="inlineStr">
        <is>
          <t>Prop</t>
        </is>
      </c>
      <c r="D1831" t="n">
        <v>1</v>
      </c>
      <c r="E1831" t="n">
        <v>1</v>
      </c>
      <c r="F1831" t="n">
        <v>0</v>
      </c>
      <c r="G1831" t="n">
        <v>1</v>
      </c>
      <c r="H1831" t="n">
        <v>0</v>
      </c>
      <c r="I1831" t="n">
        <v>29</v>
      </c>
      <c r="J1831" t="n">
        <v>1</v>
      </c>
      <c r="K1831" t="n">
        <v>29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Finley Bealham</t>
        </is>
      </c>
      <c r="B1832" t="inlineStr">
        <is>
          <t>Ireland</t>
        </is>
      </c>
      <c r="C1832" t="inlineStr">
        <is>
          <t>Prop</t>
        </is>
      </c>
      <c r="D1832" t="n">
        <v>13</v>
      </c>
      <c r="E1832" t="n">
        <v>15</v>
      </c>
      <c r="F1832" t="n">
        <v>2</v>
      </c>
      <c r="G1832" t="n">
        <v>13</v>
      </c>
      <c r="H1832" t="n">
        <v>0</v>
      </c>
      <c r="I1832" t="n">
        <v>286</v>
      </c>
      <c r="J1832" t="n">
        <v>11</v>
      </c>
      <c r="K1832" t="n">
        <v>185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inlineStr">
        <is>
          <t>Finley Bealham</t>
        </is>
      </c>
      <c r="B1833" t="inlineStr">
        <is>
          <t>Ireland</t>
        </is>
      </c>
      <c r="C1833" t="inlineStr">
        <is>
          <t>Prop</t>
        </is>
      </c>
      <c r="D1833" t="n">
        <v>183</v>
      </c>
      <c r="E1833" t="n">
        <v>13</v>
      </c>
      <c r="F1833" t="n">
        <v>106</v>
      </c>
      <c r="G1833" t="n">
        <v>83</v>
      </c>
      <c r="H1833" t="n">
        <v>0</v>
      </c>
      <c r="I1833" t="n">
        <v>8151</v>
      </c>
      <c r="J1833" t="n">
        <v>77</v>
      </c>
      <c r="K1833" t="n">
        <v>1805</v>
      </c>
      <c r="L1833" t="n">
        <v>2</v>
      </c>
      <c r="M1833" t="n">
        <v>97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65</v>
      </c>
      <c r="U1833" t="n">
        <v>3</v>
      </c>
      <c r="V1833" t="n">
        <v>0</v>
      </c>
      <c r="W1833" t="n">
        <v>0</v>
      </c>
    </row>
    <row r="1834">
      <c r="A1834" t="inlineStr">
        <is>
          <t>Andrew Porter</t>
        </is>
      </c>
      <c r="B1834" t="inlineStr">
        <is>
          <t>Ireland</t>
        </is>
      </c>
      <c r="C1834" t="inlineStr">
        <is>
          <t>Prop</t>
        </is>
      </c>
      <c r="D1834" t="n">
        <v>10</v>
      </c>
      <c r="E1834" t="n">
        <v>11</v>
      </c>
      <c r="F1834" t="n">
        <v>8</v>
      </c>
      <c r="G1834" t="n">
        <v>3</v>
      </c>
      <c r="H1834" t="n">
        <v>0</v>
      </c>
      <c r="I1834" t="n">
        <v>677</v>
      </c>
      <c r="J1834" t="n">
        <v>2</v>
      </c>
      <c r="K1834" t="n">
        <v>121</v>
      </c>
      <c r="L1834" t="n">
        <v>2</v>
      </c>
      <c r="M1834" t="n">
        <v>5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</v>
      </c>
      <c r="U1834" t="n">
        <v>0</v>
      </c>
      <c r="V1834" t="n">
        <v>0</v>
      </c>
      <c r="W1834" t="n">
        <v>0</v>
      </c>
    </row>
    <row r="1835">
      <c r="A1835" t="inlineStr">
        <is>
          <t>Andrew Porter</t>
        </is>
      </c>
      <c r="B1835" t="inlineStr">
        <is>
          <t>Ireland</t>
        </is>
      </c>
      <c r="C1835" t="inlineStr">
        <is>
          <t>Prop</t>
        </is>
      </c>
      <c r="D1835" t="n">
        <v>74</v>
      </c>
      <c r="E1835" t="n">
        <v>75</v>
      </c>
      <c r="F1835" t="n">
        <v>26</v>
      </c>
      <c r="G1835" t="n">
        <v>49</v>
      </c>
      <c r="H1835" t="n">
        <v>0</v>
      </c>
      <c r="I1835" t="n">
        <v>2770</v>
      </c>
      <c r="J1835" t="n">
        <v>48</v>
      </c>
      <c r="K1835" t="n">
        <v>1236</v>
      </c>
      <c r="L1835" t="n">
        <v>1</v>
      </c>
      <c r="M1835" t="n">
        <v>25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50</v>
      </c>
      <c r="U1835" t="n">
        <v>0</v>
      </c>
      <c r="V1835" t="n">
        <v>0</v>
      </c>
      <c r="W1835" t="n">
        <v>0</v>
      </c>
    </row>
    <row r="1836">
      <c r="A1836" t="inlineStr">
        <is>
          <t>Andrew Porter</t>
        </is>
      </c>
      <c r="B1836" t="inlineStr">
        <is>
          <t>Ireland</t>
        </is>
      </c>
      <c r="C1836" t="inlineStr">
        <is>
          <t>Prop</t>
        </is>
      </c>
      <c r="D1836" t="n">
        <v>121</v>
      </c>
      <c r="E1836" t="n">
        <v>12</v>
      </c>
      <c r="F1836" t="n">
        <v>46</v>
      </c>
      <c r="G1836" t="n">
        <v>77</v>
      </c>
      <c r="H1836" t="n">
        <v>0</v>
      </c>
      <c r="I1836" t="n">
        <v>4798</v>
      </c>
      <c r="J1836" t="n">
        <v>75</v>
      </c>
      <c r="K1836" t="n">
        <v>1965</v>
      </c>
      <c r="L1836" t="n">
        <v>4</v>
      </c>
      <c r="M1836" t="n">
        <v>41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60</v>
      </c>
      <c r="U1836" t="n">
        <v>0</v>
      </c>
      <c r="V1836" t="n">
        <v>0</v>
      </c>
      <c r="W1836" t="n">
        <v>0</v>
      </c>
    </row>
    <row r="1837">
      <c r="A1837" t="inlineStr">
        <is>
          <t>Jack McGrath</t>
        </is>
      </c>
      <c r="B1837" t="inlineStr">
        <is>
          <t>Ireland</t>
        </is>
      </c>
      <c r="C1837" t="inlineStr">
        <is>
          <t>Prop</t>
        </is>
      </c>
      <c r="D1837" t="n">
        <v>156</v>
      </c>
      <c r="E1837" t="n">
        <v>177</v>
      </c>
      <c r="F1837" t="n">
        <v>96</v>
      </c>
      <c r="G1837" t="n">
        <v>81</v>
      </c>
      <c r="H1837" t="n">
        <v>0</v>
      </c>
      <c r="I1837" t="n">
        <v>7217</v>
      </c>
      <c r="J1837" t="n">
        <v>60</v>
      </c>
      <c r="K1837" t="n">
        <v>1325</v>
      </c>
      <c r="L1837" t="n">
        <v>4</v>
      </c>
      <c r="M1837" t="n">
        <v>77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75</v>
      </c>
      <c r="U1837" t="n">
        <v>5</v>
      </c>
      <c r="V1837" t="n">
        <v>0</v>
      </c>
      <c r="W1837" t="n">
        <v>0</v>
      </c>
    </row>
    <row r="1838">
      <c r="A1838" t="inlineStr">
        <is>
          <t>Jack McGrath</t>
        </is>
      </c>
      <c r="B1838" t="inlineStr">
        <is>
          <t>Ireland</t>
        </is>
      </c>
      <c r="C1838" t="inlineStr">
        <is>
          <t>Prop</t>
        </is>
      </c>
      <c r="D1838" t="n">
        <v>56</v>
      </c>
      <c r="E1838" t="n">
        <v>57</v>
      </c>
      <c r="F1838" t="n">
        <v>34</v>
      </c>
      <c r="G1838" t="n">
        <v>23</v>
      </c>
      <c r="H1838" t="n">
        <v>0</v>
      </c>
      <c r="I1838" t="n">
        <v>2667</v>
      </c>
      <c r="J1838" t="n">
        <v>22</v>
      </c>
      <c r="K1838" t="n">
        <v>512</v>
      </c>
      <c r="L1838" t="n">
        <v>1</v>
      </c>
      <c r="M1838" t="n">
        <v>28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10</v>
      </c>
      <c r="U1838" t="n">
        <v>1</v>
      </c>
      <c r="V1838" t="n">
        <v>0</v>
      </c>
      <c r="W1838" t="n">
        <v>0</v>
      </c>
    </row>
    <row r="1839">
      <c r="A1839" t="inlineStr">
        <is>
          <t>Jack McGrath</t>
        </is>
      </c>
      <c r="B1839" t="inlineStr">
        <is>
          <t>Ireland</t>
        </is>
      </c>
      <c r="C1839" t="inlineStr">
        <is>
          <t>Prop</t>
        </is>
      </c>
      <c r="D1839" t="n">
        <v>4</v>
      </c>
      <c r="E1839" t="n">
        <v>3</v>
      </c>
      <c r="F1839" t="n">
        <v>3</v>
      </c>
      <c r="G1839" t="n">
        <v>0</v>
      </c>
      <c r="H1839" t="n">
        <v>0</v>
      </c>
      <c r="I1839" t="n">
        <v>187</v>
      </c>
      <c r="J1839" t="n">
        <v>1</v>
      </c>
      <c r="K1839" t="n">
        <v>9</v>
      </c>
      <c r="L1839" t="n">
        <v>0</v>
      </c>
      <c r="M1839" t="n">
        <v>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Jack McGrath</t>
        </is>
      </c>
      <c r="B1840" t="inlineStr">
        <is>
          <t>Ireland</t>
        </is>
      </c>
      <c r="C1840" t="inlineStr">
        <is>
          <t>Prop</t>
        </is>
      </c>
      <c r="D1840" t="n">
        <v>4</v>
      </c>
      <c r="E1840" t="n">
        <v>4</v>
      </c>
      <c r="F1840" t="n">
        <v>1</v>
      </c>
      <c r="G1840" t="n">
        <v>3</v>
      </c>
      <c r="H1840" t="n">
        <v>0</v>
      </c>
      <c r="I1840" t="n">
        <v>119</v>
      </c>
      <c r="J1840" t="n">
        <v>3</v>
      </c>
      <c r="K1840" t="n">
        <v>66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inlineStr">
        <is>
          <t>Jack McGrath</t>
        </is>
      </c>
      <c r="B1841" t="inlineStr">
        <is>
          <t>Ireland</t>
        </is>
      </c>
      <c r="C1841" t="inlineStr">
        <is>
          <t>Prop</t>
        </is>
      </c>
      <c r="D1841" t="n">
        <v>2</v>
      </c>
      <c r="E1841" t="n">
        <v>3</v>
      </c>
      <c r="F1841" t="n">
        <v>0</v>
      </c>
      <c r="G1841" t="n">
        <v>3</v>
      </c>
      <c r="H1841" t="n">
        <v>0</v>
      </c>
      <c r="I1841" t="n">
        <v>52</v>
      </c>
      <c r="J1841" t="n">
        <v>2</v>
      </c>
      <c r="K1841" t="n">
        <v>52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Jack McGrath</t>
        </is>
      </c>
      <c r="B1842" t="inlineStr">
        <is>
          <t>Ireland</t>
        </is>
      </c>
      <c r="C1842" t="inlineStr">
        <is>
          <t>Prop</t>
        </is>
      </c>
      <c r="D1842" t="n">
        <v>17</v>
      </c>
      <c r="E1842" t="n">
        <v>17</v>
      </c>
      <c r="F1842" t="n">
        <v>13</v>
      </c>
      <c r="G1842" t="n">
        <v>4</v>
      </c>
      <c r="H1842" t="n">
        <v>0</v>
      </c>
      <c r="I1842" t="n">
        <v>778</v>
      </c>
      <c r="J1842" t="n">
        <v>4</v>
      </c>
      <c r="K1842" t="n">
        <v>134</v>
      </c>
      <c r="L1842" t="n">
        <v>0</v>
      </c>
      <c r="M1842" t="n">
        <v>13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Jack McGrath</t>
        </is>
      </c>
      <c r="B1843" t="inlineStr">
        <is>
          <t>Ireland</t>
        </is>
      </c>
      <c r="C1843" t="inlineStr">
        <is>
          <t>Prop</t>
        </is>
      </c>
      <c r="D1843" t="n">
        <v>239</v>
      </c>
      <c r="E1843" t="n">
        <v>17</v>
      </c>
      <c r="F1843" t="n">
        <v>147</v>
      </c>
      <c r="G1843" t="n">
        <v>114</v>
      </c>
      <c r="H1843" t="n">
        <v>0</v>
      </c>
      <c r="I1843" t="n">
        <v>11020</v>
      </c>
      <c r="J1843" t="n">
        <v>92</v>
      </c>
      <c r="K1843" t="n">
        <v>2098</v>
      </c>
      <c r="L1843" t="n">
        <v>6</v>
      </c>
      <c r="M1843" t="n">
        <v>121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85</v>
      </c>
      <c r="U1843" t="n">
        <v>6</v>
      </c>
      <c r="V1843" t="n">
        <v>0</v>
      </c>
      <c r="W1843" t="n">
        <v>0</v>
      </c>
    </row>
    <row r="1844">
      <c r="A1844" t="inlineStr">
        <is>
          <t>Stephen Archer</t>
        </is>
      </c>
      <c r="B1844" t="inlineStr">
        <is>
          <t>Ireland</t>
        </is>
      </c>
      <c r="C1844" t="inlineStr">
        <is>
          <t>Prop</t>
        </is>
      </c>
      <c r="D1844" t="n">
        <v>3</v>
      </c>
      <c r="E1844" t="n">
        <v>5</v>
      </c>
      <c r="F1844" t="n">
        <v>0</v>
      </c>
      <c r="G1844" t="n">
        <v>5</v>
      </c>
      <c r="H1844" t="n">
        <v>0</v>
      </c>
      <c r="I1844" t="n">
        <v>30</v>
      </c>
      <c r="J1844" t="n">
        <v>3</v>
      </c>
      <c r="K1844" t="n">
        <v>33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t="inlineStr">
        <is>
          <t>Stephen Archer</t>
        </is>
      </c>
      <c r="B1845" t="inlineStr">
        <is>
          <t>Ireland</t>
        </is>
      </c>
      <c r="C1845" t="inlineStr">
        <is>
          <t>Prop</t>
        </is>
      </c>
      <c r="D1845" t="n">
        <v>235</v>
      </c>
      <c r="E1845" t="n">
        <v>253</v>
      </c>
      <c r="F1845" t="n">
        <v>130</v>
      </c>
      <c r="G1845" t="n">
        <v>123</v>
      </c>
      <c r="H1845" t="n">
        <v>0</v>
      </c>
      <c r="I1845" t="n">
        <v>10195</v>
      </c>
      <c r="J1845" t="n">
        <v>105</v>
      </c>
      <c r="K1845" t="n">
        <v>2102</v>
      </c>
      <c r="L1845" t="n">
        <v>3</v>
      </c>
      <c r="M1845" t="n">
        <v>110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25</v>
      </c>
      <c r="U1845" t="n">
        <v>7</v>
      </c>
      <c r="V1845" t="n">
        <v>0</v>
      </c>
      <c r="W1845" t="n">
        <v>0</v>
      </c>
    </row>
    <row r="1846">
      <c r="A1846" t="inlineStr">
        <is>
          <t>Stephen Archer</t>
        </is>
      </c>
      <c r="B1846" t="inlineStr">
        <is>
          <t>Ireland</t>
        </is>
      </c>
      <c r="C1846" t="inlineStr">
        <is>
          <t>Prop</t>
        </is>
      </c>
      <c r="D1846" t="n">
        <v>2</v>
      </c>
      <c r="E1846" t="n">
        <v>3</v>
      </c>
      <c r="F1846" t="n">
        <v>0</v>
      </c>
      <c r="G1846" t="n">
        <v>3</v>
      </c>
      <c r="H1846" t="n">
        <v>0</v>
      </c>
      <c r="I1846" t="n">
        <v>29</v>
      </c>
      <c r="J1846" t="n">
        <v>2</v>
      </c>
      <c r="K1846" t="n">
        <v>29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Stephen Archer</t>
        </is>
      </c>
      <c r="B1847" t="inlineStr">
        <is>
          <t>Ireland</t>
        </is>
      </c>
      <c r="C1847" t="inlineStr">
        <is>
          <t>Prop</t>
        </is>
      </c>
      <c r="D1847" t="n">
        <v>2</v>
      </c>
      <c r="E1847" t="n">
        <v>2</v>
      </c>
      <c r="F1847" t="n">
        <v>2</v>
      </c>
      <c r="G1847" t="n">
        <v>0</v>
      </c>
      <c r="H1847" t="n">
        <v>0</v>
      </c>
      <c r="I1847" t="n">
        <v>101</v>
      </c>
      <c r="J1847" t="n">
        <v>0</v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inlineStr">
        <is>
          <t>Stephen Archer</t>
        </is>
      </c>
      <c r="B1848" t="inlineStr">
        <is>
          <t>Ireland</t>
        </is>
      </c>
      <c r="C1848" t="inlineStr">
        <is>
          <t>Prop</t>
        </is>
      </c>
      <c r="D1848" t="n">
        <v>242</v>
      </c>
      <c r="E1848" t="n">
        <v>5</v>
      </c>
      <c r="F1848" t="n">
        <v>132</v>
      </c>
      <c r="G1848" t="n">
        <v>131</v>
      </c>
      <c r="H1848" t="n">
        <v>0</v>
      </c>
      <c r="I1848" t="n">
        <v>10355</v>
      </c>
      <c r="J1848" t="n">
        <v>110</v>
      </c>
      <c r="K1848" t="n">
        <v>2164</v>
      </c>
      <c r="L1848" t="n">
        <v>3</v>
      </c>
      <c r="M1848" t="n">
        <v>112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25</v>
      </c>
      <c r="U1848" t="n">
        <v>7</v>
      </c>
      <c r="V1848" t="n">
        <v>0</v>
      </c>
      <c r="W1848" t="n">
        <v>0</v>
      </c>
    </row>
    <row r="1849">
      <c r="A1849" t="inlineStr">
        <is>
          <t>Dave Kilcoyne</t>
        </is>
      </c>
      <c r="B1849" t="inlineStr">
        <is>
          <t>Ireland</t>
        </is>
      </c>
      <c r="C1849" t="inlineStr">
        <is>
          <t>Prop</t>
        </is>
      </c>
      <c r="D1849" t="n">
        <v>194</v>
      </c>
      <c r="E1849" t="n">
        <v>196</v>
      </c>
      <c r="F1849" t="n">
        <v>134</v>
      </c>
      <c r="G1849" t="n">
        <v>62</v>
      </c>
      <c r="H1849" t="n">
        <v>0</v>
      </c>
      <c r="I1849" t="n">
        <v>10083</v>
      </c>
      <c r="J1849" t="n">
        <v>60</v>
      </c>
      <c r="K1849" t="n">
        <v>1576</v>
      </c>
      <c r="L1849" t="n">
        <v>4</v>
      </c>
      <c r="M1849" t="n">
        <v>108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120</v>
      </c>
      <c r="U1849" t="n">
        <v>7</v>
      </c>
      <c r="V1849" t="n">
        <v>0</v>
      </c>
      <c r="W1849" t="n">
        <v>0</v>
      </c>
    </row>
    <row r="1850">
      <c r="A1850" t="inlineStr">
        <is>
          <t>Dave Kilcoyne</t>
        </is>
      </c>
      <c r="B1850" t="inlineStr">
        <is>
          <t>Ireland</t>
        </is>
      </c>
      <c r="C1850" t="inlineStr">
        <is>
          <t>Prop</t>
        </is>
      </c>
      <c r="D1850" t="n">
        <v>39</v>
      </c>
      <c r="E1850" t="n">
        <v>44</v>
      </c>
      <c r="F1850" t="n">
        <v>9</v>
      </c>
      <c r="G1850" t="n">
        <v>35</v>
      </c>
      <c r="H1850" t="n">
        <v>0</v>
      </c>
      <c r="I1850" t="n">
        <v>1202</v>
      </c>
      <c r="J1850" t="n">
        <v>30</v>
      </c>
      <c r="K1850" t="n">
        <v>720</v>
      </c>
      <c r="L1850" t="n">
        <v>0</v>
      </c>
      <c r="M1850" t="n">
        <v>8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5</v>
      </c>
      <c r="U1850" t="n">
        <v>0</v>
      </c>
      <c r="V1850" t="n">
        <v>0</v>
      </c>
      <c r="W1850" t="n">
        <v>0</v>
      </c>
    </row>
    <row r="1851">
      <c r="A1851" t="inlineStr">
        <is>
          <t>Dave Kilcoyne</t>
        </is>
      </c>
      <c r="B1851" t="inlineStr">
        <is>
          <t>Ireland</t>
        </is>
      </c>
      <c r="C1851" t="inlineStr">
        <is>
          <t>Prop</t>
        </is>
      </c>
      <c r="D1851" t="n">
        <v>233</v>
      </c>
      <c r="E1851" t="n">
        <v>25</v>
      </c>
      <c r="F1851" t="n">
        <v>143</v>
      </c>
      <c r="G1851" t="n">
        <v>97</v>
      </c>
      <c r="H1851" t="n">
        <v>0</v>
      </c>
      <c r="I1851" t="n">
        <v>11285</v>
      </c>
      <c r="J1851" t="n">
        <v>90</v>
      </c>
      <c r="K1851" t="n">
        <v>2296</v>
      </c>
      <c r="L1851" t="n">
        <v>4</v>
      </c>
      <c r="M1851" t="n">
        <v>116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125</v>
      </c>
      <c r="U1851" t="n">
        <v>7</v>
      </c>
      <c r="V1851" t="n">
        <v>0</v>
      </c>
      <c r="W1851" t="n">
        <v>0</v>
      </c>
    </row>
    <row r="1852">
      <c r="A1852" t="inlineStr">
        <is>
          <t>Michael Bent</t>
        </is>
      </c>
      <c r="B1852" t="inlineStr">
        <is>
          <t>Ireland</t>
        </is>
      </c>
      <c r="C1852" t="inlineStr">
        <is>
          <t>Prop</t>
        </is>
      </c>
      <c r="D1852" t="n">
        <v>11</v>
      </c>
      <c r="E1852" t="n">
        <v>11</v>
      </c>
      <c r="F1852" t="n">
        <v>2</v>
      </c>
      <c r="G1852" t="n">
        <v>9</v>
      </c>
      <c r="H1852" t="n">
        <v>0</v>
      </c>
      <c r="I1852" t="n">
        <v>279</v>
      </c>
      <c r="J1852" t="n">
        <v>9</v>
      </c>
      <c r="K1852" t="n">
        <v>190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inlineStr">
        <is>
          <t>Michael Bent</t>
        </is>
      </c>
      <c r="B1853" t="inlineStr">
        <is>
          <t>Ireland</t>
        </is>
      </c>
      <c r="C1853" t="inlineStr">
        <is>
          <t>Prop</t>
        </is>
      </c>
      <c r="D1853" t="n">
        <v>1</v>
      </c>
      <c r="E1853" t="n">
        <v>4</v>
      </c>
      <c r="F1853" t="n">
        <v>0</v>
      </c>
      <c r="G1853" t="n">
        <v>4</v>
      </c>
      <c r="H1853" t="n">
        <v>0</v>
      </c>
      <c r="I1853" t="n">
        <v>21</v>
      </c>
      <c r="J1853" t="n">
        <v>1</v>
      </c>
      <c r="K1853" t="n">
        <v>21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Michael Bent</t>
        </is>
      </c>
      <c r="B1854" t="inlineStr">
        <is>
          <t>Ireland</t>
        </is>
      </c>
      <c r="C1854" t="inlineStr">
        <is>
          <t>Prop</t>
        </is>
      </c>
      <c r="D1854" t="n">
        <v>168</v>
      </c>
      <c r="E1854" t="n">
        <v>166</v>
      </c>
      <c r="F1854" t="n">
        <v>96</v>
      </c>
      <c r="G1854" t="n">
        <v>70</v>
      </c>
      <c r="H1854" t="n">
        <v>0</v>
      </c>
      <c r="I1854" t="n">
        <v>7285</v>
      </c>
      <c r="J1854" t="n">
        <v>72</v>
      </c>
      <c r="K1854" t="n">
        <v>1492</v>
      </c>
      <c r="L1854" t="n">
        <v>1</v>
      </c>
      <c r="M1854" t="n">
        <v>75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35</v>
      </c>
      <c r="U1854" t="n">
        <v>2</v>
      </c>
      <c r="V1854" t="n">
        <v>0</v>
      </c>
      <c r="W1854" t="n">
        <v>0</v>
      </c>
    </row>
    <row r="1855">
      <c r="A1855" t="inlineStr">
        <is>
          <t>Michael Bent</t>
        </is>
      </c>
      <c r="B1855" t="inlineStr">
        <is>
          <t>Ireland</t>
        </is>
      </c>
      <c r="C1855" t="inlineStr">
        <is>
          <t>Prop</t>
        </is>
      </c>
      <c r="D1855" t="n">
        <v>5</v>
      </c>
      <c r="E1855" t="n">
        <v>5</v>
      </c>
      <c r="F1855" t="n">
        <v>5</v>
      </c>
      <c r="G1855" t="n">
        <v>0</v>
      </c>
      <c r="H1855" t="n">
        <v>0</v>
      </c>
      <c r="I1855" t="n">
        <v>334</v>
      </c>
      <c r="J1855" t="n">
        <v>0</v>
      </c>
      <c r="K1855" t="n">
        <v>0</v>
      </c>
      <c r="L1855" t="n">
        <v>0</v>
      </c>
      <c r="M1855" t="n">
        <v>3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Michael Bent</t>
        </is>
      </c>
      <c r="B1856" t="inlineStr">
        <is>
          <t>Ireland</t>
        </is>
      </c>
      <c r="C1856" t="inlineStr">
        <is>
          <t>Prop</t>
        </is>
      </c>
      <c r="D1856" t="n">
        <v>185</v>
      </c>
      <c r="E1856" t="n">
        <v>7</v>
      </c>
      <c r="F1856" t="n">
        <v>103</v>
      </c>
      <c r="G1856" t="n">
        <v>83</v>
      </c>
      <c r="H1856" t="n">
        <v>0</v>
      </c>
      <c r="I1856" t="n">
        <v>7919</v>
      </c>
      <c r="J1856" t="n">
        <v>82</v>
      </c>
      <c r="K1856" t="n">
        <v>1703</v>
      </c>
      <c r="L1856" t="n">
        <v>1</v>
      </c>
      <c r="M1856" t="n">
        <v>80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35</v>
      </c>
      <c r="U1856" t="n">
        <v>2</v>
      </c>
      <c r="V1856" t="n">
        <v>0</v>
      </c>
      <c r="W1856" t="n">
        <v>0</v>
      </c>
    </row>
    <row r="1857">
      <c r="A1857" t="inlineStr">
        <is>
          <t>James Cronin</t>
        </is>
      </c>
      <c r="B1857" t="inlineStr">
        <is>
          <t>Ireland</t>
        </is>
      </c>
      <c r="C1857" t="inlineStr">
        <is>
          <t>Prop</t>
        </is>
      </c>
      <c r="D1857" t="n">
        <v>143</v>
      </c>
      <c r="E1857" t="n">
        <v>145</v>
      </c>
      <c r="F1857" t="n">
        <v>74</v>
      </c>
      <c r="G1857" t="n">
        <v>71</v>
      </c>
      <c r="H1857" t="n">
        <v>0</v>
      </c>
      <c r="I1857" t="n">
        <v>6090</v>
      </c>
      <c r="J1857" t="n">
        <v>69</v>
      </c>
      <c r="K1857" t="n">
        <v>1687</v>
      </c>
      <c r="L1857" t="n">
        <v>1</v>
      </c>
      <c r="M1857" t="n">
        <v>66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95</v>
      </c>
      <c r="U1857" t="n">
        <v>7</v>
      </c>
      <c r="V1857" t="n">
        <v>0</v>
      </c>
      <c r="W1857" t="n">
        <v>0</v>
      </c>
    </row>
    <row r="1858">
      <c r="A1858" t="inlineStr">
        <is>
          <t>James Cronin</t>
        </is>
      </c>
      <c r="B1858" t="inlineStr">
        <is>
          <t>Ireland</t>
        </is>
      </c>
      <c r="C1858" t="inlineStr">
        <is>
          <t>Prop</t>
        </is>
      </c>
      <c r="D1858" t="n">
        <v>4</v>
      </c>
      <c r="E1858" t="n">
        <v>5</v>
      </c>
      <c r="F1858" t="n">
        <v>1</v>
      </c>
      <c r="G1858" t="n">
        <v>4</v>
      </c>
      <c r="H1858" t="n">
        <v>0</v>
      </c>
      <c r="I1858" t="n">
        <v>84</v>
      </c>
      <c r="J1858" t="n">
        <v>3</v>
      </c>
      <c r="K1858" t="n">
        <v>27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James Cronin</t>
        </is>
      </c>
      <c r="B1859" t="inlineStr">
        <is>
          <t>Ireland</t>
        </is>
      </c>
      <c r="C1859" t="inlineStr">
        <is>
          <t>Prop</t>
        </is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59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inlineStr">
        <is>
          <t>James Cronin</t>
        </is>
      </c>
      <c r="B1860" t="inlineStr">
        <is>
          <t>Ireland</t>
        </is>
      </c>
      <c r="C1860" t="inlineStr">
        <is>
          <t>Prop</t>
        </is>
      </c>
      <c r="D1860" t="n">
        <v>148</v>
      </c>
      <c r="E1860" t="n">
        <v>19</v>
      </c>
      <c r="F1860" t="n">
        <v>76</v>
      </c>
      <c r="G1860" t="n">
        <v>75</v>
      </c>
      <c r="H1860" t="n">
        <v>0</v>
      </c>
      <c r="I1860" t="n">
        <v>6233</v>
      </c>
      <c r="J1860" t="n">
        <v>72</v>
      </c>
      <c r="K1860" t="n">
        <v>1714</v>
      </c>
      <c r="L1860" t="n">
        <v>1</v>
      </c>
      <c r="M1860" t="n">
        <v>68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95</v>
      </c>
      <c r="U1860" t="n">
        <v>7</v>
      </c>
      <c r="V1860" t="n">
        <v>0</v>
      </c>
      <c r="W1860" t="n">
        <v>0</v>
      </c>
    </row>
    <row r="1861">
      <c r="A1861" t="inlineStr">
        <is>
          <t>Edward Byrne</t>
        </is>
      </c>
      <c r="B1861" t="inlineStr">
        <is>
          <t>Ireland</t>
        </is>
      </c>
      <c r="C1861" t="inlineStr">
        <is>
          <t>Prop</t>
        </is>
      </c>
      <c r="D1861" t="n">
        <v>74</v>
      </c>
      <c r="E1861" t="n">
        <v>80</v>
      </c>
      <c r="F1861" t="n">
        <v>23</v>
      </c>
      <c r="G1861" t="n">
        <v>57</v>
      </c>
      <c r="H1861" t="n">
        <v>0</v>
      </c>
      <c r="I1861" t="n">
        <v>2576</v>
      </c>
      <c r="J1861" t="n">
        <v>51</v>
      </c>
      <c r="K1861" t="n">
        <v>1291</v>
      </c>
      <c r="L1861" t="n">
        <v>1</v>
      </c>
      <c r="M1861" t="n">
        <v>21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45</v>
      </c>
      <c r="U1861" t="n">
        <v>1</v>
      </c>
      <c r="V1861" t="n">
        <v>0</v>
      </c>
      <c r="W1861" t="n">
        <v>0</v>
      </c>
    </row>
    <row r="1862">
      <c r="A1862" t="inlineStr">
        <is>
          <t>Edward Byrne</t>
        </is>
      </c>
      <c r="B1862" t="inlineStr">
        <is>
          <t>Ireland</t>
        </is>
      </c>
      <c r="C1862" t="inlineStr">
        <is>
          <t>Prop</t>
        </is>
      </c>
      <c r="D1862" t="n">
        <v>4</v>
      </c>
      <c r="E1862" t="n">
        <v>5</v>
      </c>
      <c r="F1862" t="n">
        <v>0</v>
      </c>
      <c r="G1862" t="n">
        <v>5</v>
      </c>
      <c r="H1862" t="n">
        <v>0</v>
      </c>
      <c r="I1862" t="n">
        <v>104</v>
      </c>
      <c r="J1862" t="n">
        <v>4</v>
      </c>
      <c r="K1862" t="n">
        <v>104</v>
      </c>
      <c r="L1862" t="n">
        <v>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Edward Byrne</t>
        </is>
      </c>
      <c r="B1863" t="inlineStr">
        <is>
          <t>Ireland</t>
        </is>
      </c>
      <c r="C1863" t="inlineStr">
        <is>
          <t>Prop</t>
        </is>
      </c>
      <c r="D1863" t="n">
        <v>78</v>
      </c>
      <c r="E1863" t="n">
        <v>9</v>
      </c>
      <c r="F1863" t="n">
        <v>23</v>
      </c>
      <c r="G1863" t="n">
        <v>62</v>
      </c>
      <c r="H1863" t="n">
        <v>0</v>
      </c>
      <c r="I1863" t="n">
        <v>2680</v>
      </c>
      <c r="J1863" t="n">
        <v>55</v>
      </c>
      <c r="K1863" t="n">
        <v>1395</v>
      </c>
      <c r="L1863" t="n">
        <v>3</v>
      </c>
      <c r="M1863" t="n">
        <v>21</v>
      </c>
      <c r="N1863" t="n">
        <v>9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45</v>
      </c>
      <c r="U1863" t="n">
        <v>1</v>
      </c>
      <c r="V1863" t="n">
        <v>0</v>
      </c>
      <c r="W1863" t="n">
        <v>0</v>
      </c>
    </row>
    <row r="1864">
      <c r="A1864" t="inlineStr">
        <is>
          <t>Eric O'Sullivan</t>
        </is>
      </c>
      <c r="B1864" t="inlineStr">
        <is>
          <t>Ireland</t>
        </is>
      </c>
      <c r="C1864" t="inlineStr">
        <is>
          <t>Prop</t>
        </is>
      </c>
      <c r="D1864" t="n">
        <v>71</v>
      </c>
      <c r="E1864" t="n">
        <v>67</v>
      </c>
      <c r="F1864" t="n">
        <v>44</v>
      </c>
      <c r="G1864" t="n">
        <v>23</v>
      </c>
      <c r="H1864" t="n">
        <v>0</v>
      </c>
      <c r="I1864" t="n">
        <v>3490</v>
      </c>
      <c r="J1864" t="n">
        <v>27</v>
      </c>
      <c r="K1864" t="n">
        <v>791</v>
      </c>
      <c r="L1864" t="n">
        <v>0</v>
      </c>
      <c r="M1864" t="n">
        <v>35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5</v>
      </c>
      <c r="U1864" t="n">
        <v>0</v>
      </c>
      <c r="V1864" t="n">
        <v>0</v>
      </c>
      <c r="W1864" t="n">
        <v>0</v>
      </c>
    </row>
    <row r="1865">
      <c r="A1865" t="inlineStr">
        <is>
          <t>Eric O'Sullivan</t>
        </is>
      </c>
      <c r="B1865" t="inlineStr">
        <is>
          <t>Ireland</t>
        </is>
      </c>
      <c r="C1865" t="inlineStr">
        <is>
          <t>Prop</t>
        </is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15</v>
      </c>
      <c r="J1865" t="n">
        <v>1</v>
      </c>
      <c r="K1865" t="n">
        <v>15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Eric O'Sullivan</t>
        </is>
      </c>
      <c r="B1866" t="inlineStr">
        <is>
          <t>Ireland</t>
        </is>
      </c>
      <c r="C1866" t="inlineStr">
        <is>
          <t>Prop</t>
        </is>
      </c>
      <c r="D1866" t="n">
        <v>72</v>
      </c>
      <c r="E1866" t="n">
        <v>1</v>
      </c>
      <c r="F1866" t="n">
        <v>44</v>
      </c>
      <c r="G1866" t="n">
        <v>24</v>
      </c>
      <c r="H1866" t="n">
        <v>0</v>
      </c>
      <c r="I1866" t="n">
        <v>3505</v>
      </c>
      <c r="J1866" t="n">
        <v>28</v>
      </c>
      <c r="K1866" t="n">
        <v>806</v>
      </c>
      <c r="L1866" t="n">
        <v>0</v>
      </c>
      <c r="M1866" t="n">
        <v>35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5</v>
      </c>
      <c r="U1866" t="n">
        <v>0</v>
      </c>
      <c r="V1866" t="n">
        <v>0</v>
      </c>
      <c r="W1866" t="n">
        <v>0</v>
      </c>
    </row>
    <row r="1867">
      <c r="A1867" t="inlineStr">
        <is>
          <t>Jamie Hagan</t>
        </is>
      </c>
      <c r="B1867" t="inlineStr">
        <is>
          <t>Ireland</t>
        </is>
      </c>
      <c r="C1867" t="inlineStr">
        <is>
          <t>Prop</t>
        </is>
      </c>
      <c r="D1867" t="n">
        <v>48</v>
      </c>
      <c r="E1867" t="n">
        <v>59</v>
      </c>
      <c r="F1867" t="n">
        <v>22</v>
      </c>
      <c r="G1867" t="n">
        <v>37</v>
      </c>
      <c r="H1867" t="n">
        <v>0</v>
      </c>
      <c r="I1867" t="n">
        <v>1851</v>
      </c>
      <c r="J1867" t="n">
        <v>26</v>
      </c>
      <c r="K1867" t="n">
        <v>582</v>
      </c>
      <c r="L1867" t="n">
        <v>1</v>
      </c>
      <c r="M1867" t="n">
        <v>21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5</v>
      </c>
      <c r="U1867" t="n">
        <v>0</v>
      </c>
      <c r="V1867" t="n">
        <v>0</v>
      </c>
      <c r="W1867" t="n">
        <v>0</v>
      </c>
    </row>
    <row r="1868">
      <c r="A1868" t="inlineStr">
        <is>
          <t>Jamie Hagan</t>
        </is>
      </c>
      <c r="B1868" t="inlineStr">
        <is>
          <t>Ireland</t>
        </is>
      </c>
      <c r="C1868" t="inlineStr">
        <is>
          <t>Prop</t>
        </is>
      </c>
      <c r="D1868" t="n">
        <v>47</v>
      </c>
      <c r="E1868" t="n">
        <v>48</v>
      </c>
      <c r="F1868" t="n">
        <v>40</v>
      </c>
      <c r="G1868" t="n">
        <v>8</v>
      </c>
      <c r="H1868" t="n">
        <v>0</v>
      </c>
      <c r="I1868" t="n">
        <v>2828</v>
      </c>
      <c r="J1868" t="n">
        <v>7</v>
      </c>
      <c r="K1868" t="n">
        <v>199</v>
      </c>
      <c r="L1868" t="n">
        <v>0</v>
      </c>
      <c r="M1868" t="n">
        <v>27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</row>
    <row r="1869">
      <c r="A1869" t="inlineStr">
        <is>
          <t>Jamie Hagan</t>
        </is>
      </c>
      <c r="B1869" t="inlineStr">
        <is>
          <t>Ireland</t>
        </is>
      </c>
      <c r="C1869" t="inlineStr">
        <is>
          <t>Prop</t>
        </is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26</v>
      </c>
      <c r="J1869" t="n">
        <v>1</v>
      </c>
      <c r="K1869" t="n">
        <v>26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Jamie Hagan</t>
        </is>
      </c>
      <c r="B1870" t="inlineStr">
        <is>
          <t>Ireland</t>
        </is>
      </c>
      <c r="C1870" t="inlineStr">
        <is>
          <t>Prop</t>
        </is>
      </c>
      <c r="D1870" t="n">
        <v>32</v>
      </c>
      <c r="E1870" t="n">
        <v>32</v>
      </c>
      <c r="F1870" t="n">
        <v>9</v>
      </c>
      <c r="G1870" t="n">
        <v>23</v>
      </c>
      <c r="H1870" t="n">
        <v>0</v>
      </c>
      <c r="I1870" t="n">
        <v>1252</v>
      </c>
      <c r="J1870" t="n">
        <v>23</v>
      </c>
      <c r="K1870" t="n">
        <v>727</v>
      </c>
      <c r="L1870" t="n">
        <v>2</v>
      </c>
      <c r="M1870" t="n">
        <v>10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10</v>
      </c>
      <c r="U1870" t="n">
        <v>4</v>
      </c>
      <c r="V1870" t="n">
        <v>0</v>
      </c>
      <c r="W1870" t="n">
        <v>0</v>
      </c>
    </row>
    <row r="1871">
      <c r="A1871" t="inlineStr">
        <is>
          <t>Jamie Hagan</t>
        </is>
      </c>
      <c r="B1871" t="inlineStr">
        <is>
          <t>Ireland</t>
        </is>
      </c>
      <c r="C1871" t="inlineStr">
        <is>
          <t>Prop</t>
        </is>
      </c>
      <c r="D1871" t="n">
        <v>10</v>
      </c>
      <c r="E1871" t="n">
        <v>11</v>
      </c>
      <c r="F1871" t="n">
        <v>2</v>
      </c>
      <c r="G1871" t="n">
        <v>9</v>
      </c>
      <c r="H1871" t="n">
        <v>0</v>
      </c>
      <c r="I1871" t="n">
        <v>310</v>
      </c>
      <c r="J1871" t="n">
        <v>8</v>
      </c>
      <c r="K1871" t="n">
        <v>198</v>
      </c>
      <c r="L1871" t="n">
        <v>0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Jamie Hagan</t>
        </is>
      </c>
      <c r="B1872" t="inlineStr">
        <is>
          <t>Ireland</t>
        </is>
      </c>
      <c r="C1872" t="inlineStr">
        <is>
          <t>Prop</t>
        </is>
      </c>
      <c r="D1872" t="n">
        <v>19</v>
      </c>
      <c r="E1872" t="n">
        <v>19</v>
      </c>
      <c r="F1872" t="n">
        <v>16</v>
      </c>
      <c r="G1872" t="n">
        <v>3</v>
      </c>
      <c r="H1872" t="n">
        <v>0</v>
      </c>
      <c r="I1872" t="n">
        <v>932</v>
      </c>
      <c r="J1872" t="n">
        <v>3</v>
      </c>
      <c r="K1872" t="n">
        <v>91</v>
      </c>
      <c r="L1872" t="n">
        <v>1</v>
      </c>
      <c r="M1872" t="n">
        <v>16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Jamie Hagan</t>
        </is>
      </c>
      <c r="B1873" t="inlineStr">
        <is>
          <t>Ireland</t>
        </is>
      </c>
      <c r="C1873" t="inlineStr">
        <is>
          <t>Prop</t>
        </is>
      </c>
      <c r="D1873" t="n">
        <v>157</v>
      </c>
      <c r="E1873" t="n">
        <v>3</v>
      </c>
      <c r="F1873" t="n">
        <v>89</v>
      </c>
      <c r="G1873" t="n">
        <v>81</v>
      </c>
      <c r="H1873" t="n">
        <v>0</v>
      </c>
      <c r="I1873" t="n">
        <v>7199</v>
      </c>
      <c r="J1873" t="n">
        <v>68</v>
      </c>
      <c r="K1873" t="n">
        <v>1823</v>
      </c>
      <c r="L1873" t="n">
        <v>4</v>
      </c>
      <c r="M1873" t="n">
        <v>76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15</v>
      </c>
      <c r="U1873" t="n">
        <v>5</v>
      </c>
      <c r="V1873" t="n">
        <v>0</v>
      </c>
      <c r="W1873" t="n">
        <v>0</v>
      </c>
    </row>
    <row r="1874">
      <c r="A1874" t="inlineStr">
        <is>
          <t>Martin Moore</t>
        </is>
      </c>
      <c r="B1874" t="inlineStr">
        <is>
          <t>Ireland</t>
        </is>
      </c>
      <c r="C1874" t="inlineStr">
        <is>
          <t>Prop</t>
        </is>
      </c>
      <c r="D1874" t="n">
        <v>4</v>
      </c>
      <c r="E1874" t="n">
        <v>4</v>
      </c>
      <c r="F1874" t="n">
        <v>4</v>
      </c>
      <c r="G1874" t="n">
        <v>0</v>
      </c>
      <c r="H1874" t="n">
        <v>0</v>
      </c>
      <c r="I1874" t="n">
        <v>271</v>
      </c>
      <c r="J1874" t="n">
        <v>0</v>
      </c>
      <c r="K1874" t="n">
        <v>0</v>
      </c>
      <c r="L1874" t="n">
        <v>0</v>
      </c>
      <c r="M1874" t="n">
        <v>3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5</v>
      </c>
      <c r="U1874" t="n">
        <v>0</v>
      </c>
      <c r="V1874" t="n">
        <v>0</v>
      </c>
      <c r="W1874" t="n">
        <v>0</v>
      </c>
    </row>
    <row r="1875">
      <c r="A1875" t="inlineStr">
        <is>
          <t>Martin Moore</t>
        </is>
      </c>
      <c r="B1875" t="inlineStr">
        <is>
          <t>Ireland</t>
        </is>
      </c>
      <c r="C1875" t="inlineStr">
        <is>
          <t>Prop</t>
        </is>
      </c>
      <c r="D1875" t="n">
        <v>62</v>
      </c>
      <c r="E1875" t="n">
        <v>65</v>
      </c>
      <c r="F1875" t="n">
        <v>33</v>
      </c>
      <c r="G1875" t="n">
        <v>32</v>
      </c>
      <c r="H1875" t="n">
        <v>0</v>
      </c>
      <c r="I1875" t="n">
        <v>2643</v>
      </c>
      <c r="J1875" t="n">
        <v>29</v>
      </c>
      <c r="K1875" t="n">
        <v>777</v>
      </c>
      <c r="L1875" t="n">
        <v>1</v>
      </c>
      <c r="M1875" t="n">
        <v>32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10</v>
      </c>
      <c r="U1875" t="n">
        <v>0</v>
      </c>
      <c r="V1875" t="n">
        <v>0</v>
      </c>
      <c r="W1875" t="n">
        <v>0</v>
      </c>
    </row>
    <row r="1876">
      <c r="A1876" t="inlineStr">
        <is>
          <t>Martin Moore</t>
        </is>
      </c>
      <c r="B1876" t="inlineStr">
        <is>
          <t>Ireland</t>
        </is>
      </c>
      <c r="C1876" t="inlineStr">
        <is>
          <t>Prop</t>
        </is>
      </c>
      <c r="D1876" t="n">
        <v>10</v>
      </c>
      <c r="E1876" t="n">
        <v>10</v>
      </c>
      <c r="F1876" t="n">
        <v>0</v>
      </c>
      <c r="G1876" t="n">
        <v>10</v>
      </c>
      <c r="H1876" t="n">
        <v>0</v>
      </c>
      <c r="I1876" t="n">
        <v>223</v>
      </c>
      <c r="J1876" t="n">
        <v>10</v>
      </c>
      <c r="K1876" t="n">
        <v>223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Martin Moore</t>
        </is>
      </c>
      <c r="B1877" t="inlineStr">
        <is>
          <t>Ireland</t>
        </is>
      </c>
      <c r="C1877" t="inlineStr">
        <is>
          <t>Prop</t>
        </is>
      </c>
      <c r="D1877" t="n">
        <v>50</v>
      </c>
      <c r="E1877" t="n">
        <v>52</v>
      </c>
      <c r="F1877" t="n">
        <v>20</v>
      </c>
      <c r="G1877" t="n">
        <v>32</v>
      </c>
      <c r="H1877" t="n">
        <v>0</v>
      </c>
      <c r="I1877" t="n">
        <v>1816</v>
      </c>
      <c r="J1877" t="n">
        <v>30</v>
      </c>
      <c r="K1877" t="n">
        <v>765</v>
      </c>
      <c r="L1877" t="n">
        <v>3</v>
      </c>
      <c r="M1877" t="n">
        <v>24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5</v>
      </c>
      <c r="U1877" t="n">
        <v>0</v>
      </c>
      <c r="V1877" t="n">
        <v>0</v>
      </c>
      <c r="W1877" t="n">
        <v>0</v>
      </c>
    </row>
    <row r="1878">
      <c r="A1878" t="inlineStr">
        <is>
          <t>Martin Moore</t>
        </is>
      </c>
      <c r="B1878" t="inlineStr">
        <is>
          <t>Ireland</t>
        </is>
      </c>
      <c r="C1878" t="inlineStr">
        <is>
          <t>Prop</t>
        </is>
      </c>
      <c r="D1878" t="n">
        <v>55</v>
      </c>
      <c r="E1878" t="n">
        <v>55</v>
      </c>
      <c r="F1878" t="n">
        <v>49</v>
      </c>
      <c r="G1878" t="n">
        <v>6</v>
      </c>
      <c r="H1878" t="n">
        <v>0</v>
      </c>
      <c r="I1878" t="n">
        <v>2727</v>
      </c>
      <c r="J1878" t="n">
        <v>6</v>
      </c>
      <c r="K1878" t="n">
        <v>175</v>
      </c>
      <c r="L1878" t="n">
        <v>0</v>
      </c>
      <c r="M1878" t="n">
        <v>48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15</v>
      </c>
      <c r="U1878" t="n">
        <v>0</v>
      </c>
      <c r="V1878" t="n">
        <v>0</v>
      </c>
      <c r="W1878" t="n">
        <v>0</v>
      </c>
    </row>
    <row r="1879">
      <c r="A1879" t="inlineStr">
        <is>
          <t>Martin Moore</t>
        </is>
      </c>
      <c r="B1879" t="inlineStr">
        <is>
          <t>Ireland</t>
        </is>
      </c>
      <c r="C1879" t="inlineStr">
        <is>
          <t>Prop</t>
        </is>
      </c>
      <c r="D1879" t="n">
        <v>181</v>
      </c>
      <c r="E1879" t="n">
        <v>7</v>
      </c>
      <c r="F1879" t="n">
        <v>106</v>
      </c>
      <c r="G1879" t="n">
        <v>80</v>
      </c>
      <c r="H1879" t="n">
        <v>0</v>
      </c>
      <c r="I1879" t="n">
        <v>7680</v>
      </c>
      <c r="J1879" t="n">
        <v>75</v>
      </c>
      <c r="K1879" t="n">
        <v>1940</v>
      </c>
      <c r="L1879" t="n">
        <v>4</v>
      </c>
      <c r="M1879" t="n">
        <v>107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35</v>
      </c>
      <c r="U1879" t="n">
        <v>0</v>
      </c>
      <c r="V1879" t="n">
        <v>0</v>
      </c>
      <c r="W1879" t="n">
        <v>0</v>
      </c>
    </row>
    <row r="1880">
      <c r="A1880" t="inlineStr">
        <is>
          <t>Tom Court</t>
        </is>
      </c>
      <c r="B1880" t="inlineStr">
        <is>
          <t>Ireland</t>
        </is>
      </c>
      <c r="C1880" t="inlineStr">
        <is>
          <t>Prop</t>
        </is>
      </c>
      <c r="D1880" t="n">
        <v>2</v>
      </c>
      <c r="E1880" t="n">
        <v>3</v>
      </c>
      <c r="F1880" t="n">
        <v>0</v>
      </c>
      <c r="G1880" t="n">
        <v>3</v>
      </c>
      <c r="H1880" t="n">
        <v>0</v>
      </c>
      <c r="I1880" t="n">
        <v>12</v>
      </c>
      <c r="J1880" t="n">
        <v>2</v>
      </c>
      <c r="K1880" t="n">
        <v>12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Tom Court</t>
        </is>
      </c>
      <c r="B1881" t="inlineStr">
        <is>
          <t>Ireland</t>
        </is>
      </c>
      <c r="C1881" t="inlineStr">
        <is>
          <t>Prop</t>
        </is>
      </c>
      <c r="D1881" t="n">
        <v>9</v>
      </c>
      <c r="E1881" t="n">
        <v>9</v>
      </c>
      <c r="F1881" t="n">
        <v>9</v>
      </c>
      <c r="G1881" t="n">
        <v>0</v>
      </c>
      <c r="H1881" t="n">
        <v>0</v>
      </c>
      <c r="I1881" t="n">
        <v>650</v>
      </c>
      <c r="J1881" t="n">
        <v>0</v>
      </c>
      <c r="K1881" t="n">
        <v>0</v>
      </c>
      <c r="L1881" t="n">
        <v>0</v>
      </c>
      <c r="M1881" t="n">
        <v>5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</v>
      </c>
      <c r="V1881" t="n">
        <v>0</v>
      </c>
      <c r="W1881" t="n">
        <v>0</v>
      </c>
    </row>
    <row r="1882">
      <c r="A1882" t="inlineStr">
        <is>
          <t>Tom Court</t>
        </is>
      </c>
      <c r="B1882" t="inlineStr">
        <is>
          <t>Ireland</t>
        </is>
      </c>
      <c r="C1882" t="inlineStr">
        <is>
          <t>Prop</t>
        </is>
      </c>
      <c r="D1882" t="n">
        <v>152</v>
      </c>
      <c r="E1882" t="n">
        <v>152</v>
      </c>
      <c r="F1882" t="n">
        <v>115</v>
      </c>
      <c r="G1882" t="n">
        <v>37</v>
      </c>
      <c r="H1882" t="n">
        <v>0</v>
      </c>
      <c r="I1882" t="n">
        <v>9021</v>
      </c>
      <c r="J1882" t="n">
        <v>37</v>
      </c>
      <c r="K1882" t="n">
        <v>925</v>
      </c>
      <c r="L1882" t="n">
        <v>0</v>
      </c>
      <c r="M1882" t="n">
        <v>67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55</v>
      </c>
      <c r="U1882" t="n">
        <v>2</v>
      </c>
      <c r="V1882" t="n">
        <v>0</v>
      </c>
      <c r="W1882" t="n">
        <v>1</v>
      </c>
    </row>
    <row r="1883">
      <c r="A1883" t="inlineStr">
        <is>
          <t>Tom Court</t>
        </is>
      </c>
      <c r="B1883" t="inlineStr">
        <is>
          <t>Ireland</t>
        </is>
      </c>
      <c r="C1883" t="inlineStr">
        <is>
          <t>Prop</t>
        </is>
      </c>
      <c r="D1883" t="n">
        <v>5</v>
      </c>
      <c r="E1883" t="n">
        <v>6</v>
      </c>
      <c r="F1883" t="n">
        <v>3</v>
      </c>
      <c r="G1883" t="n">
        <v>3</v>
      </c>
      <c r="H1883" t="n">
        <v>0</v>
      </c>
      <c r="I1883" t="n">
        <v>271</v>
      </c>
      <c r="J1883" t="n">
        <v>2</v>
      </c>
      <c r="K1883" t="n">
        <v>46</v>
      </c>
      <c r="L1883" t="n">
        <v>0</v>
      </c>
      <c r="M1883" t="n">
        <v>3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t="inlineStr">
        <is>
          <t>Tom Court</t>
        </is>
      </c>
      <c r="B1884" t="inlineStr">
        <is>
          <t>Ireland</t>
        </is>
      </c>
      <c r="C1884" t="inlineStr">
        <is>
          <t>Prop</t>
        </is>
      </c>
      <c r="D1884" t="n">
        <v>31</v>
      </c>
      <c r="E1884" t="n">
        <v>37</v>
      </c>
      <c r="F1884" t="n">
        <v>8</v>
      </c>
      <c r="G1884" t="n">
        <v>29</v>
      </c>
      <c r="H1884" t="n">
        <v>0</v>
      </c>
      <c r="I1884" t="n">
        <v>931</v>
      </c>
      <c r="J1884" t="n">
        <v>23</v>
      </c>
      <c r="K1884" t="n">
        <v>409</v>
      </c>
      <c r="L1884" t="n">
        <v>3</v>
      </c>
      <c r="M1884" t="n">
        <v>6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5</v>
      </c>
      <c r="U1884" t="n">
        <v>0</v>
      </c>
      <c r="V1884" t="n">
        <v>0</v>
      </c>
      <c r="W1884" t="n">
        <v>0</v>
      </c>
    </row>
    <row r="1885">
      <c r="A1885" t="inlineStr">
        <is>
          <t>Tom Court</t>
        </is>
      </c>
      <c r="B1885" t="inlineStr">
        <is>
          <t>Ireland</t>
        </is>
      </c>
      <c r="C1885" t="inlineStr">
        <is>
          <t>Prop</t>
        </is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25</v>
      </c>
      <c r="J1885" t="n">
        <v>1</v>
      </c>
      <c r="K1885" t="n">
        <v>25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Tom Court</t>
        </is>
      </c>
      <c r="B1886" t="inlineStr">
        <is>
          <t>Ireland</t>
        </is>
      </c>
      <c r="C1886" t="inlineStr">
        <is>
          <t>Prop</t>
        </is>
      </c>
      <c r="D1886" t="n">
        <v>71</v>
      </c>
      <c r="E1886" t="n">
        <v>71</v>
      </c>
      <c r="F1886" t="n">
        <v>57</v>
      </c>
      <c r="G1886" t="n">
        <v>14</v>
      </c>
      <c r="H1886" t="n">
        <v>0</v>
      </c>
      <c r="I1886" t="n">
        <v>3928</v>
      </c>
      <c r="J1886" t="n">
        <v>14</v>
      </c>
      <c r="K1886" t="n">
        <v>323</v>
      </c>
      <c r="L1886" t="n">
        <v>0</v>
      </c>
      <c r="M1886" t="n">
        <v>50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10</v>
      </c>
      <c r="U1886" t="n">
        <v>2</v>
      </c>
      <c r="V1886" t="n">
        <v>0</v>
      </c>
      <c r="W1886" t="n">
        <v>0</v>
      </c>
    </row>
    <row r="1887">
      <c r="A1887" t="inlineStr">
        <is>
          <t>Tom Court</t>
        </is>
      </c>
      <c r="B1887" t="inlineStr">
        <is>
          <t>Ireland</t>
        </is>
      </c>
      <c r="C1887" t="inlineStr">
        <is>
          <t>Prop</t>
        </is>
      </c>
      <c r="D1887" t="n">
        <v>271</v>
      </c>
      <c r="E1887" t="n">
        <v>14</v>
      </c>
      <c r="F1887" t="n">
        <v>192</v>
      </c>
      <c r="G1887" t="n">
        <v>87</v>
      </c>
      <c r="H1887" t="n">
        <v>0</v>
      </c>
      <c r="I1887" t="n">
        <v>14838</v>
      </c>
      <c r="J1887" t="n">
        <v>79</v>
      </c>
      <c r="K1887" t="n">
        <v>1740</v>
      </c>
      <c r="L1887" t="n">
        <v>3</v>
      </c>
      <c r="M1887" t="n">
        <v>131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70</v>
      </c>
      <c r="U1887" t="n">
        <v>6</v>
      </c>
      <c r="V1887" t="n">
        <v>0</v>
      </c>
      <c r="W1887" t="n">
        <v>1</v>
      </c>
    </row>
    <row r="1888">
      <c r="A1888" t="inlineStr">
        <is>
          <t>Rodney Ah You</t>
        </is>
      </c>
      <c r="B1888" t="inlineStr">
        <is>
          <t>Ireland</t>
        </is>
      </c>
      <c r="C1888" t="inlineStr">
        <is>
          <t>Prop</t>
        </is>
      </c>
      <c r="D1888" t="n">
        <v>121</v>
      </c>
      <c r="E1888" t="n">
        <v>128</v>
      </c>
      <c r="F1888" t="n">
        <v>58</v>
      </c>
      <c r="G1888" t="n">
        <v>70</v>
      </c>
      <c r="H1888" t="n">
        <v>0</v>
      </c>
      <c r="I1888" t="n">
        <v>4912</v>
      </c>
      <c r="J1888" t="n">
        <v>63</v>
      </c>
      <c r="K1888" t="n">
        <v>1419</v>
      </c>
      <c r="L1888" t="n">
        <v>7</v>
      </c>
      <c r="M1888" t="n">
        <v>51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25</v>
      </c>
      <c r="U1888" t="n">
        <v>3</v>
      </c>
      <c r="V1888" t="n">
        <v>0</v>
      </c>
      <c r="W1888" t="n">
        <v>0</v>
      </c>
    </row>
    <row r="1889">
      <c r="A1889" t="inlineStr">
        <is>
          <t>Rodney Ah You</t>
        </is>
      </c>
      <c r="B1889" t="inlineStr">
        <is>
          <t>Ireland</t>
        </is>
      </c>
      <c r="C1889" t="inlineStr">
        <is>
          <t>Prop</t>
        </is>
      </c>
      <c r="D1889" t="n">
        <v>3</v>
      </c>
      <c r="E1889" t="n">
        <v>4</v>
      </c>
      <c r="F1889" t="n">
        <v>0</v>
      </c>
      <c r="G1889" t="n">
        <v>4</v>
      </c>
      <c r="H1889" t="n">
        <v>0</v>
      </c>
      <c r="I1889" t="n">
        <v>54</v>
      </c>
      <c r="J1889" t="n">
        <v>3</v>
      </c>
      <c r="K1889" t="n">
        <v>54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inlineStr">
        <is>
          <t>Rodney Ah You</t>
        </is>
      </c>
      <c r="B1890" t="inlineStr">
        <is>
          <t>Ireland</t>
        </is>
      </c>
      <c r="C1890" t="inlineStr">
        <is>
          <t>Prop</t>
        </is>
      </c>
      <c r="D1890" t="n">
        <v>38</v>
      </c>
      <c r="E1890" t="n">
        <v>35</v>
      </c>
      <c r="F1890" t="n">
        <v>17</v>
      </c>
      <c r="G1890" t="n">
        <v>18</v>
      </c>
      <c r="H1890" t="n">
        <v>0</v>
      </c>
      <c r="I1890" t="n">
        <v>1356</v>
      </c>
      <c r="J1890" t="n">
        <v>21</v>
      </c>
      <c r="K1890" t="n">
        <v>437</v>
      </c>
      <c r="L1890" t="n">
        <v>0</v>
      </c>
      <c r="M1890" t="n">
        <v>16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</v>
      </c>
      <c r="V1890" t="n">
        <v>0</v>
      </c>
      <c r="W1890" t="n">
        <v>1</v>
      </c>
    </row>
    <row r="1891">
      <c r="A1891" t="inlineStr">
        <is>
          <t>Rodney Ah You</t>
        </is>
      </c>
      <c r="B1891" t="inlineStr">
        <is>
          <t>Ireland</t>
        </is>
      </c>
      <c r="C1891" t="inlineStr">
        <is>
          <t>Prop</t>
        </is>
      </c>
      <c r="D1891" t="n">
        <v>20</v>
      </c>
      <c r="E1891" t="n">
        <v>20</v>
      </c>
      <c r="F1891" t="n">
        <v>13</v>
      </c>
      <c r="G1891" t="n">
        <v>7</v>
      </c>
      <c r="H1891" t="n">
        <v>0</v>
      </c>
      <c r="I1891" t="n">
        <v>875</v>
      </c>
      <c r="J1891" t="n">
        <v>7</v>
      </c>
      <c r="K1891" t="n">
        <v>191</v>
      </c>
      <c r="L1891" t="n">
        <v>0</v>
      </c>
      <c r="M1891" t="n">
        <v>12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15</v>
      </c>
      <c r="U1891" t="n">
        <v>1</v>
      </c>
      <c r="V1891" t="n">
        <v>0</v>
      </c>
      <c r="W1891" t="n">
        <v>0</v>
      </c>
    </row>
    <row r="1892">
      <c r="A1892" t="inlineStr">
        <is>
          <t>Rodney Ah You</t>
        </is>
      </c>
      <c r="B1892" t="inlineStr">
        <is>
          <t>Ireland</t>
        </is>
      </c>
      <c r="C1892" t="inlineStr">
        <is>
          <t>Prop</t>
        </is>
      </c>
      <c r="D1892" t="n">
        <v>182</v>
      </c>
      <c r="E1892" t="n">
        <v>8</v>
      </c>
      <c r="F1892" t="n">
        <v>88</v>
      </c>
      <c r="G1892" t="n">
        <v>99</v>
      </c>
      <c r="H1892" t="n">
        <v>0</v>
      </c>
      <c r="I1892" t="n">
        <v>7197</v>
      </c>
      <c r="J1892" t="n">
        <v>94</v>
      </c>
      <c r="K1892" t="n">
        <v>2101</v>
      </c>
      <c r="L1892" t="n">
        <v>7</v>
      </c>
      <c r="M1892" t="n">
        <v>79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40</v>
      </c>
      <c r="U1892" t="n">
        <v>6</v>
      </c>
      <c r="V1892" t="n">
        <v>0</v>
      </c>
      <c r="W1892" t="n">
        <v>1</v>
      </c>
    </row>
    <row r="1893">
      <c r="A1893" t="inlineStr">
        <is>
          <t>Kieran Marmion</t>
        </is>
      </c>
      <c r="B1893" t="inlineStr">
        <is>
          <t>Ireland</t>
        </is>
      </c>
      <c r="C1893" t="inlineStr">
        <is>
          <t>Scrum Half</t>
        </is>
      </c>
      <c r="D1893" t="n">
        <v>3</v>
      </c>
      <c r="E1893" t="n">
        <v>5</v>
      </c>
      <c r="F1893" t="n">
        <v>2</v>
      </c>
      <c r="G1893" t="n">
        <v>3</v>
      </c>
      <c r="H1893" t="n">
        <v>0</v>
      </c>
      <c r="I1893" t="n">
        <v>120</v>
      </c>
      <c r="J1893" t="n">
        <v>1</v>
      </c>
      <c r="K1893" t="n">
        <v>12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inlineStr">
        <is>
          <t>Kieran Marmion</t>
        </is>
      </c>
      <c r="B1894" t="inlineStr">
        <is>
          <t>Ireland</t>
        </is>
      </c>
      <c r="C1894" t="inlineStr">
        <is>
          <t>Scrum Half</t>
        </is>
      </c>
      <c r="D1894" t="n">
        <v>182</v>
      </c>
      <c r="E1894" t="n">
        <v>185</v>
      </c>
      <c r="F1894" t="n">
        <v>150</v>
      </c>
      <c r="G1894" t="n">
        <v>35</v>
      </c>
      <c r="H1894" t="n">
        <v>0</v>
      </c>
      <c r="I1894" t="n">
        <v>10477</v>
      </c>
      <c r="J1894" t="n">
        <v>32</v>
      </c>
      <c r="K1894" t="n">
        <v>904</v>
      </c>
      <c r="L1894" t="n">
        <v>2</v>
      </c>
      <c r="M1894" t="n">
        <v>125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165</v>
      </c>
      <c r="U1894" t="n">
        <v>2</v>
      </c>
      <c r="V1894" t="n">
        <v>0</v>
      </c>
      <c r="W1894" t="n">
        <v>0</v>
      </c>
    </row>
    <row r="1895">
      <c r="A1895" t="inlineStr">
        <is>
          <t>Kieran Marmion</t>
        </is>
      </c>
      <c r="B1895" t="inlineStr">
        <is>
          <t>Ireland</t>
        </is>
      </c>
      <c r="C1895" t="inlineStr">
        <is>
          <t>Scrum Half</t>
        </is>
      </c>
      <c r="D1895" t="n">
        <v>211</v>
      </c>
      <c r="E1895" t="n">
        <v>38</v>
      </c>
      <c r="F1895" t="n">
        <v>160</v>
      </c>
      <c r="G1895" t="n">
        <v>64</v>
      </c>
      <c r="H1895" t="n">
        <v>0</v>
      </c>
      <c r="I1895" t="n">
        <v>11404</v>
      </c>
      <c r="J1895" t="n">
        <v>51</v>
      </c>
      <c r="K1895" t="n">
        <v>1206</v>
      </c>
      <c r="L1895" t="n">
        <v>2</v>
      </c>
      <c r="M1895" t="n">
        <v>135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190</v>
      </c>
      <c r="U1895" t="n">
        <v>2</v>
      </c>
      <c r="V1895" t="n">
        <v>0</v>
      </c>
      <c r="W1895" t="n">
        <v>0</v>
      </c>
    </row>
    <row r="1896">
      <c r="A1896" t="inlineStr">
        <is>
          <t>Luke McGrath</t>
        </is>
      </c>
      <c r="B1896" t="inlineStr">
        <is>
          <t>Ireland</t>
        </is>
      </c>
      <c r="C1896" t="inlineStr">
        <is>
          <t>Scrum Half</t>
        </is>
      </c>
      <c r="D1896" t="n">
        <v>168</v>
      </c>
      <c r="E1896" t="n">
        <v>173</v>
      </c>
      <c r="F1896" t="n">
        <v>112</v>
      </c>
      <c r="G1896" t="n">
        <v>61</v>
      </c>
      <c r="H1896" t="n">
        <v>0</v>
      </c>
      <c r="I1896" t="n">
        <v>8273</v>
      </c>
      <c r="J1896" t="n">
        <v>56</v>
      </c>
      <c r="K1896" t="n">
        <v>975</v>
      </c>
      <c r="L1896" t="n">
        <v>0</v>
      </c>
      <c r="M1896" t="n">
        <v>98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220</v>
      </c>
      <c r="U1896" t="n">
        <v>1</v>
      </c>
      <c r="V1896" t="n">
        <v>0</v>
      </c>
      <c r="W1896" t="n">
        <v>0</v>
      </c>
    </row>
    <row r="1897">
      <c r="A1897" t="inlineStr">
        <is>
          <t>Luke McGrath</t>
        </is>
      </c>
      <c r="B1897" t="inlineStr">
        <is>
          <t>Ireland</t>
        </is>
      </c>
      <c r="C1897" t="inlineStr">
        <is>
          <t>Scrum Half</t>
        </is>
      </c>
      <c r="D1897" t="n">
        <v>10</v>
      </c>
      <c r="E1897" t="n">
        <v>10</v>
      </c>
      <c r="F1897" t="n">
        <v>8</v>
      </c>
      <c r="G1897" t="n">
        <v>2</v>
      </c>
      <c r="H1897" t="n">
        <v>0</v>
      </c>
      <c r="I1897" t="n">
        <v>665</v>
      </c>
      <c r="J1897" t="n">
        <v>2</v>
      </c>
      <c r="K1897" t="n">
        <v>52</v>
      </c>
      <c r="L1897" t="n">
        <v>0</v>
      </c>
      <c r="M1897" t="n">
        <v>4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13</v>
      </c>
      <c r="U1897" t="n">
        <v>0</v>
      </c>
      <c r="V1897" t="n">
        <v>0</v>
      </c>
      <c r="W1897" t="n">
        <v>0</v>
      </c>
    </row>
    <row r="1898">
      <c r="A1898" t="inlineStr">
        <is>
          <t>Luke McGrath</t>
        </is>
      </c>
      <c r="B1898" t="inlineStr">
        <is>
          <t>Ireland</t>
        </is>
      </c>
      <c r="C1898" t="inlineStr">
        <is>
          <t>Scrum Half</t>
        </is>
      </c>
      <c r="D1898" t="n">
        <v>3</v>
      </c>
      <c r="E1898" t="n">
        <v>4</v>
      </c>
      <c r="F1898" t="n">
        <v>2</v>
      </c>
      <c r="G1898" t="n">
        <v>2</v>
      </c>
      <c r="H1898" t="n">
        <v>0</v>
      </c>
      <c r="I1898" t="n">
        <v>118</v>
      </c>
      <c r="J1898" t="n">
        <v>1</v>
      </c>
      <c r="K1898" t="n">
        <v>16</v>
      </c>
      <c r="L1898" t="n">
        <v>0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Luke McGrath</t>
        </is>
      </c>
      <c r="B1899" t="inlineStr">
        <is>
          <t>Ireland</t>
        </is>
      </c>
      <c r="C1899" t="inlineStr">
        <is>
          <t>Scrum Half</t>
        </is>
      </c>
      <c r="D1899" t="n">
        <v>18</v>
      </c>
      <c r="E1899" t="n">
        <v>19</v>
      </c>
      <c r="F1899" t="n">
        <v>4</v>
      </c>
      <c r="G1899" t="n">
        <v>15</v>
      </c>
      <c r="H1899" t="n">
        <v>0</v>
      </c>
      <c r="I1899" t="n">
        <v>523</v>
      </c>
      <c r="J1899" t="n">
        <v>14</v>
      </c>
      <c r="K1899" t="n">
        <v>243</v>
      </c>
      <c r="L1899" t="n">
        <v>1</v>
      </c>
      <c r="M1899" t="n">
        <v>2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15</v>
      </c>
      <c r="U1899" t="n">
        <v>0</v>
      </c>
      <c r="V1899" t="n">
        <v>0</v>
      </c>
      <c r="W1899" t="n">
        <v>0</v>
      </c>
    </row>
    <row r="1900">
      <c r="A1900" t="inlineStr">
        <is>
          <t>Luke McGrath</t>
        </is>
      </c>
      <c r="B1900" t="inlineStr">
        <is>
          <t>Ireland</t>
        </is>
      </c>
      <c r="C1900" t="inlineStr">
        <is>
          <t>Scrum Half</t>
        </is>
      </c>
      <c r="D1900" t="n">
        <v>199</v>
      </c>
      <c r="E1900" t="n">
        <v>49</v>
      </c>
      <c r="F1900" t="n">
        <v>126</v>
      </c>
      <c r="G1900" t="n">
        <v>80</v>
      </c>
      <c r="H1900" t="n">
        <v>0</v>
      </c>
      <c r="I1900" t="n">
        <v>9579</v>
      </c>
      <c r="J1900" t="n">
        <v>73</v>
      </c>
      <c r="K1900" t="n">
        <v>1286</v>
      </c>
      <c r="L1900" t="n">
        <v>1</v>
      </c>
      <c r="M1900" t="n">
        <v>106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248</v>
      </c>
      <c r="U1900" t="n">
        <v>1</v>
      </c>
      <c r="V1900" t="n">
        <v>0</v>
      </c>
      <c r="W1900" t="n">
        <v>0</v>
      </c>
    </row>
    <row r="1901">
      <c r="A1901" t="inlineStr">
        <is>
          <t>Jamieson Gibson-Park</t>
        </is>
      </c>
      <c r="B1901" t="inlineStr">
        <is>
          <t>Ireland</t>
        </is>
      </c>
      <c r="C1901" t="inlineStr">
        <is>
          <t>Scrum Half</t>
        </is>
      </c>
      <c r="D1901" t="n">
        <v>29</v>
      </c>
      <c r="E1901" t="n">
        <v>34</v>
      </c>
      <c r="F1901" t="n">
        <v>7</v>
      </c>
      <c r="G1901" t="n">
        <v>27</v>
      </c>
      <c r="H1901" t="n">
        <v>0</v>
      </c>
      <c r="I1901" t="n">
        <v>956</v>
      </c>
      <c r="J1901" t="n">
        <v>22</v>
      </c>
      <c r="K1901" t="n">
        <v>488</v>
      </c>
      <c r="L1901" t="n">
        <v>0</v>
      </c>
      <c r="M1901" t="n">
        <v>5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10</v>
      </c>
      <c r="U1901" t="n">
        <v>1</v>
      </c>
      <c r="V1901" t="n">
        <v>0</v>
      </c>
      <c r="W1901" t="n">
        <v>0</v>
      </c>
    </row>
    <row r="1902">
      <c r="A1902" t="inlineStr">
        <is>
          <t>Jamieson Gibson-Park</t>
        </is>
      </c>
      <c r="B1902" t="inlineStr">
        <is>
          <t>Ireland</t>
        </is>
      </c>
      <c r="C1902" t="inlineStr">
        <is>
          <t>Scrum Half</t>
        </is>
      </c>
      <c r="D1902" t="n">
        <v>13</v>
      </c>
      <c r="E1902" t="n">
        <v>15</v>
      </c>
      <c r="F1902" t="n">
        <v>0</v>
      </c>
      <c r="G1902" t="n">
        <v>15</v>
      </c>
      <c r="H1902" t="n">
        <v>0</v>
      </c>
      <c r="I1902" t="n">
        <v>147</v>
      </c>
      <c r="J1902" t="n">
        <v>13</v>
      </c>
      <c r="K1902" t="n">
        <v>147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Jamieson Gibson-Park</t>
        </is>
      </c>
      <c r="B1903" t="inlineStr">
        <is>
          <t>Ireland</t>
        </is>
      </c>
      <c r="C1903" t="inlineStr">
        <is>
          <t>Scrum Half</t>
        </is>
      </c>
      <c r="D1903" t="n">
        <v>98</v>
      </c>
      <c r="E1903" t="n">
        <v>99</v>
      </c>
      <c r="F1903" t="n">
        <v>48</v>
      </c>
      <c r="G1903" t="n">
        <v>51</v>
      </c>
      <c r="H1903" t="n">
        <v>0</v>
      </c>
      <c r="I1903" t="n">
        <v>4078</v>
      </c>
      <c r="J1903" t="n">
        <v>50</v>
      </c>
      <c r="K1903" t="n">
        <v>1003</v>
      </c>
      <c r="L1903" t="n">
        <v>0</v>
      </c>
      <c r="M1903" t="n">
        <v>45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85</v>
      </c>
      <c r="U1903" t="n">
        <v>0</v>
      </c>
      <c r="V1903" t="n">
        <v>0</v>
      </c>
      <c r="W1903" t="n">
        <v>0</v>
      </c>
    </row>
    <row r="1904">
      <c r="A1904" t="inlineStr">
        <is>
          <t>Jamieson Gibson-Park</t>
        </is>
      </c>
      <c r="B1904" t="inlineStr">
        <is>
          <t>Ireland</t>
        </is>
      </c>
      <c r="C1904" t="inlineStr">
        <is>
          <t>Scrum Half</t>
        </is>
      </c>
      <c r="D1904" t="n">
        <v>9</v>
      </c>
      <c r="E1904" t="n">
        <v>10</v>
      </c>
      <c r="F1904" t="n">
        <v>5</v>
      </c>
      <c r="G1904" t="n">
        <v>5</v>
      </c>
      <c r="H1904" t="n">
        <v>0</v>
      </c>
      <c r="I1904" t="n">
        <v>390</v>
      </c>
      <c r="J1904" t="n">
        <v>4</v>
      </c>
      <c r="K1904" t="n">
        <v>38</v>
      </c>
      <c r="L1904" t="n">
        <v>0</v>
      </c>
      <c r="M1904" t="n">
        <v>2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Jamieson Gibson-Park</t>
        </is>
      </c>
      <c r="B1905" t="inlineStr">
        <is>
          <t>Ireland</t>
        </is>
      </c>
      <c r="C1905" t="inlineStr">
        <is>
          <t>Scrum Half</t>
        </is>
      </c>
      <c r="D1905" t="n">
        <v>149</v>
      </c>
      <c r="E1905" t="n">
        <v>19</v>
      </c>
      <c r="F1905" t="n">
        <v>60</v>
      </c>
      <c r="G1905" t="n">
        <v>98</v>
      </c>
      <c r="H1905" t="n">
        <v>0</v>
      </c>
      <c r="I1905" t="n">
        <v>5571</v>
      </c>
      <c r="J1905" t="n">
        <v>89</v>
      </c>
      <c r="K1905" t="n">
        <v>1676</v>
      </c>
      <c r="L1905" t="n">
        <v>0</v>
      </c>
      <c r="M1905" t="n">
        <v>52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95</v>
      </c>
      <c r="U1905" t="n">
        <v>1</v>
      </c>
      <c r="V1905" t="n">
        <v>0</v>
      </c>
      <c r="W1905" t="n">
        <v>0</v>
      </c>
    </row>
    <row r="1906">
      <c r="A1906" t="inlineStr">
        <is>
          <t>Craig Casey</t>
        </is>
      </c>
      <c r="B1906" t="inlineStr">
        <is>
          <t>Ireland</t>
        </is>
      </c>
      <c r="C1906" t="inlineStr">
        <is>
          <t>Scrum Half</t>
        </is>
      </c>
      <c r="D1906" t="n">
        <v>8</v>
      </c>
      <c r="E1906" t="n">
        <v>8</v>
      </c>
      <c r="F1906" t="n">
        <v>8</v>
      </c>
      <c r="G1906" t="n">
        <v>0</v>
      </c>
      <c r="H1906" t="n">
        <v>0</v>
      </c>
      <c r="I1906" t="n">
        <v>594</v>
      </c>
      <c r="J1906" t="n">
        <v>0</v>
      </c>
      <c r="K1906" t="n">
        <v>0</v>
      </c>
      <c r="L1906" t="n">
        <v>0</v>
      </c>
      <c r="M1906" t="n">
        <v>4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15</v>
      </c>
      <c r="U1906" t="n">
        <v>0</v>
      </c>
      <c r="V1906" t="n">
        <v>0</v>
      </c>
      <c r="W1906" t="n">
        <v>0</v>
      </c>
    </row>
    <row r="1907">
      <c r="A1907" t="inlineStr">
        <is>
          <t>Craig Casey</t>
        </is>
      </c>
      <c r="B1907" t="inlineStr">
        <is>
          <t>Ireland</t>
        </is>
      </c>
      <c r="C1907" t="inlineStr">
        <is>
          <t>Scrum Half</t>
        </is>
      </c>
      <c r="D1907" t="n">
        <v>25</v>
      </c>
      <c r="E1907" t="n">
        <v>24</v>
      </c>
      <c r="F1907" t="n">
        <v>12</v>
      </c>
      <c r="G1907" t="n">
        <v>12</v>
      </c>
      <c r="H1907" t="n">
        <v>0</v>
      </c>
      <c r="I1907" t="n">
        <v>944</v>
      </c>
      <c r="J1907" t="n">
        <v>13</v>
      </c>
      <c r="K1907" t="n">
        <v>144</v>
      </c>
      <c r="L1907" t="n">
        <v>0</v>
      </c>
      <c r="M1907" t="n">
        <v>12</v>
      </c>
      <c r="N1907" t="n">
        <v>3</v>
      </c>
      <c r="O1907" t="n">
        <v>0</v>
      </c>
      <c r="P1907" t="n">
        <v>1</v>
      </c>
      <c r="Q1907" t="n">
        <v>1</v>
      </c>
      <c r="R1907" t="n">
        <v>0</v>
      </c>
      <c r="S1907" t="n">
        <v>0</v>
      </c>
      <c r="T1907" t="n">
        <v>17</v>
      </c>
      <c r="U1907" t="n">
        <v>0</v>
      </c>
      <c r="V1907" t="n">
        <v>0</v>
      </c>
      <c r="W1907" t="n">
        <v>0</v>
      </c>
    </row>
    <row r="1908">
      <c r="A1908" t="inlineStr">
        <is>
          <t>Craig Casey</t>
        </is>
      </c>
      <c r="B1908" t="inlineStr">
        <is>
          <t>Ireland</t>
        </is>
      </c>
      <c r="C1908" t="inlineStr">
        <is>
          <t>Scrum Half</t>
        </is>
      </c>
      <c r="D1908" t="n">
        <v>1</v>
      </c>
      <c r="E1908" t="n">
        <v>2</v>
      </c>
      <c r="F1908" t="n">
        <v>0</v>
      </c>
      <c r="G1908" t="n">
        <v>2</v>
      </c>
      <c r="H1908" t="n">
        <v>0</v>
      </c>
      <c r="I1908" t="n">
        <v>18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Craig Casey</t>
        </is>
      </c>
      <c r="B1909" t="inlineStr">
        <is>
          <t>Ireland</t>
        </is>
      </c>
      <c r="C1909" t="inlineStr">
        <is>
          <t>Scrum Half</t>
        </is>
      </c>
      <c r="D1909" t="n">
        <v>34</v>
      </c>
      <c r="E1909" t="n">
        <v>6</v>
      </c>
      <c r="F1909" t="n">
        <v>20</v>
      </c>
      <c r="G1909" t="n">
        <v>14</v>
      </c>
      <c r="H1909" t="n">
        <v>0</v>
      </c>
      <c r="I1909" t="n">
        <v>1556</v>
      </c>
      <c r="J1909" t="n">
        <v>14</v>
      </c>
      <c r="K1909" t="n">
        <v>162</v>
      </c>
      <c r="L1909" t="n">
        <v>0</v>
      </c>
      <c r="M1909" t="n">
        <v>16</v>
      </c>
      <c r="N1909" t="n">
        <v>6</v>
      </c>
      <c r="O1909" t="n">
        <v>0</v>
      </c>
      <c r="P1909" t="n">
        <v>1</v>
      </c>
      <c r="Q1909" t="n">
        <v>1</v>
      </c>
      <c r="R1909" t="n">
        <v>0</v>
      </c>
      <c r="S1909" t="n">
        <v>0</v>
      </c>
      <c r="T1909" t="n">
        <v>32</v>
      </c>
      <c r="U1909" t="n">
        <v>0</v>
      </c>
      <c r="V1909" t="n">
        <v>0</v>
      </c>
      <c r="W1909" t="n">
        <v>0</v>
      </c>
    </row>
    <row r="1910">
      <c r="A1910" t="inlineStr">
        <is>
          <t>Conor Murray</t>
        </is>
      </c>
      <c r="B1910" t="inlineStr">
        <is>
          <t>Ireland</t>
        </is>
      </c>
      <c r="C1910" t="inlineStr">
        <is>
          <t>Scrum Half</t>
        </is>
      </c>
      <c r="D1910" t="n">
        <v>3</v>
      </c>
      <c r="E1910" t="n">
        <v>5</v>
      </c>
      <c r="F1910" t="n">
        <v>2</v>
      </c>
      <c r="G1910" t="n">
        <v>3</v>
      </c>
      <c r="H1910" t="n">
        <v>0</v>
      </c>
      <c r="I1910" t="n">
        <v>116</v>
      </c>
      <c r="J1910" t="n">
        <v>1</v>
      </c>
      <c r="K1910" t="n">
        <v>14</v>
      </c>
      <c r="L1910" t="n">
        <v>0</v>
      </c>
      <c r="M1910" t="n">
        <v>2</v>
      </c>
      <c r="N1910" t="n">
        <v>0</v>
      </c>
      <c r="O1910" t="n">
        <v>0</v>
      </c>
      <c r="P1910" t="n">
        <v>1</v>
      </c>
      <c r="Q1910" t="n">
        <v>1</v>
      </c>
      <c r="R1910" t="n">
        <v>5</v>
      </c>
      <c r="S1910" t="n">
        <v>3</v>
      </c>
      <c r="T1910" t="n">
        <v>11</v>
      </c>
      <c r="U1910" t="n">
        <v>0</v>
      </c>
      <c r="V1910" t="n">
        <v>0</v>
      </c>
      <c r="W1910" t="n">
        <v>0</v>
      </c>
    </row>
    <row r="1911">
      <c r="A1911" t="inlineStr">
        <is>
          <t>Conor Murray</t>
        </is>
      </c>
      <c r="B1911" t="inlineStr">
        <is>
          <t>Ireland</t>
        </is>
      </c>
      <c r="C1911" t="inlineStr">
        <is>
          <t>Scrum Half</t>
        </is>
      </c>
      <c r="D1911" t="n">
        <v>156</v>
      </c>
      <c r="E1911" t="n">
        <v>156</v>
      </c>
      <c r="F1911" t="n">
        <v>131</v>
      </c>
      <c r="G1911" t="n">
        <v>25</v>
      </c>
      <c r="H1911" t="n">
        <v>0</v>
      </c>
      <c r="I1911" t="n">
        <v>9698</v>
      </c>
      <c r="J1911" t="n">
        <v>25</v>
      </c>
      <c r="K1911" t="n">
        <v>549</v>
      </c>
      <c r="L1911" t="n">
        <v>0</v>
      </c>
      <c r="M1911" t="n">
        <v>86</v>
      </c>
      <c r="N1911" t="n">
        <v>29</v>
      </c>
      <c r="O1911" t="n">
        <v>0</v>
      </c>
      <c r="P1911" t="n">
        <v>4</v>
      </c>
      <c r="Q1911" t="n">
        <v>3</v>
      </c>
      <c r="R1911" t="n">
        <v>8</v>
      </c>
      <c r="S1911" t="n">
        <v>3</v>
      </c>
      <c r="T1911" t="n">
        <v>160</v>
      </c>
      <c r="U1911" t="n">
        <v>2</v>
      </c>
      <c r="V1911" t="n">
        <v>0</v>
      </c>
      <c r="W1911" t="n">
        <v>0</v>
      </c>
    </row>
    <row r="1912">
      <c r="A1912" t="inlineStr">
        <is>
          <t>Conor Murray</t>
        </is>
      </c>
      <c r="B1912" t="inlineStr">
        <is>
          <t>Ireland</t>
        </is>
      </c>
      <c r="C1912" t="inlineStr">
        <is>
          <t>Scrum Half</t>
        </is>
      </c>
      <c r="D1912" t="n">
        <v>5</v>
      </c>
      <c r="E1912" t="n">
        <v>5</v>
      </c>
      <c r="F1912" t="n">
        <v>3</v>
      </c>
      <c r="G1912" t="n">
        <v>2</v>
      </c>
      <c r="H1912" t="n">
        <v>0</v>
      </c>
      <c r="I1912" t="n">
        <v>272</v>
      </c>
      <c r="J1912" t="n">
        <v>2</v>
      </c>
      <c r="K1912" t="n">
        <v>56</v>
      </c>
      <c r="L1912" t="n">
        <v>0</v>
      </c>
      <c r="M1912" t="n">
        <v>2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5</v>
      </c>
      <c r="U1912" t="n">
        <v>0</v>
      </c>
      <c r="V1912" t="n">
        <v>0</v>
      </c>
      <c r="W1912" t="n">
        <v>0</v>
      </c>
    </row>
    <row r="1913">
      <c r="A1913" t="inlineStr">
        <is>
          <t>Conor Murray</t>
        </is>
      </c>
      <c r="B1913" t="inlineStr">
        <is>
          <t>Ireland</t>
        </is>
      </c>
      <c r="C1913" t="inlineStr">
        <is>
          <t>Scrum Half</t>
        </is>
      </c>
      <c r="D1913" t="n">
        <v>7</v>
      </c>
      <c r="E1913" t="n">
        <v>8</v>
      </c>
      <c r="F1913" t="n">
        <v>5</v>
      </c>
      <c r="G1913" t="n">
        <v>3</v>
      </c>
      <c r="H1913" t="n">
        <v>0</v>
      </c>
      <c r="I1913" t="n">
        <v>400</v>
      </c>
      <c r="J1913" t="n">
        <v>2</v>
      </c>
      <c r="K1913" t="n">
        <v>43</v>
      </c>
      <c r="L1913" t="n">
        <v>0</v>
      </c>
      <c r="M1913" t="n">
        <v>3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</v>
      </c>
      <c r="U1913" t="n">
        <v>0</v>
      </c>
      <c r="V1913" t="n">
        <v>0</v>
      </c>
      <c r="W1913" t="n">
        <v>0</v>
      </c>
    </row>
    <row r="1914">
      <c r="A1914" t="inlineStr">
        <is>
          <t>Conor Murray</t>
        </is>
      </c>
      <c r="B1914" t="inlineStr">
        <is>
          <t>Ireland</t>
        </is>
      </c>
      <c r="C1914" t="inlineStr">
        <is>
          <t>Scrum Half</t>
        </is>
      </c>
      <c r="D1914" t="n">
        <v>261</v>
      </c>
      <c r="E1914" t="n">
        <v>46</v>
      </c>
      <c r="F1914" t="n">
        <v>223</v>
      </c>
      <c r="G1914" t="n">
        <v>42</v>
      </c>
      <c r="H1914" t="n">
        <v>0</v>
      </c>
      <c r="I1914" t="n">
        <v>16303</v>
      </c>
      <c r="J1914" t="n">
        <v>38</v>
      </c>
      <c r="K1914" t="n">
        <v>818</v>
      </c>
      <c r="L1914" t="n">
        <v>1</v>
      </c>
      <c r="M1914" t="n">
        <v>149</v>
      </c>
      <c r="N1914" t="n">
        <v>46</v>
      </c>
      <c r="O1914" t="n">
        <v>0</v>
      </c>
      <c r="P1914" t="n">
        <v>11</v>
      </c>
      <c r="Q1914" t="n">
        <v>9</v>
      </c>
      <c r="R1914" t="n">
        <v>20</v>
      </c>
      <c r="S1914" t="n">
        <v>11</v>
      </c>
      <c r="T1914" t="n">
        <v>281</v>
      </c>
      <c r="U1914" t="n">
        <v>5</v>
      </c>
      <c r="V1914" t="n">
        <v>0</v>
      </c>
      <c r="W1914" t="n">
        <v>0</v>
      </c>
    </row>
    <row r="1915">
      <c r="A1915" t="inlineStr">
        <is>
          <t>Issac Boss</t>
        </is>
      </c>
      <c r="B1915" t="inlineStr">
        <is>
          <t>Ireland</t>
        </is>
      </c>
      <c r="C1915" t="inlineStr">
        <is>
          <t>Scrum Half</t>
        </is>
      </c>
      <c r="D1915" t="n">
        <v>20</v>
      </c>
      <c r="E1915" t="n">
        <v>24</v>
      </c>
      <c r="F1915" t="n">
        <v>6</v>
      </c>
      <c r="G1915" t="n">
        <v>18</v>
      </c>
      <c r="H1915" t="n">
        <v>0</v>
      </c>
      <c r="I1915" t="n">
        <v>726</v>
      </c>
      <c r="J1915" t="n">
        <v>14</v>
      </c>
      <c r="K1915" t="n">
        <v>284</v>
      </c>
      <c r="L1915" t="n">
        <v>0</v>
      </c>
      <c r="M1915" t="n">
        <v>2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15</v>
      </c>
      <c r="U1915" t="n">
        <v>0</v>
      </c>
      <c r="V1915" t="n">
        <v>0</v>
      </c>
      <c r="W1915" t="n">
        <v>0</v>
      </c>
    </row>
    <row r="1916">
      <c r="A1916" t="inlineStr">
        <is>
          <t>Issac Boss</t>
        </is>
      </c>
      <c r="B1916" t="inlineStr">
        <is>
          <t>Ireland</t>
        </is>
      </c>
      <c r="C1916" t="inlineStr">
        <is>
          <t>Scrum Half</t>
        </is>
      </c>
      <c r="D1916" t="n">
        <v>8</v>
      </c>
      <c r="E1916" t="n">
        <v>10</v>
      </c>
      <c r="F1916" t="n">
        <v>2</v>
      </c>
      <c r="G1916" t="n">
        <v>8</v>
      </c>
      <c r="H1916" t="n">
        <v>0</v>
      </c>
      <c r="I1916" t="n">
        <v>205</v>
      </c>
      <c r="J1916" t="n">
        <v>6</v>
      </c>
      <c r="K1916" t="n">
        <v>49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5</v>
      </c>
      <c r="U1916" t="n">
        <v>0</v>
      </c>
      <c r="V1916" t="n">
        <v>0</v>
      </c>
      <c r="W1916" t="n">
        <v>0</v>
      </c>
    </row>
    <row r="1917">
      <c r="A1917" t="inlineStr">
        <is>
          <t>Issac Boss</t>
        </is>
      </c>
      <c r="B1917" t="inlineStr">
        <is>
          <t>Ireland</t>
        </is>
      </c>
      <c r="C1917" t="inlineStr">
        <is>
          <t>Scrum Half</t>
        </is>
      </c>
      <c r="D1917" t="n">
        <v>81</v>
      </c>
      <c r="E1917" t="n">
        <v>84</v>
      </c>
      <c r="F1917" t="n">
        <v>64</v>
      </c>
      <c r="G1917" t="n">
        <v>20</v>
      </c>
      <c r="H1917" t="n">
        <v>0</v>
      </c>
      <c r="I1917" t="n">
        <v>5156</v>
      </c>
      <c r="J1917" t="n">
        <v>17</v>
      </c>
      <c r="K1917" t="n">
        <v>408</v>
      </c>
      <c r="L1917" t="n">
        <v>0</v>
      </c>
      <c r="M1917" t="n">
        <v>28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50</v>
      </c>
      <c r="U1917" t="n">
        <v>1</v>
      </c>
      <c r="V1917" t="n">
        <v>0</v>
      </c>
      <c r="W1917" t="n">
        <v>0</v>
      </c>
    </row>
    <row r="1918">
      <c r="A1918" t="inlineStr">
        <is>
          <t>Issac Boss</t>
        </is>
      </c>
      <c r="B1918" t="inlineStr">
        <is>
          <t>Ireland</t>
        </is>
      </c>
      <c r="C1918" t="inlineStr">
        <is>
          <t>Scrum Half</t>
        </is>
      </c>
      <c r="D1918" t="n">
        <v>22</v>
      </c>
      <c r="E1918" t="n">
        <v>29</v>
      </c>
      <c r="F1918" t="n">
        <v>8</v>
      </c>
      <c r="G1918" t="n">
        <v>21</v>
      </c>
      <c r="H1918" t="n">
        <v>0</v>
      </c>
      <c r="I1918" t="n">
        <v>672</v>
      </c>
      <c r="J1918" t="n">
        <v>14</v>
      </c>
      <c r="K1918" t="n">
        <v>110</v>
      </c>
      <c r="L1918" t="n">
        <v>0</v>
      </c>
      <c r="M1918" t="n">
        <v>6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15</v>
      </c>
      <c r="U1918" t="n">
        <v>0</v>
      </c>
      <c r="V1918" t="n">
        <v>0</v>
      </c>
      <c r="W1918" t="n">
        <v>0</v>
      </c>
    </row>
    <row r="1919">
      <c r="A1919" t="inlineStr">
        <is>
          <t>Issac Boss</t>
        </is>
      </c>
      <c r="B1919" t="inlineStr">
        <is>
          <t>Ireland</t>
        </is>
      </c>
      <c r="C1919" t="inlineStr">
        <is>
          <t>Scrum Half</t>
        </is>
      </c>
      <c r="D1919" t="n">
        <v>3</v>
      </c>
      <c r="E1919" t="n">
        <v>3</v>
      </c>
      <c r="F1919" t="n">
        <v>2</v>
      </c>
      <c r="G1919" t="n">
        <v>1</v>
      </c>
      <c r="H1919" t="n">
        <v>0</v>
      </c>
      <c r="I1919" t="n">
        <v>173</v>
      </c>
      <c r="J1919" t="n">
        <v>1</v>
      </c>
      <c r="K1919" t="n">
        <v>18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5</v>
      </c>
      <c r="U1919" t="n">
        <v>0</v>
      </c>
      <c r="V1919" t="n">
        <v>0</v>
      </c>
      <c r="W1919" t="n">
        <v>0</v>
      </c>
    </row>
    <row r="1920">
      <c r="A1920" t="inlineStr">
        <is>
          <t>Issac Boss</t>
        </is>
      </c>
      <c r="B1920" t="inlineStr">
        <is>
          <t>Ireland</t>
        </is>
      </c>
      <c r="C1920" t="inlineStr">
        <is>
          <t>Scrum Half</t>
        </is>
      </c>
      <c r="D1920" t="n">
        <v>131</v>
      </c>
      <c r="E1920" t="n">
        <v>139</v>
      </c>
      <c r="F1920" t="n">
        <v>76</v>
      </c>
      <c r="G1920" t="n">
        <v>63</v>
      </c>
      <c r="H1920" t="n">
        <v>0</v>
      </c>
      <c r="I1920" t="n">
        <v>6224</v>
      </c>
      <c r="J1920" t="n">
        <v>55</v>
      </c>
      <c r="K1920" t="n">
        <v>1075</v>
      </c>
      <c r="L1920" t="n">
        <v>2</v>
      </c>
      <c r="M1920" t="n">
        <v>48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70</v>
      </c>
      <c r="U1920" t="n">
        <v>2</v>
      </c>
      <c r="V1920" t="n">
        <v>0</v>
      </c>
      <c r="W1920" t="n">
        <v>0</v>
      </c>
    </row>
    <row r="1921">
      <c r="A1921" t="inlineStr">
        <is>
          <t>Issac Boss</t>
        </is>
      </c>
      <c r="B1921" t="inlineStr">
        <is>
          <t>Ireland</t>
        </is>
      </c>
      <c r="C1921" t="inlineStr">
        <is>
          <t>Scrum Half</t>
        </is>
      </c>
      <c r="D1921" t="n">
        <v>265</v>
      </c>
      <c r="E1921" t="n">
        <v>32</v>
      </c>
      <c r="F1921" t="n">
        <v>158</v>
      </c>
      <c r="G1921" t="n">
        <v>131</v>
      </c>
      <c r="H1921" t="n">
        <v>0</v>
      </c>
      <c r="I1921" t="n">
        <v>13156</v>
      </c>
      <c r="J1921" t="n">
        <v>107</v>
      </c>
      <c r="K1921" t="n">
        <v>1944</v>
      </c>
      <c r="L1921" t="n">
        <v>2</v>
      </c>
      <c r="M1921" t="n">
        <v>86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160</v>
      </c>
      <c r="U1921" t="n">
        <v>3</v>
      </c>
      <c r="V1921" t="n">
        <v>0</v>
      </c>
      <c r="W1921" t="n">
        <v>0</v>
      </c>
    </row>
    <row r="1922">
      <c r="A1922" t="inlineStr">
        <is>
          <t>John Cooney</t>
        </is>
      </c>
      <c r="B1922" t="inlineStr">
        <is>
          <t>Ireland</t>
        </is>
      </c>
      <c r="C1922" t="inlineStr">
        <is>
          <t>Scrum Half</t>
        </is>
      </c>
      <c r="D1922" t="n">
        <v>43</v>
      </c>
      <c r="E1922" t="n">
        <v>65</v>
      </c>
      <c r="F1922" t="n">
        <v>18</v>
      </c>
      <c r="G1922" t="n">
        <v>47</v>
      </c>
      <c r="H1922" t="n">
        <v>0</v>
      </c>
      <c r="I1922" t="n">
        <v>1622</v>
      </c>
      <c r="J1922" t="n">
        <v>25</v>
      </c>
      <c r="K1922" t="n">
        <v>388</v>
      </c>
      <c r="L1922" t="n">
        <v>0</v>
      </c>
      <c r="M1922" t="n">
        <v>11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25</v>
      </c>
      <c r="U1922" t="n">
        <v>0</v>
      </c>
      <c r="V1922" t="n">
        <v>0</v>
      </c>
      <c r="W1922" t="n">
        <v>0</v>
      </c>
    </row>
    <row r="1923">
      <c r="A1923" t="inlineStr">
        <is>
          <t>John Cooney</t>
        </is>
      </c>
      <c r="B1923" t="inlineStr">
        <is>
          <t>Ireland</t>
        </is>
      </c>
      <c r="C1923" t="inlineStr">
        <is>
          <t>Scrum Half</t>
        </is>
      </c>
      <c r="D1923" t="n">
        <v>5</v>
      </c>
      <c r="E1923" t="n">
        <v>5</v>
      </c>
      <c r="F1923" t="n">
        <v>3</v>
      </c>
      <c r="G1923" t="n">
        <v>2</v>
      </c>
      <c r="H1923" t="n">
        <v>0</v>
      </c>
      <c r="I1923" t="n">
        <v>217</v>
      </c>
      <c r="J1923" t="n">
        <v>2</v>
      </c>
      <c r="K1923" t="n">
        <v>49</v>
      </c>
      <c r="L1923" t="n">
        <v>0</v>
      </c>
      <c r="M1923" t="n">
        <v>2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5</v>
      </c>
      <c r="U1923" t="n">
        <v>0</v>
      </c>
      <c r="V1923" t="n">
        <v>0</v>
      </c>
      <c r="W1923" t="n">
        <v>0</v>
      </c>
    </row>
    <row r="1924">
      <c r="A1924" t="inlineStr">
        <is>
          <t>John Cooney</t>
        </is>
      </c>
      <c r="B1924" t="inlineStr">
        <is>
          <t>Ireland</t>
        </is>
      </c>
      <c r="C1924" t="inlineStr">
        <is>
          <t>Scrum Half</t>
        </is>
      </c>
      <c r="D1924" t="n">
        <v>45</v>
      </c>
      <c r="E1924" t="n">
        <v>45</v>
      </c>
      <c r="F1924" t="n">
        <v>22</v>
      </c>
      <c r="G1924" t="n">
        <v>23</v>
      </c>
      <c r="H1924" t="n">
        <v>0</v>
      </c>
      <c r="I1924" t="n">
        <v>1930</v>
      </c>
      <c r="J1924" t="n">
        <v>23</v>
      </c>
      <c r="K1924" t="n">
        <v>553</v>
      </c>
      <c r="L1924" t="n">
        <v>1</v>
      </c>
      <c r="M1924" t="n">
        <v>16</v>
      </c>
      <c r="N1924" t="n">
        <v>9</v>
      </c>
      <c r="O1924" t="n">
        <v>0</v>
      </c>
      <c r="P1924" t="n">
        <v>24</v>
      </c>
      <c r="Q1924" t="n">
        <v>20</v>
      </c>
      <c r="R1924" t="n">
        <v>7</v>
      </c>
      <c r="S1924" t="n">
        <v>7</v>
      </c>
      <c r="T1924" t="n">
        <v>106</v>
      </c>
      <c r="U1924" t="n">
        <v>0</v>
      </c>
      <c r="V1924" t="n">
        <v>0</v>
      </c>
      <c r="W1924" t="n">
        <v>0</v>
      </c>
    </row>
    <row r="1925">
      <c r="A1925" t="inlineStr">
        <is>
          <t>John Cooney</t>
        </is>
      </c>
      <c r="B1925" t="inlineStr">
        <is>
          <t>Ireland</t>
        </is>
      </c>
      <c r="C1925" t="inlineStr">
        <is>
          <t>Scrum Half</t>
        </is>
      </c>
      <c r="D1925" t="n">
        <v>10</v>
      </c>
      <c r="E1925" t="n">
        <v>10</v>
      </c>
      <c r="F1925" t="n">
        <v>0</v>
      </c>
      <c r="G1925" t="n">
        <v>10</v>
      </c>
      <c r="H1925" t="n">
        <v>0</v>
      </c>
      <c r="I1925" t="n">
        <v>122</v>
      </c>
      <c r="J1925" t="n">
        <v>10</v>
      </c>
      <c r="K1925" t="n">
        <v>122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7</v>
      </c>
      <c r="U1925" t="n">
        <v>0</v>
      </c>
      <c r="V1925" t="n">
        <v>0</v>
      </c>
      <c r="W1925" t="n">
        <v>0</v>
      </c>
    </row>
    <row r="1926">
      <c r="A1926" t="inlineStr">
        <is>
          <t>John Cooney</t>
        </is>
      </c>
      <c r="B1926" t="inlineStr">
        <is>
          <t>Ireland</t>
        </is>
      </c>
      <c r="C1926" t="inlineStr">
        <is>
          <t>Scrum Half</t>
        </is>
      </c>
      <c r="D1926" t="n">
        <v>83</v>
      </c>
      <c r="E1926" t="n">
        <v>82</v>
      </c>
      <c r="F1926" t="n">
        <v>75</v>
      </c>
      <c r="G1926" t="n">
        <v>7</v>
      </c>
      <c r="H1926" t="n">
        <v>0</v>
      </c>
      <c r="I1926" t="n">
        <v>5388</v>
      </c>
      <c r="J1926" t="n">
        <v>8</v>
      </c>
      <c r="K1926" t="n">
        <v>200</v>
      </c>
      <c r="L1926" t="n">
        <v>0</v>
      </c>
      <c r="M1926" t="n">
        <v>42</v>
      </c>
      <c r="N1926" t="n">
        <v>25</v>
      </c>
      <c r="O1926" t="n">
        <v>0</v>
      </c>
      <c r="P1926" t="n">
        <v>188</v>
      </c>
      <c r="Q1926" t="n">
        <v>139</v>
      </c>
      <c r="R1926" t="n">
        <v>114</v>
      </c>
      <c r="S1926" t="n">
        <v>99</v>
      </c>
      <c r="T1926" t="n">
        <v>700</v>
      </c>
      <c r="U1926" t="n">
        <v>0</v>
      </c>
      <c r="V1926" t="n">
        <v>0</v>
      </c>
      <c r="W1926" t="n">
        <v>0</v>
      </c>
    </row>
    <row r="1927">
      <c r="A1927" t="inlineStr">
        <is>
          <t>John Cooney</t>
        </is>
      </c>
      <c r="B1927" t="inlineStr">
        <is>
          <t>Ireland</t>
        </is>
      </c>
      <c r="C1927" t="inlineStr">
        <is>
          <t>Scrum Half</t>
        </is>
      </c>
      <c r="D1927" t="n">
        <v>186</v>
      </c>
      <c r="E1927" t="n">
        <v>41</v>
      </c>
      <c r="F1927" t="n">
        <v>118</v>
      </c>
      <c r="G1927" t="n">
        <v>89</v>
      </c>
      <c r="H1927" t="n">
        <v>0</v>
      </c>
      <c r="I1927" t="n">
        <v>9279</v>
      </c>
      <c r="J1927" t="n">
        <v>68</v>
      </c>
      <c r="K1927" t="n">
        <v>1312</v>
      </c>
      <c r="L1927" t="n">
        <v>1</v>
      </c>
      <c r="M1927" t="n">
        <v>71</v>
      </c>
      <c r="N1927" t="n">
        <v>41</v>
      </c>
      <c r="O1927" t="n">
        <v>0</v>
      </c>
      <c r="P1927" t="n">
        <v>213</v>
      </c>
      <c r="Q1927" t="n">
        <v>160</v>
      </c>
      <c r="R1927" t="n">
        <v>121</v>
      </c>
      <c r="S1927" t="n">
        <v>106</v>
      </c>
      <c r="T1927" t="n">
        <v>843</v>
      </c>
      <c r="U1927" t="n">
        <v>0</v>
      </c>
      <c r="V1927" t="n">
        <v>0</v>
      </c>
      <c r="W1927" t="n">
        <v>0</v>
      </c>
    </row>
    <row r="1928">
      <c r="A1928" t="inlineStr">
        <is>
          <t>Billy Burns</t>
        </is>
      </c>
      <c r="B1928" t="inlineStr">
        <is>
          <t>Ireland</t>
        </is>
      </c>
      <c r="C1928" t="inlineStr">
        <is>
          <t>Outside Half</t>
        </is>
      </c>
      <c r="D1928" t="n">
        <v>99</v>
      </c>
      <c r="E1928" t="n">
        <v>111</v>
      </c>
      <c r="F1928" t="n">
        <v>71</v>
      </c>
      <c r="G1928" t="n">
        <v>40</v>
      </c>
      <c r="H1928" t="n">
        <v>0</v>
      </c>
      <c r="I1928" t="n">
        <v>5507</v>
      </c>
      <c r="J1928" t="n">
        <v>28</v>
      </c>
      <c r="K1928" t="n">
        <v>601</v>
      </c>
      <c r="L1928" t="n">
        <v>1</v>
      </c>
      <c r="M1928" t="n">
        <v>37</v>
      </c>
      <c r="N1928" t="n">
        <v>10</v>
      </c>
      <c r="O1928" t="n">
        <v>0</v>
      </c>
      <c r="P1928" t="n">
        <v>87</v>
      </c>
      <c r="Q1928" t="n">
        <v>64</v>
      </c>
      <c r="R1928" t="n">
        <v>49</v>
      </c>
      <c r="S1928" t="n">
        <v>41</v>
      </c>
      <c r="T1928" t="n">
        <v>301</v>
      </c>
      <c r="U1928" t="n">
        <v>0</v>
      </c>
      <c r="V1928" t="n">
        <v>0</v>
      </c>
      <c r="W1928" t="n">
        <v>0</v>
      </c>
    </row>
    <row r="1929">
      <c r="A1929" t="inlineStr">
        <is>
          <t>Billy Burns</t>
        </is>
      </c>
      <c r="B1929" t="inlineStr">
        <is>
          <t>Ireland</t>
        </is>
      </c>
      <c r="C1929" t="inlineStr">
        <is>
          <t>Outside Half</t>
        </is>
      </c>
      <c r="D1929" t="n">
        <v>38</v>
      </c>
      <c r="E1929" t="n">
        <v>37</v>
      </c>
      <c r="F1929" t="n">
        <v>36</v>
      </c>
      <c r="G1929" t="n">
        <v>1</v>
      </c>
      <c r="H1929" t="n">
        <v>0</v>
      </c>
      <c r="I1929" t="n">
        <v>2643</v>
      </c>
      <c r="J1929" t="n">
        <v>2</v>
      </c>
      <c r="K1929" t="n">
        <v>30</v>
      </c>
      <c r="L1929" t="n">
        <v>0</v>
      </c>
      <c r="M1929" t="n">
        <v>15</v>
      </c>
      <c r="N1929" t="n">
        <v>9</v>
      </c>
      <c r="O1929" t="n">
        <v>0</v>
      </c>
      <c r="P1929" t="n">
        <v>100</v>
      </c>
      <c r="Q1929" t="n">
        <v>60</v>
      </c>
      <c r="R1929" t="n">
        <v>45</v>
      </c>
      <c r="S1929" t="n">
        <v>37</v>
      </c>
      <c r="T1929" t="n">
        <v>276</v>
      </c>
      <c r="U1929" t="n">
        <v>0</v>
      </c>
      <c r="V1929" t="n">
        <v>0</v>
      </c>
      <c r="W1929" t="n">
        <v>0</v>
      </c>
    </row>
    <row r="1930">
      <c r="A1930" t="inlineStr">
        <is>
          <t>Billy Burns</t>
        </is>
      </c>
      <c r="B1930" t="inlineStr">
        <is>
          <t>Ireland</t>
        </is>
      </c>
      <c r="C1930" t="inlineStr">
        <is>
          <t>Outside Half</t>
        </is>
      </c>
      <c r="D1930" t="n">
        <v>4</v>
      </c>
      <c r="E1930" t="n">
        <v>5</v>
      </c>
      <c r="F1930" t="n">
        <v>4</v>
      </c>
      <c r="G1930" t="n">
        <v>1</v>
      </c>
      <c r="H1930" t="n">
        <v>0</v>
      </c>
      <c r="I1930" t="n">
        <v>238</v>
      </c>
      <c r="J1930" t="n">
        <v>0</v>
      </c>
      <c r="K1930" t="n">
        <v>0</v>
      </c>
      <c r="L1930" t="n">
        <v>0</v>
      </c>
      <c r="M1930" t="n">
        <v>3</v>
      </c>
      <c r="N1930" t="n">
        <v>0</v>
      </c>
      <c r="O1930" t="n">
        <v>0</v>
      </c>
      <c r="P1930" t="n">
        <v>15</v>
      </c>
      <c r="Q1930" t="n">
        <v>12</v>
      </c>
      <c r="R1930" t="n">
        <v>6</v>
      </c>
      <c r="S1930" t="n">
        <v>6</v>
      </c>
      <c r="T1930" t="n">
        <v>42</v>
      </c>
      <c r="U1930" t="n">
        <v>0</v>
      </c>
      <c r="V1930" t="n">
        <v>0</v>
      </c>
      <c r="W1930" t="n">
        <v>0</v>
      </c>
    </row>
    <row r="1931">
      <c r="A1931" t="inlineStr">
        <is>
          <t>Billy Burns</t>
        </is>
      </c>
      <c r="B1931" t="inlineStr">
        <is>
          <t>Ireland</t>
        </is>
      </c>
      <c r="C1931" t="inlineStr">
        <is>
          <t>Outside Half</t>
        </is>
      </c>
      <c r="D1931" t="n">
        <v>46</v>
      </c>
      <c r="E1931" t="n">
        <v>46</v>
      </c>
      <c r="F1931" t="n">
        <v>46</v>
      </c>
      <c r="G1931" t="n">
        <v>0</v>
      </c>
      <c r="H1931" t="n">
        <v>0</v>
      </c>
      <c r="I1931" t="n">
        <v>3138</v>
      </c>
      <c r="J1931" t="n">
        <v>0</v>
      </c>
      <c r="K1931" t="n">
        <v>0</v>
      </c>
      <c r="L1931" t="n">
        <v>0</v>
      </c>
      <c r="M1931" t="n">
        <v>31</v>
      </c>
      <c r="N1931" t="n">
        <v>5</v>
      </c>
      <c r="O1931" t="n">
        <v>0</v>
      </c>
      <c r="P1931" t="n">
        <v>32</v>
      </c>
      <c r="Q1931" t="n">
        <v>19</v>
      </c>
      <c r="R1931" t="n">
        <v>6</v>
      </c>
      <c r="S1931" t="n">
        <v>6</v>
      </c>
      <c r="T1931" t="n">
        <v>81</v>
      </c>
      <c r="U1931" t="n">
        <v>0</v>
      </c>
      <c r="V1931" t="n">
        <v>0</v>
      </c>
      <c r="W1931" t="n">
        <v>0</v>
      </c>
    </row>
    <row r="1932">
      <c r="A1932" t="inlineStr">
        <is>
          <t>Billy Burns</t>
        </is>
      </c>
      <c r="B1932" t="inlineStr">
        <is>
          <t>Ireland</t>
        </is>
      </c>
      <c r="C1932" t="inlineStr">
        <is>
          <t>Outside Half</t>
        </is>
      </c>
      <c r="D1932" t="n">
        <v>6</v>
      </c>
      <c r="E1932" t="n">
        <v>7</v>
      </c>
      <c r="F1932" t="n">
        <v>2</v>
      </c>
      <c r="G1932" t="n">
        <v>5</v>
      </c>
      <c r="H1932" t="n">
        <v>0</v>
      </c>
      <c r="I1932" t="n">
        <v>164</v>
      </c>
      <c r="J1932" t="n">
        <v>4</v>
      </c>
      <c r="K1932" t="n">
        <v>94</v>
      </c>
      <c r="L1932" t="n">
        <v>1</v>
      </c>
      <c r="M1932" t="n">
        <v>3</v>
      </c>
      <c r="N1932" t="n">
        <v>1</v>
      </c>
      <c r="O1932" t="n">
        <v>0</v>
      </c>
      <c r="P1932" t="n">
        <v>3</v>
      </c>
      <c r="Q1932" t="n">
        <v>3</v>
      </c>
      <c r="R1932" t="n">
        <v>7</v>
      </c>
      <c r="S1932" t="n">
        <v>6</v>
      </c>
      <c r="T1932" t="n">
        <v>29</v>
      </c>
      <c r="U1932" t="n">
        <v>0</v>
      </c>
      <c r="V1932" t="n">
        <v>0</v>
      </c>
      <c r="W1932" t="n">
        <v>0</v>
      </c>
    </row>
    <row r="1933">
      <c r="A1933" t="inlineStr">
        <is>
          <t>Billy Burns</t>
        </is>
      </c>
      <c r="B1933" t="inlineStr">
        <is>
          <t>Ireland</t>
        </is>
      </c>
      <c r="C1933" t="inlineStr">
        <is>
          <t>Outside Half</t>
        </is>
      </c>
      <c r="D1933" t="n">
        <v>193</v>
      </c>
      <c r="E1933" t="n">
        <v>25</v>
      </c>
      <c r="F1933" t="n">
        <v>159</v>
      </c>
      <c r="G1933" t="n">
        <v>47</v>
      </c>
      <c r="H1933" t="n">
        <v>0</v>
      </c>
      <c r="I1933" t="n">
        <v>11690</v>
      </c>
      <c r="J1933" t="n">
        <v>34</v>
      </c>
      <c r="K1933" t="n">
        <v>725</v>
      </c>
      <c r="L1933" t="n">
        <v>2</v>
      </c>
      <c r="M1933" t="n">
        <v>89</v>
      </c>
      <c r="N1933" t="n">
        <v>25</v>
      </c>
      <c r="O1933" t="n">
        <v>0</v>
      </c>
      <c r="P1933" t="n">
        <v>237</v>
      </c>
      <c r="Q1933" t="n">
        <v>158</v>
      </c>
      <c r="R1933" t="n">
        <v>113</v>
      </c>
      <c r="S1933" t="n">
        <v>96</v>
      </c>
      <c r="T1933" t="n">
        <v>729</v>
      </c>
      <c r="U1933" t="n">
        <v>0</v>
      </c>
      <c r="V1933" t="n">
        <v>0</v>
      </c>
      <c r="W1933" t="n">
        <v>0</v>
      </c>
    </row>
    <row r="1934">
      <c r="A1934" t="inlineStr">
        <is>
          <t>Joey Carbery</t>
        </is>
      </c>
      <c r="B1934" t="inlineStr">
        <is>
          <t>Ireland</t>
        </is>
      </c>
      <c r="C1934" t="inlineStr">
        <is>
          <t>Outside Half</t>
        </is>
      </c>
      <c r="D1934" t="n">
        <v>8</v>
      </c>
      <c r="E1934" t="n">
        <v>10</v>
      </c>
      <c r="F1934" t="n">
        <v>5</v>
      </c>
      <c r="G1934" t="n">
        <v>5</v>
      </c>
      <c r="H1934" t="n">
        <v>0</v>
      </c>
      <c r="I1934" t="n">
        <v>393</v>
      </c>
      <c r="J1934" t="n">
        <v>3</v>
      </c>
      <c r="K1934" t="n">
        <v>54</v>
      </c>
      <c r="L1934" t="n">
        <v>0</v>
      </c>
      <c r="M1934" t="n">
        <v>3</v>
      </c>
      <c r="N1934" t="n">
        <v>0</v>
      </c>
      <c r="O1934" t="n">
        <v>0</v>
      </c>
      <c r="P1934" t="n">
        <v>5</v>
      </c>
      <c r="Q1934" t="n">
        <v>3</v>
      </c>
      <c r="R1934" t="n">
        <v>13</v>
      </c>
      <c r="S1934" t="n">
        <v>9</v>
      </c>
      <c r="T1934" t="n">
        <v>33</v>
      </c>
      <c r="U1934" t="n">
        <v>0</v>
      </c>
      <c r="V1934" t="n">
        <v>0</v>
      </c>
      <c r="W1934" t="n">
        <v>0</v>
      </c>
    </row>
    <row r="1935">
      <c r="A1935" t="inlineStr">
        <is>
          <t>Joey Carbery</t>
        </is>
      </c>
      <c r="B1935" t="inlineStr">
        <is>
          <t>Ireland</t>
        </is>
      </c>
      <c r="C1935" t="inlineStr">
        <is>
          <t>Outside Half</t>
        </is>
      </c>
      <c r="D1935" t="n">
        <v>40</v>
      </c>
      <c r="E1935" t="n">
        <v>42</v>
      </c>
      <c r="F1935" t="n">
        <v>27</v>
      </c>
      <c r="G1935" t="n">
        <v>15</v>
      </c>
      <c r="H1935" t="n">
        <v>0</v>
      </c>
      <c r="I1935" t="n">
        <v>2235</v>
      </c>
      <c r="J1935" t="n">
        <v>13</v>
      </c>
      <c r="K1935" t="n">
        <v>236</v>
      </c>
      <c r="L1935" t="n">
        <v>0</v>
      </c>
      <c r="M1935" t="n">
        <v>9</v>
      </c>
      <c r="N1935" t="n">
        <v>11</v>
      </c>
      <c r="O1935" t="n">
        <v>0</v>
      </c>
      <c r="P1935" t="n">
        <v>20</v>
      </c>
      <c r="Q1935" t="n">
        <v>15</v>
      </c>
      <c r="R1935" t="n">
        <v>15</v>
      </c>
      <c r="S1935" t="n">
        <v>12</v>
      </c>
      <c r="T1935" t="n">
        <v>121</v>
      </c>
      <c r="U1935" t="n">
        <v>0</v>
      </c>
      <c r="V1935" t="n">
        <v>0</v>
      </c>
      <c r="W1935" t="n">
        <v>0</v>
      </c>
    </row>
    <row r="1936">
      <c r="A1936" t="inlineStr">
        <is>
          <t>Joey Carbery</t>
        </is>
      </c>
      <c r="B1936" t="inlineStr">
        <is>
          <t>Ireland</t>
        </is>
      </c>
      <c r="C1936" t="inlineStr">
        <is>
          <t>Outside Half</t>
        </is>
      </c>
      <c r="D1936" t="n">
        <v>21</v>
      </c>
      <c r="E1936" t="n">
        <v>22</v>
      </c>
      <c r="F1936" t="n">
        <v>5</v>
      </c>
      <c r="G1936" t="n">
        <v>17</v>
      </c>
      <c r="H1936" t="n">
        <v>0</v>
      </c>
      <c r="I1936" t="n">
        <v>577</v>
      </c>
      <c r="J1936" t="n">
        <v>16</v>
      </c>
      <c r="K1936" t="n">
        <v>299</v>
      </c>
      <c r="L1936" t="n">
        <v>1</v>
      </c>
      <c r="M1936" t="n">
        <v>5</v>
      </c>
      <c r="N1936" t="n">
        <v>1</v>
      </c>
      <c r="O1936" t="n">
        <v>0</v>
      </c>
      <c r="P1936" t="n">
        <v>28</v>
      </c>
      <c r="Q1936" t="n">
        <v>22</v>
      </c>
      <c r="R1936" t="n">
        <v>6</v>
      </c>
      <c r="S1936" t="n">
        <v>4</v>
      </c>
      <c r="T1936" t="n">
        <v>61</v>
      </c>
      <c r="U1936" t="n">
        <v>0</v>
      </c>
      <c r="V1936" t="n">
        <v>0</v>
      </c>
      <c r="W1936" t="n">
        <v>0</v>
      </c>
    </row>
    <row r="1937">
      <c r="A1937" t="inlineStr">
        <is>
          <t>Joey Carbery</t>
        </is>
      </c>
      <c r="B1937" t="inlineStr">
        <is>
          <t>Ireland</t>
        </is>
      </c>
      <c r="C1937" t="inlineStr">
        <is>
          <t>Outside Half</t>
        </is>
      </c>
      <c r="D1937" t="n">
        <v>21</v>
      </c>
      <c r="E1937" t="n">
        <v>21</v>
      </c>
      <c r="F1937" t="n">
        <v>16</v>
      </c>
      <c r="G1937" t="n">
        <v>5</v>
      </c>
      <c r="H1937" t="n">
        <v>0</v>
      </c>
      <c r="I1937" t="n">
        <v>1253</v>
      </c>
      <c r="J1937" t="n">
        <v>5</v>
      </c>
      <c r="K1937" t="n">
        <v>128</v>
      </c>
      <c r="L1937" t="n">
        <v>0</v>
      </c>
      <c r="M1937" t="n">
        <v>9</v>
      </c>
      <c r="N1937" t="n">
        <v>6</v>
      </c>
      <c r="O1937" t="n">
        <v>0</v>
      </c>
      <c r="P1937" t="n">
        <v>45</v>
      </c>
      <c r="Q1937" t="n">
        <v>38</v>
      </c>
      <c r="R1937" t="n">
        <v>29</v>
      </c>
      <c r="S1937" t="n">
        <v>26</v>
      </c>
      <c r="T1937" t="n">
        <v>184</v>
      </c>
      <c r="U1937" t="n">
        <v>0</v>
      </c>
      <c r="V1937" t="n">
        <v>0</v>
      </c>
      <c r="W1937" t="n">
        <v>0</v>
      </c>
    </row>
    <row r="1938">
      <c r="A1938" t="inlineStr">
        <is>
          <t>Joey Carbery</t>
        </is>
      </c>
      <c r="B1938" t="inlineStr">
        <is>
          <t>Ireland</t>
        </is>
      </c>
      <c r="C1938" t="inlineStr">
        <is>
          <t>Outside Half</t>
        </is>
      </c>
      <c r="D1938" t="n">
        <v>90</v>
      </c>
      <c r="E1938" t="n">
        <v>18</v>
      </c>
      <c r="F1938" t="n">
        <v>53</v>
      </c>
      <c r="G1938" t="n">
        <v>42</v>
      </c>
      <c r="H1938" t="n">
        <v>0</v>
      </c>
      <c r="I1938" t="n">
        <v>4458</v>
      </c>
      <c r="J1938" t="n">
        <v>37</v>
      </c>
      <c r="K1938" t="n">
        <v>717</v>
      </c>
      <c r="L1938" t="n">
        <v>1</v>
      </c>
      <c r="M1938" t="n">
        <v>26</v>
      </c>
      <c r="N1938" t="n">
        <v>18</v>
      </c>
      <c r="O1938" t="n">
        <v>0</v>
      </c>
      <c r="P1938" t="n">
        <v>98</v>
      </c>
      <c r="Q1938" t="n">
        <v>78</v>
      </c>
      <c r="R1938" t="n">
        <v>63</v>
      </c>
      <c r="S1938" t="n">
        <v>51</v>
      </c>
      <c r="T1938" t="n">
        <v>399</v>
      </c>
      <c r="U1938" t="n">
        <v>0</v>
      </c>
      <c r="V1938" t="n">
        <v>0</v>
      </c>
      <c r="W1938" t="n">
        <v>0</v>
      </c>
    </row>
    <row r="1939">
      <c r="A1939" t="inlineStr">
        <is>
          <t>Ian Keatley</t>
        </is>
      </c>
      <c r="B1939" t="inlineStr">
        <is>
          <t>Ireland</t>
        </is>
      </c>
      <c r="C1939" t="inlineStr">
        <is>
          <t>Outside Half</t>
        </is>
      </c>
      <c r="D1939" t="n">
        <v>3</v>
      </c>
      <c r="E1939" t="n">
        <v>3</v>
      </c>
      <c r="F1939" t="n">
        <v>0</v>
      </c>
      <c r="G1939" t="n">
        <v>3</v>
      </c>
      <c r="H1939" t="n">
        <v>0</v>
      </c>
      <c r="I1939" t="n">
        <v>44</v>
      </c>
      <c r="J1939" t="n">
        <v>3</v>
      </c>
      <c r="K1939" t="n">
        <v>44</v>
      </c>
      <c r="L1939" t="n">
        <v>0</v>
      </c>
      <c r="M1939" t="n">
        <v>0</v>
      </c>
      <c r="N1939" t="n">
        <v>1</v>
      </c>
      <c r="O1939" t="n">
        <v>0</v>
      </c>
      <c r="P1939" t="n">
        <v>4</v>
      </c>
      <c r="Q1939" t="n">
        <v>3</v>
      </c>
      <c r="R1939" t="n">
        <v>0</v>
      </c>
      <c r="S1939" t="n">
        <v>0</v>
      </c>
      <c r="T1939" t="n">
        <v>11</v>
      </c>
      <c r="U1939" t="n">
        <v>0</v>
      </c>
      <c r="V1939" t="n">
        <v>0</v>
      </c>
      <c r="W1939" t="n">
        <v>0</v>
      </c>
    </row>
    <row r="1940">
      <c r="A1940" t="inlineStr">
        <is>
          <t>Ian Keatley</t>
        </is>
      </c>
      <c r="B1940" t="inlineStr">
        <is>
          <t>Ireland</t>
        </is>
      </c>
      <c r="C1940" t="inlineStr">
        <is>
          <t>Outside Half</t>
        </is>
      </c>
      <c r="D1940" t="n">
        <v>70</v>
      </c>
      <c r="E1940" t="n">
        <v>74</v>
      </c>
      <c r="F1940" t="n">
        <v>64</v>
      </c>
      <c r="G1940" t="n">
        <v>10</v>
      </c>
      <c r="H1940" t="n">
        <v>0</v>
      </c>
      <c r="I1940" t="n">
        <v>5003</v>
      </c>
      <c r="J1940" t="n">
        <v>6</v>
      </c>
      <c r="K1940" t="n">
        <v>249</v>
      </c>
      <c r="L1940" t="n">
        <v>1</v>
      </c>
      <c r="M1940" t="n">
        <v>22</v>
      </c>
      <c r="N1940" t="n">
        <v>6</v>
      </c>
      <c r="O1940" t="n">
        <v>6</v>
      </c>
      <c r="P1940" t="n">
        <v>76</v>
      </c>
      <c r="Q1940" t="n">
        <v>73</v>
      </c>
      <c r="R1940" t="n">
        <v>158</v>
      </c>
      <c r="S1940" t="n">
        <v>151</v>
      </c>
      <c r="T1940" t="n">
        <v>647</v>
      </c>
      <c r="U1940" t="n">
        <v>0</v>
      </c>
      <c r="V1940" t="n">
        <v>0</v>
      </c>
      <c r="W1940" t="n">
        <v>0</v>
      </c>
    </row>
    <row r="1941">
      <c r="A1941" t="inlineStr">
        <is>
          <t>Ian Keatley</t>
        </is>
      </c>
      <c r="B1941" t="inlineStr">
        <is>
          <t>Ireland</t>
        </is>
      </c>
      <c r="C1941" t="inlineStr">
        <is>
          <t>Outside Half</t>
        </is>
      </c>
      <c r="D1941" t="n">
        <v>7</v>
      </c>
      <c r="E1941" t="n">
        <v>8</v>
      </c>
      <c r="F1941" t="n">
        <v>3</v>
      </c>
      <c r="G1941" t="n">
        <v>5</v>
      </c>
      <c r="H1941" t="n">
        <v>0</v>
      </c>
      <c r="I1941" t="n">
        <v>272</v>
      </c>
      <c r="J1941" t="n">
        <v>4</v>
      </c>
      <c r="K1941" t="n">
        <v>47</v>
      </c>
      <c r="L1941" t="n">
        <v>0</v>
      </c>
      <c r="M1941" t="n">
        <v>1</v>
      </c>
      <c r="N1941" t="n">
        <v>0</v>
      </c>
      <c r="O1941" t="n">
        <v>0</v>
      </c>
      <c r="P1941" t="n">
        <v>8</v>
      </c>
      <c r="Q1941" t="n">
        <v>5</v>
      </c>
      <c r="R1941" t="n">
        <v>11</v>
      </c>
      <c r="S1941" t="n">
        <v>9</v>
      </c>
      <c r="T1941" t="n">
        <v>37</v>
      </c>
      <c r="U1941" t="n">
        <v>0</v>
      </c>
      <c r="V1941" t="n">
        <v>0</v>
      </c>
      <c r="W1941" t="n">
        <v>0</v>
      </c>
    </row>
    <row r="1942">
      <c r="A1942" t="inlineStr">
        <is>
          <t>Ian Keatley</t>
        </is>
      </c>
      <c r="B1942" t="inlineStr">
        <is>
          <t>Ireland</t>
        </is>
      </c>
      <c r="C1942" t="inlineStr">
        <is>
          <t>Outside Half</t>
        </is>
      </c>
      <c r="D1942" t="n">
        <v>177</v>
      </c>
      <c r="E1942" t="n">
        <v>191</v>
      </c>
      <c r="F1942" t="n">
        <v>125</v>
      </c>
      <c r="G1942" t="n">
        <v>66</v>
      </c>
      <c r="H1942" t="n">
        <v>0</v>
      </c>
      <c r="I1942" t="n">
        <v>10271</v>
      </c>
      <c r="J1942" t="n">
        <v>52</v>
      </c>
      <c r="K1942" t="n">
        <v>1039</v>
      </c>
      <c r="L1942" t="n">
        <v>2</v>
      </c>
      <c r="M1942" t="n">
        <v>44</v>
      </c>
      <c r="N1942" t="n">
        <v>11</v>
      </c>
      <c r="O1942" t="n">
        <v>9</v>
      </c>
      <c r="P1942" t="n">
        <v>312</v>
      </c>
      <c r="Q1942" t="n">
        <v>228</v>
      </c>
      <c r="R1942" t="n">
        <v>284</v>
      </c>
      <c r="S1942" t="n">
        <v>233</v>
      </c>
      <c r="T1942" t="n">
        <v>1237</v>
      </c>
      <c r="U1942" t="n">
        <v>1</v>
      </c>
      <c r="V1942" t="n">
        <v>0</v>
      </c>
      <c r="W1942" t="n">
        <v>0</v>
      </c>
    </row>
    <row r="1943">
      <c r="A1943" t="inlineStr">
        <is>
          <t>Ian Keatley</t>
        </is>
      </c>
      <c r="B1943" t="inlineStr">
        <is>
          <t>Ireland</t>
        </is>
      </c>
      <c r="C1943" t="inlineStr">
        <is>
          <t>Outside Half</t>
        </is>
      </c>
      <c r="D1943" t="n">
        <v>6</v>
      </c>
      <c r="E1943" t="n">
        <v>6</v>
      </c>
      <c r="F1943" t="n">
        <v>5</v>
      </c>
      <c r="G1943" t="n">
        <v>1</v>
      </c>
      <c r="H1943" t="n">
        <v>0</v>
      </c>
      <c r="I1943" t="n">
        <v>379</v>
      </c>
      <c r="J1943" t="n">
        <v>1</v>
      </c>
      <c r="K1943" t="n">
        <v>24</v>
      </c>
      <c r="L1943" t="n">
        <v>0</v>
      </c>
      <c r="M1943" t="n">
        <v>1</v>
      </c>
      <c r="N1943" t="n">
        <v>3</v>
      </c>
      <c r="O1943" t="n">
        <v>0</v>
      </c>
      <c r="P1943" t="n">
        <v>19</v>
      </c>
      <c r="Q1943" t="n">
        <v>15</v>
      </c>
      <c r="R1943" t="n">
        <v>10</v>
      </c>
      <c r="S1943" t="n">
        <v>8</v>
      </c>
      <c r="T1943" t="n">
        <v>69</v>
      </c>
      <c r="U1943" t="n">
        <v>0</v>
      </c>
      <c r="V1943" t="n">
        <v>0</v>
      </c>
      <c r="W1943" t="n">
        <v>0</v>
      </c>
    </row>
    <row r="1944">
      <c r="A1944" t="inlineStr">
        <is>
          <t>Ian Keatley</t>
        </is>
      </c>
      <c r="B1944" t="inlineStr">
        <is>
          <t>Ireland</t>
        </is>
      </c>
      <c r="C1944" t="inlineStr">
        <is>
          <t>Outside Half</t>
        </is>
      </c>
      <c r="D1944" t="n">
        <v>7</v>
      </c>
      <c r="E1944" t="n">
        <v>8</v>
      </c>
      <c r="F1944" t="n">
        <v>7</v>
      </c>
      <c r="G1944" t="n">
        <v>1</v>
      </c>
      <c r="H1944" t="n">
        <v>0</v>
      </c>
      <c r="I1944" t="n">
        <v>452</v>
      </c>
      <c r="J1944" t="n">
        <v>0</v>
      </c>
      <c r="K1944" t="n">
        <v>0</v>
      </c>
      <c r="L1944" t="n">
        <v>0</v>
      </c>
      <c r="M1944" t="n">
        <v>5</v>
      </c>
      <c r="N1944" t="n">
        <v>3</v>
      </c>
      <c r="O1944" t="n">
        <v>0</v>
      </c>
      <c r="P1944" t="n">
        <v>35</v>
      </c>
      <c r="Q1944" t="n">
        <v>26</v>
      </c>
      <c r="R1944" t="n">
        <v>0</v>
      </c>
      <c r="S1944" t="n">
        <v>0</v>
      </c>
      <c r="T1944" t="n">
        <v>67</v>
      </c>
      <c r="U1944" t="n">
        <v>0</v>
      </c>
      <c r="V1944" t="n">
        <v>0</v>
      </c>
      <c r="W1944" t="n">
        <v>0</v>
      </c>
    </row>
    <row r="1945">
      <c r="A1945" t="inlineStr">
        <is>
          <t>Ian Keatley</t>
        </is>
      </c>
      <c r="B1945" t="inlineStr">
        <is>
          <t>Ireland</t>
        </is>
      </c>
      <c r="C1945" t="inlineStr">
        <is>
          <t>Outside Half</t>
        </is>
      </c>
      <c r="D1945" t="n">
        <v>21</v>
      </c>
      <c r="E1945" t="n">
        <v>20</v>
      </c>
      <c r="F1945" t="n">
        <v>16</v>
      </c>
      <c r="G1945" t="n">
        <v>4</v>
      </c>
      <c r="H1945" t="n">
        <v>0</v>
      </c>
      <c r="I1945" t="n">
        <v>1276</v>
      </c>
      <c r="J1945" t="n">
        <v>5</v>
      </c>
      <c r="K1945" t="n">
        <v>116</v>
      </c>
      <c r="L1945" t="n">
        <v>1</v>
      </c>
      <c r="M1945" t="n">
        <v>7</v>
      </c>
      <c r="N1945" t="n">
        <v>3</v>
      </c>
      <c r="O1945" t="n">
        <v>0</v>
      </c>
      <c r="P1945" t="n">
        <v>37</v>
      </c>
      <c r="Q1945" t="n">
        <v>25</v>
      </c>
      <c r="R1945" t="n">
        <v>21</v>
      </c>
      <c r="S1945" t="n">
        <v>15</v>
      </c>
      <c r="T1945" t="n">
        <v>110</v>
      </c>
      <c r="U1945" t="n">
        <v>1</v>
      </c>
      <c r="V1945" t="n">
        <v>0</v>
      </c>
      <c r="W1945" t="n">
        <v>0</v>
      </c>
    </row>
    <row r="1946">
      <c r="A1946" t="inlineStr">
        <is>
          <t>Ian Keatley</t>
        </is>
      </c>
      <c r="B1946" t="inlineStr">
        <is>
          <t>Ireland</t>
        </is>
      </c>
      <c r="C1946" t="inlineStr">
        <is>
          <t>Outside Half</t>
        </is>
      </c>
      <c r="D1946" t="n">
        <v>3</v>
      </c>
      <c r="E1946" t="n">
        <v>3</v>
      </c>
      <c r="F1946" t="n">
        <v>0</v>
      </c>
      <c r="G1946" t="n">
        <v>3</v>
      </c>
      <c r="H1946" t="n">
        <v>0</v>
      </c>
      <c r="I1946" t="n">
        <v>54</v>
      </c>
      <c r="J1946" t="n">
        <v>3</v>
      </c>
      <c r="K1946" t="n">
        <v>54</v>
      </c>
      <c r="L1946" t="n">
        <v>1</v>
      </c>
      <c r="M1946" t="n">
        <v>0</v>
      </c>
      <c r="N1946" t="n">
        <v>0</v>
      </c>
      <c r="O1946" t="n">
        <v>0</v>
      </c>
      <c r="P1946" t="n">
        <v>4</v>
      </c>
      <c r="Q1946" t="n">
        <v>4</v>
      </c>
      <c r="R1946" t="n">
        <v>0</v>
      </c>
      <c r="S1946" t="n">
        <v>0</v>
      </c>
      <c r="T1946" t="n">
        <v>8</v>
      </c>
      <c r="U1946" t="n">
        <v>0</v>
      </c>
      <c r="V1946" t="n">
        <v>0</v>
      </c>
      <c r="W1946" t="n">
        <v>0</v>
      </c>
    </row>
    <row r="1947">
      <c r="A1947" t="inlineStr">
        <is>
          <t>Ian Keatley</t>
        </is>
      </c>
      <c r="B1947" t="inlineStr">
        <is>
          <t>Ireland</t>
        </is>
      </c>
      <c r="C1947" t="inlineStr">
        <is>
          <t>Outside Half</t>
        </is>
      </c>
      <c r="D1947" t="n">
        <v>294</v>
      </c>
      <c r="E1947" t="n">
        <v>27</v>
      </c>
      <c r="F1947" t="n">
        <v>220</v>
      </c>
      <c r="G1947" t="n">
        <v>93</v>
      </c>
      <c r="H1947" t="n">
        <v>0</v>
      </c>
      <c r="I1947" t="n">
        <v>17751</v>
      </c>
      <c r="J1947" t="n">
        <v>74</v>
      </c>
      <c r="K1947" t="n">
        <v>1573</v>
      </c>
      <c r="L1947" t="n">
        <v>5</v>
      </c>
      <c r="M1947" t="n">
        <v>80</v>
      </c>
      <c r="N1947" t="n">
        <v>27</v>
      </c>
      <c r="O1947" t="n">
        <v>15</v>
      </c>
      <c r="P1947" t="n">
        <v>495</v>
      </c>
      <c r="Q1947" t="n">
        <v>379</v>
      </c>
      <c r="R1947" t="n">
        <v>484</v>
      </c>
      <c r="S1947" t="n">
        <v>416</v>
      </c>
      <c r="T1947" t="n">
        <v>2186</v>
      </c>
      <c r="U1947" t="n">
        <v>2</v>
      </c>
      <c r="V1947" t="n">
        <v>0</v>
      </c>
      <c r="W1947" t="n">
        <v>0</v>
      </c>
    </row>
    <row r="1948">
      <c r="A1948" t="inlineStr">
        <is>
          <t>Paddy Jackson</t>
        </is>
      </c>
      <c r="B1948" t="inlineStr">
        <is>
          <t>Ireland</t>
        </is>
      </c>
      <c r="C1948" t="inlineStr">
        <is>
          <t>Outside Half</t>
        </is>
      </c>
      <c r="D1948" t="n">
        <v>126</v>
      </c>
      <c r="E1948" t="n">
        <v>128</v>
      </c>
      <c r="F1948" t="n">
        <v>109</v>
      </c>
      <c r="G1948" t="n">
        <v>19</v>
      </c>
      <c r="H1948" t="n">
        <v>0</v>
      </c>
      <c r="I1948" t="n">
        <v>8569</v>
      </c>
      <c r="J1948" t="n">
        <v>17</v>
      </c>
      <c r="K1948" t="n">
        <v>410</v>
      </c>
      <c r="L1948" t="n">
        <v>0</v>
      </c>
      <c r="M1948" t="n">
        <v>24</v>
      </c>
      <c r="N1948" t="n">
        <v>15</v>
      </c>
      <c r="O1948" t="n">
        <v>4</v>
      </c>
      <c r="P1948" t="n">
        <v>176</v>
      </c>
      <c r="Q1948" t="n">
        <v>134</v>
      </c>
      <c r="R1948" t="n">
        <v>218</v>
      </c>
      <c r="S1948" t="n">
        <v>186</v>
      </c>
      <c r="T1948" t="n">
        <v>913</v>
      </c>
      <c r="U1948" t="n">
        <v>3</v>
      </c>
      <c r="V1948" t="n">
        <v>0</v>
      </c>
      <c r="W1948" t="n">
        <v>0</v>
      </c>
    </row>
    <row r="1949">
      <c r="A1949" t="inlineStr">
        <is>
          <t>Paddy Jackson</t>
        </is>
      </c>
      <c r="B1949" t="inlineStr">
        <is>
          <t>Ireland</t>
        </is>
      </c>
      <c r="C1949" t="inlineStr">
        <is>
          <t>Outside Half</t>
        </is>
      </c>
      <c r="D1949" t="n">
        <v>9</v>
      </c>
      <c r="E1949" t="n">
        <v>9</v>
      </c>
      <c r="F1949" t="n">
        <v>9</v>
      </c>
      <c r="G1949" t="n">
        <v>0</v>
      </c>
      <c r="H1949" t="n">
        <v>0</v>
      </c>
      <c r="I1949" t="n">
        <v>711</v>
      </c>
      <c r="J1949" t="n">
        <v>0</v>
      </c>
      <c r="K1949" t="n">
        <v>0</v>
      </c>
      <c r="L1949" t="n">
        <v>0</v>
      </c>
      <c r="M1949" t="n">
        <v>3</v>
      </c>
      <c r="N1949" t="n">
        <v>0</v>
      </c>
      <c r="O1949" t="n">
        <v>1</v>
      </c>
      <c r="P1949" t="n">
        <v>9</v>
      </c>
      <c r="Q1949" t="n">
        <v>8</v>
      </c>
      <c r="R1949" t="n">
        <v>22</v>
      </c>
      <c r="S1949" t="n">
        <v>21</v>
      </c>
      <c r="T1949" t="n">
        <v>82</v>
      </c>
      <c r="U1949" t="n">
        <v>0</v>
      </c>
      <c r="V1949" t="n">
        <v>0</v>
      </c>
      <c r="W1949" t="n">
        <v>0</v>
      </c>
    </row>
    <row r="1950">
      <c r="A1950" t="inlineStr">
        <is>
          <t>Paddy Jackson</t>
        </is>
      </c>
      <c r="B1950" t="inlineStr">
        <is>
          <t>Ireland</t>
        </is>
      </c>
      <c r="C1950" t="inlineStr">
        <is>
          <t>Outside Half</t>
        </is>
      </c>
      <c r="D1950" t="n">
        <v>25</v>
      </c>
      <c r="E1950" t="n">
        <v>27</v>
      </c>
      <c r="F1950" t="n">
        <v>14</v>
      </c>
      <c r="G1950" t="n">
        <v>13</v>
      </c>
      <c r="H1950" t="n">
        <v>0</v>
      </c>
      <c r="I1950" t="n">
        <v>1247</v>
      </c>
      <c r="J1950" t="n">
        <v>11</v>
      </c>
      <c r="K1950" t="n">
        <v>175</v>
      </c>
      <c r="L1950" t="n">
        <v>1</v>
      </c>
      <c r="M1950" t="n">
        <v>3</v>
      </c>
      <c r="N1950" t="n">
        <v>2</v>
      </c>
      <c r="O1950" t="n">
        <v>1</v>
      </c>
      <c r="P1950" t="n">
        <v>54</v>
      </c>
      <c r="Q1950" t="n">
        <v>46</v>
      </c>
      <c r="R1950" t="n">
        <v>38</v>
      </c>
      <c r="S1950" t="n">
        <v>30</v>
      </c>
      <c r="T1950" t="n">
        <v>195</v>
      </c>
      <c r="U1950" t="n">
        <v>0</v>
      </c>
      <c r="V1950" t="n">
        <v>0</v>
      </c>
      <c r="W1950" t="n">
        <v>0</v>
      </c>
    </row>
    <row r="1951">
      <c r="A1951" t="inlineStr">
        <is>
          <t>Paddy Jackson</t>
        </is>
      </c>
      <c r="B1951" t="inlineStr">
        <is>
          <t>Ireland</t>
        </is>
      </c>
      <c r="C1951" t="inlineStr">
        <is>
          <t>Outside Half</t>
        </is>
      </c>
      <c r="D1951" t="n">
        <v>25</v>
      </c>
      <c r="E1951" t="n">
        <v>25</v>
      </c>
      <c r="F1951" t="n">
        <v>19</v>
      </c>
      <c r="G1951" t="n">
        <v>6</v>
      </c>
      <c r="H1951" t="n">
        <v>0</v>
      </c>
      <c r="I1951" t="n">
        <v>1526</v>
      </c>
      <c r="J1951" t="n">
        <v>6</v>
      </c>
      <c r="K1951" t="n">
        <v>145</v>
      </c>
      <c r="L1951" t="n">
        <v>0</v>
      </c>
      <c r="M1951" t="n">
        <v>6</v>
      </c>
      <c r="N1951" t="n">
        <v>0</v>
      </c>
      <c r="O1951" t="n">
        <v>0</v>
      </c>
      <c r="P1951" t="n">
        <v>25</v>
      </c>
      <c r="Q1951" t="n">
        <v>15</v>
      </c>
      <c r="R1951" t="n">
        <v>41</v>
      </c>
      <c r="S1951" t="n">
        <v>31</v>
      </c>
      <c r="T1951" t="n">
        <v>123</v>
      </c>
      <c r="U1951" t="n">
        <v>0</v>
      </c>
      <c r="V1951" t="n">
        <v>0</v>
      </c>
      <c r="W1951" t="n">
        <v>0</v>
      </c>
    </row>
    <row r="1952">
      <c r="A1952" t="inlineStr">
        <is>
          <t>Paddy Jackson</t>
        </is>
      </c>
      <c r="B1952" t="inlineStr">
        <is>
          <t>Ireland</t>
        </is>
      </c>
      <c r="C1952" t="inlineStr">
        <is>
          <t>Outside Half</t>
        </is>
      </c>
      <c r="D1952" t="n">
        <v>35</v>
      </c>
      <c r="E1952" t="n">
        <v>34</v>
      </c>
      <c r="F1952" t="n">
        <v>33</v>
      </c>
      <c r="G1952" t="n">
        <v>1</v>
      </c>
      <c r="H1952" t="n">
        <v>0</v>
      </c>
      <c r="I1952" t="n">
        <v>2568</v>
      </c>
      <c r="J1952" t="n">
        <v>2</v>
      </c>
      <c r="K1952" t="n">
        <v>82</v>
      </c>
      <c r="L1952" t="n">
        <v>0</v>
      </c>
      <c r="M1952" t="n">
        <v>5</v>
      </c>
      <c r="N1952" t="n">
        <v>2</v>
      </c>
      <c r="O1952" t="n">
        <v>0</v>
      </c>
      <c r="P1952" t="n">
        <v>75</v>
      </c>
      <c r="Q1952" t="n">
        <v>55</v>
      </c>
      <c r="R1952" t="n">
        <v>56</v>
      </c>
      <c r="S1952" t="n">
        <v>45</v>
      </c>
      <c r="T1952" t="n">
        <v>255</v>
      </c>
      <c r="U1952" t="n">
        <v>0</v>
      </c>
      <c r="V1952" t="n">
        <v>0</v>
      </c>
      <c r="W1952" t="n">
        <v>0</v>
      </c>
    </row>
    <row r="1953">
      <c r="A1953" t="inlineStr">
        <is>
          <t>Paddy Jackson</t>
        </is>
      </c>
      <c r="B1953" t="inlineStr">
        <is>
          <t>Ireland</t>
        </is>
      </c>
      <c r="C1953" t="inlineStr">
        <is>
          <t>Outside Half</t>
        </is>
      </c>
      <c r="D1953" t="n">
        <v>220</v>
      </c>
      <c r="E1953" t="n">
        <v>19</v>
      </c>
      <c r="F1953" t="n">
        <v>184</v>
      </c>
      <c r="G1953" t="n">
        <v>39</v>
      </c>
      <c r="H1953" t="n">
        <v>0</v>
      </c>
      <c r="I1953" t="n">
        <v>14621</v>
      </c>
      <c r="J1953" t="n">
        <v>36</v>
      </c>
      <c r="K1953" t="n">
        <v>812</v>
      </c>
      <c r="L1953" t="n">
        <v>1</v>
      </c>
      <c r="M1953" t="n">
        <v>41</v>
      </c>
      <c r="N1953" t="n">
        <v>19</v>
      </c>
      <c r="O1953" t="n">
        <v>6</v>
      </c>
      <c r="P1953" t="n">
        <v>339</v>
      </c>
      <c r="Q1953" t="n">
        <v>258</v>
      </c>
      <c r="R1953" t="n">
        <v>375</v>
      </c>
      <c r="S1953" t="n">
        <v>313</v>
      </c>
      <c r="T1953" t="n">
        <v>1568</v>
      </c>
      <c r="U1953" t="n">
        <v>3</v>
      </c>
      <c r="V1953" t="n">
        <v>0</v>
      </c>
      <c r="W1953" t="n">
        <v>0</v>
      </c>
    </row>
    <row r="1954">
      <c r="A1954" t="inlineStr">
        <is>
          <t>Ross Byrne</t>
        </is>
      </c>
      <c r="B1954" t="inlineStr">
        <is>
          <t>Ireland</t>
        </is>
      </c>
      <c r="C1954" t="inlineStr">
        <is>
          <t>Outside Half</t>
        </is>
      </c>
      <c r="D1954" t="n">
        <v>105</v>
      </c>
      <c r="E1954" t="n">
        <v>114</v>
      </c>
      <c r="F1954" t="n">
        <v>69</v>
      </c>
      <c r="G1954" t="n">
        <v>45</v>
      </c>
      <c r="H1954" t="n">
        <v>0</v>
      </c>
      <c r="I1954" t="n">
        <v>5829</v>
      </c>
      <c r="J1954" t="n">
        <v>36</v>
      </c>
      <c r="K1954" t="n">
        <v>826</v>
      </c>
      <c r="L1954" t="n">
        <v>1</v>
      </c>
      <c r="M1954" t="n">
        <v>36</v>
      </c>
      <c r="N1954" t="n">
        <v>6</v>
      </c>
      <c r="O1954" t="n">
        <v>2</v>
      </c>
      <c r="P1954" t="n">
        <v>264</v>
      </c>
      <c r="Q1954" t="n">
        <v>196</v>
      </c>
      <c r="R1954" t="n">
        <v>93</v>
      </c>
      <c r="S1954" t="n">
        <v>80</v>
      </c>
      <c r="T1954" t="n">
        <v>668</v>
      </c>
      <c r="U1954" t="n">
        <v>2</v>
      </c>
      <c r="V1954" t="n">
        <v>0</v>
      </c>
      <c r="W1954" t="n">
        <v>0</v>
      </c>
    </row>
    <row r="1955">
      <c r="A1955" t="inlineStr">
        <is>
          <t>Ross Byrne</t>
        </is>
      </c>
      <c r="B1955" t="inlineStr">
        <is>
          <t>Ireland</t>
        </is>
      </c>
      <c r="C1955" t="inlineStr">
        <is>
          <t>Outside Half</t>
        </is>
      </c>
      <c r="D1955" t="n">
        <v>9</v>
      </c>
      <c r="E1955" t="n">
        <v>10</v>
      </c>
      <c r="F1955" t="n">
        <v>9</v>
      </c>
      <c r="G1955" t="n">
        <v>1</v>
      </c>
      <c r="H1955" t="n">
        <v>0</v>
      </c>
      <c r="I1955" t="n">
        <v>696</v>
      </c>
      <c r="J1955" t="n">
        <v>0</v>
      </c>
      <c r="K1955" t="n">
        <v>0</v>
      </c>
      <c r="L1955" t="n">
        <v>0</v>
      </c>
      <c r="M1955" t="n">
        <v>3</v>
      </c>
      <c r="N1955" t="n">
        <v>0</v>
      </c>
      <c r="O1955" t="n">
        <v>0</v>
      </c>
      <c r="P1955" t="n">
        <v>20</v>
      </c>
      <c r="Q1955" t="n">
        <v>17</v>
      </c>
      <c r="R1955" t="n">
        <v>28</v>
      </c>
      <c r="S1955" t="n">
        <v>19</v>
      </c>
      <c r="T1955" t="n">
        <v>91</v>
      </c>
      <c r="U1955" t="n">
        <v>0</v>
      </c>
      <c r="V1955" t="n">
        <v>0</v>
      </c>
      <c r="W1955" t="n">
        <v>0</v>
      </c>
    </row>
    <row r="1956">
      <c r="A1956" t="inlineStr">
        <is>
          <t>Ross Byrne</t>
        </is>
      </c>
      <c r="B1956" t="inlineStr">
        <is>
          <t>Ireland</t>
        </is>
      </c>
      <c r="C1956" t="inlineStr">
        <is>
          <t>Outside Half</t>
        </is>
      </c>
      <c r="D1956" t="n">
        <v>126</v>
      </c>
      <c r="E1956" t="n">
        <v>6</v>
      </c>
      <c r="F1956" t="n">
        <v>80</v>
      </c>
      <c r="G1956" t="n">
        <v>57</v>
      </c>
      <c r="H1956" t="n">
        <v>0</v>
      </c>
      <c r="I1956" t="n">
        <v>6814</v>
      </c>
      <c r="J1956" t="n">
        <v>46</v>
      </c>
      <c r="K1956" t="n">
        <v>994</v>
      </c>
      <c r="L1956" t="n">
        <v>1</v>
      </c>
      <c r="M1956" t="n">
        <v>41</v>
      </c>
      <c r="N1956" t="n">
        <v>6</v>
      </c>
      <c r="O1956" t="n">
        <v>2</v>
      </c>
      <c r="P1956" t="n">
        <v>292</v>
      </c>
      <c r="Q1956" t="n">
        <v>219</v>
      </c>
      <c r="R1956" t="n">
        <v>126</v>
      </c>
      <c r="S1956" t="n">
        <v>104</v>
      </c>
      <c r="T1956" t="n">
        <v>786</v>
      </c>
      <c r="U1956" t="n">
        <v>2</v>
      </c>
      <c r="V1956" t="n">
        <v>0</v>
      </c>
      <c r="W1956" t="n">
        <v>0</v>
      </c>
    </row>
    <row r="1957">
      <c r="A1957" t="inlineStr">
        <is>
          <t>Noel Reid</t>
        </is>
      </c>
      <c r="B1957" t="inlineStr">
        <is>
          <t>Ireland</t>
        </is>
      </c>
      <c r="C1957" t="inlineStr">
        <is>
          <t>Outside Half</t>
        </is>
      </c>
      <c r="D1957" t="n">
        <v>1</v>
      </c>
      <c r="E1957" t="n">
        <v>1</v>
      </c>
      <c r="F1957" t="n">
        <v>0</v>
      </c>
      <c r="G1957" t="n">
        <v>1</v>
      </c>
      <c r="H1957" t="n">
        <v>0</v>
      </c>
      <c r="I1957" t="n">
        <v>22</v>
      </c>
      <c r="J1957" t="n">
        <v>1</v>
      </c>
      <c r="K1957" t="n">
        <v>22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Noel Reid</t>
        </is>
      </c>
      <c r="B1958" t="inlineStr">
        <is>
          <t>Ireland</t>
        </is>
      </c>
      <c r="C1958" t="inlineStr">
        <is>
          <t>Outside Half</t>
        </is>
      </c>
      <c r="D1958" t="n">
        <v>141</v>
      </c>
      <c r="E1958" t="n">
        <v>156</v>
      </c>
      <c r="F1958" t="n">
        <v>94</v>
      </c>
      <c r="G1958" t="n">
        <v>62</v>
      </c>
      <c r="H1958" t="n">
        <v>0</v>
      </c>
      <c r="I1958" t="n">
        <v>7601</v>
      </c>
      <c r="J1958" t="n">
        <v>47</v>
      </c>
      <c r="K1958" t="n">
        <v>960</v>
      </c>
      <c r="L1958" t="n">
        <v>2</v>
      </c>
      <c r="M1958" t="n">
        <v>32</v>
      </c>
      <c r="N1958" t="n">
        <v>20</v>
      </c>
      <c r="O1958" t="n">
        <v>0</v>
      </c>
      <c r="P1958" t="n">
        <v>27</v>
      </c>
      <c r="Q1958" t="n">
        <v>24</v>
      </c>
      <c r="R1958" t="n">
        <v>29</v>
      </c>
      <c r="S1958" t="n">
        <v>28</v>
      </c>
      <c r="T1958" t="n">
        <v>232</v>
      </c>
      <c r="U1958" t="n">
        <v>1</v>
      </c>
      <c r="V1958" t="n">
        <v>0</v>
      </c>
      <c r="W1958" t="n">
        <v>0</v>
      </c>
    </row>
    <row r="1959">
      <c r="A1959" t="inlineStr">
        <is>
          <t>Noel Reid</t>
        </is>
      </c>
      <c r="B1959" t="inlineStr">
        <is>
          <t>Ireland</t>
        </is>
      </c>
      <c r="C1959" t="inlineStr">
        <is>
          <t>Outside Half</t>
        </is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n">
        <v>7</v>
      </c>
      <c r="J1959" t="n">
        <v>1</v>
      </c>
      <c r="K1959" t="n">
        <v>7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Noel Reid</t>
        </is>
      </c>
      <c r="B1960" t="inlineStr">
        <is>
          <t>Ireland</t>
        </is>
      </c>
      <c r="C1960" t="inlineStr">
        <is>
          <t>Outside Half</t>
        </is>
      </c>
      <c r="D1960" t="n">
        <v>4</v>
      </c>
      <c r="E1960" t="n">
        <v>4</v>
      </c>
      <c r="F1960" t="n">
        <v>3</v>
      </c>
      <c r="G1960" t="n">
        <v>1</v>
      </c>
      <c r="H1960" t="n">
        <v>0</v>
      </c>
      <c r="I1960" t="n">
        <v>197</v>
      </c>
      <c r="J1960" t="n">
        <v>1</v>
      </c>
      <c r="K1960" t="n">
        <v>31</v>
      </c>
      <c r="L1960" t="n">
        <v>0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t="inlineStr">
        <is>
          <t>Noel Reid</t>
        </is>
      </c>
      <c r="B1961" t="inlineStr">
        <is>
          <t>Ireland</t>
        </is>
      </c>
      <c r="C1961" t="inlineStr">
        <is>
          <t>Outside Half</t>
        </is>
      </c>
      <c r="D1961" t="n">
        <v>19</v>
      </c>
      <c r="E1961" t="n">
        <v>19</v>
      </c>
      <c r="F1961" t="n">
        <v>13</v>
      </c>
      <c r="G1961" t="n">
        <v>6</v>
      </c>
      <c r="H1961" t="n">
        <v>0</v>
      </c>
      <c r="I1961" t="n">
        <v>956</v>
      </c>
      <c r="J1961" t="n">
        <v>6</v>
      </c>
      <c r="K1961" t="n">
        <v>121</v>
      </c>
      <c r="L1961" t="n">
        <v>0</v>
      </c>
      <c r="M1961" t="n">
        <v>6</v>
      </c>
      <c r="N1961" t="n">
        <v>4</v>
      </c>
      <c r="O1961" t="n">
        <v>0</v>
      </c>
      <c r="P1961" t="n">
        <v>10</v>
      </c>
      <c r="Q1961" t="n">
        <v>5</v>
      </c>
      <c r="R1961" t="n">
        <v>7</v>
      </c>
      <c r="S1961" t="n">
        <v>5</v>
      </c>
      <c r="T1961" t="n">
        <v>45</v>
      </c>
      <c r="U1961" t="n">
        <v>2</v>
      </c>
      <c r="V1961" t="n">
        <v>0</v>
      </c>
      <c r="W1961" t="n">
        <v>0</v>
      </c>
    </row>
    <row r="1962">
      <c r="A1962" t="inlineStr">
        <is>
          <t>Noel Reid</t>
        </is>
      </c>
      <c r="B1962" t="inlineStr">
        <is>
          <t>Ireland</t>
        </is>
      </c>
      <c r="C1962" t="inlineStr">
        <is>
          <t>Outside Half</t>
        </is>
      </c>
      <c r="D1962" t="n">
        <v>11</v>
      </c>
      <c r="E1962" t="n">
        <v>10</v>
      </c>
      <c r="F1962" t="n">
        <v>9</v>
      </c>
      <c r="G1962" t="n">
        <v>1</v>
      </c>
      <c r="H1962" t="n">
        <v>0</v>
      </c>
      <c r="I1962" t="n">
        <v>621</v>
      </c>
      <c r="J1962" t="n">
        <v>2</v>
      </c>
      <c r="K1962" t="n">
        <v>40</v>
      </c>
      <c r="L1962" t="n">
        <v>0</v>
      </c>
      <c r="M1962" t="n">
        <v>5</v>
      </c>
      <c r="N1962" t="n">
        <v>1</v>
      </c>
      <c r="O1962" t="n">
        <v>0</v>
      </c>
      <c r="P1962" t="n">
        <v>1</v>
      </c>
      <c r="Q1962" t="n">
        <v>0</v>
      </c>
      <c r="R1962" t="n">
        <v>1</v>
      </c>
      <c r="S1962" t="n">
        <v>1</v>
      </c>
      <c r="T1962" t="n">
        <v>8</v>
      </c>
      <c r="U1962" t="n">
        <v>0</v>
      </c>
      <c r="V1962" t="n">
        <v>0</v>
      </c>
      <c r="W1962" t="n">
        <v>1</v>
      </c>
    </row>
    <row r="1963">
      <c r="A1963" t="inlineStr">
        <is>
          <t>Noel Reid</t>
        </is>
      </c>
      <c r="B1963" t="inlineStr">
        <is>
          <t>Ireland</t>
        </is>
      </c>
      <c r="C1963" t="inlineStr">
        <is>
          <t>Outside Half</t>
        </is>
      </c>
      <c r="D1963" t="n">
        <v>177</v>
      </c>
      <c r="E1963" t="n">
        <v>25</v>
      </c>
      <c r="F1963" t="n">
        <v>119</v>
      </c>
      <c r="G1963" t="n">
        <v>72</v>
      </c>
      <c r="H1963" t="n">
        <v>0</v>
      </c>
      <c r="I1963" t="n">
        <v>9404</v>
      </c>
      <c r="J1963" t="n">
        <v>58</v>
      </c>
      <c r="K1963" t="n">
        <v>1181</v>
      </c>
      <c r="L1963" t="n">
        <v>2</v>
      </c>
      <c r="M1963" t="n">
        <v>45</v>
      </c>
      <c r="N1963" t="n">
        <v>25</v>
      </c>
      <c r="O1963" t="n">
        <v>0</v>
      </c>
      <c r="P1963" t="n">
        <v>38</v>
      </c>
      <c r="Q1963" t="n">
        <v>29</v>
      </c>
      <c r="R1963" t="n">
        <v>37</v>
      </c>
      <c r="S1963" t="n">
        <v>34</v>
      </c>
      <c r="T1963" t="n">
        <v>285</v>
      </c>
      <c r="U1963" t="n">
        <v>3</v>
      </c>
      <c r="V1963" t="n">
        <v>0</v>
      </c>
      <c r="W1963" t="n">
        <v>1</v>
      </c>
    </row>
    <row r="1964">
      <c r="A1964" t="inlineStr">
        <is>
          <t>Jack Carty</t>
        </is>
      </c>
      <c r="B1964" t="inlineStr">
        <is>
          <t>Ireland</t>
        </is>
      </c>
      <c r="C1964" t="inlineStr">
        <is>
          <t>Outside Half</t>
        </is>
      </c>
      <c r="D1964" t="n">
        <v>164</v>
      </c>
      <c r="E1964" t="n">
        <v>168</v>
      </c>
      <c r="F1964" t="n">
        <v>137</v>
      </c>
      <c r="G1964" t="n">
        <v>31</v>
      </c>
      <c r="H1964" t="n">
        <v>0</v>
      </c>
      <c r="I1964" t="n">
        <v>10612</v>
      </c>
      <c r="J1964" t="n">
        <v>27</v>
      </c>
      <c r="K1964" t="n">
        <v>619</v>
      </c>
      <c r="L1964" t="n">
        <v>0</v>
      </c>
      <c r="M1964" t="n">
        <v>54</v>
      </c>
      <c r="N1964" t="n">
        <v>20</v>
      </c>
      <c r="O1964" t="n">
        <v>2</v>
      </c>
      <c r="P1964" t="n">
        <v>257</v>
      </c>
      <c r="Q1964" t="n">
        <v>172</v>
      </c>
      <c r="R1964" t="n">
        <v>210</v>
      </c>
      <c r="S1964" t="n">
        <v>164</v>
      </c>
      <c r="T1964" t="n">
        <v>942</v>
      </c>
      <c r="U1964" t="n">
        <v>2</v>
      </c>
      <c r="V1964" t="n">
        <v>0</v>
      </c>
      <c r="W1964" t="n">
        <v>0</v>
      </c>
    </row>
    <row r="1965">
      <c r="A1965" t="inlineStr">
        <is>
          <t>Jack Carty</t>
        </is>
      </c>
      <c r="B1965" t="inlineStr">
        <is>
          <t>Ireland</t>
        </is>
      </c>
      <c r="C1965" t="inlineStr">
        <is>
          <t>Outside Half</t>
        </is>
      </c>
      <c r="D1965" t="n">
        <v>174</v>
      </c>
      <c r="E1965" t="n">
        <v>20</v>
      </c>
      <c r="F1965" t="n">
        <v>139</v>
      </c>
      <c r="G1965" t="n">
        <v>39</v>
      </c>
      <c r="H1965" t="n">
        <v>0</v>
      </c>
      <c r="I1965" t="n">
        <v>10923</v>
      </c>
      <c r="J1965" t="n">
        <v>35</v>
      </c>
      <c r="K1965" t="n">
        <v>790</v>
      </c>
      <c r="L1965" t="n">
        <v>0</v>
      </c>
      <c r="M1965" t="n">
        <v>55</v>
      </c>
      <c r="N1965" t="n">
        <v>20</v>
      </c>
      <c r="O1965" t="n">
        <v>2</v>
      </c>
      <c r="P1965" t="n">
        <v>266</v>
      </c>
      <c r="Q1965" t="n">
        <v>177</v>
      </c>
      <c r="R1965" t="n">
        <v>213</v>
      </c>
      <c r="S1965" t="n">
        <v>166</v>
      </c>
      <c r="T1965" t="n">
        <v>958</v>
      </c>
      <c r="U1965" t="n">
        <v>2</v>
      </c>
      <c r="V1965" t="n">
        <v>0</v>
      </c>
      <c r="W1965" t="n">
        <v>0</v>
      </c>
    </row>
    <row r="1966">
      <c r="A1966" t="inlineStr">
        <is>
          <t>Jonathan Sexton</t>
        </is>
      </c>
      <c r="B1966" t="inlineStr">
        <is>
          <t>Ireland</t>
        </is>
      </c>
      <c r="C1966" t="inlineStr">
        <is>
          <t>Outside Half</t>
        </is>
      </c>
      <c r="D1966" t="n">
        <v>165</v>
      </c>
      <c r="E1966" t="n">
        <v>172</v>
      </c>
      <c r="F1966" t="n">
        <v>145</v>
      </c>
      <c r="G1966" t="n">
        <v>27</v>
      </c>
      <c r="H1966" t="n">
        <v>0</v>
      </c>
      <c r="I1966" t="n">
        <v>10720</v>
      </c>
      <c r="J1966" t="n">
        <v>20</v>
      </c>
      <c r="K1966" t="n">
        <v>516</v>
      </c>
      <c r="L1966" t="n">
        <v>0</v>
      </c>
      <c r="M1966" t="n">
        <v>69</v>
      </c>
      <c r="N1966" t="n">
        <v>26</v>
      </c>
      <c r="O1966" t="n">
        <v>11</v>
      </c>
      <c r="P1966" t="n">
        <v>259</v>
      </c>
      <c r="Q1966" t="n">
        <v>232</v>
      </c>
      <c r="R1966" t="n">
        <v>304</v>
      </c>
      <c r="S1966" t="n">
        <v>284</v>
      </c>
      <c r="T1966" t="n">
        <v>1479</v>
      </c>
      <c r="U1966" t="n">
        <v>2</v>
      </c>
      <c r="V1966" t="n">
        <v>0</v>
      </c>
      <c r="W1966" t="n">
        <v>0</v>
      </c>
    </row>
    <row r="1967">
      <c r="A1967" t="inlineStr">
        <is>
          <t>Jonathan Sexton</t>
        </is>
      </c>
      <c r="B1967" t="inlineStr">
        <is>
          <t>Ireland</t>
        </is>
      </c>
      <c r="C1967" t="inlineStr">
        <is>
          <t>Outside Half</t>
        </is>
      </c>
      <c r="D1967" t="n">
        <v>6</v>
      </c>
      <c r="E1967" t="n">
        <v>6</v>
      </c>
      <c r="F1967" t="n">
        <v>4</v>
      </c>
      <c r="G1967" t="n">
        <v>2</v>
      </c>
      <c r="H1967" t="n">
        <v>0</v>
      </c>
      <c r="I1967" t="n">
        <v>322</v>
      </c>
      <c r="J1967" t="n">
        <v>2</v>
      </c>
      <c r="K1967" t="n">
        <v>46</v>
      </c>
      <c r="L1967" t="n">
        <v>0</v>
      </c>
      <c r="M1967" t="n">
        <v>3</v>
      </c>
      <c r="N1967" t="n">
        <v>1</v>
      </c>
      <c r="O1967" t="n">
        <v>2</v>
      </c>
      <c r="P1967" t="n">
        <v>13</v>
      </c>
      <c r="Q1967" t="n">
        <v>8</v>
      </c>
      <c r="R1967" t="n">
        <v>6</v>
      </c>
      <c r="S1967" t="n">
        <v>4</v>
      </c>
      <c r="T1967" t="n">
        <v>39</v>
      </c>
      <c r="U1967" t="n">
        <v>1</v>
      </c>
      <c r="V1967" t="n">
        <v>0</v>
      </c>
      <c r="W1967" t="n">
        <v>0</v>
      </c>
    </row>
    <row r="1968">
      <c r="A1968" t="inlineStr">
        <is>
          <t>Jonathan Sexton</t>
        </is>
      </c>
      <c r="B1968" t="inlineStr">
        <is>
          <t>Ireland</t>
        </is>
      </c>
      <c r="C1968" t="inlineStr">
        <is>
          <t>Outside Half</t>
        </is>
      </c>
      <c r="D1968" t="n">
        <v>99</v>
      </c>
      <c r="E1968" t="n">
        <v>102</v>
      </c>
      <c r="F1968" t="n">
        <v>91</v>
      </c>
      <c r="G1968" t="n">
        <v>11</v>
      </c>
      <c r="H1968" t="n">
        <v>0</v>
      </c>
      <c r="I1968" t="n">
        <v>6343</v>
      </c>
      <c r="J1968" t="n">
        <v>8</v>
      </c>
      <c r="K1968" t="n">
        <v>145</v>
      </c>
      <c r="L1968" t="n">
        <v>0</v>
      </c>
      <c r="M1968" t="n">
        <v>62</v>
      </c>
      <c r="N1968" t="n">
        <v>14</v>
      </c>
      <c r="O1968" t="n">
        <v>4</v>
      </c>
      <c r="P1968" t="n">
        <v>175</v>
      </c>
      <c r="Q1968" t="n">
        <v>133</v>
      </c>
      <c r="R1968" t="n">
        <v>232</v>
      </c>
      <c r="S1968" t="n">
        <v>193</v>
      </c>
      <c r="T1968" t="n">
        <v>927</v>
      </c>
      <c r="U1968" t="n">
        <v>2</v>
      </c>
      <c r="V1968" t="n">
        <v>0</v>
      </c>
      <c r="W1968" t="n">
        <v>0</v>
      </c>
    </row>
    <row r="1969">
      <c r="A1969" t="inlineStr">
        <is>
          <t>Jonathan Sexton</t>
        </is>
      </c>
      <c r="B1969" t="inlineStr">
        <is>
          <t>Ireland</t>
        </is>
      </c>
      <c r="C1969" t="inlineStr">
        <is>
          <t>Outside Half</t>
        </is>
      </c>
      <c r="D1969" t="n">
        <v>6</v>
      </c>
      <c r="E1969" t="n">
        <v>6</v>
      </c>
      <c r="F1969" t="n">
        <v>5</v>
      </c>
      <c r="G1969" t="n">
        <v>1</v>
      </c>
      <c r="H1969" t="n">
        <v>0</v>
      </c>
      <c r="I1969" t="n">
        <v>396</v>
      </c>
      <c r="J1969" t="n">
        <v>1</v>
      </c>
      <c r="K1969" t="n">
        <v>24</v>
      </c>
      <c r="L1969" t="n">
        <v>0</v>
      </c>
      <c r="M1969" t="n">
        <v>2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</v>
      </c>
      <c r="U1969" t="n">
        <v>0</v>
      </c>
      <c r="V1969" t="n">
        <v>0</v>
      </c>
      <c r="W1969" t="n">
        <v>0</v>
      </c>
    </row>
    <row r="1970">
      <c r="A1970" t="inlineStr">
        <is>
          <t>Jonathan Sexton</t>
        </is>
      </c>
      <c r="B1970" t="inlineStr">
        <is>
          <t>Ireland</t>
        </is>
      </c>
      <c r="C1970" t="inlineStr">
        <is>
          <t>Outside Half</t>
        </is>
      </c>
      <c r="D1970" t="n">
        <v>8</v>
      </c>
      <c r="E1970" t="n">
        <v>8</v>
      </c>
      <c r="F1970" t="n">
        <v>4</v>
      </c>
      <c r="G1970" t="n">
        <v>4</v>
      </c>
      <c r="H1970" t="n">
        <v>0</v>
      </c>
      <c r="I1970" t="n">
        <v>397</v>
      </c>
      <c r="J1970" t="n">
        <v>4</v>
      </c>
      <c r="K1970" t="n">
        <v>154</v>
      </c>
      <c r="L1970" t="n">
        <v>0</v>
      </c>
      <c r="M1970" t="n">
        <v>3</v>
      </c>
      <c r="N1970" t="n">
        <v>2</v>
      </c>
      <c r="O1970" t="n">
        <v>0</v>
      </c>
      <c r="P1970" t="n">
        <v>2</v>
      </c>
      <c r="Q1970" t="n">
        <v>2</v>
      </c>
      <c r="R1970" t="n">
        <v>2</v>
      </c>
      <c r="S1970" t="n">
        <v>1</v>
      </c>
      <c r="T1970" t="n">
        <v>17</v>
      </c>
      <c r="U1970" t="n">
        <v>0</v>
      </c>
      <c r="V1970" t="n">
        <v>0</v>
      </c>
      <c r="W1970" t="n">
        <v>0</v>
      </c>
    </row>
    <row r="1971">
      <c r="A1971" t="inlineStr">
        <is>
          <t>Jonathan Sexton</t>
        </is>
      </c>
      <c r="B1971" t="inlineStr">
        <is>
          <t>Ireland</t>
        </is>
      </c>
      <c r="C1971" t="inlineStr">
        <is>
          <t>Outside Half</t>
        </is>
      </c>
      <c r="D1971" t="n">
        <v>40</v>
      </c>
      <c r="E1971" t="n">
        <v>41</v>
      </c>
      <c r="F1971" t="n">
        <v>34</v>
      </c>
      <c r="G1971" t="n">
        <v>7</v>
      </c>
      <c r="H1971" t="n">
        <v>0</v>
      </c>
      <c r="I1971" t="n">
        <v>2683</v>
      </c>
      <c r="J1971" t="n">
        <v>6</v>
      </c>
      <c r="K1971" t="n">
        <v>218</v>
      </c>
      <c r="L1971" t="n">
        <v>0</v>
      </c>
      <c r="M1971" t="n">
        <v>20</v>
      </c>
      <c r="N1971" t="n">
        <v>3</v>
      </c>
      <c r="O1971" t="n">
        <v>0</v>
      </c>
      <c r="P1971" t="n">
        <v>34</v>
      </c>
      <c r="Q1971" t="n">
        <v>28</v>
      </c>
      <c r="R1971" t="n">
        <v>97</v>
      </c>
      <c r="S1971" t="n">
        <v>93</v>
      </c>
      <c r="T1971" t="n">
        <v>350</v>
      </c>
      <c r="U1971" t="n">
        <v>0</v>
      </c>
      <c r="V1971" t="n">
        <v>0</v>
      </c>
      <c r="W1971" t="n">
        <v>0</v>
      </c>
    </row>
    <row r="1972">
      <c r="A1972" t="inlineStr">
        <is>
          <t>Jonathan Sexton</t>
        </is>
      </c>
      <c r="B1972" t="inlineStr">
        <is>
          <t>Ireland</t>
        </is>
      </c>
      <c r="C1972" t="inlineStr">
        <is>
          <t>Outside Half</t>
        </is>
      </c>
      <c r="D1972" t="n">
        <v>324</v>
      </c>
      <c r="E1972" t="n">
        <v>47</v>
      </c>
      <c r="F1972" t="n">
        <v>283</v>
      </c>
      <c r="G1972" t="n">
        <v>52</v>
      </c>
      <c r="H1972" t="n">
        <v>0</v>
      </c>
      <c r="I1972" t="n">
        <v>20861</v>
      </c>
      <c r="J1972" t="n">
        <v>41</v>
      </c>
      <c r="K1972" t="n">
        <v>1103</v>
      </c>
      <c r="L1972" t="n">
        <v>0</v>
      </c>
      <c r="M1972" t="n">
        <v>159</v>
      </c>
      <c r="N1972" t="n">
        <v>47</v>
      </c>
      <c r="O1972" t="n">
        <v>17</v>
      </c>
      <c r="P1972" t="n">
        <v>483</v>
      </c>
      <c r="Q1972" t="n">
        <v>403</v>
      </c>
      <c r="R1972" t="n">
        <v>641</v>
      </c>
      <c r="S1972" t="n">
        <v>575</v>
      </c>
      <c r="T1972" t="n">
        <v>2817</v>
      </c>
      <c r="U1972" t="n">
        <v>5</v>
      </c>
      <c r="V1972" t="n">
        <v>0</v>
      </c>
      <c r="W1972" t="n">
        <v>0</v>
      </c>
    </row>
    <row r="1973">
      <c r="A1973" t="inlineStr">
        <is>
          <t>Simon Zebo</t>
        </is>
      </c>
      <c r="B1973" t="inlineStr">
        <is>
          <t>Ireland</t>
        </is>
      </c>
      <c r="C1973" t="inlineStr">
        <is>
          <t>Left Wing</t>
        </is>
      </c>
      <c r="D1973" t="n">
        <v>148</v>
      </c>
      <c r="E1973" t="n">
        <v>148</v>
      </c>
      <c r="F1973" t="n">
        <v>128</v>
      </c>
      <c r="G1973" t="n">
        <v>20</v>
      </c>
      <c r="H1973" t="n">
        <v>0</v>
      </c>
      <c r="I1973" t="n">
        <v>10040</v>
      </c>
      <c r="J1973" t="n">
        <v>20</v>
      </c>
      <c r="K1973" t="n">
        <v>399</v>
      </c>
      <c r="L1973" t="n">
        <v>0</v>
      </c>
      <c r="M1973" t="n">
        <v>36</v>
      </c>
      <c r="N1973" t="n">
        <v>60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300</v>
      </c>
      <c r="U1973" t="n">
        <v>3</v>
      </c>
      <c r="V1973" t="n">
        <v>0</v>
      </c>
      <c r="W1973" t="n">
        <v>0</v>
      </c>
    </row>
    <row r="1974">
      <c r="A1974" t="inlineStr">
        <is>
          <t>Simon Zebo</t>
        </is>
      </c>
      <c r="B1974" t="inlineStr">
        <is>
          <t>Ireland</t>
        </is>
      </c>
      <c r="C1974" t="inlineStr">
        <is>
          <t>Left Wing</t>
        </is>
      </c>
      <c r="D1974" t="n">
        <v>4</v>
      </c>
      <c r="E1974" t="n">
        <v>4</v>
      </c>
      <c r="F1974" t="n">
        <v>4</v>
      </c>
      <c r="G1974" t="n">
        <v>0</v>
      </c>
      <c r="H1974" t="n">
        <v>0</v>
      </c>
      <c r="I1974" t="n">
        <v>297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5</v>
      </c>
      <c r="U1974" t="n">
        <v>1</v>
      </c>
      <c r="V1974" t="n">
        <v>0</v>
      </c>
      <c r="W1974" t="n">
        <v>0</v>
      </c>
    </row>
    <row r="1975">
      <c r="A1975" t="inlineStr">
        <is>
          <t>Simon Zebo</t>
        </is>
      </c>
      <c r="B1975" t="inlineStr">
        <is>
          <t>Ireland</t>
        </is>
      </c>
      <c r="C1975" t="inlineStr">
        <is>
          <t>Left Wing</t>
        </is>
      </c>
      <c r="D1975" t="n">
        <v>35</v>
      </c>
      <c r="E1975" t="n">
        <v>36</v>
      </c>
      <c r="F1975" t="n">
        <v>30</v>
      </c>
      <c r="G1975" t="n">
        <v>6</v>
      </c>
      <c r="H1975" t="n">
        <v>0</v>
      </c>
      <c r="I1975" t="n">
        <v>2411</v>
      </c>
      <c r="J1975" t="n">
        <v>5</v>
      </c>
      <c r="K1975" t="n">
        <v>167</v>
      </c>
      <c r="L1975" t="n">
        <v>0</v>
      </c>
      <c r="M1975" t="n">
        <v>8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45</v>
      </c>
      <c r="U1975" t="n">
        <v>0</v>
      </c>
      <c r="V1975" t="n">
        <v>0</v>
      </c>
      <c r="W1975" t="n">
        <v>0</v>
      </c>
    </row>
    <row r="1976">
      <c r="A1976" t="inlineStr">
        <is>
          <t>Simon Zebo</t>
        </is>
      </c>
      <c r="B1976" t="inlineStr">
        <is>
          <t>Ireland</t>
        </is>
      </c>
      <c r="C1976" t="inlineStr">
        <is>
          <t>Left Wing</t>
        </is>
      </c>
      <c r="D1976" t="n">
        <v>3</v>
      </c>
      <c r="E1976" t="n">
        <v>3</v>
      </c>
      <c r="F1976" t="n">
        <v>2</v>
      </c>
      <c r="G1976" t="n">
        <v>1</v>
      </c>
      <c r="H1976" t="n">
        <v>0</v>
      </c>
      <c r="I1976" t="n">
        <v>171</v>
      </c>
      <c r="J1976" t="n">
        <v>1</v>
      </c>
      <c r="K1976" t="n">
        <v>11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Simon Zebo</t>
        </is>
      </c>
      <c r="B1977" t="inlineStr">
        <is>
          <t>Ireland</t>
        </is>
      </c>
      <c r="C1977" t="inlineStr">
        <is>
          <t>Left Wing</t>
        </is>
      </c>
      <c r="D1977" t="n">
        <v>55</v>
      </c>
      <c r="E1977" t="n">
        <v>57</v>
      </c>
      <c r="F1977" t="n">
        <v>45</v>
      </c>
      <c r="G1977" t="n">
        <v>12</v>
      </c>
      <c r="H1977" t="n">
        <v>0</v>
      </c>
      <c r="I1977" t="n">
        <v>3623</v>
      </c>
      <c r="J1977" t="n">
        <v>10</v>
      </c>
      <c r="K1977" t="n">
        <v>281</v>
      </c>
      <c r="L1977" t="n">
        <v>1</v>
      </c>
      <c r="M1977" t="n">
        <v>10</v>
      </c>
      <c r="N1977" t="n">
        <v>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115</v>
      </c>
      <c r="U1977" t="n">
        <v>0</v>
      </c>
      <c r="V1977" t="n">
        <v>0</v>
      </c>
      <c r="W1977" t="n">
        <v>0</v>
      </c>
    </row>
    <row r="1978">
      <c r="A1978" t="inlineStr">
        <is>
          <t>Simon Zebo</t>
        </is>
      </c>
      <c r="B1978" t="inlineStr">
        <is>
          <t>Ireland</t>
        </is>
      </c>
      <c r="C1978" t="inlineStr">
        <is>
          <t>Left Wing</t>
        </is>
      </c>
      <c r="D1978" t="n">
        <v>245</v>
      </c>
      <c r="E1978" t="n">
        <v>93</v>
      </c>
      <c r="F1978" t="n">
        <v>209</v>
      </c>
      <c r="G1978" t="n">
        <v>39</v>
      </c>
      <c r="H1978" t="n">
        <v>0</v>
      </c>
      <c r="I1978" t="n">
        <v>16542</v>
      </c>
      <c r="J1978" t="n">
        <v>36</v>
      </c>
      <c r="K1978" t="n">
        <v>858</v>
      </c>
      <c r="L1978" t="n">
        <v>1</v>
      </c>
      <c r="M1978" t="n">
        <v>55</v>
      </c>
      <c r="N1978" t="n">
        <v>93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465</v>
      </c>
      <c r="U1978" t="n">
        <v>4</v>
      </c>
      <c r="V1978" t="n">
        <v>0</v>
      </c>
      <c r="W1978" t="n">
        <v>0</v>
      </c>
    </row>
    <row r="1979">
      <c r="A1979" t="inlineStr">
        <is>
          <t>Matthew Healy</t>
        </is>
      </c>
      <c r="B1979" t="inlineStr">
        <is>
          <t>Ireland</t>
        </is>
      </c>
      <c r="C1979" t="inlineStr">
        <is>
          <t>Left Wing</t>
        </is>
      </c>
      <c r="D1979" t="n">
        <v>4</v>
      </c>
      <c r="E1979" t="n">
        <v>4</v>
      </c>
      <c r="F1979" t="n">
        <v>3</v>
      </c>
      <c r="G1979" t="n">
        <v>1</v>
      </c>
      <c r="H1979" t="n">
        <v>0</v>
      </c>
      <c r="I1979" t="n">
        <v>257</v>
      </c>
      <c r="J1979" t="n">
        <v>1</v>
      </c>
      <c r="K1979" t="n">
        <v>31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Matthew Healy</t>
        </is>
      </c>
      <c r="B1980" t="inlineStr">
        <is>
          <t>Ireland</t>
        </is>
      </c>
      <c r="C1980" t="inlineStr">
        <is>
          <t>Left Wing</t>
        </is>
      </c>
      <c r="D1980" t="n">
        <v>2</v>
      </c>
      <c r="E1980" t="n">
        <v>2</v>
      </c>
      <c r="F1980" t="n">
        <v>1</v>
      </c>
      <c r="G1980" t="n">
        <v>1</v>
      </c>
      <c r="H1980" t="n">
        <v>0</v>
      </c>
      <c r="I1980" t="n">
        <v>65</v>
      </c>
      <c r="J1980" t="n">
        <v>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Matthew Healy</t>
        </is>
      </c>
      <c r="B1981" t="inlineStr">
        <is>
          <t>Ireland</t>
        </is>
      </c>
      <c r="C1981" t="inlineStr">
        <is>
          <t>Left Wing</t>
        </is>
      </c>
      <c r="D1981" t="n">
        <v>151</v>
      </c>
      <c r="E1981" t="n">
        <v>153</v>
      </c>
      <c r="F1981" t="n">
        <v>146</v>
      </c>
      <c r="G1981" t="n">
        <v>7</v>
      </c>
      <c r="H1981" t="n">
        <v>0</v>
      </c>
      <c r="I1981" t="n">
        <v>11217</v>
      </c>
      <c r="J1981" t="n">
        <v>5</v>
      </c>
      <c r="K1981" t="n">
        <v>239</v>
      </c>
      <c r="L1981" t="n">
        <v>0</v>
      </c>
      <c r="M1981" t="n">
        <v>26</v>
      </c>
      <c r="N1981" t="n">
        <v>58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290</v>
      </c>
      <c r="U1981" t="n">
        <v>0</v>
      </c>
      <c r="V1981" t="n">
        <v>0</v>
      </c>
      <c r="W1981" t="n">
        <v>0</v>
      </c>
    </row>
    <row r="1982">
      <c r="A1982" t="inlineStr">
        <is>
          <t>Matthew Healy</t>
        </is>
      </c>
      <c r="B1982" t="inlineStr">
        <is>
          <t>Ireland</t>
        </is>
      </c>
      <c r="C1982" t="inlineStr">
        <is>
          <t>Left Wing</t>
        </is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80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Matthew Healy</t>
        </is>
      </c>
      <c r="B1983" t="inlineStr">
        <is>
          <t>Ireland</t>
        </is>
      </c>
      <c r="C1983" t="inlineStr">
        <is>
          <t>Left Wing</t>
        </is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47</v>
      </c>
      <c r="J1983" t="n">
        <v>1</v>
      </c>
      <c r="K1983" t="n">
        <v>47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Matthew Healy</t>
        </is>
      </c>
      <c r="B1984" t="inlineStr">
        <is>
          <t>Ireland</t>
        </is>
      </c>
      <c r="C1984" t="inlineStr">
        <is>
          <t>Left Wing</t>
        </is>
      </c>
      <c r="D1984" t="n">
        <v>159</v>
      </c>
      <c r="E1984" t="n">
        <v>58</v>
      </c>
      <c r="F1984" t="n">
        <v>151</v>
      </c>
      <c r="G1984" t="n">
        <v>10</v>
      </c>
      <c r="H1984" t="n">
        <v>0</v>
      </c>
      <c r="I1984" t="n">
        <v>11666</v>
      </c>
      <c r="J1984" t="n">
        <v>8</v>
      </c>
      <c r="K1984" t="n">
        <v>317</v>
      </c>
      <c r="L1984" t="n">
        <v>1</v>
      </c>
      <c r="M1984" t="n">
        <v>28</v>
      </c>
      <c r="N1984" t="n">
        <v>58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290</v>
      </c>
      <c r="U1984" t="n">
        <v>0</v>
      </c>
      <c r="V1984" t="n">
        <v>0</v>
      </c>
      <c r="W1984" t="n">
        <v>0</v>
      </c>
    </row>
    <row r="1985">
      <c r="A1985" t="inlineStr">
        <is>
          <t>Jordan Larmour</t>
        </is>
      </c>
      <c r="B1985" t="inlineStr">
        <is>
          <t>Ireland</t>
        </is>
      </c>
      <c r="C1985" t="inlineStr">
        <is>
          <t>Left Wing</t>
        </is>
      </c>
      <c r="D1985" t="n">
        <v>5</v>
      </c>
      <c r="E1985" t="n">
        <v>5</v>
      </c>
      <c r="F1985" t="n">
        <v>5</v>
      </c>
      <c r="G1985" t="n">
        <v>0</v>
      </c>
      <c r="H1985" t="n">
        <v>0</v>
      </c>
      <c r="I1985" t="n">
        <v>400</v>
      </c>
      <c r="J1985" t="n">
        <v>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10</v>
      </c>
      <c r="U1985" t="n">
        <v>0</v>
      </c>
      <c r="V1985" t="n">
        <v>0</v>
      </c>
      <c r="W1985" t="n">
        <v>0</v>
      </c>
    </row>
    <row r="1986">
      <c r="A1986" t="inlineStr">
        <is>
          <t>Jordan Larmour</t>
        </is>
      </c>
      <c r="B1986" t="inlineStr">
        <is>
          <t>Ireland</t>
        </is>
      </c>
      <c r="C1986" t="inlineStr">
        <is>
          <t>Left Wing</t>
        </is>
      </c>
      <c r="D1986" t="n">
        <v>58</v>
      </c>
      <c r="E1986" t="n">
        <v>59</v>
      </c>
      <c r="F1986" t="n">
        <v>49</v>
      </c>
      <c r="G1986" t="n">
        <v>10</v>
      </c>
      <c r="H1986" t="n">
        <v>0</v>
      </c>
      <c r="I1986" t="n">
        <v>4070</v>
      </c>
      <c r="J1986" t="n">
        <v>9</v>
      </c>
      <c r="K1986" t="n">
        <v>272</v>
      </c>
      <c r="L1986" t="n">
        <v>1</v>
      </c>
      <c r="M1986" t="n">
        <v>6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90</v>
      </c>
      <c r="U1986" t="n">
        <v>1</v>
      </c>
      <c r="V1986" t="n">
        <v>0</v>
      </c>
      <c r="W1986" t="n">
        <v>0</v>
      </c>
    </row>
    <row r="1987">
      <c r="A1987" t="inlineStr">
        <is>
          <t>Jordan Larmour</t>
        </is>
      </c>
      <c r="B1987" t="inlineStr">
        <is>
          <t>Ireland</t>
        </is>
      </c>
      <c r="C1987" t="inlineStr">
        <is>
          <t>Left Wing</t>
        </is>
      </c>
      <c r="D1987" t="n">
        <v>28</v>
      </c>
      <c r="E1987" t="n">
        <v>29</v>
      </c>
      <c r="F1987" t="n">
        <v>12</v>
      </c>
      <c r="G1987" t="n">
        <v>17</v>
      </c>
      <c r="H1987" t="n">
        <v>0</v>
      </c>
      <c r="I1987" t="n">
        <v>1263</v>
      </c>
      <c r="J1987" t="n">
        <v>16</v>
      </c>
      <c r="K1987" t="n">
        <v>359</v>
      </c>
      <c r="L1987" t="n">
        <v>2</v>
      </c>
      <c r="M1987" t="n">
        <v>2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35</v>
      </c>
      <c r="U1987" t="n">
        <v>0</v>
      </c>
      <c r="V1987" t="n">
        <v>0</v>
      </c>
      <c r="W1987" t="n">
        <v>0</v>
      </c>
    </row>
    <row r="1988">
      <c r="A1988" t="inlineStr">
        <is>
          <t>Jordan Larmour</t>
        </is>
      </c>
      <c r="B1988" t="inlineStr">
        <is>
          <t>Ireland</t>
        </is>
      </c>
      <c r="C1988" t="inlineStr">
        <is>
          <t>Left Wing</t>
        </is>
      </c>
      <c r="D1988" t="n">
        <v>91</v>
      </c>
      <c r="E1988" t="n">
        <v>27</v>
      </c>
      <c r="F1988" t="n">
        <v>66</v>
      </c>
      <c r="G1988" t="n">
        <v>27</v>
      </c>
      <c r="H1988" t="n">
        <v>0</v>
      </c>
      <c r="I1988" t="n">
        <v>5733</v>
      </c>
      <c r="J1988" t="n">
        <v>25</v>
      </c>
      <c r="K1988" t="n">
        <v>631</v>
      </c>
      <c r="L1988" t="n">
        <v>3</v>
      </c>
      <c r="M1988" t="n">
        <v>8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135</v>
      </c>
      <c r="U1988" t="n">
        <v>1</v>
      </c>
      <c r="V1988" t="n">
        <v>0</v>
      </c>
      <c r="W1988" t="n">
        <v>0</v>
      </c>
    </row>
    <row r="1989">
      <c r="A1989" t="inlineStr">
        <is>
          <t>Jacob Stockdale</t>
        </is>
      </c>
      <c r="B1989" t="inlineStr">
        <is>
          <t>Ireland</t>
        </is>
      </c>
      <c r="C1989" t="inlineStr">
        <is>
          <t>Left Wing</t>
        </is>
      </c>
      <c r="D1989" t="n">
        <v>86</v>
      </c>
      <c r="E1989" t="n">
        <v>88</v>
      </c>
      <c r="F1989" t="n">
        <v>73</v>
      </c>
      <c r="G1989" t="n">
        <v>15</v>
      </c>
      <c r="H1989" t="n">
        <v>0</v>
      </c>
      <c r="I1989" t="n">
        <v>5916</v>
      </c>
      <c r="J1989" t="n">
        <v>13</v>
      </c>
      <c r="K1989" t="n">
        <v>340</v>
      </c>
      <c r="L1989" t="n">
        <v>0</v>
      </c>
      <c r="M1989" t="n">
        <v>13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165</v>
      </c>
      <c r="U1989" t="n">
        <v>2</v>
      </c>
      <c r="V1989" t="n">
        <v>0</v>
      </c>
      <c r="W1989" t="n">
        <v>0</v>
      </c>
    </row>
    <row r="1990">
      <c r="A1990" t="inlineStr">
        <is>
          <t>Jacob Stockdale</t>
        </is>
      </c>
      <c r="B1990" t="inlineStr">
        <is>
          <t>Ireland</t>
        </is>
      </c>
      <c r="C1990" t="inlineStr">
        <is>
          <t>Left Wing</t>
        </is>
      </c>
      <c r="D1990" t="n">
        <v>7</v>
      </c>
      <c r="E1990" t="n">
        <v>9</v>
      </c>
      <c r="F1990" t="n">
        <v>6</v>
      </c>
      <c r="G1990" t="n">
        <v>3</v>
      </c>
      <c r="H1990" t="n">
        <v>0</v>
      </c>
      <c r="I1990" t="n">
        <v>496</v>
      </c>
      <c r="J1990" t="n">
        <v>1</v>
      </c>
      <c r="K1990" t="n">
        <v>16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5</v>
      </c>
      <c r="U1990" t="n">
        <v>0</v>
      </c>
      <c r="V1990" t="n">
        <v>0</v>
      </c>
      <c r="W1990" t="n">
        <v>0</v>
      </c>
    </row>
    <row r="1991">
      <c r="A1991" t="inlineStr">
        <is>
          <t>Jacob Stockdale</t>
        </is>
      </c>
      <c r="B1991" t="inlineStr">
        <is>
          <t>Ireland</t>
        </is>
      </c>
      <c r="C1991" t="inlineStr">
        <is>
          <t>Left Wing</t>
        </is>
      </c>
      <c r="D1991" t="n">
        <v>128</v>
      </c>
      <c r="E1991" t="n">
        <v>52</v>
      </c>
      <c r="F1991" t="n">
        <v>113</v>
      </c>
      <c r="G1991" t="n">
        <v>19</v>
      </c>
      <c r="H1991" t="n">
        <v>0</v>
      </c>
      <c r="I1991" t="n">
        <v>9078</v>
      </c>
      <c r="J1991" t="n">
        <v>15</v>
      </c>
      <c r="K1991" t="n">
        <v>379</v>
      </c>
      <c r="L1991" t="n">
        <v>0</v>
      </c>
      <c r="M1991" t="n">
        <v>18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260</v>
      </c>
      <c r="U1991" t="n">
        <v>3</v>
      </c>
      <c r="V1991" t="n">
        <v>0</v>
      </c>
      <c r="W1991" t="n">
        <v>0</v>
      </c>
    </row>
    <row r="1992">
      <c r="A1992" t="inlineStr">
        <is>
          <t>James Lowe</t>
        </is>
      </c>
      <c r="B1992" t="inlineStr">
        <is>
          <t>Ireland</t>
        </is>
      </c>
      <c r="C1992" t="inlineStr">
        <is>
          <t>Left Wing</t>
        </is>
      </c>
      <c r="D1992" t="n">
        <v>51</v>
      </c>
      <c r="E1992" t="n">
        <v>51</v>
      </c>
      <c r="F1992" t="n">
        <v>46</v>
      </c>
      <c r="G1992" t="n">
        <v>5</v>
      </c>
      <c r="H1992" t="n">
        <v>0</v>
      </c>
      <c r="I1992" t="n">
        <v>3717</v>
      </c>
      <c r="J1992" t="n">
        <v>5</v>
      </c>
      <c r="K1992" t="n">
        <v>130</v>
      </c>
      <c r="L1992" t="n">
        <v>0</v>
      </c>
      <c r="M1992" t="n">
        <v>8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125</v>
      </c>
      <c r="U1992" t="n">
        <v>4</v>
      </c>
      <c r="V1992" t="n">
        <v>0</v>
      </c>
      <c r="W1992" t="n">
        <v>0</v>
      </c>
    </row>
    <row r="1993">
      <c r="A1993" t="inlineStr">
        <is>
          <t>James Lowe</t>
        </is>
      </c>
      <c r="B1993" t="inlineStr">
        <is>
          <t>Ireland</t>
        </is>
      </c>
      <c r="C1993" t="inlineStr">
        <is>
          <t>Left Wing</t>
        </is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80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James Lowe</t>
        </is>
      </c>
      <c r="B1994" t="inlineStr">
        <is>
          <t>Ireland</t>
        </is>
      </c>
      <c r="C1994" t="inlineStr">
        <is>
          <t>Left Wing</t>
        </is>
      </c>
      <c r="D1994" t="n">
        <v>50</v>
      </c>
      <c r="E1994" t="n">
        <v>50</v>
      </c>
      <c r="F1994" t="n">
        <v>50</v>
      </c>
      <c r="G1994" t="n">
        <v>0</v>
      </c>
      <c r="H1994" t="n">
        <v>0</v>
      </c>
      <c r="I1994" t="n">
        <v>3960</v>
      </c>
      <c r="J1994" t="n">
        <v>0</v>
      </c>
      <c r="K1994" t="n">
        <v>0</v>
      </c>
      <c r="L1994" t="n">
        <v>0</v>
      </c>
      <c r="M1994" t="n">
        <v>4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170</v>
      </c>
      <c r="U1994" t="n">
        <v>1</v>
      </c>
      <c r="V1994" t="n">
        <v>0</v>
      </c>
      <c r="W1994" t="n">
        <v>1</v>
      </c>
    </row>
    <row r="1995">
      <c r="A1995" t="inlineStr">
        <is>
          <t>James Lowe</t>
        </is>
      </c>
      <c r="B1995" t="inlineStr">
        <is>
          <t>Ireland</t>
        </is>
      </c>
      <c r="C1995" t="inlineStr">
        <is>
          <t>Left Wing</t>
        </is>
      </c>
      <c r="D1995" t="n">
        <v>114</v>
      </c>
      <c r="E1995" t="n">
        <v>63</v>
      </c>
      <c r="F1995" t="n">
        <v>109</v>
      </c>
      <c r="G1995" t="n">
        <v>5</v>
      </c>
      <c r="H1995" t="n">
        <v>0</v>
      </c>
      <c r="I1995" t="n">
        <v>8704</v>
      </c>
      <c r="J1995" t="n">
        <v>5</v>
      </c>
      <c r="K1995" t="n">
        <v>130</v>
      </c>
      <c r="L1995" t="n">
        <v>0</v>
      </c>
      <c r="M1995" t="n">
        <v>13</v>
      </c>
      <c r="N1995" t="n">
        <v>63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315</v>
      </c>
      <c r="U1995" t="n">
        <v>6</v>
      </c>
      <c r="V1995" t="n">
        <v>0</v>
      </c>
      <c r="W1995" t="n">
        <v>1</v>
      </c>
    </row>
    <row r="1996">
      <c r="A1996" t="inlineStr">
        <is>
          <t>Tommy Bowe</t>
        </is>
      </c>
      <c r="B1996" t="inlineStr">
        <is>
          <t>Ireland</t>
        </is>
      </c>
      <c r="C1996" t="inlineStr">
        <is>
          <t>Left Wing</t>
        </is>
      </c>
      <c r="D1996" t="n">
        <v>132</v>
      </c>
      <c r="E1996" t="n">
        <v>134</v>
      </c>
      <c r="F1996" t="n">
        <v>117</v>
      </c>
      <c r="G1996" t="n">
        <v>17</v>
      </c>
      <c r="H1996" t="n">
        <v>0</v>
      </c>
      <c r="I1996" t="n">
        <v>9390</v>
      </c>
      <c r="J1996" t="n">
        <v>15</v>
      </c>
      <c r="K1996" t="n">
        <v>343</v>
      </c>
      <c r="L1996" t="n">
        <v>2</v>
      </c>
      <c r="M1996" t="n">
        <v>17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235</v>
      </c>
      <c r="U1996" t="n">
        <v>0</v>
      </c>
      <c r="V1996" t="n">
        <v>0</v>
      </c>
      <c r="W1996" t="n">
        <v>0</v>
      </c>
    </row>
    <row r="1997">
      <c r="A1997" t="inlineStr">
        <is>
          <t>Tommy Bowe</t>
        </is>
      </c>
      <c r="B1997" t="inlineStr">
        <is>
          <t>Ireland</t>
        </is>
      </c>
      <c r="C1997" t="inlineStr">
        <is>
          <t>Left Wing</t>
        </is>
      </c>
      <c r="D1997" t="n">
        <v>69</v>
      </c>
      <c r="E1997" t="n">
        <v>69</v>
      </c>
      <c r="F1997" t="n">
        <v>67</v>
      </c>
      <c r="G1997" t="n">
        <v>2</v>
      </c>
      <c r="H1997" t="n">
        <v>0</v>
      </c>
      <c r="I1997" t="n">
        <v>5248</v>
      </c>
      <c r="J1997" t="n">
        <v>2</v>
      </c>
      <c r="K1997" t="n">
        <v>14</v>
      </c>
      <c r="L1997" t="n">
        <v>0</v>
      </c>
      <c r="M1997" t="n">
        <v>5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150</v>
      </c>
      <c r="U1997" t="n">
        <v>1</v>
      </c>
      <c r="V1997" t="n">
        <v>0</v>
      </c>
      <c r="W1997" t="n">
        <v>0</v>
      </c>
    </row>
    <row r="1998">
      <c r="A1998" t="inlineStr">
        <is>
          <t>Tommy Bowe</t>
        </is>
      </c>
      <c r="B1998" t="inlineStr">
        <is>
          <t>Ireland</t>
        </is>
      </c>
      <c r="C1998" t="inlineStr">
        <is>
          <t>Left Wing</t>
        </is>
      </c>
      <c r="D1998" t="n">
        <v>73</v>
      </c>
      <c r="E1998" t="n">
        <v>75</v>
      </c>
      <c r="F1998" t="n">
        <v>69</v>
      </c>
      <c r="G1998" t="n">
        <v>6</v>
      </c>
      <c r="H1998" t="n">
        <v>0</v>
      </c>
      <c r="I1998" t="n">
        <v>5526</v>
      </c>
      <c r="J1998" t="n">
        <v>4</v>
      </c>
      <c r="K1998" t="n">
        <v>97</v>
      </c>
      <c r="L1998" t="n">
        <v>0</v>
      </c>
      <c r="M1998" t="n">
        <v>6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175</v>
      </c>
      <c r="U1998" t="n">
        <v>1</v>
      </c>
      <c r="V1998" t="n">
        <v>0</v>
      </c>
      <c r="W1998" t="n">
        <v>0</v>
      </c>
    </row>
    <row r="1999">
      <c r="A1999" t="inlineStr">
        <is>
          <t>Tommy Bowe</t>
        </is>
      </c>
      <c r="B1999" t="inlineStr">
        <is>
          <t>Ireland</t>
        </is>
      </c>
      <c r="C1999" t="inlineStr">
        <is>
          <t>Left Wing</t>
        </is>
      </c>
      <c r="D1999" t="n">
        <v>5</v>
      </c>
      <c r="E1999" t="n">
        <v>5</v>
      </c>
      <c r="F1999" t="n">
        <v>5</v>
      </c>
      <c r="G1999" t="n">
        <v>0</v>
      </c>
      <c r="H1999" t="n">
        <v>0</v>
      </c>
      <c r="I1999" t="n">
        <v>362</v>
      </c>
      <c r="J1999" t="n">
        <v>0</v>
      </c>
      <c r="K1999" t="n">
        <v>0</v>
      </c>
      <c r="L1999" t="n">
        <v>0</v>
      </c>
      <c r="M1999" t="n">
        <v>2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25</v>
      </c>
      <c r="U1999" t="n">
        <v>0</v>
      </c>
      <c r="V1999" t="n">
        <v>0</v>
      </c>
      <c r="W1999" t="n">
        <v>0</v>
      </c>
    </row>
    <row r="2000">
      <c r="A2000" t="inlineStr">
        <is>
          <t>Tommy Bowe</t>
        </is>
      </c>
      <c r="B2000" t="inlineStr">
        <is>
          <t>Ireland</t>
        </is>
      </c>
      <c r="C2000" t="inlineStr">
        <is>
          <t>Left Wing</t>
        </is>
      </c>
      <c r="D2000" t="n">
        <v>5</v>
      </c>
      <c r="E2000" t="n">
        <v>5</v>
      </c>
      <c r="F2000" t="n">
        <v>5</v>
      </c>
      <c r="G2000" t="n">
        <v>0</v>
      </c>
      <c r="H2000" t="n">
        <v>0</v>
      </c>
      <c r="I2000" t="n">
        <v>400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t="inlineStr">
        <is>
          <t>Tommy Bowe</t>
        </is>
      </c>
      <c r="B2001" t="inlineStr">
        <is>
          <t>Ireland</t>
        </is>
      </c>
      <c r="C2001" t="inlineStr">
        <is>
          <t>Left Wing</t>
        </is>
      </c>
      <c r="D2001" t="n">
        <v>284</v>
      </c>
      <c r="E2001" t="n">
        <v>117</v>
      </c>
      <c r="F2001" t="n">
        <v>263</v>
      </c>
      <c r="G2001" t="n">
        <v>25</v>
      </c>
      <c r="H2001" t="n">
        <v>0</v>
      </c>
      <c r="I2001" t="n">
        <v>20926</v>
      </c>
      <c r="J2001" t="n">
        <v>21</v>
      </c>
      <c r="K2001" t="n">
        <v>454</v>
      </c>
      <c r="L2001" t="n">
        <v>2</v>
      </c>
      <c r="M2001" t="n">
        <v>30</v>
      </c>
      <c r="N2001" t="n">
        <v>117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585</v>
      </c>
      <c r="U2001" t="n">
        <v>2</v>
      </c>
      <c r="V2001" t="n">
        <v>0</v>
      </c>
      <c r="W2001" t="n">
        <v>0</v>
      </c>
    </row>
    <row r="2002">
      <c r="A2002" t="inlineStr">
        <is>
          <t>Hugo Keenan</t>
        </is>
      </c>
      <c r="B2002" t="inlineStr">
        <is>
          <t>Ireland</t>
        </is>
      </c>
      <c r="C2002" t="inlineStr">
        <is>
          <t>Left Wing</t>
        </is>
      </c>
      <c r="D2002" t="n">
        <v>4</v>
      </c>
      <c r="E2002" t="n">
        <v>4</v>
      </c>
      <c r="F2002" t="n">
        <v>4</v>
      </c>
      <c r="G2002" t="n">
        <v>0</v>
      </c>
      <c r="H2002" t="n">
        <v>0</v>
      </c>
      <c r="I2002" t="n">
        <v>305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t="inlineStr">
        <is>
          <t>Hugo Keenan</t>
        </is>
      </c>
      <c r="B2003" t="inlineStr">
        <is>
          <t>Ireland</t>
        </is>
      </c>
      <c r="C2003" t="inlineStr">
        <is>
          <t>Left Wing</t>
        </is>
      </c>
      <c r="D2003" t="n">
        <v>28</v>
      </c>
      <c r="E2003" t="n">
        <v>28</v>
      </c>
      <c r="F2003" t="n">
        <v>25</v>
      </c>
      <c r="G2003" t="n">
        <v>3</v>
      </c>
      <c r="H2003" t="n">
        <v>0</v>
      </c>
      <c r="I2003" t="n">
        <v>1945</v>
      </c>
      <c r="J2003" t="n">
        <v>3</v>
      </c>
      <c r="K2003" t="n">
        <v>33</v>
      </c>
      <c r="L2003" t="n">
        <v>0</v>
      </c>
      <c r="M2003" t="n">
        <v>3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5</v>
      </c>
      <c r="U2003" t="n">
        <v>1</v>
      </c>
      <c r="V2003" t="n">
        <v>0</v>
      </c>
      <c r="W2003" t="n">
        <v>0</v>
      </c>
    </row>
    <row r="2004">
      <c r="A2004" t="inlineStr">
        <is>
          <t>Hugo Keenan</t>
        </is>
      </c>
      <c r="B2004" t="inlineStr">
        <is>
          <t>Ireland</t>
        </is>
      </c>
      <c r="C2004" t="inlineStr">
        <is>
          <t>Left Wing</t>
        </is>
      </c>
      <c r="D2004" t="n">
        <v>43</v>
      </c>
      <c r="E2004" t="n">
        <v>5</v>
      </c>
      <c r="F2004" t="n">
        <v>40</v>
      </c>
      <c r="G2004" t="n">
        <v>3</v>
      </c>
      <c r="H2004" t="n">
        <v>0</v>
      </c>
      <c r="I2004" t="n">
        <v>3107</v>
      </c>
      <c r="J2004" t="n">
        <v>3</v>
      </c>
      <c r="K2004" t="n">
        <v>33</v>
      </c>
      <c r="L2004" t="n">
        <v>0</v>
      </c>
      <c r="M2004" t="n">
        <v>5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25</v>
      </c>
      <c r="U2004" t="n">
        <v>1</v>
      </c>
      <c r="V2004" t="n">
        <v>0</v>
      </c>
      <c r="W2004" t="n">
        <v>0</v>
      </c>
    </row>
    <row r="2005">
      <c r="A2005" t="inlineStr">
        <is>
          <t>Luke Marshall</t>
        </is>
      </c>
      <c r="B2005" t="inlineStr">
        <is>
          <t>Ireland</t>
        </is>
      </c>
      <c r="C2005" t="inlineStr">
        <is>
          <t>Center</t>
        </is>
      </c>
      <c r="D2005" t="n">
        <v>151</v>
      </c>
      <c r="E2005" t="n">
        <v>156</v>
      </c>
      <c r="F2005" t="n">
        <v>127</v>
      </c>
      <c r="G2005" t="n">
        <v>29</v>
      </c>
      <c r="H2005" t="n">
        <v>0</v>
      </c>
      <c r="I2005" t="n">
        <v>9405</v>
      </c>
      <c r="J2005" t="n">
        <v>24</v>
      </c>
      <c r="K2005" t="n">
        <v>482</v>
      </c>
      <c r="L2005" t="n">
        <v>0</v>
      </c>
      <c r="M2005" t="n">
        <v>50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125</v>
      </c>
      <c r="U2005" t="n">
        <v>5</v>
      </c>
      <c r="V2005" t="n">
        <v>0</v>
      </c>
      <c r="W2005" t="n">
        <v>0</v>
      </c>
    </row>
    <row r="2006">
      <c r="A2006" t="inlineStr">
        <is>
          <t>Luke Marshall</t>
        </is>
      </c>
      <c r="B2006" t="inlineStr">
        <is>
          <t>Ireland</t>
        </is>
      </c>
      <c r="C2006" t="inlineStr">
        <is>
          <t>Center</t>
        </is>
      </c>
      <c r="D2006" t="n">
        <v>2</v>
      </c>
      <c r="E2006" t="n">
        <v>2</v>
      </c>
      <c r="F2006" t="n">
        <v>2</v>
      </c>
      <c r="G2006" t="n">
        <v>0</v>
      </c>
      <c r="H2006" t="n">
        <v>0</v>
      </c>
      <c r="I2006" t="n">
        <v>160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5</v>
      </c>
      <c r="U2006" t="n">
        <v>0</v>
      </c>
      <c r="V2006" t="n">
        <v>0</v>
      </c>
      <c r="W2006" t="n">
        <v>0</v>
      </c>
    </row>
    <row r="2007">
      <c r="A2007" t="inlineStr">
        <is>
          <t>Luke Marshall</t>
        </is>
      </c>
      <c r="B2007" t="inlineStr">
        <is>
          <t>Ireland</t>
        </is>
      </c>
      <c r="C2007" t="inlineStr">
        <is>
          <t>Center</t>
        </is>
      </c>
      <c r="D2007" t="n">
        <v>11</v>
      </c>
      <c r="E2007" t="n">
        <v>11</v>
      </c>
      <c r="F2007" t="n">
        <v>11</v>
      </c>
      <c r="G2007" t="n">
        <v>0</v>
      </c>
      <c r="H2007" t="n">
        <v>0</v>
      </c>
      <c r="I2007" t="n">
        <v>753</v>
      </c>
      <c r="J2007" t="n">
        <v>0</v>
      </c>
      <c r="K2007" t="n">
        <v>0</v>
      </c>
      <c r="L2007" t="n">
        <v>0</v>
      </c>
      <c r="M2007" t="n">
        <v>5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10</v>
      </c>
      <c r="U2007" t="n">
        <v>0</v>
      </c>
      <c r="V2007" t="n">
        <v>0</v>
      </c>
      <c r="W2007" t="n">
        <v>0</v>
      </c>
    </row>
    <row r="2008">
      <c r="A2008" t="inlineStr">
        <is>
          <t>Luke Marshall</t>
        </is>
      </c>
      <c r="B2008" t="inlineStr">
        <is>
          <t>Ireland</t>
        </is>
      </c>
      <c r="C2008" t="inlineStr">
        <is>
          <t>Center</t>
        </is>
      </c>
      <c r="D2008" t="n">
        <v>164</v>
      </c>
      <c r="E2008" t="n">
        <v>28</v>
      </c>
      <c r="F2008" t="n">
        <v>140</v>
      </c>
      <c r="G2008" t="n">
        <v>29</v>
      </c>
      <c r="H2008" t="n">
        <v>0</v>
      </c>
      <c r="I2008" t="n">
        <v>10318</v>
      </c>
      <c r="J2008" t="n">
        <v>24</v>
      </c>
      <c r="K2008" t="n">
        <v>482</v>
      </c>
      <c r="L2008" t="n">
        <v>0</v>
      </c>
      <c r="M2008" t="n">
        <v>56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140</v>
      </c>
      <c r="U2008" t="n">
        <v>5</v>
      </c>
      <c r="V2008" t="n">
        <v>0</v>
      </c>
      <c r="W2008" t="n">
        <v>0</v>
      </c>
    </row>
    <row r="2009">
      <c r="A2009" t="inlineStr">
        <is>
          <t>Stuart McCloskey</t>
        </is>
      </c>
      <c r="B2009" t="inlineStr">
        <is>
          <t>Ireland</t>
        </is>
      </c>
      <c r="C2009" t="inlineStr">
        <is>
          <t>Center</t>
        </is>
      </c>
      <c r="D2009" t="n">
        <v>144</v>
      </c>
      <c r="E2009" t="n">
        <v>148</v>
      </c>
      <c r="F2009" t="n">
        <v>127</v>
      </c>
      <c r="G2009" t="n">
        <v>21</v>
      </c>
      <c r="H2009" t="n">
        <v>0</v>
      </c>
      <c r="I2009" t="n">
        <v>9898</v>
      </c>
      <c r="J2009" t="n">
        <v>17</v>
      </c>
      <c r="K2009" t="n">
        <v>478</v>
      </c>
      <c r="L2009" t="n">
        <v>0</v>
      </c>
      <c r="M2009" t="n">
        <v>32</v>
      </c>
      <c r="N2009" t="n">
        <v>24</v>
      </c>
      <c r="O2009" t="n">
        <v>0</v>
      </c>
      <c r="P2009" t="n">
        <v>10</v>
      </c>
      <c r="Q2009" t="n">
        <v>5</v>
      </c>
      <c r="R2009" t="n">
        <v>5</v>
      </c>
      <c r="S2009" t="n">
        <v>3</v>
      </c>
      <c r="T2009" t="n">
        <v>139</v>
      </c>
      <c r="U2009" t="n">
        <v>2</v>
      </c>
      <c r="V2009" t="n">
        <v>0</v>
      </c>
      <c r="W2009" t="n">
        <v>1</v>
      </c>
    </row>
    <row r="2010">
      <c r="A2010" t="inlineStr">
        <is>
          <t>Stuart McCloskey</t>
        </is>
      </c>
      <c r="B2010" t="inlineStr">
        <is>
          <t>Ireland</t>
        </is>
      </c>
      <c r="C2010" t="inlineStr">
        <is>
          <t>Center</t>
        </is>
      </c>
      <c r="D2010" t="n">
        <v>150</v>
      </c>
      <c r="E2010" t="n">
        <v>25</v>
      </c>
      <c r="F2010" t="n">
        <v>133</v>
      </c>
      <c r="G2010" t="n">
        <v>21</v>
      </c>
      <c r="H2010" t="n">
        <v>0</v>
      </c>
      <c r="I2010" t="n">
        <v>10332</v>
      </c>
      <c r="J2010" t="n">
        <v>17</v>
      </c>
      <c r="K2010" t="n">
        <v>478</v>
      </c>
      <c r="L2010" t="n">
        <v>0</v>
      </c>
      <c r="M2010" t="n">
        <v>35</v>
      </c>
      <c r="N2010" t="n">
        <v>25</v>
      </c>
      <c r="O2010" t="n">
        <v>0</v>
      </c>
      <c r="P2010" t="n">
        <v>10</v>
      </c>
      <c r="Q2010" t="n">
        <v>5</v>
      </c>
      <c r="R2010" t="n">
        <v>5</v>
      </c>
      <c r="S2010" t="n">
        <v>3</v>
      </c>
      <c r="T2010" t="n">
        <v>144</v>
      </c>
      <c r="U2010" t="n">
        <v>2</v>
      </c>
      <c r="V2010" t="n">
        <v>0</v>
      </c>
      <c r="W2010" t="n">
        <v>1</v>
      </c>
    </row>
    <row r="2011">
      <c r="A2011" t="inlineStr">
        <is>
          <t>Shane Daly</t>
        </is>
      </c>
      <c r="B2011" t="inlineStr">
        <is>
          <t>Ireland</t>
        </is>
      </c>
      <c r="C2011" t="inlineStr">
        <is>
          <t>Center</t>
        </is>
      </c>
      <c r="D2011" t="n">
        <v>5</v>
      </c>
      <c r="E2011" t="n">
        <v>5</v>
      </c>
      <c r="F2011" t="n">
        <v>5</v>
      </c>
      <c r="G2011" t="n">
        <v>0</v>
      </c>
      <c r="H2011" t="n">
        <v>0</v>
      </c>
      <c r="I2011" t="n">
        <v>350</v>
      </c>
      <c r="J2011" t="n">
        <v>0</v>
      </c>
      <c r="K2011" t="n">
        <v>0</v>
      </c>
      <c r="L2011" t="n">
        <v>0</v>
      </c>
      <c r="M2011" t="n">
        <v>3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10</v>
      </c>
      <c r="U2011" t="n">
        <v>0</v>
      </c>
      <c r="V2011" t="n">
        <v>0</v>
      </c>
      <c r="W2011" t="n">
        <v>0</v>
      </c>
    </row>
    <row r="2012">
      <c r="A2012" t="inlineStr">
        <is>
          <t>Shane Daly</t>
        </is>
      </c>
      <c r="B2012" t="inlineStr">
        <is>
          <t>Ireland</t>
        </is>
      </c>
      <c r="C2012" t="inlineStr">
        <is>
          <t>Center</t>
        </is>
      </c>
      <c r="D2012" t="n">
        <v>28</v>
      </c>
      <c r="E2012" t="n">
        <v>30</v>
      </c>
      <c r="F2012" t="n">
        <v>26</v>
      </c>
      <c r="G2012" t="n">
        <v>4</v>
      </c>
      <c r="H2012" t="n">
        <v>0</v>
      </c>
      <c r="I2012" t="n">
        <v>1976</v>
      </c>
      <c r="J2012" t="n">
        <v>2</v>
      </c>
      <c r="K2012" t="n">
        <v>20</v>
      </c>
      <c r="L2012" t="n">
        <v>0</v>
      </c>
      <c r="M2012" t="n">
        <v>6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25</v>
      </c>
      <c r="U2012" t="n">
        <v>1</v>
      </c>
      <c r="V2012" t="n">
        <v>0</v>
      </c>
      <c r="W2012" t="n">
        <v>0</v>
      </c>
    </row>
    <row r="2013">
      <c r="A2013" t="inlineStr">
        <is>
          <t>Shane Daly</t>
        </is>
      </c>
      <c r="B2013" t="inlineStr">
        <is>
          <t>Ireland</t>
        </is>
      </c>
      <c r="C2013" t="inlineStr">
        <is>
          <t>Center</t>
        </is>
      </c>
      <c r="D2013" t="n">
        <v>34</v>
      </c>
      <c r="E2013" t="n">
        <v>7</v>
      </c>
      <c r="F2013" t="n">
        <v>31</v>
      </c>
      <c r="G2013" t="n">
        <v>5</v>
      </c>
      <c r="H2013" t="n">
        <v>0</v>
      </c>
      <c r="I2013" t="n">
        <v>2344</v>
      </c>
      <c r="J2013" t="n">
        <v>3</v>
      </c>
      <c r="K2013" t="n">
        <v>38</v>
      </c>
      <c r="L2013" t="n">
        <v>0</v>
      </c>
      <c r="M2013" t="n">
        <v>9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35</v>
      </c>
      <c r="U2013" t="n">
        <v>1</v>
      </c>
      <c r="V2013" t="n">
        <v>0</v>
      </c>
      <c r="W2013" t="n">
        <v>0</v>
      </c>
    </row>
    <row r="2014">
      <c r="A2014" t="inlineStr">
        <is>
          <t>Sam Arnold</t>
        </is>
      </c>
      <c r="B2014" t="inlineStr">
        <is>
          <t>Ireland</t>
        </is>
      </c>
      <c r="C2014" t="inlineStr">
        <is>
          <t>Center</t>
        </is>
      </c>
      <c r="D2014" t="n">
        <v>18</v>
      </c>
      <c r="E2014" t="n">
        <v>19</v>
      </c>
      <c r="F2014" t="n">
        <v>10</v>
      </c>
      <c r="G2014" t="n">
        <v>9</v>
      </c>
      <c r="H2014" t="n">
        <v>0</v>
      </c>
      <c r="I2014" t="n">
        <v>841</v>
      </c>
      <c r="J2014" t="n">
        <v>8</v>
      </c>
      <c r="K2014" t="n">
        <v>163</v>
      </c>
      <c r="L2014" t="n">
        <v>1</v>
      </c>
      <c r="M2014" t="n">
        <v>5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5</v>
      </c>
      <c r="U2014" t="n">
        <v>0</v>
      </c>
      <c r="V2014" t="n">
        <v>0</v>
      </c>
      <c r="W2014" t="n">
        <v>0</v>
      </c>
    </row>
    <row r="2015">
      <c r="A2015" t="inlineStr">
        <is>
          <t>Sam Arnold</t>
        </is>
      </c>
      <c r="B2015" t="inlineStr">
        <is>
          <t>Ireland</t>
        </is>
      </c>
      <c r="C2015" t="inlineStr">
        <is>
          <t>Center</t>
        </is>
      </c>
      <c r="D2015" t="n">
        <v>10</v>
      </c>
      <c r="E2015" t="n">
        <v>10</v>
      </c>
      <c r="F2015" t="n">
        <v>9</v>
      </c>
      <c r="G2015" t="n">
        <v>1</v>
      </c>
      <c r="H2015" t="n">
        <v>0</v>
      </c>
      <c r="I2015" t="n">
        <v>644</v>
      </c>
      <c r="J2015" t="n">
        <v>1</v>
      </c>
      <c r="K2015" t="n">
        <v>17</v>
      </c>
      <c r="L2015" t="n">
        <v>0</v>
      </c>
      <c r="M2015" t="n">
        <v>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t="inlineStr">
        <is>
          <t>Sam Arnold</t>
        </is>
      </c>
      <c r="B2016" t="inlineStr">
        <is>
          <t>Ireland</t>
        </is>
      </c>
      <c r="C2016" t="inlineStr">
        <is>
          <t>Center</t>
        </is>
      </c>
      <c r="D2016" t="n">
        <v>48</v>
      </c>
      <c r="E2016" t="n">
        <v>48</v>
      </c>
      <c r="F2016" t="n">
        <v>35</v>
      </c>
      <c r="G2016" t="n">
        <v>13</v>
      </c>
      <c r="H2016" t="n">
        <v>0</v>
      </c>
      <c r="I2016" t="n">
        <v>2939</v>
      </c>
      <c r="J2016" t="n">
        <v>13</v>
      </c>
      <c r="K2016" t="n">
        <v>238</v>
      </c>
      <c r="L2016" t="n">
        <v>1</v>
      </c>
      <c r="M2016" t="n">
        <v>7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50</v>
      </c>
      <c r="U2016" t="n">
        <v>2</v>
      </c>
      <c r="V2016" t="n">
        <v>0</v>
      </c>
      <c r="W2016" t="n">
        <v>1</v>
      </c>
    </row>
    <row r="2017">
      <c r="A2017" t="inlineStr">
        <is>
          <t>Sam Arnold</t>
        </is>
      </c>
      <c r="B2017" t="inlineStr">
        <is>
          <t>Ireland</t>
        </is>
      </c>
      <c r="C2017" t="inlineStr">
        <is>
          <t>Center</t>
        </is>
      </c>
      <c r="D2017" t="n">
        <v>12</v>
      </c>
      <c r="E2017" t="n">
        <v>12</v>
      </c>
      <c r="F2017" t="n">
        <v>11</v>
      </c>
      <c r="G2017" t="n">
        <v>1</v>
      </c>
      <c r="H2017" t="n">
        <v>0</v>
      </c>
      <c r="I2017" t="n">
        <v>764</v>
      </c>
      <c r="J2017" t="n">
        <v>1</v>
      </c>
      <c r="K2017" t="n">
        <v>14</v>
      </c>
      <c r="L2017" t="n">
        <v>0</v>
      </c>
      <c r="M2017" t="n">
        <v>4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10</v>
      </c>
      <c r="U2017" t="n">
        <v>0</v>
      </c>
      <c r="V2017" t="n">
        <v>0</v>
      </c>
      <c r="W2017" t="n">
        <v>0</v>
      </c>
    </row>
    <row r="2018">
      <c r="A2018" t="inlineStr">
        <is>
          <t>Sam Arnold</t>
        </is>
      </c>
      <c r="B2018" t="inlineStr">
        <is>
          <t>Ireland</t>
        </is>
      </c>
      <c r="C2018" t="inlineStr">
        <is>
          <t>Center</t>
        </is>
      </c>
      <c r="D2018" t="n">
        <v>88</v>
      </c>
      <c r="E2018" t="n">
        <v>13</v>
      </c>
      <c r="F2018" t="n">
        <v>65</v>
      </c>
      <c r="G2018" t="n">
        <v>24</v>
      </c>
      <c r="H2018" t="n">
        <v>0</v>
      </c>
      <c r="I2018" t="n">
        <v>5188</v>
      </c>
      <c r="J2018" t="n">
        <v>23</v>
      </c>
      <c r="K2018" t="n">
        <v>432</v>
      </c>
      <c r="L2018" t="n">
        <v>2</v>
      </c>
      <c r="M2018" t="n">
        <v>22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65</v>
      </c>
      <c r="U2018" t="n">
        <v>2</v>
      </c>
      <c r="V2018" t="n">
        <v>0</v>
      </c>
      <c r="W2018" t="n">
        <v>1</v>
      </c>
    </row>
    <row r="2019">
      <c r="A2019" t="inlineStr">
        <is>
          <t>Bundee Aki</t>
        </is>
      </c>
      <c r="B2019" t="inlineStr">
        <is>
          <t>Ireland</t>
        </is>
      </c>
      <c r="C2019" t="inlineStr">
        <is>
          <t>Center</t>
        </is>
      </c>
      <c r="D2019" t="n">
        <v>25</v>
      </c>
      <c r="E2019" t="n">
        <v>25</v>
      </c>
      <c r="F2019" t="n">
        <v>20</v>
      </c>
      <c r="G2019" t="n">
        <v>5</v>
      </c>
      <c r="H2019" t="n">
        <v>0</v>
      </c>
      <c r="I2019" t="n">
        <v>1573</v>
      </c>
      <c r="J2019" t="n">
        <v>5</v>
      </c>
      <c r="K2019" t="n">
        <v>159</v>
      </c>
      <c r="L2019" t="n">
        <v>0</v>
      </c>
      <c r="M2019" t="n">
        <v>9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50</v>
      </c>
      <c r="U2019" t="n">
        <v>1</v>
      </c>
      <c r="V2019" t="n">
        <v>0</v>
      </c>
      <c r="W2019" t="n">
        <v>0</v>
      </c>
    </row>
    <row r="2020">
      <c r="A2020" t="inlineStr">
        <is>
          <t>Bundee Aki</t>
        </is>
      </c>
      <c r="B2020" t="inlineStr">
        <is>
          <t>Ireland</t>
        </is>
      </c>
      <c r="C2020" t="inlineStr">
        <is>
          <t>Center</t>
        </is>
      </c>
      <c r="D2020" t="n">
        <v>109</v>
      </c>
      <c r="E2020" t="n">
        <v>110</v>
      </c>
      <c r="F2020" t="n">
        <v>103</v>
      </c>
      <c r="G2020" t="n">
        <v>7</v>
      </c>
      <c r="H2020" t="n">
        <v>0</v>
      </c>
      <c r="I2020" t="n">
        <v>8133</v>
      </c>
      <c r="J2020" t="n">
        <v>6</v>
      </c>
      <c r="K2020" t="n">
        <v>234</v>
      </c>
      <c r="L2020" t="n">
        <v>1</v>
      </c>
      <c r="M2020" t="n">
        <v>23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120</v>
      </c>
      <c r="U2020" t="n">
        <v>3</v>
      </c>
      <c r="V2020" t="n">
        <v>0</v>
      </c>
      <c r="W2020" t="n">
        <v>0</v>
      </c>
    </row>
    <row r="2021">
      <c r="A2021" t="inlineStr">
        <is>
          <t>Bundee Aki</t>
        </is>
      </c>
      <c r="B2021" t="inlineStr">
        <is>
          <t>Ireland</t>
        </is>
      </c>
      <c r="C2021" t="inlineStr">
        <is>
          <t>Center</t>
        </is>
      </c>
      <c r="D2021" t="n">
        <v>165</v>
      </c>
      <c r="E2021" t="n">
        <v>39</v>
      </c>
      <c r="F2021" t="n">
        <v>154</v>
      </c>
      <c r="G2021" t="n">
        <v>12</v>
      </c>
      <c r="H2021" t="n">
        <v>0</v>
      </c>
      <c r="I2021" t="n">
        <v>12052</v>
      </c>
      <c r="J2021" t="n">
        <v>11</v>
      </c>
      <c r="K2021" t="n">
        <v>393</v>
      </c>
      <c r="L2021" t="n">
        <v>1</v>
      </c>
      <c r="M2021" t="n">
        <v>36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195</v>
      </c>
      <c r="U2021" t="n">
        <v>4</v>
      </c>
      <c r="V2021" t="n">
        <v>0</v>
      </c>
      <c r="W2021" t="n">
        <v>2</v>
      </c>
    </row>
    <row r="2022">
      <c r="A2022" t="inlineStr">
        <is>
          <t>Chris Farrell</t>
        </is>
      </c>
      <c r="B2022" t="inlineStr">
        <is>
          <t>Ireland</t>
        </is>
      </c>
      <c r="C2022" t="inlineStr">
        <is>
          <t>Center</t>
        </is>
      </c>
      <c r="D2022" t="n">
        <v>8</v>
      </c>
      <c r="E2022" t="n">
        <v>8</v>
      </c>
      <c r="F2022" t="n">
        <v>7</v>
      </c>
      <c r="G2022" t="n">
        <v>1</v>
      </c>
      <c r="H2022" t="n">
        <v>0</v>
      </c>
      <c r="I2022" t="n">
        <v>536</v>
      </c>
      <c r="J2022" t="n">
        <v>1</v>
      </c>
      <c r="K2022" t="n">
        <v>16</v>
      </c>
      <c r="L2022" t="n">
        <v>0</v>
      </c>
      <c r="M2022" t="n">
        <v>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Chris Farrell</t>
        </is>
      </c>
      <c r="B2023" t="inlineStr">
        <is>
          <t>Ireland</t>
        </is>
      </c>
      <c r="C2023" t="inlineStr">
        <is>
          <t>Center</t>
        </is>
      </c>
      <c r="D2023" t="n">
        <v>5</v>
      </c>
      <c r="E2023" t="n">
        <v>5</v>
      </c>
      <c r="F2023" t="n">
        <v>4</v>
      </c>
      <c r="G2023" t="n">
        <v>1</v>
      </c>
      <c r="H2023" t="n">
        <v>0</v>
      </c>
      <c r="I2023" t="n">
        <v>333</v>
      </c>
      <c r="J2023" t="n">
        <v>1</v>
      </c>
      <c r="K2023" t="n">
        <v>18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Chris Farrell</t>
        </is>
      </c>
      <c r="B2024" t="inlineStr">
        <is>
          <t>Ireland</t>
        </is>
      </c>
      <c r="C2024" t="inlineStr">
        <is>
          <t>Center</t>
        </is>
      </c>
      <c r="D2024" t="n">
        <v>61</v>
      </c>
      <c r="E2024" t="n">
        <v>60</v>
      </c>
      <c r="F2024" t="n">
        <v>46</v>
      </c>
      <c r="G2024" t="n">
        <v>14</v>
      </c>
      <c r="H2024" t="n">
        <v>0</v>
      </c>
      <c r="I2024" t="n">
        <v>3845</v>
      </c>
      <c r="J2024" t="n">
        <v>15</v>
      </c>
      <c r="K2024" t="n">
        <v>347</v>
      </c>
      <c r="L2024" t="n">
        <v>0</v>
      </c>
      <c r="M2024" t="n">
        <v>9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30</v>
      </c>
      <c r="U2024" t="n">
        <v>0</v>
      </c>
      <c r="V2024" t="n">
        <v>0</v>
      </c>
      <c r="W2024" t="n">
        <v>0</v>
      </c>
    </row>
    <row r="2025">
      <c r="A2025" t="inlineStr">
        <is>
          <t>Chris Farrell</t>
        </is>
      </c>
      <c r="B2025" t="inlineStr">
        <is>
          <t>Ireland</t>
        </is>
      </c>
      <c r="C2025" t="inlineStr">
        <is>
          <t>Center</t>
        </is>
      </c>
      <c r="D2025" t="n">
        <v>48</v>
      </c>
      <c r="E2025" t="n">
        <v>47</v>
      </c>
      <c r="F2025" t="n">
        <v>44</v>
      </c>
      <c r="G2025" t="n">
        <v>3</v>
      </c>
      <c r="H2025" t="n">
        <v>0</v>
      </c>
      <c r="I2025" t="n">
        <v>3548</v>
      </c>
      <c r="J2025" t="n">
        <v>4</v>
      </c>
      <c r="K2025" t="n">
        <v>133</v>
      </c>
      <c r="L2025" t="n">
        <v>0</v>
      </c>
      <c r="M2025" t="n">
        <v>5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40</v>
      </c>
      <c r="U2025" t="n">
        <v>1</v>
      </c>
      <c r="V2025" t="n">
        <v>0</v>
      </c>
      <c r="W2025" t="n">
        <v>0</v>
      </c>
    </row>
    <row r="2026">
      <c r="A2026" t="inlineStr">
        <is>
          <t>Chris Farrell</t>
        </is>
      </c>
      <c r="B2026" t="inlineStr">
        <is>
          <t>Ireland</t>
        </is>
      </c>
      <c r="C2026" t="inlineStr">
        <is>
          <t>Center</t>
        </is>
      </c>
      <c r="D2026" t="n">
        <v>136</v>
      </c>
      <c r="E2026" t="n">
        <v>14</v>
      </c>
      <c r="F2026" t="n">
        <v>112</v>
      </c>
      <c r="G2026" t="n">
        <v>22</v>
      </c>
      <c r="H2026" t="n">
        <v>0</v>
      </c>
      <c r="I2026" t="n">
        <v>9175</v>
      </c>
      <c r="J2026" t="n">
        <v>24</v>
      </c>
      <c r="K2026" t="n">
        <v>604</v>
      </c>
      <c r="L2026" t="n">
        <v>0</v>
      </c>
      <c r="M2026" t="n">
        <v>19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70</v>
      </c>
      <c r="U2026" t="n">
        <v>1</v>
      </c>
      <c r="V2026" t="n">
        <v>0</v>
      </c>
      <c r="W2026" t="n">
        <v>0</v>
      </c>
    </row>
    <row r="2027">
      <c r="A2027" t="inlineStr">
        <is>
          <t>Rory O'Loughlin</t>
        </is>
      </c>
      <c r="B2027" t="inlineStr">
        <is>
          <t>Ireland</t>
        </is>
      </c>
      <c r="C2027" t="inlineStr">
        <is>
          <t>Center</t>
        </is>
      </c>
      <c r="D2027" t="n">
        <v>86</v>
      </c>
      <c r="E2027" t="n">
        <v>91</v>
      </c>
      <c r="F2027" t="n">
        <v>65</v>
      </c>
      <c r="G2027" t="n">
        <v>26</v>
      </c>
      <c r="H2027" t="n">
        <v>0</v>
      </c>
      <c r="I2027" t="n">
        <v>5129</v>
      </c>
      <c r="J2027" t="n">
        <v>21</v>
      </c>
      <c r="K2027" t="n">
        <v>475</v>
      </c>
      <c r="L2027" t="n">
        <v>1</v>
      </c>
      <c r="M2027" t="n">
        <v>23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105</v>
      </c>
      <c r="U2027" t="n">
        <v>0</v>
      </c>
      <c r="V2027" t="n">
        <v>0</v>
      </c>
      <c r="W2027" t="n">
        <v>0</v>
      </c>
    </row>
    <row r="2028">
      <c r="A2028" t="inlineStr">
        <is>
          <t>Rory O'Loughlin</t>
        </is>
      </c>
      <c r="B2028" t="inlineStr">
        <is>
          <t>Ireland</t>
        </is>
      </c>
      <c r="C2028" t="inlineStr">
        <is>
          <t>Center</t>
        </is>
      </c>
      <c r="D2028" t="n">
        <v>1</v>
      </c>
      <c r="E2028" t="n">
        <v>1</v>
      </c>
      <c r="F2028" t="n">
        <v>0</v>
      </c>
      <c r="G2028" t="n">
        <v>1</v>
      </c>
      <c r="H2028" t="n">
        <v>0</v>
      </c>
      <c r="I2028" t="n">
        <v>19</v>
      </c>
      <c r="J2028" t="n">
        <v>1</v>
      </c>
      <c r="K2028" t="n">
        <v>19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Rory O'Loughlin</t>
        </is>
      </c>
      <c r="B2029" t="inlineStr">
        <is>
          <t>Ireland</t>
        </is>
      </c>
      <c r="C2029" t="inlineStr">
        <is>
          <t>Center</t>
        </is>
      </c>
      <c r="D2029" t="n">
        <v>87</v>
      </c>
      <c r="E2029" t="n">
        <v>21</v>
      </c>
      <c r="F2029" t="n">
        <v>65</v>
      </c>
      <c r="G2029" t="n">
        <v>27</v>
      </c>
      <c r="H2029" t="n">
        <v>0</v>
      </c>
      <c r="I2029" t="n">
        <v>5148</v>
      </c>
      <c r="J2029" t="n">
        <v>22</v>
      </c>
      <c r="K2029" t="n">
        <v>494</v>
      </c>
      <c r="L2029" t="n">
        <v>1</v>
      </c>
      <c r="M2029" t="n">
        <v>23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105</v>
      </c>
      <c r="U2029" t="n">
        <v>0</v>
      </c>
      <c r="V2029" t="n">
        <v>0</v>
      </c>
      <c r="W2029" t="n">
        <v>0</v>
      </c>
    </row>
    <row r="2030">
      <c r="A2030" t="inlineStr">
        <is>
          <t>Keith Earls</t>
        </is>
      </c>
      <c r="B2030" t="inlineStr">
        <is>
          <t>Ireland</t>
        </is>
      </c>
      <c r="C2030" t="inlineStr">
        <is>
          <t>Center</t>
        </is>
      </c>
      <c r="D2030" t="n">
        <v>174</v>
      </c>
      <c r="E2030" t="n">
        <v>176</v>
      </c>
      <c r="F2030" t="n">
        <v>165</v>
      </c>
      <c r="G2030" t="n">
        <v>11</v>
      </c>
      <c r="H2030" t="n">
        <v>0</v>
      </c>
      <c r="I2030" t="n">
        <v>12893</v>
      </c>
      <c r="J2030" t="n">
        <v>9</v>
      </c>
      <c r="K2030" t="n">
        <v>283</v>
      </c>
      <c r="L2030" t="n">
        <v>0</v>
      </c>
      <c r="M2030" t="n">
        <v>31</v>
      </c>
      <c r="N2030" t="n">
        <v>59</v>
      </c>
      <c r="O2030" t="n">
        <v>0</v>
      </c>
      <c r="P2030" t="n">
        <v>0</v>
      </c>
      <c r="Q2030" t="n">
        <v>0</v>
      </c>
      <c r="R2030" t="n">
        <v>1</v>
      </c>
      <c r="S2030" t="n">
        <v>1</v>
      </c>
      <c r="T2030" t="n">
        <v>298</v>
      </c>
      <c r="U2030" t="n">
        <v>4</v>
      </c>
      <c r="V2030" t="n">
        <v>0</v>
      </c>
      <c r="W2030" t="n">
        <v>1</v>
      </c>
    </row>
    <row r="2031">
      <c r="A2031" t="inlineStr">
        <is>
          <t>Keith Earls</t>
        </is>
      </c>
      <c r="B2031" t="inlineStr">
        <is>
          <t>Ireland</t>
        </is>
      </c>
      <c r="C2031" t="inlineStr">
        <is>
          <t>Center</t>
        </is>
      </c>
      <c r="D2031" t="n">
        <v>3</v>
      </c>
      <c r="E2031" t="n">
        <v>3</v>
      </c>
      <c r="F2031" t="n">
        <v>3</v>
      </c>
      <c r="G2031" t="n">
        <v>0</v>
      </c>
      <c r="H2031" t="n">
        <v>0</v>
      </c>
      <c r="I2031" t="n">
        <v>240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10</v>
      </c>
      <c r="U2031" t="n">
        <v>0</v>
      </c>
      <c r="V2031" t="n">
        <v>0</v>
      </c>
      <c r="W2031" t="n">
        <v>0</v>
      </c>
    </row>
    <row r="2032">
      <c r="A2032" t="inlineStr">
        <is>
          <t>Keith Earls</t>
        </is>
      </c>
      <c r="B2032" t="inlineStr">
        <is>
          <t>Ireland</t>
        </is>
      </c>
      <c r="C2032" t="inlineStr">
        <is>
          <t>Center</t>
        </is>
      </c>
      <c r="D2032" t="n">
        <v>94</v>
      </c>
      <c r="E2032" t="n">
        <v>95</v>
      </c>
      <c r="F2032" t="n">
        <v>81</v>
      </c>
      <c r="G2032" t="n">
        <v>14</v>
      </c>
      <c r="H2032" t="n">
        <v>0</v>
      </c>
      <c r="I2032" t="n">
        <v>6325</v>
      </c>
      <c r="J2032" t="n">
        <v>13</v>
      </c>
      <c r="K2032" t="n">
        <v>321</v>
      </c>
      <c r="L2032" t="n">
        <v>0</v>
      </c>
      <c r="M2032" t="n">
        <v>25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170</v>
      </c>
      <c r="U2032" t="n">
        <v>0</v>
      </c>
      <c r="V2032" t="n">
        <v>0</v>
      </c>
      <c r="W2032" t="n">
        <v>0</v>
      </c>
    </row>
    <row r="2033">
      <c r="A2033" t="inlineStr">
        <is>
          <t>Keith Earls</t>
        </is>
      </c>
      <c r="B2033" t="inlineStr">
        <is>
          <t>Ireland</t>
        </is>
      </c>
      <c r="C2033" t="inlineStr">
        <is>
          <t>Center</t>
        </is>
      </c>
      <c r="D2033" t="n">
        <v>5</v>
      </c>
      <c r="E2033" t="n">
        <v>5</v>
      </c>
      <c r="F2033" t="n">
        <v>5</v>
      </c>
      <c r="G2033" t="n">
        <v>0</v>
      </c>
      <c r="H2033" t="n">
        <v>0</v>
      </c>
      <c r="I2033" t="n">
        <v>389</v>
      </c>
      <c r="J2033" t="n">
        <v>0</v>
      </c>
      <c r="K2033" t="n">
        <v>0</v>
      </c>
      <c r="L2033" t="n">
        <v>0</v>
      </c>
      <c r="M2033" t="n">
        <v>1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10</v>
      </c>
      <c r="U2033" t="n">
        <v>0</v>
      </c>
      <c r="V2033" t="n">
        <v>0</v>
      </c>
      <c r="W2033" t="n">
        <v>0</v>
      </c>
    </row>
    <row r="2034">
      <c r="A2034" t="inlineStr">
        <is>
          <t>Keith Earls</t>
        </is>
      </c>
      <c r="B2034" t="inlineStr">
        <is>
          <t>Ireland</t>
        </is>
      </c>
      <c r="C2034" t="inlineStr">
        <is>
          <t>Center</t>
        </is>
      </c>
      <c r="D2034" t="n">
        <v>276</v>
      </c>
      <c r="E2034" t="n">
        <v>97</v>
      </c>
      <c r="F2034" t="n">
        <v>254</v>
      </c>
      <c r="G2034" t="n">
        <v>25</v>
      </c>
      <c r="H2034" t="n">
        <v>0</v>
      </c>
      <c r="I2034" t="n">
        <v>19847</v>
      </c>
      <c r="J2034" t="n">
        <v>22</v>
      </c>
      <c r="K2034" t="n">
        <v>604</v>
      </c>
      <c r="L2034" t="n">
        <v>0</v>
      </c>
      <c r="M2034" t="n">
        <v>57</v>
      </c>
      <c r="N2034" t="n">
        <v>97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488</v>
      </c>
      <c r="U2034" t="n">
        <v>4</v>
      </c>
      <c r="V2034" t="n">
        <v>0</v>
      </c>
      <c r="W2034" t="n">
        <v>1</v>
      </c>
    </row>
    <row r="2035">
      <c r="A2035" t="inlineStr">
        <is>
          <t>Fergus McFaddon</t>
        </is>
      </c>
      <c r="B2035" t="inlineStr">
        <is>
          <t>Ireland</t>
        </is>
      </c>
      <c r="C2035" t="inlineStr">
        <is>
          <t>Center</t>
        </is>
      </c>
      <c r="D2035" t="n">
        <v>183</v>
      </c>
      <c r="E2035" t="n">
        <v>190</v>
      </c>
      <c r="F2035" t="n">
        <v>156</v>
      </c>
      <c r="G2035" t="n">
        <v>34</v>
      </c>
      <c r="H2035" t="n">
        <v>0</v>
      </c>
      <c r="I2035" t="n">
        <v>12315</v>
      </c>
      <c r="J2035" t="n">
        <v>27</v>
      </c>
      <c r="K2035" t="n">
        <v>548</v>
      </c>
      <c r="L2035" t="n">
        <v>1</v>
      </c>
      <c r="M2035" t="n">
        <v>31</v>
      </c>
      <c r="N2035" t="n">
        <v>29</v>
      </c>
      <c r="O2035" t="n">
        <v>1</v>
      </c>
      <c r="P2035" t="n">
        <v>54</v>
      </c>
      <c r="Q2035" t="n">
        <v>46</v>
      </c>
      <c r="R2035" t="n">
        <v>71</v>
      </c>
      <c r="S2035" t="n">
        <v>67</v>
      </c>
      <c r="T2035" t="n">
        <v>441</v>
      </c>
      <c r="U2035" t="n">
        <v>2</v>
      </c>
      <c r="V2035" t="n">
        <v>0</v>
      </c>
      <c r="W2035" t="n">
        <v>0</v>
      </c>
    </row>
    <row r="2036">
      <c r="A2036" t="inlineStr">
        <is>
          <t>Fergus McFaddon</t>
        </is>
      </c>
      <c r="B2036" t="inlineStr">
        <is>
          <t>Ireland</t>
        </is>
      </c>
      <c r="C2036" t="inlineStr">
        <is>
          <t>Center</t>
        </is>
      </c>
      <c r="D2036" t="n">
        <v>4</v>
      </c>
      <c r="E2036" t="n">
        <v>4</v>
      </c>
      <c r="F2036" t="n">
        <v>3</v>
      </c>
      <c r="G2036" t="n">
        <v>1</v>
      </c>
      <c r="H2036" t="n">
        <v>0</v>
      </c>
      <c r="I2036" t="n">
        <v>231</v>
      </c>
      <c r="J2036" t="n">
        <v>1</v>
      </c>
      <c r="K2036" t="n">
        <v>0</v>
      </c>
      <c r="L2036" t="n">
        <v>0</v>
      </c>
      <c r="M2036" t="n">
        <v>1</v>
      </c>
      <c r="N2036" t="n">
        <v>3</v>
      </c>
      <c r="O2036" t="n">
        <v>0</v>
      </c>
      <c r="P2036" t="n">
        <v>4</v>
      </c>
      <c r="Q2036" t="n">
        <v>4</v>
      </c>
      <c r="R2036" t="n">
        <v>1</v>
      </c>
      <c r="S2036" t="n">
        <v>1</v>
      </c>
      <c r="T2036" t="n">
        <v>26</v>
      </c>
      <c r="U2036" t="n">
        <v>0</v>
      </c>
      <c r="V2036" t="n">
        <v>0</v>
      </c>
      <c r="W2036" t="n">
        <v>0</v>
      </c>
    </row>
    <row r="2037">
      <c r="A2037" t="inlineStr">
        <is>
          <t>Fergus McFaddon</t>
        </is>
      </c>
      <c r="B2037" t="inlineStr">
        <is>
          <t>Ireland</t>
        </is>
      </c>
      <c r="C2037" t="inlineStr">
        <is>
          <t>Center</t>
        </is>
      </c>
      <c r="D2037" t="n">
        <v>31</v>
      </c>
      <c r="E2037" t="n">
        <v>34</v>
      </c>
      <c r="F2037" t="n">
        <v>15</v>
      </c>
      <c r="G2037" t="n">
        <v>19</v>
      </c>
      <c r="H2037" t="n">
        <v>0</v>
      </c>
      <c r="I2037" t="n">
        <v>1413</v>
      </c>
      <c r="J2037" t="n">
        <v>16</v>
      </c>
      <c r="K2037" t="n">
        <v>235</v>
      </c>
      <c r="L2037" t="n">
        <v>2</v>
      </c>
      <c r="M2037" t="n">
        <v>1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50</v>
      </c>
      <c r="U2037" t="n">
        <v>0</v>
      </c>
      <c r="V2037" t="n">
        <v>0</v>
      </c>
      <c r="W2037" t="n">
        <v>0</v>
      </c>
    </row>
    <row r="2038">
      <c r="A2038" t="inlineStr">
        <is>
          <t>Fergus McFaddon</t>
        </is>
      </c>
      <c r="B2038" t="inlineStr">
        <is>
          <t>Ireland</t>
        </is>
      </c>
      <c r="C2038" t="inlineStr">
        <is>
          <t>Center</t>
        </is>
      </c>
      <c r="D2038" t="n">
        <v>218</v>
      </c>
      <c r="E2038" t="n">
        <v>42</v>
      </c>
      <c r="F2038" t="n">
        <v>174</v>
      </c>
      <c r="G2038" t="n">
        <v>54</v>
      </c>
      <c r="H2038" t="n">
        <v>0</v>
      </c>
      <c r="I2038" t="n">
        <v>13959</v>
      </c>
      <c r="J2038" t="n">
        <v>44</v>
      </c>
      <c r="K2038" t="n">
        <v>783</v>
      </c>
      <c r="L2038" t="n">
        <v>3</v>
      </c>
      <c r="M2038" t="n">
        <v>33</v>
      </c>
      <c r="N2038" t="n">
        <v>42</v>
      </c>
      <c r="O2038" t="n">
        <v>1</v>
      </c>
      <c r="P2038" t="n">
        <v>58</v>
      </c>
      <c r="Q2038" t="n">
        <v>50</v>
      </c>
      <c r="R2038" t="n">
        <v>72</v>
      </c>
      <c r="S2038" t="n">
        <v>68</v>
      </c>
      <c r="T2038" t="n">
        <v>517</v>
      </c>
      <c r="U2038" t="n">
        <v>2</v>
      </c>
      <c r="V2038" t="n">
        <v>0</v>
      </c>
      <c r="W2038" t="n">
        <v>0</v>
      </c>
    </row>
    <row r="2039">
      <c r="A2039" t="inlineStr">
        <is>
          <t>Rory Scannell</t>
        </is>
      </c>
      <c r="B2039" t="inlineStr">
        <is>
          <t>Ireland</t>
        </is>
      </c>
      <c r="C2039" t="inlineStr">
        <is>
          <t>Center</t>
        </is>
      </c>
      <c r="D2039" t="n">
        <v>5</v>
      </c>
      <c r="E2039" t="n">
        <v>5</v>
      </c>
      <c r="F2039" t="n">
        <v>5</v>
      </c>
      <c r="G2039" t="n">
        <v>0</v>
      </c>
      <c r="H2039" t="n">
        <v>0</v>
      </c>
      <c r="I2039" t="n">
        <v>380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3</v>
      </c>
      <c r="Q2039" t="n">
        <v>2</v>
      </c>
      <c r="R2039" t="n">
        <v>2</v>
      </c>
      <c r="S2039" t="n">
        <v>2</v>
      </c>
      <c r="T2039" t="n">
        <v>10</v>
      </c>
      <c r="U2039" t="n">
        <v>0</v>
      </c>
      <c r="V2039" t="n">
        <v>0</v>
      </c>
      <c r="W2039" t="n">
        <v>0</v>
      </c>
    </row>
    <row r="2040">
      <c r="A2040" t="inlineStr">
        <is>
          <t>Rory Scannell</t>
        </is>
      </c>
      <c r="B2040" t="inlineStr">
        <is>
          <t>Ireland</t>
        </is>
      </c>
      <c r="C2040" t="inlineStr">
        <is>
          <t>Center</t>
        </is>
      </c>
      <c r="D2040" t="n">
        <v>153</v>
      </c>
      <c r="E2040" t="n">
        <v>159</v>
      </c>
      <c r="F2040" t="n">
        <v>125</v>
      </c>
      <c r="G2040" t="n">
        <v>34</v>
      </c>
      <c r="H2040" t="n">
        <v>0</v>
      </c>
      <c r="I2040" t="n">
        <v>10003</v>
      </c>
      <c r="J2040" t="n">
        <v>28</v>
      </c>
      <c r="K2040" t="n">
        <v>565</v>
      </c>
      <c r="L2040" t="n">
        <v>0</v>
      </c>
      <c r="M2040" t="n">
        <v>30</v>
      </c>
      <c r="N2040" t="n">
        <v>21</v>
      </c>
      <c r="O2040" t="n">
        <v>2</v>
      </c>
      <c r="P2040" t="n">
        <v>38</v>
      </c>
      <c r="Q2040" t="n">
        <v>28</v>
      </c>
      <c r="R2040" t="n">
        <v>27</v>
      </c>
      <c r="S2040" t="n">
        <v>24</v>
      </c>
      <c r="T2040" t="n">
        <v>239</v>
      </c>
      <c r="U2040" t="n">
        <v>1</v>
      </c>
      <c r="V2040" t="n">
        <v>0</v>
      </c>
      <c r="W2040" t="n">
        <v>0</v>
      </c>
    </row>
    <row r="2041">
      <c r="A2041" t="inlineStr">
        <is>
          <t>Rory Scannell</t>
        </is>
      </c>
      <c r="B2041" t="inlineStr">
        <is>
          <t>Ireland</t>
        </is>
      </c>
      <c r="C2041" t="inlineStr">
        <is>
          <t>Center</t>
        </is>
      </c>
      <c r="D2041" t="n">
        <v>2</v>
      </c>
      <c r="E2041" t="n">
        <v>2</v>
      </c>
      <c r="F2041" t="n">
        <v>1</v>
      </c>
      <c r="G2041" t="n">
        <v>1</v>
      </c>
      <c r="H2041" t="n">
        <v>0</v>
      </c>
      <c r="I2041" t="n">
        <v>94</v>
      </c>
      <c r="J2041" t="n">
        <v>1</v>
      </c>
      <c r="K2041" t="n">
        <v>14</v>
      </c>
      <c r="L2041" t="n">
        <v>0</v>
      </c>
      <c r="M2041" t="n">
        <v>0</v>
      </c>
      <c r="N2041" t="n">
        <v>0</v>
      </c>
      <c r="O2041" t="n">
        <v>0</v>
      </c>
      <c r="P2041" t="n">
        <v>5</v>
      </c>
      <c r="Q2041" t="n">
        <v>4</v>
      </c>
      <c r="R2041" t="n">
        <v>0</v>
      </c>
      <c r="S2041" t="n">
        <v>0</v>
      </c>
      <c r="T2041" t="n">
        <v>8</v>
      </c>
      <c r="U2041" t="n">
        <v>0</v>
      </c>
      <c r="V2041" t="n">
        <v>0</v>
      </c>
      <c r="W2041" t="n">
        <v>0</v>
      </c>
    </row>
    <row r="2042">
      <c r="A2042" t="inlineStr">
        <is>
          <t>Rory Scannell</t>
        </is>
      </c>
      <c r="B2042" t="inlineStr">
        <is>
          <t>Ireland</t>
        </is>
      </c>
      <c r="C2042" t="inlineStr">
        <is>
          <t>Center</t>
        </is>
      </c>
      <c r="D2042" t="n">
        <v>3</v>
      </c>
      <c r="E2042" t="n">
        <v>3</v>
      </c>
      <c r="F2042" t="n">
        <v>1</v>
      </c>
      <c r="G2042" t="n">
        <v>2</v>
      </c>
      <c r="H2042" t="n">
        <v>0</v>
      </c>
      <c r="I2042" t="n">
        <v>121</v>
      </c>
      <c r="J2042" t="n">
        <v>2</v>
      </c>
      <c r="K2042" t="n">
        <v>41</v>
      </c>
      <c r="L2042" t="n">
        <v>0</v>
      </c>
      <c r="M2042" t="n">
        <v>0</v>
      </c>
      <c r="N2042" t="n">
        <v>0</v>
      </c>
      <c r="O2042" t="n">
        <v>0</v>
      </c>
      <c r="P2042" t="n">
        <v>5</v>
      </c>
      <c r="Q2042" t="n">
        <v>3</v>
      </c>
      <c r="R2042" t="n">
        <v>0</v>
      </c>
      <c r="S2042" t="n">
        <v>0</v>
      </c>
      <c r="T2042" t="n">
        <v>6</v>
      </c>
      <c r="U2042" t="n">
        <v>0</v>
      </c>
      <c r="V2042" t="n">
        <v>0</v>
      </c>
      <c r="W2042" t="n">
        <v>0</v>
      </c>
    </row>
    <row r="2043">
      <c r="A2043" t="inlineStr">
        <is>
          <t>Rory Scannell</t>
        </is>
      </c>
      <c r="B2043" t="inlineStr">
        <is>
          <t>Ireland</t>
        </is>
      </c>
      <c r="C2043" t="inlineStr">
        <is>
          <t>Center</t>
        </is>
      </c>
      <c r="D2043" t="n">
        <v>163</v>
      </c>
      <c r="E2043" t="n">
        <v>21</v>
      </c>
      <c r="F2043" t="n">
        <v>132</v>
      </c>
      <c r="G2043" t="n">
        <v>37</v>
      </c>
      <c r="H2043" t="n">
        <v>0</v>
      </c>
      <c r="I2043" t="n">
        <v>10598</v>
      </c>
      <c r="J2043" t="n">
        <v>31</v>
      </c>
      <c r="K2043" t="n">
        <v>620</v>
      </c>
      <c r="L2043" t="n">
        <v>0</v>
      </c>
      <c r="M2043" t="n">
        <v>31</v>
      </c>
      <c r="N2043" t="n">
        <v>21</v>
      </c>
      <c r="O2043" t="n">
        <v>2</v>
      </c>
      <c r="P2043" t="n">
        <v>51</v>
      </c>
      <c r="Q2043" t="n">
        <v>37</v>
      </c>
      <c r="R2043" t="n">
        <v>29</v>
      </c>
      <c r="S2043" t="n">
        <v>26</v>
      </c>
      <c r="T2043" t="n">
        <v>263</v>
      </c>
      <c r="U2043" t="n">
        <v>1</v>
      </c>
      <c r="V2043" t="n">
        <v>0</v>
      </c>
      <c r="W2043" t="n">
        <v>0</v>
      </c>
    </row>
    <row r="2044">
      <c r="A2044" t="inlineStr">
        <is>
          <t>Ian Madigan</t>
        </is>
      </c>
      <c r="B2044" t="inlineStr">
        <is>
          <t>Ireland</t>
        </is>
      </c>
      <c r="C2044" t="inlineStr">
        <is>
          <t>Center</t>
        </is>
      </c>
      <c r="D2044" t="n">
        <v>7</v>
      </c>
      <c r="E2044" t="n">
        <v>10</v>
      </c>
      <c r="F2044" t="n">
        <v>6</v>
      </c>
      <c r="G2044" t="n">
        <v>4</v>
      </c>
      <c r="H2044" t="n">
        <v>0</v>
      </c>
      <c r="I2044" t="n">
        <v>463</v>
      </c>
      <c r="J2044" t="n">
        <v>1</v>
      </c>
      <c r="K2044" t="n">
        <v>14</v>
      </c>
      <c r="L2044" t="n">
        <v>0</v>
      </c>
      <c r="M2044" t="n">
        <v>1</v>
      </c>
      <c r="N2044" t="n">
        <v>0</v>
      </c>
      <c r="O2044" t="n">
        <v>1</v>
      </c>
      <c r="P2044" t="n">
        <v>4</v>
      </c>
      <c r="Q2044" t="n">
        <v>3</v>
      </c>
      <c r="R2044" t="n">
        <v>5</v>
      </c>
      <c r="S2044" t="n">
        <v>5</v>
      </c>
      <c r="T2044" t="n">
        <v>24</v>
      </c>
      <c r="U2044" t="n">
        <v>0</v>
      </c>
      <c r="V2044" t="n">
        <v>0</v>
      </c>
      <c r="W2044" t="n">
        <v>0</v>
      </c>
    </row>
    <row r="2045">
      <c r="A2045" t="inlineStr">
        <is>
          <t>Ian Madigan</t>
        </is>
      </c>
      <c r="B2045" t="inlineStr">
        <is>
          <t>Ireland</t>
        </is>
      </c>
      <c r="C2045" t="inlineStr">
        <is>
          <t>Center</t>
        </is>
      </c>
      <c r="D2045" t="n">
        <v>148</v>
      </c>
      <c r="E2045" t="n">
        <v>170</v>
      </c>
      <c r="F2045" t="n">
        <v>96</v>
      </c>
      <c r="G2045" t="n">
        <v>74</v>
      </c>
      <c r="H2045" t="n">
        <v>0</v>
      </c>
      <c r="I2045" t="n">
        <v>8525</v>
      </c>
      <c r="J2045" t="n">
        <v>52</v>
      </c>
      <c r="K2045" t="n">
        <v>1072</v>
      </c>
      <c r="L2045" t="n">
        <v>0</v>
      </c>
      <c r="M2045" t="n">
        <v>15</v>
      </c>
      <c r="N2045" t="n">
        <v>24</v>
      </c>
      <c r="O2045" t="n">
        <v>3</v>
      </c>
      <c r="P2045" t="n">
        <v>131</v>
      </c>
      <c r="Q2045" t="n">
        <v>115</v>
      </c>
      <c r="R2045" t="n">
        <v>185</v>
      </c>
      <c r="S2045" t="n">
        <v>166</v>
      </c>
      <c r="T2045" t="n">
        <v>857</v>
      </c>
      <c r="U2045" t="n">
        <v>3</v>
      </c>
      <c r="V2045" t="n">
        <v>0</v>
      </c>
      <c r="W2045" t="n">
        <v>0</v>
      </c>
    </row>
    <row r="2046">
      <c r="A2046" t="inlineStr">
        <is>
          <t>Ian Madigan</t>
        </is>
      </c>
      <c r="B2046" t="inlineStr">
        <is>
          <t>Ireland</t>
        </is>
      </c>
      <c r="C2046" t="inlineStr">
        <is>
          <t>Center</t>
        </is>
      </c>
      <c r="D2046" t="n">
        <v>27</v>
      </c>
      <c r="E2046" t="n">
        <v>34</v>
      </c>
      <c r="F2046" t="n">
        <v>5</v>
      </c>
      <c r="G2046" t="n">
        <v>29</v>
      </c>
      <c r="H2046" t="n">
        <v>0</v>
      </c>
      <c r="I2046" t="n">
        <v>790</v>
      </c>
      <c r="J2046" t="n">
        <v>22</v>
      </c>
      <c r="K2046" t="n">
        <v>409</v>
      </c>
      <c r="L2046" t="n">
        <v>1</v>
      </c>
      <c r="M2046" t="n">
        <v>1</v>
      </c>
      <c r="N2046" t="n">
        <v>2</v>
      </c>
      <c r="O2046" t="n">
        <v>0</v>
      </c>
      <c r="P2046" t="n">
        <v>32</v>
      </c>
      <c r="Q2046" t="n">
        <v>26</v>
      </c>
      <c r="R2046" t="n">
        <v>25</v>
      </c>
      <c r="S2046" t="n">
        <v>19</v>
      </c>
      <c r="T2046" t="n">
        <v>119</v>
      </c>
      <c r="U2046" t="n">
        <v>0</v>
      </c>
      <c r="V2046" t="n">
        <v>0</v>
      </c>
      <c r="W2046" t="n">
        <v>0</v>
      </c>
    </row>
    <row r="2047">
      <c r="A2047" t="inlineStr">
        <is>
          <t>Ian Madigan</t>
        </is>
      </c>
      <c r="B2047" t="inlineStr">
        <is>
          <t>Ireland</t>
        </is>
      </c>
      <c r="C2047" t="inlineStr">
        <is>
          <t>Center</t>
        </is>
      </c>
      <c r="D2047" t="n">
        <v>12</v>
      </c>
      <c r="E2047" t="n">
        <v>14</v>
      </c>
      <c r="F2047" t="n">
        <v>8</v>
      </c>
      <c r="G2047" t="n">
        <v>6</v>
      </c>
      <c r="H2047" t="n">
        <v>0</v>
      </c>
      <c r="I2047" t="n">
        <v>644</v>
      </c>
      <c r="J2047" t="n">
        <v>4</v>
      </c>
      <c r="K2047" t="n">
        <v>106</v>
      </c>
      <c r="L2047" t="n">
        <v>0</v>
      </c>
      <c r="M2047" t="n">
        <v>5</v>
      </c>
      <c r="N2047" t="n">
        <v>1</v>
      </c>
      <c r="O2047" t="n">
        <v>0</v>
      </c>
      <c r="P2047" t="n">
        <v>9</v>
      </c>
      <c r="Q2047" t="n">
        <v>8</v>
      </c>
      <c r="R2047" t="n">
        <v>21</v>
      </c>
      <c r="S2047" t="n">
        <v>19</v>
      </c>
      <c r="T2047" t="n">
        <v>78</v>
      </c>
      <c r="U2047" t="n">
        <v>0</v>
      </c>
      <c r="V2047" t="n">
        <v>0</v>
      </c>
      <c r="W2047" t="n">
        <v>0</v>
      </c>
    </row>
    <row r="2048">
      <c r="A2048" t="inlineStr">
        <is>
          <t>Ian Madigan</t>
        </is>
      </c>
      <c r="B2048" t="inlineStr">
        <is>
          <t>Ireland</t>
        </is>
      </c>
      <c r="C2048" t="inlineStr">
        <is>
          <t>Center</t>
        </is>
      </c>
      <c r="D2048" t="n">
        <v>49</v>
      </c>
      <c r="E2048" t="n">
        <v>50</v>
      </c>
      <c r="F2048" t="n">
        <v>33</v>
      </c>
      <c r="G2048" t="n">
        <v>17</v>
      </c>
      <c r="H2048" t="n">
        <v>0</v>
      </c>
      <c r="I2048" t="n">
        <v>2608</v>
      </c>
      <c r="J2048" t="n">
        <v>16</v>
      </c>
      <c r="K2048" t="n">
        <v>288</v>
      </c>
      <c r="L2048" t="n">
        <v>0</v>
      </c>
      <c r="M2048" t="n">
        <v>17</v>
      </c>
      <c r="N2048" t="n">
        <v>1</v>
      </c>
      <c r="O2048" t="n">
        <v>0</v>
      </c>
      <c r="P2048" t="n">
        <v>111</v>
      </c>
      <c r="Q2048" t="n">
        <v>91</v>
      </c>
      <c r="R2048" t="n">
        <v>71</v>
      </c>
      <c r="S2048" t="n">
        <v>63</v>
      </c>
      <c r="T2048" t="n">
        <v>376</v>
      </c>
      <c r="U2048" t="n">
        <v>0</v>
      </c>
      <c r="V2048" t="n">
        <v>0</v>
      </c>
      <c r="W2048" t="n">
        <v>0</v>
      </c>
    </row>
    <row r="2049">
      <c r="A2049" t="inlineStr">
        <is>
          <t>Ian Madigan</t>
        </is>
      </c>
      <c r="B2049" t="inlineStr">
        <is>
          <t>Ireland</t>
        </is>
      </c>
      <c r="C2049" t="inlineStr">
        <is>
          <t>Center</t>
        </is>
      </c>
      <c r="D2049" t="n">
        <v>22</v>
      </c>
      <c r="E2049" t="n">
        <v>22</v>
      </c>
      <c r="F2049" t="n">
        <v>10</v>
      </c>
      <c r="G2049" t="n">
        <v>12</v>
      </c>
      <c r="H2049" t="n">
        <v>0</v>
      </c>
      <c r="I2049" t="n">
        <v>836</v>
      </c>
      <c r="J2049" t="n">
        <v>12</v>
      </c>
      <c r="K2049" t="n">
        <v>179</v>
      </c>
      <c r="L2049" t="n">
        <v>0</v>
      </c>
      <c r="M2049" t="n">
        <v>7</v>
      </c>
      <c r="N2049" t="n">
        <v>1</v>
      </c>
      <c r="O2049" t="n">
        <v>0</v>
      </c>
      <c r="P2049" t="n">
        <v>8</v>
      </c>
      <c r="Q2049" t="n">
        <v>6</v>
      </c>
      <c r="R2049" t="n">
        <v>8</v>
      </c>
      <c r="S2049" t="n">
        <v>7</v>
      </c>
      <c r="T2049" t="n">
        <v>38</v>
      </c>
      <c r="U2049" t="n">
        <v>0</v>
      </c>
      <c r="V2049" t="n">
        <v>0</v>
      </c>
      <c r="W2049" t="n">
        <v>0</v>
      </c>
    </row>
    <row r="2050">
      <c r="A2050" t="inlineStr">
        <is>
          <t>Ian Madigan</t>
        </is>
      </c>
      <c r="B2050" t="inlineStr">
        <is>
          <t>Ireland</t>
        </is>
      </c>
      <c r="C2050" t="inlineStr">
        <is>
          <t>Center</t>
        </is>
      </c>
      <c r="D2050" t="n">
        <v>265</v>
      </c>
      <c r="E2050" t="n">
        <v>29</v>
      </c>
      <c r="F2050" t="n">
        <v>158</v>
      </c>
      <c r="G2050" t="n">
        <v>142</v>
      </c>
      <c r="H2050" t="n">
        <v>0</v>
      </c>
      <c r="I2050" t="n">
        <v>13866</v>
      </c>
      <c r="J2050" t="n">
        <v>107</v>
      </c>
      <c r="K2050" t="n">
        <v>2068</v>
      </c>
      <c r="L2050" t="n">
        <v>1</v>
      </c>
      <c r="M2050" t="n">
        <v>46</v>
      </c>
      <c r="N2050" t="n">
        <v>29</v>
      </c>
      <c r="O2050" t="n">
        <v>4</v>
      </c>
      <c r="P2050" t="n">
        <v>295</v>
      </c>
      <c r="Q2050" t="n">
        <v>249</v>
      </c>
      <c r="R2050" t="n">
        <v>315</v>
      </c>
      <c r="S2050" t="n">
        <v>279</v>
      </c>
      <c r="T2050" t="n">
        <v>1492</v>
      </c>
      <c r="U2050" t="n">
        <v>3</v>
      </c>
      <c r="V2050" t="n">
        <v>0</v>
      </c>
      <c r="W2050" t="n">
        <v>0</v>
      </c>
    </row>
    <row r="2051">
      <c r="A2051" t="inlineStr">
        <is>
          <t>Stuart Olding</t>
        </is>
      </c>
      <c r="B2051" t="inlineStr">
        <is>
          <t>Ireland</t>
        </is>
      </c>
      <c r="C2051" t="inlineStr">
        <is>
          <t>Center</t>
        </is>
      </c>
      <c r="D2051" t="n">
        <v>68</v>
      </c>
      <c r="E2051" t="n">
        <v>70</v>
      </c>
      <c r="F2051" t="n">
        <v>49</v>
      </c>
      <c r="G2051" t="n">
        <v>21</v>
      </c>
      <c r="H2051" t="n">
        <v>0</v>
      </c>
      <c r="I2051" t="n">
        <v>4041</v>
      </c>
      <c r="J2051" t="n">
        <v>19</v>
      </c>
      <c r="K2051" t="n">
        <v>500</v>
      </c>
      <c r="L2051" t="n">
        <v>1</v>
      </c>
      <c r="M2051" t="n">
        <v>13</v>
      </c>
      <c r="N2051" t="n">
        <v>12</v>
      </c>
      <c r="O2051" t="n">
        <v>0</v>
      </c>
      <c r="P2051" t="n">
        <v>15</v>
      </c>
      <c r="Q2051" t="n">
        <v>11</v>
      </c>
      <c r="R2051" t="n">
        <v>4</v>
      </c>
      <c r="S2051" t="n">
        <v>4</v>
      </c>
      <c r="T2051" t="n">
        <v>94</v>
      </c>
      <c r="U2051" t="n">
        <v>2</v>
      </c>
      <c r="V2051" t="n">
        <v>0</v>
      </c>
      <c r="W2051" t="n">
        <v>0</v>
      </c>
    </row>
    <row r="2052">
      <c r="A2052" t="inlineStr">
        <is>
          <t>Stuart Olding</t>
        </is>
      </c>
      <c r="B2052" t="inlineStr">
        <is>
          <t>Ireland</t>
        </is>
      </c>
      <c r="C2052" t="inlineStr">
        <is>
          <t>Center</t>
        </is>
      </c>
      <c r="D2052" t="n">
        <v>2</v>
      </c>
      <c r="E2052" t="n">
        <v>5</v>
      </c>
      <c r="F2052" t="n">
        <v>2</v>
      </c>
      <c r="G2052" t="n">
        <v>3</v>
      </c>
      <c r="H2052" t="n">
        <v>0</v>
      </c>
      <c r="I2052" t="n">
        <v>160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Stuart Olding</t>
        </is>
      </c>
      <c r="B2053" t="inlineStr">
        <is>
          <t>Ireland</t>
        </is>
      </c>
      <c r="C2053" t="inlineStr">
        <is>
          <t>Center</t>
        </is>
      </c>
      <c r="D2053" t="n">
        <v>4</v>
      </c>
      <c r="E2053" t="n">
        <v>4</v>
      </c>
      <c r="F2053" t="n">
        <v>3</v>
      </c>
      <c r="G2053" t="n">
        <v>1</v>
      </c>
      <c r="H2053" t="n">
        <v>0</v>
      </c>
      <c r="I2053" t="n">
        <v>258</v>
      </c>
      <c r="J2053" t="n">
        <v>1</v>
      </c>
      <c r="K2053" t="n">
        <v>18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5</v>
      </c>
      <c r="U2053" t="n">
        <v>0</v>
      </c>
      <c r="V2053" t="n">
        <v>0</v>
      </c>
      <c r="W2053" t="n">
        <v>0</v>
      </c>
    </row>
    <row r="2054">
      <c r="A2054" t="inlineStr">
        <is>
          <t>Stuart Olding</t>
        </is>
      </c>
      <c r="B2054" t="inlineStr">
        <is>
          <t>Ireland</t>
        </is>
      </c>
      <c r="C2054" t="inlineStr">
        <is>
          <t>Center</t>
        </is>
      </c>
      <c r="D2054" t="n">
        <v>19</v>
      </c>
      <c r="E2054" t="n">
        <v>18</v>
      </c>
      <c r="F2054" t="n">
        <v>14</v>
      </c>
      <c r="G2054" t="n">
        <v>4</v>
      </c>
      <c r="H2054" t="n">
        <v>0</v>
      </c>
      <c r="I2054" t="n">
        <v>946</v>
      </c>
      <c r="J2054" t="n">
        <v>5</v>
      </c>
      <c r="K2054" t="n">
        <v>105</v>
      </c>
      <c r="L2054" t="n">
        <v>0</v>
      </c>
      <c r="M2054" t="n">
        <v>6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0</v>
      </c>
      <c r="T2054" t="n">
        <v>2</v>
      </c>
      <c r="U2054" t="n">
        <v>0</v>
      </c>
      <c r="V2054" t="n">
        <v>0</v>
      </c>
      <c r="W2054" t="n">
        <v>0</v>
      </c>
    </row>
    <row r="2055">
      <c r="A2055" t="inlineStr">
        <is>
          <t>Stuart Olding</t>
        </is>
      </c>
      <c r="B2055" t="inlineStr">
        <is>
          <t>Ireland</t>
        </is>
      </c>
      <c r="C2055" t="inlineStr">
        <is>
          <t>Center</t>
        </is>
      </c>
      <c r="D2055" t="n">
        <v>93</v>
      </c>
      <c r="E2055" t="n">
        <v>13</v>
      </c>
      <c r="F2055" t="n">
        <v>68</v>
      </c>
      <c r="G2055" t="n">
        <v>29</v>
      </c>
      <c r="H2055" t="n">
        <v>0</v>
      </c>
      <c r="I2055" t="n">
        <v>5405</v>
      </c>
      <c r="J2055" t="n">
        <v>25</v>
      </c>
      <c r="K2055" t="n">
        <v>623</v>
      </c>
      <c r="L2055" t="n">
        <v>1</v>
      </c>
      <c r="M2055" t="n">
        <v>19</v>
      </c>
      <c r="N2055" t="n">
        <v>13</v>
      </c>
      <c r="O2055" t="n">
        <v>0</v>
      </c>
      <c r="P2055" t="n">
        <v>16</v>
      </c>
      <c r="Q2055" t="n">
        <v>12</v>
      </c>
      <c r="R2055" t="n">
        <v>4</v>
      </c>
      <c r="S2055" t="n">
        <v>4</v>
      </c>
      <c r="T2055" t="n">
        <v>101</v>
      </c>
      <c r="U2055" t="n">
        <v>2</v>
      </c>
      <c r="V2055" t="n">
        <v>0</v>
      </c>
      <c r="W2055" t="n">
        <v>0</v>
      </c>
    </row>
    <row r="2056">
      <c r="A2056" t="inlineStr">
        <is>
          <t>Gary Ringrose</t>
        </is>
      </c>
      <c r="B2056" t="inlineStr">
        <is>
          <t>Ireland</t>
        </is>
      </c>
      <c r="C2056" t="inlineStr">
        <is>
          <t>Center</t>
        </is>
      </c>
      <c r="D2056" t="n">
        <v>12</v>
      </c>
      <c r="E2056" t="n">
        <v>12</v>
      </c>
      <c r="F2056" t="n">
        <v>12</v>
      </c>
      <c r="G2056" t="n">
        <v>0</v>
      </c>
      <c r="H2056" t="n">
        <v>0</v>
      </c>
      <c r="I2056" t="n">
        <v>919</v>
      </c>
      <c r="J2056" t="n">
        <v>0</v>
      </c>
      <c r="K2056" t="n">
        <v>0</v>
      </c>
      <c r="L2056" t="n">
        <v>0</v>
      </c>
      <c r="M2056" t="n">
        <v>2</v>
      </c>
      <c r="N2056" t="n">
        <v>1</v>
      </c>
      <c r="O2056" t="n">
        <v>0</v>
      </c>
      <c r="P2056" t="n">
        <v>1</v>
      </c>
      <c r="Q2056" t="n">
        <v>1</v>
      </c>
      <c r="R2056" t="n">
        <v>1</v>
      </c>
      <c r="S2056" t="n">
        <v>1</v>
      </c>
      <c r="T2056" t="n">
        <v>10</v>
      </c>
      <c r="U2056" t="n">
        <v>0</v>
      </c>
      <c r="V2056" t="n">
        <v>0</v>
      </c>
      <c r="W2056" t="n">
        <v>0</v>
      </c>
    </row>
    <row r="2057">
      <c r="A2057" t="inlineStr">
        <is>
          <t>Gary Ringrose</t>
        </is>
      </c>
      <c r="B2057" t="inlineStr">
        <is>
          <t>Ireland</t>
        </is>
      </c>
      <c r="C2057" t="inlineStr">
        <is>
          <t>Center</t>
        </is>
      </c>
      <c r="D2057" t="n">
        <v>82</v>
      </c>
      <c r="E2057" t="n">
        <v>83</v>
      </c>
      <c r="F2057" t="n">
        <v>80</v>
      </c>
      <c r="G2057" t="n">
        <v>3</v>
      </c>
      <c r="H2057" t="n">
        <v>0</v>
      </c>
      <c r="I2057" t="n">
        <v>6219</v>
      </c>
      <c r="J2057" t="n">
        <v>2</v>
      </c>
      <c r="K2057" t="n">
        <v>16</v>
      </c>
      <c r="L2057" t="n">
        <v>0</v>
      </c>
      <c r="M2057" t="n">
        <v>13</v>
      </c>
      <c r="N2057" t="n">
        <v>27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137</v>
      </c>
      <c r="U2057" t="n">
        <v>1</v>
      </c>
      <c r="V2057" t="n">
        <v>0</v>
      </c>
      <c r="W2057" t="n">
        <v>0</v>
      </c>
    </row>
    <row r="2058">
      <c r="A2058" t="inlineStr">
        <is>
          <t>Gary Ringrose</t>
        </is>
      </c>
      <c r="B2058" t="inlineStr">
        <is>
          <t>Ireland</t>
        </is>
      </c>
      <c r="C2058" t="inlineStr">
        <is>
          <t>Center</t>
        </is>
      </c>
      <c r="D2058" t="n">
        <v>33</v>
      </c>
      <c r="E2058" t="n">
        <v>34</v>
      </c>
      <c r="F2058" t="n">
        <v>30</v>
      </c>
      <c r="G2058" t="n">
        <v>4</v>
      </c>
      <c r="H2058" t="n">
        <v>0</v>
      </c>
      <c r="I2058" t="n">
        <v>2409</v>
      </c>
      <c r="J2058" t="n">
        <v>3</v>
      </c>
      <c r="K2058" t="n">
        <v>136</v>
      </c>
      <c r="L2058" t="n">
        <v>0</v>
      </c>
      <c r="M2058" t="n">
        <v>5</v>
      </c>
      <c r="N2058" t="n">
        <v>9</v>
      </c>
      <c r="O2058" t="n">
        <v>0</v>
      </c>
      <c r="P2058" t="n">
        <v>4</v>
      </c>
      <c r="Q2058" t="n">
        <v>1</v>
      </c>
      <c r="R2058" t="n">
        <v>0</v>
      </c>
      <c r="S2058" t="n">
        <v>0</v>
      </c>
      <c r="T2058" t="n">
        <v>47</v>
      </c>
      <c r="U2058" t="n">
        <v>0</v>
      </c>
      <c r="V2058" t="n">
        <v>0</v>
      </c>
      <c r="W2058" t="n">
        <v>0</v>
      </c>
    </row>
    <row r="2059">
      <c r="A2059" t="inlineStr">
        <is>
          <t>Gary Ringrose</t>
        </is>
      </c>
      <c r="B2059" t="inlineStr">
        <is>
          <t>Ireland</t>
        </is>
      </c>
      <c r="C2059" t="inlineStr">
        <is>
          <t>Center</t>
        </is>
      </c>
      <c r="D2059" t="n">
        <v>127</v>
      </c>
      <c r="E2059" t="n">
        <v>37</v>
      </c>
      <c r="F2059" t="n">
        <v>122</v>
      </c>
      <c r="G2059" t="n">
        <v>7</v>
      </c>
      <c r="H2059" t="n">
        <v>0</v>
      </c>
      <c r="I2059" t="n">
        <v>9547</v>
      </c>
      <c r="J2059" t="n">
        <v>5</v>
      </c>
      <c r="K2059" t="n">
        <v>152</v>
      </c>
      <c r="L2059" t="n">
        <v>0</v>
      </c>
      <c r="M2059" t="n">
        <v>20</v>
      </c>
      <c r="N2059" t="n">
        <v>37</v>
      </c>
      <c r="O2059" t="n">
        <v>0</v>
      </c>
      <c r="P2059" t="n">
        <v>6</v>
      </c>
      <c r="Q2059" t="n">
        <v>3</v>
      </c>
      <c r="R2059" t="n">
        <v>1</v>
      </c>
      <c r="S2059" t="n">
        <v>1</v>
      </c>
      <c r="T2059" t="n">
        <v>194</v>
      </c>
      <c r="U2059" t="n">
        <v>1</v>
      </c>
      <c r="V2059" t="n">
        <v>0</v>
      </c>
      <c r="W2059" t="n">
        <v>0</v>
      </c>
    </row>
    <row r="2060">
      <c r="A2060" t="inlineStr">
        <is>
          <t>Michael Haley</t>
        </is>
      </c>
      <c r="B2060" t="inlineStr">
        <is>
          <t>Ireland</t>
        </is>
      </c>
      <c r="C2060" t="inlineStr">
        <is>
          <t>Center</t>
        </is>
      </c>
      <c r="D2060" t="n">
        <v>10</v>
      </c>
      <c r="E2060" t="n">
        <v>10</v>
      </c>
      <c r="F2060" t="n">
        <v>5</v>
      </c>
      <c r="G2060" t="n">
        <v>5</v>
      </c>
      <c r="H2060" t="n">
        <v>0</v>
      </c>
      <c r="I2060" t="n">
        <v>543</v>
      </c>
      <c r="J2060" t="n">
        <v>5</v>
      </c>
      <c r="K2060" t="n">
        <v>143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1</v>
      </c>
      <c r="R2060" t="n">
        <v>0</v>
      </c>
      <c r="S2060" t="n">
        <v>0</v>
      </c>
      <c r="T2060" t="n">
        <v>7</v>
      </c>
      <c r="U2060" t="n">
        <v>0</v>
      </c>
      <c r="V2060" t="n">
        <v>0</v>
      </c>
      <c r="W2060" t="n">
        <v>0</v>
      </c>
    </row>
    <row r="2061">
      <c r="A2061" t="inlineStr">
        <is>
          <t>Michael Haley</t>
        </is>
      </c>
      <c r="B2061" t="inlineStr">
        <is>
          <t>Ireland</t>
        </is>
      </c>
      <c r="C2061" t="inlineStr">
        <is>
          <t>Center</t>
        </is>
      </c>
      <c r="D2061" t="n">
        <v>107</v>
      </c>
      <c r="E2061" t="n">
        <v>110</v>
      </c>
      <c r="F2061" t="n">
        <v>97</v>
      </c>
      <c r="G2061" t="n">
        <v>13</v>
      </c>
      <c r="H2061" t="n">
        <v>0</v>
      </c>
      <c r="I2061" t="n">
        <v>7826</v>
      </c>
      <c r="J2061" t="n">
        <v>10</v>
      </c>
      <c r="K2061" t="n">
        <v>206</v>
      </c>
      <c r="L2061" t="n">
        <v>0</v>
      </c>
      <c r="M2061" t="n">
        <v>8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75</v>
      </c>
      <c r="U2061" t="n">
        <v>2</v>
      </c>
      <c r="V2061" t="n">
        <v>0</v>
      </c>
      <c r="W2061" t="n">
        <v>0</v>
      </c>
    </row>
    <row r="2062">
      <c r="A2062" t="inlineStr">
        <is>
          <t>Michael Haley</t>
        </is>
      </c>
      <c r="B2062" t="inlineStr">
        <is>
          <t>Ireland</t>
        </is>
      </c>
      <c r="C2062" t="inlineStr">
        <is>
          <t>Center</t>
        </is>
      </c>
      <c r="D2062" t="n">
        <v>57</v>
      </c>
      <c r="E2062" t="n">
        <v>57</v>
      </c>
      <c r="F2062" t="n">
        <v>57</v>
      </c>
      <c r="G2062" t="n">
        <v>0</v>
      </c>
      <c r="H2062" t="n">
        <v>0</v>
      </c>
      <c r="I2062" t="n">
        <v>4375</v>
      </c>
      <c r="J2062" t="n">
        <v>0</v>
      </c>
      <c r="K2062" t="n">
        <v>0</v>
      </c>
      <c r="L2062" t="n">
        <v>0</v>
      </c>
      <c r="M2062" t="n">
        <v>10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50</v>
      </c>
      <c r="U2062" t="n">
        <v>0</v>
      </c>
      <c r="V2062" t="n">
        <v>0</v>
      </c>
      <c r="W2062" t="n">
        <v>0</v>
      </c>
    </row>
    <row r="2063">
      <c r="A2063" t="inlineStr">
        <is>
          <t>Michael Haley</t>
        </is>
      </c>
      <c r="B2063" t="inlineStr">
        <is>
          <t>Ireland</t>
        </is>
      </c>
      <c r="C2063" t="inlineStr">
        <is>
          <t>Center</t>
        </is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21</v>
      </c>
      <c r="J2063" t="n">
        <v>1</v>
      </c>
      <c r="K2063" t="n">
        <v>21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inlineStr">
        <is>
          <t>Michael Haley</t>
        </is>
      </c>
      <c r="B2064" t="inlineStr">
        <is>
          <t>Ireland</t>
        </is>
      </c>
      <c r="C2064" t="inlineStr">
        <is>
          <t>Center</t>
        </is>
      </c>
      <c r="D2064" t="n">
        <v>175</v>
      </c>
      <c r="E2064" t="n">
        <v>26</v>
      </c>
      <c r="F2064" t="n">
        <v>159</v>
      </c>
      <c r="G2064" t="n">
        <v>19</v>
      </c>
      <c r="H2064" t="n">
        <v>0</v>
      </c>
      <c r="I2064" t="n">
        <v>12765</v>
      </c>
      <c r="J2064" t="n">
        <v>16</v>
      </c>
      <c r="K2064" t="n">
        <v>370</v>
      </c>
      <c r="L2064" t="n">
        <v>0</v>
      </c>
      <c r="M2064" t="n">
        <v>18</v>
      </c>
      <c r="N2064" t="n">
        <v>26</v>
      </c>
      <c r="O2064" t="n">
        <v>0</v>
      </c>
      <c r="P2064" t="n">
        <v>1</v>
      </c>
      <c r="Q2064" t="n">
        <v>1</v>
      </c>
      <c r="R2064" t="n">
        <v>0</v>
      </c>
      <c r="S2064" t="n">
        <v>0</v>
      </c>
      <c r="T2064" t="n">
        <v>132</v>
      </c>
      <c r="U2064" t="n">
        <v>2</v>
      </c>
      <c r="V2064" t="n">
        <v>0</v>
      </c>
      <c r="W2064" t="n">
        <v>0</v>
      </c>
    </row>
    <row r="2065">
      <c r="A2065" t="inlineStr">
        <is>
          <t>Gordon D'Arcy</t>
        </is>
      </c>
      <c r="B2065" t="inlineStr">
        <is>
          <t>Ireland</t>
        </is>
      </c>
      <c r="C2065" t="inlineStr">
        <is>
          <t>Center</t>
        </is>
      </c>
      <c r="D2065" t="n">
        <v>201</v>
      </c>
      <c r="E2065" t="n">
        <v>205</v>
      </c>
      <c r="F2065" t="n">
        <v>183</v>
      </c>
      <c r="G2065" t="n">
        <v>22</v>
      </c>
      <c r="H2065" t="n">
        <v>0</v>
      </c>
      <c r="I2065" t="n">
        <v>14175</v>
      </c>
      <c r="J2065" t="n">
        <v>18</v>
      </c>
      <c r="K2065" t="n">
        <v>338</v>
      </c>
      <c r="L2065" t="n">
        <v>2</v>
      </c>
      <c r="M2065" t="n">
        <v>44</v>
      </c>
      <c r="N2065" t="n">
        <v>47</v>
      </c>
      <c r="O2065" t="n">
        <v>2</v>
      </c>
      <c r="P2065" t="n">
        <v>2</v>
      </c>
      <c r="Q2065" t="n">
        <v>1</v>
      </c>
      <c r="R2065" t="n">
        <v>5</v>
      </c>
      <c r="S2065" t="n">
        <v>5</v>
      </c>
      <c r="T2065" t="n">
        <v>258</v>
      </c>
      <c r="U2065" t="n">
        <v>2</v>
      </c>
      <c r="V2065" t="n">
        <v>0</v>
      </c>
      <c r="W2065" t="n">
        <v>0</v>
      </c>
    </row>
    <row r="2066">
      <c r="A2066" t="inlineStr">
        <is>
          <t>Gordon D'Arcy</t>
        </is>
      </c>
      <c r="B2066" t="inlineStr">
        <is>
          <t>Ireland</t>
        </is>
      </c>
      <c r="C2066" t="inlineStr">
        <is>
          <t>Center</t>
        </is>
      </c>
      <c r="D2066" t="n">
        <v>81</v>
      </c>
      <c r="E2066" t="n">
        <v>83</v>
      </c>
      <c r="F2066" t="n">
        <v>73</v>
      </c>
      <c r="G2066" t="n">
        <v>10</v>
      </c>
      <c r="H2066" t="n">
        <v>0</v>
      </c>
      <c r="I2066" t="n">
        <v>5601</v>
      </c>
      <c r="J2066" t="n">
        <v>8</v>
      </c>
      <c r="K2066" t="n">
        <v>239</v>
      </c>
      <c r="L2066" t="n">
        <v>1</v>
      </c>
      <c r="M2066" t="n">
        <v>20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35</v>
      </c>
      <c r="U2066" t="n">
        <v>0</v>
      </c>
      <c r="V2066" t="n">
        <v>0</v>
      </c>
      <c r="W2066" t="n">
        <v>0</v>
      </c>
    </row>
    <row r="2067">
      <c r="A2067" t="inlineStr">
        <is>
          <t>Gordon D'Arcy</t>
        </is>
      </c>
      <c r="B2067" t="inlineStr">
        <is>
          <t>Ireland</t>
        </is>
      </c>
      <c r="C2067" t="inlineStr">
        <is>
          <t>Center</t>
        </is>
      </c>
      <c r="D2067" t="n">
        <v>3</v>
      </c>
      <c r="E2067" t="n">
        <v>4</v>
      </c>
      <c r="F2067" t="n">
        <v>2</v>
      </c>
      <c r="G2067" t="n">
        <v>2</v>
      </c>
      <c r="H2067" t="n">
        <v>0</v>
      </c>
      <c r="I2067" t="n">
        <v>165</v>
      </c>
      <c r="J2067" t="n">
        <v>1</v>
      </c>
      <c r="K2067" t="n">
        <v>5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inlineStr">
        <is>
          <t>Gordon D'Arcy</t>
        </is>
      </c>
      <c r="B2068" t="inlineStr">
        <is>
          <t>Ireland</t>
        </is>
      </c>
      <c r="C2068" t="inlineStr">
        <is>
          <t>Center</t>
        </is>
      </c>
      <c r="D2068" t="n">
        <v>285</v>
      </c>
      <c r="E2068" t="n">
        <v>54</v>
      </c>
      <c r="F2068" t="n">
        <v>258</v>
      </c>
      <c r="G2068" t="n">
        <v>34</v>
      </c>
      <c r="H2068" t="n">
        <v>0</v>
      </c>
      <c r="I2068" t="n">
        <v>19941</v>
      </c>
      <c r="J2068" t="n">
        <v>27</v>
      </c>
      <c r="K2068" t="n">
        <v>582</v>
      </c>
      <c r="L2068" t="n">
        <v>3</v>
      </c>
      <c r="M2068" t="n">
        <v>64</v>
      </c>
      <c r="N2068" t="n">
        <v>54</v>
      </c>
      <c r="O2068" t="n">
        <v>2</v>
      </c>
      <c r="P2068" t="n">
        <v>2</v>
      </c>
      <c r="Q2068" t="n">
        <v>1</v>
      </c>
      <c r="R2068" t="n">
        <v>5</v>
      </c>
      <c r="S2068" t="n">
        <v>5</v>
      </c>
      <c r="T2068" t="n">
        <v>293</v>
      </c>
      <c r="U2068" t="n">
        <v>2</v>
      </c>
      <c r="V2068" t="n">
        <v>0</v>
      </c>
      <c r="W2068" t="n">
        <v>0</v>
      </c>
    </row>
    <row r="2069">
      <c r="A2069" t="inlineStr">
        <is>
          <t>Darren Cave</t>
        </is>
      </c>
      <c r="B2069" t="inlineStr">
        <is>
          <t>Ireland</t>
        </is>
      </c>
      <c r="C2069" t="inlineStr">
        <is>
          <t>Center</t>
        </is>
      </c>
      <c r="D2069" t="n">
        <v>224</v>
      </c>
      <c r="E2069" t="n">
        <v>237</v>
      </c>
      <c r="F2069" t="n">
        <v>186</v>
      </c>
      <c r="G2069" t="n">
        <v>51</v>
      </c>
      <c r="H2069" t="n">
        <v>0</v>
      </c>
      <c r="I2069" t="n">
        <v>14522</v>
      </c>
      <c r="J2069" t="n">
        <v>38</v>
      </c>
      <c r="K2069" t="n">
        <v>915</v>
      </c>
      <c r="L2069" t="n">
        <v>3</v>
      </c>
      <c r="M2069" t="n">
        <v>49</v>
      </c>
      <c r="N2069" t="n">
        <v>45</v>
      </c>
      <c r="O2069" t="n">
        <v>0</v>
      </c>
      <c r="P2069" t="n">
        <v>2</v>
      </c>
      <c r="Q2069" t="n">
        <v>2</v>
      </c>
      <c r="R2069" t="n">
        <v>0</v>
      </c>
      <c r="S2069" t="n">
        <v>0</v>
      </c>
      <c r="T2069" t="n">
        <v>229</v>
      </c>
      <c r="U2069" t="n">
        <v>1</v>
      </c>
      <c r="V2069" t="n">
        <v>0</v>
      </c>
      <c r="W2069" t="n">
        <v>0</v>
      </c>
    </row>
    <row r="2070">
      <c r="A2070" t="inlineStr">
        <is>
          <t>Darren Cave</t>
        </is>
      </c>
      <c r="B2070" t="inlineStr">
        <is>
          <t>Ireland</t>
        </is>
      </c>
      <c r="C2070" t="inlineStr">
        <is>
          <t>Center</t>
        </is>
      </c>
      <c r="D2070" t="n">
        <v>2</v>
      </c>
      <c r="E2070" t="n">
        <v>2</v>
      </c>
      <c r="F2070" t="n">
        <v>1</v>
      </c>
      <c r="G2070" t="n">
        <v>1</v>
      </c>
      <c r="H2070" t="n">
        <v>0</v>
      </c>
      <c r="I2070" t="n">
        <v>97</v>
      </c>
      <c r="J2070" t="n">
        <v>1</v>
      </c>
      <c r="K2070" t="n">
        <v>17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5</v>
      </c>
      <c r="U2070" t="n">
        <v>0</v>
      </c>
      <c r="V2070" t="n">
        <v>0</v>
      </c>
      <c r="W2070" t="n">
        <v>0</v>
      </c>
    </row>
    <row r="2071">
      <c r="A2071" t="inlineStr">
        <is>
          <t>Darren Cave</t>
        </is>
      </c>
      <c r="B2071" t="inlineStr">
        <is>
          <t>Ireland</t>
        </is>
      </c>
      <c r="C2071" t="inlineStr">
        <is>
          <t>Center</t>
        </is>
      </c>
      <c r="D2071" t="n">
        <v>11</v>
      </c>
      <c r="E2071" t="n">
        <v>11</v>
      </c>
      <c r="F2071" t="n">
        <v>9</v>
      </c>
      <c r="G2071" t="n">
        <v>2</v>
      </c>
      <c r="H2071" t="n">
        <v>0</v>
      </c>
      <c r="I2071" t="n">
        <v>713</v>
      </c>
      <c r="J2071" t="n">
        <v>2</v>
      </c>
      <c r="K2071" t="n">
        <v>29</v>
      </c>
      <c r="L2071" t="n">
        <v>0</v>
      </c>
      <c r="M2071" t="n">
        <v>3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10</v>
      </c>
      <c r="U2071" t="n">
        <v>0</v>
      </c>
      <c r="V2071" t="n">
        <v>0</v>
      </c>
      <c r="W2071" t="n">
        <v>0</v>
      </c>
    </row>
    <row r="2072">
      <c r="A2072" t="inlineStr">
        <is>
          <t>Darren Cave</t>
        </is>
      </c>
      <c r="B2072" t="inlineStr">
        <is>
          <t>Ireland</t>
        </is>
      </c>
      <c r="C2072" t="inlineStr">
        <is>
          <t>Center</t>
        </is>
      </c>
      <c r="D2072" t="n">
        <v>237</v>
      </c>
      <c r="E2072" t="n">
        <v>48</v>
      </c>
      <c r="F2072" t="n">
        <v>196</v>
      </c>
      <c r="G2072" t="n">
        <v>54</v>
      </c>
      <c r="H2072" t="n">
        <v>0</v>
      </c>
      <c r="I2072" t="n">
        <v>15332</v>
      </c>
      <c r="J2072" t="n">
        <v>41</v>
      </c>
      <c r="K2072" t="n">
        <v>961</v>
      </c>
      <c r="L2072" t="n">
        <v>3</v>
      </c>
      <c r="M2072" t="n">
        <v>52</v>
      </c>
      <c r="N2072" t="n">
        <v>48</v>
      </c>
      <c r="O2072" t="n">
        <v>0</v>
      </c>
      <c r="P2072" t="n">
        <v>2</v>
      </c>
      <c r="Q2072" t="n">
        <v>2</v>
      </c>
      <c r="R2072" t="n">
        <v>0</v>
      </c>
      <c r="S2072" t="n">
        <v>0</v>
      </c>
      <c r="T2072" t="n">
        <v>244</v>
      </c>
      <c r="U2072" t="n">
        <v>1</v>
      </c>
      <c r="V2072" t="n">
        <v>0</v>
      </c>
      <c r="W2072" t="n">
        <v>0</v>
      </c>
    </row>
    <row r="2073">
      <c r="A2073" t="inlineStr">
        <is>
          <t>Jared Payne</t>
        </is>
      </c>
      <c r="B2073" t="inlineStr">
        <is>
          <t>Ireland</t>
        </is>
      </c>
      <c r="C2073" t="inlineStr">
        <is>
          <t>Center</t>
        </is>
      </c>
      <c r="D2073" t="n">
        <v>3</v>
      </c>
      <c r="E2073" t="n">
        <v>3</v>
      </c>
      <c r="F2073" t="n">
        <v>0</v>
      </c>
      <c r="G2073" t="n">
        <v>3</v>
      </c>
      <c r="H2073" t="n">
        <v>0</v>
      </c>
      <c r="I2073" t="n">
        <v>25</v>
      </c>
      <c r="J2073" t="n">
        <v>3</v>
      </c>
      <c r="K2073" t="n">
        <v>25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Jared Payne</t>
        </is>
      </c>
      <c r="B2074" t="inlineStr">
        <is>
          <t>Ireland</t>
        </is>
      </c>
      <c r="C2074" t="inlineStr">
        <is>
          <t>Center</t>
        </is>
      </c>
      <c r="D2074" t="n">
        <v>20</v>
      </c>
      <c r="E2074" t="n">
        <v>20</v>
      </c>
      <c r="F2074" t="n">
        <v>17</v>
      </c>
      <c r="G2074" t="n">
        <v>3</v>
      </c>
      <c r="H2074" t="n">
        <v>0</v>
      </c>
      <c r="I2074" t="n">
        <v>1263</v>
      </c>
      <c r="J2074" t="n">
        <v>3</v>
      </c>
      <c r="K2074" t="n">
        <v>26</v>
      </c>
      <c r="L2074" t="n">
        <v>0</v>
      </c>
      <c r="M2074" t="n">
        <v>5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10</v>
      </c>
      <c r="U2074" t="n">
        <v>0</v>
      </c>
      <c r="V2074" t="n">
        <v>0</v>
      </c>
      <c r="W2074" t="n">
        <v>0</v>
      </c>
    </row>
    <row r="2075">
      <c r="A2075" t="inlineStr">
        <is>
          <t>Jared Payne</t>
        </is>
      </c>
      <c r="B2075" t="inlineStr">
        <is>
          <t>Ireland</t>
        </is>
      </c>
      <c r="C2075" t="inlineStr">
        <is>
          <t>Center</t>
        </is>
      </c>
      <c r="D2075" t="n">
        <v>18</v>
      </c>
      <c r="E2075" t="n">
        <v>18</v>
      </c>
      <c r="F2075" t="n">
        <v>18</v>
      </c>
      <c r="G2075" t="n">
        <v>0</v>
      </c>
      <c r="H2075" t="n">
        <v>0</v>
      </c>
      <c r="I2075" t="n">
        <v>1406</v>
      </c>
      <c r="J2075" t="n">
        <v>0</v>
      </c>
      <c r="K2075" t="n">
        <v>0</v>
      </c>
      <c r="L2075" t="n">
        <v>0</v>
      </c>
      <c r="M2075" t="n">
        <v>2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35</v>
      </c>
      <c r="U2075" t="n">
        <v>0</v>
      </c>
      <c r="V2075" t="n">
        <v>0</v>
      </c>
      <c r="W2075" t="n">
        <v>0</v>
      </c>
    </row>
    <row r="2076">
      <c r="A2076" t="inlineStr">
        <is>
          <t>Jared Payne</t>
        </is>
      </c>
      <c r="B2076" t="inlineStr">
        <is>
          <t>Ireland</t>
        </is>
      </c>
      <c r="C2076" t="inlineStr">
        <is>
          <t>Center</t>
        </is>
      </c>
      <c r="D2076" t="n">
        <v>78</v>
      </c>
      <c r="E2076" t="n">
        <v>78</v>
      </c>
      <c r="F2076" t="n">
        <v>74</v>
      </c>
      <c r="G2076" t="n">
        <v>4</v>
      </c>
      <c r="H2076" t="n">
        <v>1</v>
      </c>
      <c r="I2076" t="n">
        <v>5760</v>
      </c>
      <c r="J2076" t="n">
        <v>4</v>
      </c>
      <c r="K2076" t="n">
        <v>93</v>
      </c>
      <c r="L2076" t="n">
        <v>0</v>
      </c>
      <c r="M2076" t="n">
        <v>8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105</v>
      </c>
      <c r="U2076" t="n">
        <v>1</v>
      </c>
      <c r="V2076" t="n">
        <v>0</v>
      </c>
      <c r="W2076" t="n">
        <v>1</v>
      </c>
    </row>
    <row r="2077">
      <c r="A2077" t="inlineStr">
        <is>
          <t>Jared Payne</t>
        </is>
      </c>
      <c r="B2077" t="inlineStr">
        <is>
          <t>Ireland</t>
        </is>
      </c>
      <c r="C2077" t="inlineStr">
        <is>
          <t>Center</t>
        </is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80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inlineStr">
        <is>
          <t>Jared Payne</t>
        </is>
      </c>
      <c r="B2078" t="inlineStr">
        <is>
          <t>Ireland</t>
        </is>
      </c>
      <c r="C2078" t="inlineStr">
        <is>
          <t>Center</t>
        </is>
      </c>
      <c r="D2078" t="n">
        <v>20</v>
      </c>
      <c r="E2078" t="n">
        <v>20</v>
      </c>
      <c r="F2078" t="n">
        <v>20</v>
      </c>
      <c r="G2078" t="n">
        <v>0</v>
      </c>
      <c r="H2078" t="n">
        <v>0</v>
      </c>
      <c r="I2078" t="n">
        <v>1502</v>
      </c>
      <c r="J2078" t="n">
        <v>0</v>
      </c>
      <c r="K2078" t="n">
        <v>0</v>
      </c>
      <c r="L2078" t="n">
        <v>0</v>
      </c>
      <c r="M2078" t="n">
        <v>7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20</v>
      </c>
      <c r="U2078" t="n">
        <v>0</v>
      </c>
      <c r="V2078" t="n">
        <v>0</v>
      </c>
      <c r="W2078" t="n">
        <v>0</v>
      </c>
    </row>
    <row r="2079">
      <c r="A2079" t="inlineStr">
        <is>
          <t>Jared Payne</t>
        </is>
      </c>
      <c r="B2079" t="inlineStr">
        <is>
          <t>Ireland</t>
        </is>
      </c>
      <c r="C2079" t="inlineStr">
        <is>
          <t>Center</t>
        </is>
      </c>
      <c r="D2079" t="n">
        <v>3</v>
      </c>
      <c r="E2079" t="n">
        <v>3</v>
      </c>
      <c r="F2079" t="n">
        <v>3</v>
      </c>
      <c r="G2079" t="n">
        <v>0</v>
      </c>
      <c r="H2079" t="n">
        <v>0</v>
      </c>
      <c r="I2079" t="n">
        <v>184</v>
      </c>
      <c r="J2079" t="n">
        <v>0</v>
      </c>
      <c r="K2079" t="n">
        <v>0</v>
      </c>
      <c r="L2079" t="n">
        <v>0</v>
      </c>
      <c r="M2079" t="n">
        <v>3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5</v>
      </c>
      <c r="U2079" t="n">
        <v>0</v>
      </c>
      <c r="V2079" t="n">
        <v>0</v>
      </c>
      <c r="W2079" t="n">
        <v>0</v>
      </c>
    </row>
    <row r="2080">
      <c r="A2080" t="inlineStr">
        <is>
          <t>Jared Payne</t>
        </is>
      </c>
      <c r="B2080" t="inlineStr">
        <is>
          <t>Ireland</t>
        </is>
      </c>
      <c r="C2080" t="inlineStr">
        <is>
          <t>Center</t>
        </is>
      </c>
      <c r="D2080" t="n">
        <v>143</v>
      </c>
      <c r="E2080" t="n">
        <v>35</v>
      </c>
      <c r="F2080" t="n">
        <v>133</v>
      </c>
      <c r="G2080" t="n">
        <v>10</v>
      </c>
      <c r="H2080" t="n">
        <v>1</v>
      </c>
      <c r="I2080" t="n">
        <v>10220</v>
      </c>
      <c r="J2080" t="n">
        <v>10</v>
      </c>
      <c r="K2080" t="n">
        <v>144</v>
      </c>
      <c r="L2080" t="n">
        <v>0</v>
      </c>
      <c r="M2080" t="n">
        <v>25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175</v>
      </c>
      <c r="U2080" t="n">
        <v>1</v>
      </c>
      <c r="V2080" t="n">
        <v>0</v>
      </c>
      <c r="W2080" t="n">
        <v>1</v>
      </c>
    </row>
    <row r="2081">
      <c r="A2081" t="inlineStr">
        <is>
          <t>David Kearney</t>
        </is>
      </c>
      <c r="B2081" t="inlineStr">
        <is>
          <t>Ireland</t>
        </is>
      </c>
      <c r="C2081" t="inlineStr">
        <is>
          <t>Right Wing</t>
        </is>
      </c>
      <c r="D2081" t="n">
        <v>9</v>
      </c>
      <c r="E2081" t="n">
        <v>9</v>
      </c>
      <c r="F2081" t="n">
        <v>9</v>
      </c>
      <c r="G2081" t="n">
        <v>0</v>
      </c>
      <c r="H2081" t="n">
        <v>0</v>
      </c>
      <c r="I2081" t="n">
        <v>720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10</v>
      </c>
      <c r="U2081" t="n">
        <v>0</v>
      </c>
      <c r="V2081" t="n">
        <v>0</v>
      </c>
      <c r="W2081" t="n">
        <v>0</v>
      </c>
    </row>
    <row r="2082">
      <c r="A2082" t="inlineStr">
        <is>
          <t>David Kearney</t>
        </is>
      </c>
      <c r="B2082" t="inlineStr">
        <is>
          <t>Ireland</t>
        </is>
      </c>
      <c r="C2082" t="inlineStr">
        <is>
          <t>Right Wing</t>
        </is>
      </c>
      <c r="D2082" t="n">
        <v>172</v>
      </c>
      <c r="E2082" t="n">
        <v>180</v>
      </c>
      <c r="F2082" t="n">
        <v>152</v>
      </c>
      <c r="G2082" t="n">
        <v>28</v>
      </c>
      <c r="H2082" t="n">
        <v>0</v>
      </c>
      <c r="I2082" t="n">
        <v>11745</v>
      </c>
      <c r="J2082" t="n">
        <v>20</v>
      </c>
      <c r="K2082" t="n">
        <v>366</v>
      </c>
      <c r="L2082" t="n">
        <v>1</v>
      </c>
      <c r="M2082" t="n">
        <v>46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260</v>
      </c>
      <c r="U2082" t="n">
        <v>2</v>
      </c>
      <c r="V2082" t="n">
        <v>0</v>
      </c>
      <c r="W2082" t="n">
        <v>0</v>
      </c>
    </row>
    <row r="2083">
      <c r="A2083" t="inlineStr">
        <is>
          <t>David Kearney</t>
        </is>
      </c>
      <c r="B2083" t="inlineStr">
        <is>
          <t>Ireland</t>
        </is>
      </c>
      <c r="C2083" t="inlineStr">
        <is>
          <t>Right Wing</t>
        </is>
      </c>
      <c r="D2083" t="n">
        <v>20</v>
      </c>
      <c r="E2083" t="n">
        <v>20</v>
      </c>
      <c r="F2083" t="n">
        <v>15</v>
      </c>
      <c r="G2083" t="n">
        <v>5</v>
      </c>
      <c r="H2083" t="n">
        <v>0</v>
      </c>
      <c r="I2083" t="n">
        <v>1234</v>
      </c>
      <c r="J2083" t="n">
        <v>5</v>
      </c>
      <c r="K2083" t="n">
        <v>105</v>
      </c>
      <c r="L2083" t="n">
        <v>0</v>
      </c>
      <c r="M2083" t="n">
        <v>2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25</v>
      </c>
      <c r="U2083" t="n">
        <v>0</v>
      </c>
      <c r="V2083" t="n">
        <v>0</v>
      </c>
      <c r="W2083" t="n">
        <v>0</v>
      </c>
    </row>
    <row r="2084">
      <c r="A2084" t="inlineStr">
        <is>
          <t>David Kearney</t>
        </is>
      </c>
      <c r="B2084" t="inlineStr">
        <is>
          <t>Ireland</t>
        </is>
      </c>
      <c r="C2084" t="inlineStr">
        <is>
          <t>Right Wing</t>
        </is>
      </c>
      <c r="D2084" t="n">
        <v>3</v>
      </c>
      <c r="E2084" t="n">
        <v>3</v>
      </c>
      <c r="F2084" t="n">
        <v>3</v>
      </c>
      <c r="G2084" t="n">
        <v>0</v>
      </c>
      <c r="H2084" t="n">
        <v>0</v>
      </c>
      <c r="I2084" t="n">
        <v>210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5</v>
      </c>
      <c r="U2084" t="n">
        <v>0</v>
      </c>
      <c r="V2084" t="n">
        <v>0</v>
      </c>
      <c r="W2084" t="n">
        <v>0</v>
      </c>
    </row>
    <row r="2085">
      <c r="A2085" t="inlineStr">
        <is>
          <t>David Kearney</t>
        </is>
      </c>
      <c r="B2085" t="inlineStr">
        <is>
          <t>Ireland</t>
        </is>
      </c>
      <c r="C2085" t="inlineStr">
        <is>
          <t>Right Wing</t>
        </is>
      </c>
      <c r="D2085" t="n">
        <v>204</v>
      </c>
      <c r="E2085" t="n">
        <v>60</v>
      </c>
      <c r="F2085" t="n">
        <v>179</v>
      </c>
      <c r="G2085" t="n">
        <v>33</v>
      </c>
      <c r="H2085" t="n">
        <v>0</v>
      </c>
      <c r="I2085" t="n">
        <v>13909</v>
      </c>
      <c r="J2085" t="n">
        <v>25</v>
      </c>
      <c r="K2085" t="n">
        <v>471</v>
      </c>
      <c r="L2085" t="n">
        <v>1</v>
      </c>
      <c r="M2085" t="n">
        <v>49</v>
      </c>
      <c r="N2085" t="n">
        <v>60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300</v>
      </c>
      <c r="U2085" t="n">
        <v>2</v>
      </c>
      <c r="V2085" t="n">
        <v>0</v>
      </c>
      <c r="W2085" t="n">
        <v>0</v>
      </c>
    </row>
    <row r="2086">
      <c r="A2086" t="inlineStr">
        <is>
          <t>Niyi Adeolokun</t>
        </is>
      </c>
      <c r="B2086" t="inlineStr">
        <is>
          <t>Ireland</t>
        </is>
      </c>
      <c r="C2086" t="inlineStr">
        <is>
          <t>Right Wing</t>
        </is>
      </c>
      <c r="D2086" t="n">
        <v>93</v>
      </c>
      <c r="E2086" t="n">
        <v>96</v>
      </c>
      <c r="F2086" t="n">
        <v>82</v>
      </c>
      <c r="G2086" t="n">
        <v>14</v>
      </c>
      <c r="H2086" t="n">
        <v>0</v>
      </c>
      <c r="I2086" t="n">
        <v>6054</v>
      </c>
      <c r="J2086" t="n">
        <v>11</v>
      </c>
      <c r="K2086" t="n">
        <v>268</v>
      </c>
      <c r="L2086" t="n">
        <v>0</v>
      </c>
      <c r="M2086" t="n">
        <v>31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165</v>
      </c>
      <c r="U2086" t="n">
        <v>0</v>
      </c>
      <c r="V2086" t="n">
        <v>0</v>
      </c>
      <c r="W2086" t="n">
        <v>0</v>
      </c>
    </row>
    <row r="2087">
      <c r="A2087" t="inlineStr">
        <is>
          <t>Niyi Adeolokun</t>
        </is>
      </c>
      <c r="B2087" t="inlineStr">
        <is>
          <t>Ireland</t>
        </is>
      </c>
      <c r="C2087" t="inlineStr">
        <is>
          <t>Right Wing</t>
        </is>
      </c>
      <c r="D2087" t="n">
        <v>1</v>
      </c>
      <c r="E2087" t="n">
        <v>1</v>
      </c>
      <c r="F2087" t="n">
        <v>0</v>
      </c>
      <c r="G2087" t="n">
        <v>1</v>
      </c>
      <c r="H2087" t="n">
        <v>0</v>
      </c>
      <c r="I2087" t="n">
        <v>14</v>
      </c>
      <c r="J2087" t="n">
        <v>1</v>
      </c>
      <c r="K2087" t="n">
        <v>14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inlineStr">
        <is>
          <t>Niyi Adeolokun</t>
        </is>
      </c>
      <c r="B2088" t="inlineStr">
        <is>
          <t>Ireland</t>
        </is>
      </c>
      <c r="C2088" t="inlineStr">
        <is>
          <t>Right Wing</t>
        </is>
      </c>
      <c r="D2088" t="n">
        <v>14</v>
      </c>
      <c r="E2088" t="n">
        <v>14</v>
      </c>
      <c r="F2088" t="n">
        <v>10</v>
      </c>
      <c r="G2088" t="n">
        <v>4</v>
      </c>
      <c r="H2088" t="n">
        <v>0</v>
      </c>
      <c r="I2088" t="n">
        <v>827</v>
      </c>
      <c r="J2088" t="n">
        <v>4</v>
      </c>
      <c r="K2088" t="n">
        <v>101</v>
      </c>
      <c r="L2088" t="n">
        <v>0</v>
      </c>
      <c r="M2088" t="n">
        <v>4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10</v>
      </c>
      <c r="U2088" t="n">
        <v>0</v>
      </c>
      <c r="V2088" t="n">
        <v>0</v>
      </c>
      <c r="W2088" t="n">
        <v>0</v>
      </c>
    </row>
    <row r="2089">
      <c r="A2089" t="inlineStr">
        <is>
          <t>Niyi Adeolokun</t>
        </is>
      </c>
      <c r="B2089" t="inlineStr">
        <is>
          <t>Ireland</t>
        </is>
      </c>
      <c r="C2089" t="inlineStr">
        <is>
          <t>Right Wing</t>
        </is>
      </c>
      <c r="D2089" t="n">
        <v>108</v>
      </c>
      <c r="E2089" t="n">
        <v>35</v>
      </c>
      <c r="F2089" t="n">
        <v>92</v>
      </c>
      <c r="G2089" t="n">
        <v>19</v>
      </c>
      <c r="H2089" t="n">
        <v>0</v>
      </c>
      <c r="I2089" t="n">
        <v>6895</v>
      </c>
      <c r="J2089" t="n">
        <v>16</v>
      </c>
      <c r="K2089" t="n">
        <v>383</v>
      </c>
      <c r="L2089" t="n">
        <v>0</v>
      </c>
      <c r="M2089" t="n">
        <v>35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175</v>
      </c>
      <c r="U2089" t="n">
        <v>0</v>
      </c>
      <c r="V2089" t="n">
        <v>0</v>
      </c>
      <c r="W2089" t="n">
        <v>0</v>
      </c>
    </row>
    <row r="2090">
      <c r="A2090" t="inlineStr">
        <is>
          <t>Will Addison</t>
        </is>
      </c>
      <c r="B2090" t="inlineStr">
        <is>
          <t>Ireland</t>
        </is>
      </c>
      <c r="C2090" t="inlineStr">
        <is>
          <t>Right Wing</t>
        </is>
      </c>
      <c r="D2090" t="n">
        <v>114</v>
      </c>
      <c r="E2090" t="n">
        <v>120</v>
      </c>
      <c r="F2090" t="n">
        <v>97</v>
      </c>
      <c r="G2090" t="n">
        <v>23</v>
      </c>
      <c r="H2090" t="n">
        <v>0</v>
      </c>
      <c r="I2090" t="n">
        <v>7312</v>
      </c>
      <c r="J2090" t="n">
        <v>17</v>
      </c>
      <c r="K2090" t="n">
        <v>327</v>
      </c>
      <c r="L2090" t="n">
        <v>0</v>
      </c>
      <c r="M2090" t="n">
        <v>31</v>
      </c>
      <c r="N2090" t="n">
        <v>16</v>
      </c>
      <c r="O2090" t="n">
        <v>0</v>
      </c>
      <c r="P2090" t="n">
        <v>24</v>
      </c>
      <c r="Q2090" t="n">
        <v>15</v>
      </c>
      <c r="R2090" t="n">
        <v>20</v>
      </c>
      <c r="S2090" t="n">
        <v>16</v>
      </c>
      <c r="T2090" t="n">
        <v>158</v>
      </c>
      <c r="U2090" t="n">
        <v>2</v>
      </c>
      <c r="V2090" t="n">
        <v>0</v>
      </c>
      <c r="W2090" t="n">
        <v>0</v>
      </c>
    </row>
    <row r="2091">
      <c r="A2091" t="inlineStr">
        <is>
          <t>Will Addison</t>
        </is>
      </c>
      <c r="B2091" t="inlineStr">
        <is>
          <t>Ireland</t>
        </is>
      </c>
      <c r="C2091" t="inlineStr">
        <is>
          <t>Right Wing</t>
        </is>
      </c>
      <c r="D2091" t="n">
        <v>2</v>
      </c>
      <c r="E2091" t="n">
        <v>2</v>
      </c>
      <c r="F2091" t="n">
        <v>2</v>
      </c>
      <c r="G2091" t="n">
        <v>0</v>
      </c>
      <c r="H2091" t="n">
        <v>0</v>
      </c>
      <c r="I2091" t="n">
        <v>160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Will Addison</t>
        </is>
      </c>
      <c r="B2092" t="inlineStr">
        <is>
          <t>Ireland</t>
        </is>
      </c>
      <c r="C2092" t="inlineStr">
        <is>
          <t>Right Wing</t>
        </is>
      </c>
      <c r="D2092" t="n">
        <v>2</v>
      </c>
      <c r="E2092" t="n">
        <v>2</v>
      </c>
      <c r="F2092" t="n">
        <v>1</v>
      </c>
      <c r="G2092" t="n">
        <v>1</v>
      </c>
      <c r="H2092" t="n">
        <v>0</v>
      </c>
      <c r="I2092" t="n">
        <v>113</v>
      </c>
      <c r="J2092" t="n">
        <v>1</v>
      </c>
      <c r="K2092" t="n">
        <v>33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t="inlineStr">
        <is>
          <t>Will Addison</t>
        </is>
      </c>
      <c r="B2093" t="inlineStr">
        <is>
          <t>Ireland</t>
        </is>
      </c>
      <c r="C2093" t="inlineStr">
        <is>
          <t>Right Wing</t>
        </is>
      </c>
      <c r="D2093" t="n">
        <v>19</v>
      </c>
      <c r="E2093" t="n">
        <v>19</v>
      </c>
      <c r="F2093" t="n">
        <v>19</v>
      </c>
      <c r="G2093" t="n">
        <v>0</v>
      </c>
      <c r="H2093" t="n">
        <v>0</v>
      </c>
      <c r="I2093" t="n">
        <v>1363</v>
      </c>
      <c r="J2093" t="n">
        <v>0</v>
      </c>
      <c r="K2093" t="n">
        <v>0</v>
      </c>
      <c r="L2093" t="n">
        <v>0</v>
      </c>
      <c r="M2093" t="n">
        <v>4</v>
      </c>
      <c r="N2093" t="n">
        <v>4</v>
      </c>
      <c r="O2093" t="n">
        <v>0</v>
      </c>
      <c r="P2093" t="n">
        <v>1</v>
      </c>
      <c r="Q2093" t="n">
        <v>1</v>
      </c>
      <c r="R2093" t="n">
        <v>2</v>
      </c>
      <c r="S2093" t="n">
        <v>2</v>
      </c>
      <c r="T2093" t="n">
        <v>28</v>
      </c>
      <c r="U2093" t="n">
        <v>0</v>
      </c>
      <c r="V2093" t="n">
        <v>0</v>
      </c>
      <c r="W2093" t="n">
        <v>0</v>
      </c>
    </row>
    <row r="2094">
      <c r="A2094" t="inlineStr">
        <is>
          <t>Will Addison</t>
        </is>
      </c>
      <c r="B2094" t="inlineStr">
        <is>
          <t>Ireland</t>
        </is>
      </c>
      <c r="C2094" t="inlineStr">
        <is>
          <t>Right Wing</t>
        </is>
      </c>
      <c r="D2094" t="n">
        <v>2</v>
      </c>
      <c r="E2094" t="n">
        <v>2</v>
      </c>
      <c r="F2094" t="n">
        <v>1</v>
      </c>
      <c r="G2094" t="n">
        <v>1</v>
      </c>
      <c r="H2094" t="n">
        <v>0</v>
      </c>
      <c r="I2094" t="n">
        <v>68</v>
      </c>
      <c r="J2094" t="n">
        <v>1</v>
      </c>
      <c r="K2094" t="n">
        <v>26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Will Addison</t>
        </is>
      </c>
      <c r="B2095" t="inlineStr">
        <is>
          <t>Ireland</t>
        </is>
      </c>
      <c r="C2095" t="inlineStr">
        <is>
          <t>Right Wing</t>
        </is>
      </c>
      <c r="D2095" t="n">
        <v>139</v>
      </c>
      <c r="E2095" t="n">
        <v>20</v>
      </c>
      <c r="F2095" t="n">
        <v>120</v>
      </c>
      <c r="G2095" t="n">
        <v>25</v>
      </c>
      <c r="H2095" t="n">
        <v>0</v>
      </c>
      <c r="I2095" t="n">
        <v>9016</v>
      </c>
      <c r="J2095" t="n">
        <v>19</v>
      </c>
      <c r="K2095" t="n">
        <v>386</v>
      </c>
      <c r="L2095" t="n">
        <v>1</v>
      </c>
      <c r="M2095" t="n">
        <v>36</v>
      </c>
      <c r="N2095" t="n">
        <v>20</v>
      </c>
      <c r="O2095" t="n">
        <v>0</v>
      </c>
      <c r="P2095" t="n">
        <v>25</v>
      </c>
      <c r="Q2095" t="n">
        <v>16</v>
      </c>
      <c r="R2095" t="n">
        <v>22</v>
      </c>
      <c r="S2095" t="n">
        <v>18</v>
      </c>
      <c r="T2095" t="n">
        <v>186</v>
      </c>
      <c r="U2095" t="n">
        <v>2</v>
      </c>
      <c r="V2095" t="n">
        <v>0</v>
      </c>
      <c r="W2095" t="n">
        <v>0</v>
      </c>
    </row>
    <row r="2096">
      <c r="A2096" t="inlineStr">
        <is>
          <t>Adam Byrne</t>
        </is>
      </c>
      <c r="B2096" t="inlineStr">
        <is>
          <t>Ireland</t>
        </is>
      </c>
      <c r="C2096" t="inlineStr">
        <is>
          <t>Right Wing</t>
        </is>
      </c>
      <c r="D2096" t="n">
        <v>72</v>
      </c>
      <c r="E2096" t="n">
        <v>76</v>
      </c>
      <c r="F2096" t="n">
        <v>60</v>
      </c>
      <c r="G2096" t="n">
        <v>16</v>
      </c>
      <c r="H2096" t="n">
        <v>0</v>
      </c>
      <c r="I2096" t="n">
        <v>4872</v>
      </c>
      <c r="J2096" t="n">
        <v>12</v>
      </c>
      <c r="K2096" t="n">
        <v>320</v>
      </c>
      <c r="L2096" t="n">
        <v>1</v>
      </c>
      <c r="M2096" t="n">
        <v>11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135</v>
      </c>
      <c r="U2096" t="n">
        <v>1</v>
      </c>
      <c r="V2096" t="n">
        <v>0</v>
      </c>
      <c r="W2096" t="n">
        <v>0</v>
      </c>
    </row>
    <row r="2097">
      <c r="A2097" t="inlineStr">
        <is>
          <t>Adam Byrne</t>
        </is>
      </c>
      <c r="B2097" t="inlineStr">
        <is>
          <t>Ireland</t>
        </is>
      </c>
      <c r="C2097" t="inlineStr">
        <is>
          <t>Right Wing</t>
        </is>
      </c>
      <c r="D2097" t="n">
        <v>4</v>
      </c>
      <c r="E2097" t="n">
        <v>4</v>
      </c>
      <c r="F2097" t="n">
        <v>4</v>
      </c>
      <c r="G2097" t="n">
        <v>0</v>
      </c>
      <c r="H2097" t="n">
        <v>0</v>
      </c>
      <c r="I2097" t="n">
        <v>320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5</v>
      </c>
      <c r="U2097" t="n">
        <v>0</v>
      </c>
      <c r="V2097" t="n">
        <v>0</v>
      </c>
      <c r="W2097" t="n">
        <v>0</v>
      </c>
    </row>
    <row r="2098">
      <c r="A2098" t="inlineStr">
        <is>
          <t>Adam Byrne</t>
        </is>
      </c>
      <c r="B2098" t="inlineStr">
        <is>
          <t>Ireland</t>
        </is>
      </c>
      <c r="C2098" t="inlineStr">
        <is>
          <t>Right Wing</t>
        </is>
      </c>
      <c r="D2098" t="n">
        <v>1</v>
      </c>
      <c r="E2098" t="n">
        <v>1</v>
      </c>
      <c r="F2098" t="n">
        <v>1</v>
      </c>
      <c r="G2098" t="n">
        <v>0</v>
      </c>
      <c r="H2098" t="n">
        <v>0</v>
      </c>
      <c r="I2098" t="n">
        <v>80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Adam Byrne</t>
        </is>
      </c>
      <c r="B2099" t="inlineStr">
        <is>
          <t>Ireland</t>
        </is>
      </c>
      <c r="C2099" t="inlineStr">
        <is>
          <t>Right Wing</t>
        </is>
      </c>
      <c r="D2099" t="n">
        <v>77</v>
      </c>
      <c r="E2099" t="n">
        <v>28</v>
      </c>
      <c r="F2099" t="n">
        <v>65</v>
      </c>
      <c r="G2099" t="n">
        <v>16</v>
      </c>
      <c r="H2099" t="n">
        <v>0</v>
      </c>
      <c r="I2099" t="n">
        <v>5272</v>
      </c>
      <c r="J2099" t="n">
        <v>12</v>
      </c>
      <c r="K2099" t="n">
        <v>320</v>
      </c>
      <c r="L2099" t="n">
        <v>1</v>
      </c>
      <c r="M2099" t="n">
        <v>11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140</v>
      </c>
      <c r="U2099" t="n">
        <v>1</v>
      </c>
      <c r="V2099" t="n">
        <v>0</v>
      </c>
      <c r="W2099" t="n">
        <v>0</v>
      </c>
    </row>
    <row r="2100">
      <c r="A2100" t="inlineStr">
        <is>
          <t>Andrew Conway</t>
        </is>
      </c>
      <c r="B2100" t="inlineStr">
        <is>
          <t>Ireland</t>
        </is>
      </c>
      <c r="C2100" t="inlineStr">
        <is>
          <t>Right Wing</t>
        </is>
      </c>
      <c r="D2100" t="n">
        <v>46</v>
      </c>
      <c r="E2100" t="n">
        <v>57</v>
      </c>
      <c r="F2100" t="n">
        <v>35</v>
      </c>
      <c r="G2100" t="n">
        <v>22</v>
      </c>
      <c r="H2100" t="n">
        <v>0</v>
      </c>
      <c r="I2100" t="n">
        <v>2837</v>
      </c>
      <c r="J2100" t="n">
        <v>11</v>
      </c>
      <c r="K2100" t="n">
        <v>171</v>
      </c>
      <c r="L2100" t="n">
        <v>0</v>
      </c>
      <c r="M2100" t="n">
        <v>6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75</v>
      </c>
      <c r="U2100" t="n">
        <v>0</v>
      </c>
      <c r="V2100" t="n">
        <v>0</v>
      </c>
      <c r="W2100" t="n">
        <v>0</v>
      </c>
    </row>
    <row r="2101">
      <c r="A2101" t="inlineStr">
        <is>
          <t>Andrew Conway</t>
        </is>
      </c>
      <c r="B2101" t="inlineStr">
        <is>
          <t>Ireland</t>
        </is>
      </c>
      <c r="C2101" t="inlineStr">
        <is>
          <t>Right Wing</t>
        </is>
      </c>
      <c r="D2101" t="n">
        <v>6</v>
      </c>
      <c r="E2101" t="n">
        <v>6</v>
      </c>
      <c r="F2101" t="n">
        <v>6</v>
      </c>
      <c r="G2101" t="n">
        <v>0</v>
      </c>
      <c r="H2101" t="n">
        <v>0</v>
      </c>
      <c r="I2101" t="n">
        <v>480</v>
      </c>
      <c r="J2101" t="n">
        <v>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20</v>
      </c>
      <c r="U2101" t="n">
        <v>0</v>
      </c>
      <c r="V2101" t="n">
        <v>0</v>
      </c>
      <c r="W2101" t="n">
        <v>0</v>
      </c>
    </row>
    <row r="2102">
      <c r="A2102" t="inlineStr">
        <is>
          <t>Andrew Conway</t>
        </is>
      </c>
      <c r="B2102" t="inlineStr">
        <is>
          <t>Ireland</t>
        </is>
      </c>
      <c r="C2102" t="inlineStr">
        <is>
          <t>Right Wing</t>
        </is>
      </c>
      <c r="D2102" t="n">
        <v>137</v>
      </c>
      <c r="E2102" t="n">
        <v>137</v>
      </c>
      <c r="F2102" t="n">
        <v>122</v>
      </c>
      <c r="G2102" t="n">
        <v>15</v>
      </c>
      <c r="H2102" t="n">
        <v>0</v>
      </c>
      <c r="I2102" t="n">
        <v>9313</v>
      </c>
      <c r="J2102" t="n">
        <v>15</v>
      </c>
      <c r="K2102" t="n">
        <v>417</v>
      </c>
      <c r="L2102" t="n">
        <v>0</v>
      </c>
      <c r="M2102" t="n">
        <v>30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235</v>
      </c>
      <c r="U2102" t="n">
        <v>3</v>
      </c>
      <c r="V2102" t="n">
        <v>0</v>
      </c>
      <c r="W2102" t="n">
        <v>1</v>
      </c>
    </row>
    <row r="2103">
      <c r="A2103" t="inlineStr">
        <is>
          <t>Andrew Conway</t>
        </is>
      </c>
      <c r="B2103" t="inlineStr">
        <is>
          <t>Ireland</t>
        </is>
      </c>
      <c r="C2103" t="inlineStr">
        <is>
          <t>Right Wing</t>
        </is>
      </c>
      <c r="D2103" t="n">
        <v>5</v>
      </c>
      <c r="E2103" t="n">
        <v>5</v>
      </c>
      <c r="F2103" t="n">
        <v>4</v>
      </c>
      <c r="G2103" t="n">
        <v>1</v>
      </c>
      <c r="H2103" t="n">
        <v>0</v>
      </c>
      <c r="I2103" t="n">
        <v>311</v>
      </c>
      <c r="J2103" t="n">
        <v>1</v>
      </c>
      <c r="K2103" t="n">
        <v>10</v>
      </c>
      <c r="L2103" t="n">
        <v>0</v>
      </c>
      <c r="M2103" t="n">
        <v>1</v>
      </c>
      <c r="N2103" t="n">
        <v>5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25</v>
      </c>
      <c r="U2103" t="n">
        <v>0</v>
      </c>
      <c r="V2103" t="n">
        <v>0</v>
      </c>
      <c r="W2103" t="n">
        <v>0</v>
      </c>
    </row>
    <row r="2104">
      <c r="A2104" t="inlineStr">
        <is>
          <t>Andrew Conway</t>
        </is>
      </c>
      <c r="B2104" t="inlineStr">
        <is>
          <t>Ireland</t>
        </is>
      </c>
      <c r="C2104" t="inlineStr">
        <is>
          <t>Right Wing</t>
        </is>
      </c>
      <c r="D2104" t="n">
        <v>215</v>
      </c>
      <c r="E2104" t="n">
        <v>78</v>
      </c>
      <c r="F2104" t="n">
        <v>182</v>
      </c>
      <c r="G2104" t="n">
        <v>45</v>
      </c>
      <c r="H2104" t="n">
        <v>0</v>
      </c>
      <c r="I2104" t="n">
        <v>14236</v>
      </c>
      <c r="J2104" t="n">
        <v>33</v>
      </c>
      <c r="K2104" t="n">
        <v>729</v>
      </c>
      <c r="L2104" t="n">
        <v>1</v>
      </c>
      <c r="M2104" t="n">
        <v>39</v>
      </c>
      <c r="N2104" t="n">
        <v>78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390</v>
      </c>
      <c r="U2104" t="n">
        <v>4</v>
      </c>
      <c r="V2104" t="n">
        <v>0</v>
      </c>
      <c r="W2104" t="n">
        <v>1</v>
      </c>
    </row>
    <row r="2105">
      <c r="A2105" t="inlineStr">
        <is>
          <t>Craig Gilroy</t>
        </is>
      </c>
      <c r="B2105" t="inlineStr">
        <is>
          <t>Ireland</t>
        </is>
      </c>
      <c r="C2105" t="inlineStr">
        <is>
          <t>Right Wing</t>
        </is>
      </c>
      <c r="D2105" t="n">
        <v>194</v>
      </c>
      <c r="E2105" t="n">
        <v>199</v>
      </c>
      <c r="F2105" t="n">
        <v>166</v>
      </c>
      <c r="G2105" t="n">
        <v>33</v>
      </c>
      <c r="H2105" t="n">
        <v>0</v>
      </c>
      <c r="I2105" t="n">
        <v>13264</v>
      </c>
      <c r="J2105" t="n">
        <v>28</v>
      </c>
      <c r="K2105" t="n">
        <v>667</v>
      </c>
      <c r="L2105" t="n">
        <v>1</v>
      </c>
      <c r="M2105" t="n">
        <v>27</v>
      </c>
      <c r="N2105" t="n">
        <v>64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320</v>
      </c>
      <c r="U2105" t="n">
        <v>5</v>
      </c>
      <c r="V2105" t="n">
        <v>0</v>
      </c>
      <c r="W2105" t="n">
        <v>0</v>
      </c>
    </row>
    <row r="2106">
      <c r="A2106" t="inlineStr">
        <is>
          <t>Craig Gilroy</t>
        </is>
      </c>
      <c r="B2106" t="inlineStr">
        <is>
          <t>Ireland</t>
        </is>
      </c>
      <c r="C2106" t="inlineStr">
        <is>
          <t>Right Wing</t>
        </is>
      </c>
      <c r="D2106" t="n">
        <v>2</v>
      </c>
      <c r="E2106" t="n">
        <v>2</v>
      </c>
      <c r="F2106" t="n">
        <v>2</v>
      </c>
      <c r="G2106" t="n">
        <v>0</v>
      </c>
      <c r="H2106" t="n">
        <v>0</v>
      </c>
      <c r="I2106" t="n">
        <v>159</v>
      </c>
      <c r="J2106" t="n">
        <v>0</v>
      </c>
      <c r="K2106" t="n">
        <v>0</v>
      </c>
      <c r="L2106" t="n">
        <v>0</v>
      </c>
      <c r="M2106" t="n">
        <v>1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10</v>
      </c>
      <c r="U2106" t="n">
        <v>0</v>
      </c>
      <c r="V2106" t="n">
        <v>0</v>
      </c>
      <c r="W2106" t="n">
        <v>0</v>
      </c>
    </row>
    <row r="2107">
      <c r="A2107" t="inlineStr">
        <is>
          <t>Craig Gilroy</t>
        </is>
      </c>
      <c r="B2107" t="inlineStr">
        <is>
          <t>Ireland</t>
        </is>
      </c>
      <c r="C2107" t="inlineStr">
        <is>
          <t>Right Wing</t>
        </is>
      </c>
      <c r="D2107" t="n">
        <v>10</v>
      </c>
      <c r="E2107" t="n">
        <v>10</v>
      </c>
      <c r="F2107" t="n">
        <v>8</v>
      </c>
      <c r="G2107" t="n">
        <v>2</v>
      </c>
      <c r="H2107" t="n">
        <v>0</v>
      </c>
      <c r="I2107" t="n">
        <v>643</v>
      </c>
      <c r="J2107" t="n">
        <v>2</v>
      </c>
      <c r="K2107" t="n">
        <v>37</v>
      </c>
      <c r="L2107" t="n">
        <v>0</v>
      </c>
      <c r="M2107" t="n">
        <v>2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25</v>
      </c>
      <c r="U2107" t="n">
        <v>0</v>
      </c>
      <c r="V2107" t="n">
        <v>0</v>
      </c>
      <c r="W2107" t="n">
        <v>0</v>
      </c>
    </row>
    <row r="2108">
      <c r="A2108" t="inlineStr">
        <is>
          <t>Craig Gilroy</t>
        </is>
      </c>
      <c r="B2108" t="inlineStr">
        <is>
          <t>Ireland</t>
        </is>
      </c>
      <c r="C2108" t="inlineStr">
        <is>
          <t>Right Wing</t>
        </is>
      </c>
      <c r="D2108" t="n">
        <v>3</v>
      </c>
      <c r="E2108" t="n">
        <v>3</v>
      </c>
      <c r="F2108" t="n">
        <v>3</v>
      </c>
      <c r="G2108" t="n">
        <v>0</v>
      </c>
      <c r="H2108" t="n">
        <v>0</v>
      </c>
      <c r="I2108" t="n">
        <v>230</v>
      </c>
      <c r="J2108" t="n">
        <v>0</v>
      </c>
      <c r="K2108" t="n">
        <v>0</v>
      </c>
      <c r="L2108" t="n">
        <v>0</v>
      </c>
      <c r="M2108" t="n">
        <v>1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20</v>
      </c>
      <c r="U2108" t="n">
        <v>0</v>
      </c>
      <c r="V2108" t="n">
        <v>0</v>
      </c>
      <c r="W2108" t="n">
        <v>0</v>
      </c>
    </row>
    <row r="2109">
      <c r="A2109" t="inlineStr">
        <is>
          <t>Craig Gilroy</t>
        </is>
      </c>
      <c r="B2109" t="inlineStr">
        <is>
          <t>Ireland</t>
        </is>
      </c>
      <c r="C2109" t="inlineStr">
        <is>
          <t>Right Wing</t>
        </is>
      </c>
      <c r="D2109" t="n">
        <v>209</v>
      </c>
      <c r="E2109" t="n">
        <v>75</v>
      </c>
      <c r="F2109" t="n">
        <v>179</v>
      </c>
      <c r="G2109" t="n">
        <v>35</v>
      </c>
      <c r="H2109" t="n">
        <v>0</v>
      </c>
      <c r="I2109" t="n">
        <v>14296</v>
      </c>
      <c r="J2109" t="n">
        <v>30</v>
      </c>
      <c r="K2109" t="n">
        <v>704</v>
      </c>
      <c r="L2109" t="n">
        <v>1</v>
      </c>
      <c r="M2109" t="n">
        <v>31</v>
      </c>
      <c r="N2109" t="n">
        <v>75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375</v>
      </c>
      <c r="U2109" t="n">
        <v>5</v>
      </c>
      <c r="V2109" t="n">
        <v>0</v>
      </c>
      <c r="W2109" t="n">
        <v>0</v>
      </c>
    </row>
    <row r="2110">
      <c r="A2110" t="inlineStr">
        <is>
          <t>Darren Sweetman</t>
        </is>
      </c>
      <c r="B2110" t="inlineStr">
        <is>
          <t>Ireland</t>
        </is>
      </c>
      <c r="C2110" t="inlineStr">
        <is>
          <t>Right Wing</t>
        </is>
      </c>
      <c r="D2110" t="n">
        <v>3</v>
      </c>
      <c r="E2110" t="n">
        <v>4</v>
      </c>
      <c r="F2110" t="n">
        <v>1</v>
      </c>
      <c r="G2110" t="n">
        <v>3</v>
      </c>
      <c r="H2110" t="n">
        <v>0</v>
      </c>
      <c r="I2110" t="n">
        <v>93</v>
      </c>
      <c r="J2110" t="n">
        <v>2</v>
      </c>
      <c r="K2110" t="n">
        <v>13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Darren Sweetman</t>
        </is>
      </c>
      <c r="B2111" t="inlineStr">
        <is>
          <t>Ireland</t>
        </is>
      </c>
      <c r="C2111" t="inlineStr">
        <is>
          <t>Right Wing</t>
        </is>
      </c>
      <c r="D2111" t="n">
        <v>100</v>
      </c>
      <c r="E2111" t="n">
        <v>104</v>
      </c>
      <c r="F2111" t="n">
        <v>85</v>
      </c>
      <c r="G2111" t="n">
        <v>19</v>
      </c>
      <c r="H2111" t="n">
        <v>0</v>
      </c>
      <c r="I2111" t="n">
        <v>6720</v>
      </c>
      <c r="J2111" t="n">
        <v>15</v>
      </c>
      <c r="K2111" t="n">
        <v>316</v>
      </c>
      <c r="L2111" t="n">
        <v>1</v>
      </c>
      <c r="M2111" t="n">
        <v>16</v>
      </c>
      <c r="N2111" t="n">
        <v>26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130</v>
      </c>
      <c r="U2111" t="n">
        <v>1</v>
      </c>
      <c r="V2111" t="n">
        <v>0</v>
      </c>
      <c r="W2111" t="n">
        <v>0</v>
      </c>
    </row>
    <row r="2112">
      <c r="A2112" t="inlineStr">
        <is>
          <t>Darren Sweetman</t>
        </is>
      </c>
      <c r="B2112" t="inlineStr">
        <is>
          <t>Ireland</t>
        </is>
      </c>
      <c r="C2112" t="inlineStr">
        <is>
          <t>Right Wing</t>
        </is>
      </c>
      <c r="D2112" t="n">
        <v>2</v>
      </c>
      <c r="E2112" t="n">
        <v>2</v>
      </c>
      <c r="F2112" t="n">
        <v>1</v>
      </c>
      <c r="G2112" t="n">
        <v>1</v>
      </c>
      <c r="H2112" t="n">
        <v>0</v>
      </c>
      <c r="I2112" t="n">
        <v>87</v>
      </c>
      <c r="J2112" t="n">
        <v>1</v>
      </c>
      <c r="K2112" t="n">
        <v>7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5</v>
      </c>
      <c r="U2112" t="n">
        <v>0</v>
      </c>
      <c r="V2112" t="n">
        <v>0</v>
      </c>
      <c r="W2112" t="n">
        <v>0</v>
      </c>
    </row>
    <row r="2113">
      <c r="A2113" t="inlineStr">
        <is>
          <t>Darren Sweetman</t>
        </is>
      </c>
      <c r="B2113" t="inlineStr">
        <is>
          <t>Ireland</t>
        </is>
      </c>
      <c r="C2113" t="inlineStr">
        <is>
          <t>Right Wing</t>
        </is>
      </c>
      <c r="D2113" t="n">
        <v>1</v>
      </c>
      <c r="E2113" t="n">
        <v>1</v>
      </c>
      <c r="F2113" t="n">
        <v>0</v>
      </c>
      <c r="G2113" t="n">
        <v>1</v>
      </c>
      <c r="H2113" t="n">
        <v>0</v>
      </c>
      <c r="I2113" t="n">
        <v>21</v>
      </c>
      <c r="J2113" t="n">
        <v>1</v>
      </c>
      <c r="K2113" t="n">
        <v>21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Darren Sweetman</t>
        </is>
      </c>
      <c r="B2114" t="inlineStr">
        <is>
          <t>Ireland</t>
        </is>
      </c>
      <c r="C2114" t="inlineStr">
        <is>
          <t>Right Wing</t>
        </is>
      </c>
      <c r="D2114" t="n">
        <v>106</v>
      </c>
      <c r="E2114" t="n">
        <v>27</v>
      </c>
      <c r="F2114" t="n">
        <v>87</v>
      </c>
      <c r="G2114" t="n">
        <v>24</v>
      </c>
      <c r="H2114" t="n">
        <v>0</v>
      </c>
      <c r="I2114" t="n">
        <v>6921</v>
      </c>
      <c r="J2114" t="n">
        <v>19</v>
      </c>
      <c r="K2114" t="n">
        <v>357</v>
      </c>
      <c r="L2114" t="n">
        <v>1</v>
      </c>
      <c r="M2114" t="n">
        <v>16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135</v>
      </c>
      <c r="U2114" t="n">
        <v>1</v>
      </c>
      <c r="V2114" t="n">
        <v>0</v>
      </c>
      <c r="W2114" t="n">
        <v>0</v>
      </c>
    </row>
    <row r="2115">
      <c r="A2115" t="inlineStr">
        <is>
          <t>Robbie Henshaw</t>
        </is>
      </c>
      <c r="B2115" t="inlineStr">
        <is>
          <t>Ireland</t>
        </is>
      </c>
      <c r="C2115" t="inlineStr">
        <is>
          <t>Full Back</t>
        </is>
      </c>
      <c r="D2115" t="n">
        <v>76</v>
      </c>
      <c r="E2115" t="n">
        <v>76</v>
      </c>
      <c r="F2115" t="n">
        <v>70</v>
      </c>
      <c r="G2115" t="n">
        <v>6</v>
      </c>
      <c r="H2115" t="n">
        <v>0</v>
      </c>
      <c r="I2115" t="n">
        <v>5610</v>
      </c>
      <c r="J2115" t="n">
        <v>6</v>
      </c>
      <c r="K2115" t="n">
        <v>139</v>
      </c>
      <c r="L2115" t="n">
        <v>0</v>
      </c>
      <c r="M2115" t="n">
        <v>9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55</v>
      </c>
      <c r="U2115" t="n">
        <v>0</v>
      </c>
      <c r="V2115" t="n">
        <v>0</v>
      </c>
      <c r="W2115" t="n">
        <v>0</v>
      </c>
    </row>
    <row r="2116">
      <c r="A2116" t="inlineStr">
        <is>
          <t>Robbie Henshaw</t>
        </is>
      </c>
      <c r="B2116" t="inlineStr">
        <is>
          <t>Ireland</t>
        </is>
      </c>
      <c r="C2116" t="inlineStr">
        <is>
          <t>Full Back</t>
        </is>
      </c>
      <c r="D2116" t="n">
        <v>1</v>
      </c>
      <c r="E2116" t="n">
        <v>1</v>
      </c>
      <c r="F2116" t="n">
        <v>1</v>
      </c>
      <c r="G2116" t="n">
        <v>0</v>
      </c>
      <c r="H2116" t="n">
        <v>0</v>
      </c>
      <c r="I2116" t="n">
        <v>80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</row>
    <row r="2117">
      <c r="A2117" t="inlineStr">
        <is>
          <t>Robbie Henshaw</t>
        </is>
      </c>
      <c r="B2117" t="inlineStr">
        <is>
          <t>Ireland</t>
        </is>
      </c>
      <c r="C2117" t="inlineStr">
        <is>
          <t>Full Back</t>
        </is>
      </c>
      <c r="D2117" t="n">
        <v>54</v>
      </c>
      <c r="E2117" t="n">
        <v>54</v>
      </c>
      <c r="F2117" t="n">
        <v>53</v>
      </c>
      <c r="G2117" t="n">
        <v>1</v>
      </c>
      <c r="H2117" t="n">
        <v>0</v>
      </c>
      <c r="I2117" t="n">
        <v>4076</v>
      </c>
      <c r="J2117" t="n">
        <v>1</v>
      </c>
      <c r="K2117" t="n">
        <v>17</v>
      </c>
      <c r="L2117" t="n">
        <v>0</v>
      </c>
      <c r="M2117" t="n">
        <v>12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50</v>
      </c>
      <c r="U2117" t="n">
        <v>1</v>
      </c>
      <c r="V2117" t="n">
        <v>0</v>
      </c>
      <c r="W2117" t="n">
        <v>0</v>
      </c>
    </row>
    <row r="2118">
      <c r="A2118" t="inlineStr">
        <is>
          <t>Robbie Henshaw</t>
        </is>
      </c>
      <c r="B2118" t="inlineStr">
        <is>
          <t>Ireland</t>
        </is>
      </c>
      <c r="C2118" t="inlineStr">
        <is>
          <t>Full Back</t>
        </is>
      </c>
      <c r="D2118" t="n">
        <v>4</v>
      </c>
      <c r="E2118" t="n">
        <v>4</v>
      </c>
      <c r="F2118" t="n">
        <v>4</v>
      </c>
      <c r="G2118" t="n">
        <v>0</v>
      </c>
      <c r="H2118" t="n">
        <v>0</v>
      </c>
      <c r="I2118" t="n">
        <v>258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Robbie Henshaw</t>
        </is>
      </c>
      <c r="B2119" t="inlineStr">
        <is>
          <t>Ireland</t>
        </is>
      </c>
      <c r="C2119" t="inlineStr">
        <is>
          <t>Full Back</t>
        </is>
      </c>
      <c r="D2119" t="n">
        <v>188</v>
      </c>
      <c r="E2119" t="n">
        <v>29</v>
      </c>
      <c r="F2119" t="n">
        <v>176</v>
      </c>
      <c r="G2119" t="n">
        <v>12</v>
      </c>
      <c r="H2119" t="n">
        <v>0</v>
      </c>
      <c r="I2119" t="n">
        <v>13736</v>
      </c>
      <c r="J2119" t="n">
        <v>12</v>
      </c>
      <c r="K2119" t="n">
        <v>287</v>
      </c>
      <c r="L2119" t="n">
        <v>1</v>
      </c>
      <c r="M2119" t="n">
        <v>33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145</v>
      </c>
      <c r="U2119" t="n">
        <v>2</v>
      </c>
      <c r="V2119" t="n">
        <v>0</v>
      </c>
      <c r="W2119" t="n">
        <v>0</v>
      </c>
    </row>
    <row r="2120">
      <c r="A2120" t="inlineStr">
        <is>
          <t>Tiernan O'Halloran</t>
        </is>
      </c>
      <c r="B2120" t="inlineStr">
        <is>
          <t>Ireland</t>
        </is>
      </c>
      <c r="C2120" t="inlineStr">
        <is>
          <t>Full Back</t>
        </is>
      </c>
      <c r="D2120" t="n">
        <v>192</v>
      </c>
      <c r="E2120" t="n">
        <v>197</v>
      </c>
      <c r="F2120" t="n">
        <v>173</v>
      </c>
      <c r="G2120" t="n">
        <v>24</v>
      </c>
      <c r="H2120" t="n">
        <v>0</v>
      </c>
      <c r="I2120" t="n">
        <v>13030</v>
      </c>
      <c r="J2120" t="n">
        <v>19</v>
      </c>
      <c r="K2120" t="n">
        <v>476</v>
      </c>
      <c r="L2120" t="n">
        <v>0</v>
      </c>
      <c r="M2120" t="n">
        <v>51</v>
      </c>
      <c r="N2120" t="n">
        <v>38</v>
      </c>
      <c r="O2120" t="n">
        <v>1</v>
      </c>
      <c r="P2120" t="n">
        <v>4</v>
      </c>
      <c r="Q2120" t="n">
        <v>3</v>
      </c>
      <c r="R2120" t="n">
        <v>0</v>
      </c>
      <c r="S2120" t="n">
        <v>0</v>
      </c>
      <c r="T2120" t="n">
        <v>199</v>
      </c>
      <c r="U2120" t="n">
        <v>7</v>
      </c>
      <c r="V2120" t="n">
        <v>0</v>
      </c>
      <c r="W2120" t="n">
        <v>0</v>
      </c>
    </row>
    <row r="2121">
      <c r="A2121" t="inlineStr">
        <is>
          <t>Tiernan O'Halloran</t>
        </is>
      </c>
      <c r="B2121" t="inlineStr">
        <is>
          <t>Ireland</t>
        </is>
      </c>
      <c r="C2121" t="inlineStr">
        <is>
          <t>Full Back</t>
        </is>
      </c>
      <c r="D2121" t="n">
        <v>5</v>
      </c>
      <c r="E2121" t="n">
        <v>6</v>
      </c>
      <c r="F2121" t="n">
        <v>5</v>
      </c>
      <c r="G2121" t="n">
        <v>1</v>
      </c>
      <c r="H2121" t="n">
        <v>0</v>
      </c>
      <c r="I2121" t="n">
        <v>356</v>
      </c>
      <c r="J2121" t="n">
        <v>0</v>
      </c>
      <c r="K2121" t="n">
        <v>0</v>
      </c>
      <c r="L2121" t="n">
        <v>0</v>
      </c>
      <c r="M2121" t="n">
        <v>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5</v>
      </c>
      <c r="U2121" t="n">
        <v>0</v>
      </c>
      <c r="V2121" t="n">
        <v>0</v>
      </c>
      <c r="W2121" t="n">
        <v>0</v>
      </c>
    </row>
    <row r="2122">
      <c r="A2122" t="inlineStr">
        <is>
          <t>Tiernan O'Halloran</t>
        </is>
      </c>
      <c r="B2122" t="inlineStr">
        <is>
          <t>Ireland</t>
        </is>
      </c>
      <c r="C2122" t="inlineStr">
        <is>
          <t>Full Back</t>
        </is>
      </c>
      <c r="D2122" t="n">
        <v>4</v>
      </c>
      <c r="E2122" t="n">
        <v>4</v>
      </c>
      <c r="F2122" t="n">
        <v>4</v>
      </c>
      <c r="G2122" t="n">
        <v>0</v>
      </c>
      <c r="H2122" t="n">
        <v>0</v>
      </c>
      <c r="I2122" t="n">
        <v>288</v>
      </c>
      <c r="J2122" t="n">
        <v>0</v>
      </c>
      <c r="K2122" t="n">
        <v>0</v>
      </c>
      <c r="L2122" t="n">
        <v>0</v>
      </c>
      <c r="M2122" t="n">
        <v>1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10</v>
      </c>
      <c r="U2122" t="n">
        <v>0</v>
      </c>
      <c r="V2122" t="n">
        <v>0</v>
      </c>
      <c r="W2122" t="n">
        <v>0</v>
      </c>
    </row>
    <row r="2123">
      <c r="A2123" t="inlineStr">
        <is>
          <t>Tiernan O'Halloran</t>
        </is>
      </c>
      <c r="B2123" t="inlineStr">
        <is>
          <t>Ireland</t>
        </is>
      </c>
      <c r="C2123" t="inlineStr">
        <is>
          <t>Full Back</t>
        </is>
      </c>
      <c r="D2123" t="n">
        <v>6</v>
      </c>
      <c r="E2123" t="n">
        <v>6</v>
      </c>
      <c r="F2123" t="n">
        <v>3</v>
      </c>
      <c r="G2123" t="n">
        <v>3</v>
      </c>
      <c r="H2123" t="n">
        <v>0</v>
      </c>
      <c r="I2123" t="n">
        <v>252</v>
      </c>
      <c r="J2123" t="n">
        <v>3</v>
      </c>
      <c r="K2123" t="n">
        <v>68</v>
      </c>
      <c r="L2123" t="n">
        <v>0</v>
      </c>
      <c r="M2123" t="n">
        <v>2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10</v>
      </c>
      <c r="U2123" t="n">
        <v>0</v>
      </c>
      <c r="V2123" t="n">
        <v>0</v>
      </c>
      <c r="W2123" t="n">
        <v>0</v>
      </c>
    </row>
    <row r="2124">
      <c r="A2124" t="inlineStr">
        <is>
          <t>Tiernan O'Halloran</t>
        </is>
      </c>
      <c r="B2124" t="inlineStr">
        <is>
          <t>Ireland</t>
        </is>
      </c>
      <c r="C2124" t="inlineStr">
        <is>
          <t>Full Back</t>
        </is>
      </c>
      <c r="D2124" t="n">
        <v>207</v>
      </c>
      <c r="E2124" t="n">
        <v>43</v>
      </c>
      <c r="F2124" t="n">
        <v>185</v>
      </c>
      <c r="G2124" t="n">
        <v>28</v>
      </c>
      <c r="H2124" t="n">
        <v>0</v>
      </c>
      <c r="I2124" t="n">
        <v>13926</v>
      </c>
      <c r="J2124" t="n">
        <v>22</v>
      </c>
      <c r="K2124" t="n">
        <v>544</v>
      </c>
      <c r="L2124" t="n">
        <v>0</v>
      </c>
      <c r="M2124" t="n">
        <v>56</v>
      </c>
      <c r="N2124" t="n">
        <v>43</v>
      </c>
      <c r="O2124" t="n">
        <v>1</v>
      </c>
      <c r="P2124" t="n">
        <v>4</v>
      </c>
      <c r="Q2124" t="n">
        <v>3</v>
      </c>
      <c r="R2124" t="n">
        <v>0</v>
      </c>
      <c r="S2124" t="n">
        <v>0</v>
      </c>
      <c r="T2124" t="n">
        <v>224</v>
      </c>
      <c r="U2124" t="n">
        <v>7</v>
      </c>
      <c r="V2124" t="n">
        <v>0</v>
      </c>
      <c r="W2124" t="n">
        <v>0</v>
      </c>
    </row>
    <row r="2125">
      <c r="A2125" t="inlineStr">
        <is>
          <t>Robert Kearney</t>
        </is>
      </c>
      <c r="B2125" t="inlineStr">
        <is>
          <t>Ireland</t>
        </is>
      </c>
      <c r="C2125" t="inlineStr">
        <is>
          <t>Full Back</t>
        </is>
      </c>
      <c r="D2125" t="n">
        <v>185</v>
      </c>
      <c r="E2125" t="n">
        <v>187</v>
      </c>
      <c r="F2125" t="n">
        <v>162</v>
      </c>
      <c r="G2125" t="n">
        <v>25</v>
      </c>
      <c r="H2125" t="n">
        <v>0</v>
      </c>
      <c r="I2125" t="n">
        <v>12656</v>
      </c>
      <c r="J2125" t="n">
        <v>23</v>
      </c>
      <c r="K2125" t="n">
        <v>519</v>
      </c>
      <c r="L2125" t="n">
        <v>2</v>
      </c>
      <c r="M2125" t="n">
        <v>43</v>
      </c>
      <c r="N2125" t="n">
        <v>32</v>
      </c>
      <c r="O2125" t="n">
        <v>3</v>
      </c>
      <c r="P2125" t="n">
        <v>1</v>
      </c>
      <c r="Q2125" t="n">
        <v>1</v>
      </c>
      <c r="R2125" t="n">
        <v>2</v>
      </c>
      <c r="S2125" t="n">
        <v>1</v>
      </c>
      <c r="T2125" t="n">
        <v>174</v>
      </c>
      <c r="U2125" t="n">
        <v>5</v>
      </c>
      <c r="V2125" t="n">
        <v>0</v>
      </c>
      <c r="W2125" t="n">
        <v>0</v>
      </c>
    </row>
    <row r="2126">
      <c r="A2126" t="inlineStr">
        <is>
          <t>Robert Kearney</t>
        </is>
      </c>
      <c r="B2126" t="inlineStr">
        <is>
          <t>Ireland</t>
        </is>
      </c>
      <c r="C2126" t="inlineStr">
        <is>
          <t>Full Back</t>
        </is>
      </c>
      <c r="D2126" t="n">
        <v>94</v>
      </c>
      <c r="E2126" t="n">
        <v>95</v>
      </c>
      <c r="F2126" t="n">
        <v>91</v>
      </c>
      <c r="G2126" t="n">
        <v>4</v>
      </c>
      <c r="H2126" t="n">
        <v>0</v>
      </c>
      <c r="I2126" t="n">
        <v>6999</v>
      </c>
      <c r="J2126" t="n">
        <v>3</v>
      </c>
      <c r="K2126" t="n">
        <v>174</v>
      </c>
      <c r="L2126" t="n">
        <v>1</v>
      </c>
      <c r="M2126" t="n">
        <v>28</v>
      </c>
      <c r="N2126" t="n">
        <v>16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82</v>
      </c>
      <c r="U2126" t="n">
        <v>1</v>
      </c>
      <c r="V2126" t="n">
        <v>0</v>
      </c>
      <c r="W2126" t="n">
        <v>0</v>
      </c>
    </row>
    <row r="2127">
      <c r="A2127" t="inlineStr">
        <is>
          <t>Robert Kearney</t>
        </is>
      </c>
      <c r="B2127" t="inlineStr">
        <is>
          <t>Ireland</t>
        </is>
      </c>
      <c r="C2127" t="inlineStr">
        <is>
          <t>Full Back</t>
        </is>
      </c>
      <c r="D2127" t="n">
        <v>5</v>
      </c>
      <c r="E2127" t="n">
        <v>5</v>
      </c>
      <c r="F2127" t="n">
        <v>4</v>
      </c>
      <c r="G2127" t="n">
        <v>1</v>
      </c>
      <c r="H2127" t="n">
        <v>0</v>
      </c>
      <c r="I2127" t="n">
        <v>307</v>
      </c>
      <c r="J2127" t="n">
        <v>1</v>
      </c>
      <c r="K2127" t="n">
        <v>21</v>
      </c>
      <c r="L2127" t="n">
        <v>0</v>
      </c>
      <c r="M2127" t="n">
        <v>2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Robert Kearney</t>
        </is>
      </c>
      <c r="B2128" t="inlineStr">
        <is>
          <t>Ireland</t>
        </is>
      </c>
      <c r="C2128" t="inlineStr">
        <is>
          <t>Full Back</t>
        </is>
      </c>
      <c r="D2128" t="n">
        <v>3</v>
      </c>
      <c r="E2128" t="n">
        <v>3</v>
      </c>
      <c r="F2128" t="n">
        <v>2</v>
      </c>
      <c r="G2128" t="n">
        <v>1</v>
      </c>
      <c r="H2128" t="n">
        <v>0</v>
      </c>
      <c r="I2128" t="n">
        <v>202</v>
      </c>
      <c r="J2128" t="n">
        <v>1</v>
      </c>
      <c r="K2128" t="n">
        <v>42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5</v>
      </c>
      <c r="U2128" t="n">
        <v>0</v>
      </c>
      <c r="V2128" t="n">
        <v>0</v>
      </c>
      <c r="W2128" t="n">
        <v>0</v>
      </c>
    </row>
    <row r="2129">
      <c r="A2129" t="inlineStr">
        <is>
          <t>Robert Kearney</t>
        </is>
      </c>
      <c r="B2129" t="inlineStr">
        <is>
          <t>Ireland</t>
        </is>
      </c>
      <c r="C2129" t="inlineStr">
        <is>
          <t>Full Back</t>
        </is>
      </c>
      <c r="D2129" t="n">
        <v>2</v>
      </c>
      <c r="E2129" t="n">
        <v>2</v>
      </c>
      <c r="F2129" t="n">
        <v>2</v>
      </c>
      <c r="G2129" t="n">
        <v>0</v>
      </c>
      <c r="H2129" t="n">
        <v>0</v>
      </c>
      <c r="I2129" t="n">
        <v>156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3</v>
      </c>
      <c r="U2129" t="n">
        <v>0</v>
      </c>
      <c r="V2129" t="n">
        <v>0</v>
      </c>
      <c r="W2129" t="n">
        <v>0</v>
      </c>
    </row>
    <row r="2130">
      <c r="A2130" t="inlineStr">
        <is>
          <t>Robert Kearney</t>
        </is>
      </c>
      <c r="B2130" t="inlineStr">
        <is>
          <t>Ireland</t>
        </is>
      </c>
      <c r="C2130" t="inlineStr">
        <is>
          <t>Full Back</t>
        </is>
      </c>
      <c r="D2130" t="n">
        <v>4</v>
      </c>
      <c r="E2130" t="n">
        <v>4</v>
      </c>
      <c r="F2130" t="n">
        <v>4</v>
      </c>
      <c r="G2130" t="n">
        <v>0</v>
      </c>
      <c r="H2130" t="n">
        <v>0</v>
      </c>
      <c r="I2130" t="n">
        <v>275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inlineStr">
        <is>
          <t>Robert Kearney</t>
        </is>
      </c>
      <c r="B2131" t="inlineStr">
        <is>
          <t>Ireland</t>
        </is>
      </c>
      <c r="C2131" t="inlineStr">
        <is>
          <t>Full Back</t>
        </is>
      </c>
      <c r="D2131" t="n">
        <v>293</v>
      </c>
      <c r="E2131" t="n">
        <v>49</v>
      </c>
      <c r="F2131" t="n">
        <v>265</v>
      </c>
      <c r="G2131" t="n">
        <v>31</v>
      </c>
      <c r="H2131" t="n">
        <v>0</v>
      </c>
      <c r="I2131" t="n">
        <v>20595</v>
      </c>
      <c r="J2131" t="n">
        <v>28</v>
      </c>
      <c r="K2131" t="n">
        <v>756</v>
      </c>
      <c r="L2131" t="n">
        <v>3</v>
      </c>
      <c r="M2131" t="n">
        <v>76</v>
      </c>
      <c r="N2131" t="n">
        <v>49</v>
      </c>
      <c r="O2131" t="n">
        <v>4</v>
      </c>
      <c r="P2131" t="n">
        <v>2</v>
      </c>
      <c r="Q2131" t="n">
        <v>2</v>
      </c>
      <c r="R2131" t="n">
        <v>3</v>
      </c>
      <c r="S2131" t="n">
        <v>1</v>
      </c>
      <c r="T2131" t="n">
        <v>264</v>
      </c>
      <c r="U2131" t="n">
        <v>6</v>
      </c>
      <c r="V2131" t="n">
        <v>0</v>
      </c>
      <c r="W2131" t="n">
        <v>0</v>
      </c>
    </row>
    <row r="2132">
      <c r="A2132" t="inlineStr">
        <is>
          <t>Felix Jones</t>
        </is>
      </c>
      <c r="B2132" t="inlineStr">
        <is>
          <t>Ireland</t>
        </is>
      </c>
      <c r="C2132" t="inlineStr">
        <is>
          <t>Full Back</t>
        </is>
      </c>
      <c r="D2132" t="n">
        <v>1</v>
      </c>
      <c r="E2132" t="n">
        <v>2</v>
      </c>
      <c r="F2132" t="n">
        <v>1</v>
      </c>
      <c r="G2132" t="n">
        <v>1</v>
      </c>
      <c r="H2132" t="n">
        <v>0</v>
      </c>
      <c r="I2132" t="n">
        <v>40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Felix Jones</t>
        </is>
      </c>
      <c r="B2133" t="inlineStr">
        <is>
          <t>Ireland</t>
        </is>
      </c>
      <c r="C2133" t="inlineStr">
        <is>
          <t>Full Back</t>
        </is>
      </c>
      <c r="D2133" t="n">
        <v>2</v>
      </c>
      <c r="E2133" t="n">
        <v>2</v>
      </c>
      <c r="F2133" t="n">
        <v>2</v>
      </c>
      <c r="G2133" t="n">
        <v>0</v>
      </c>
      <c r="H2133" t="n">
        <v>0</v>
      </c>
      <c r="I2133" t="n">
        <v>160</v>
      </c>
      <c r="J2133" t="n">
        <v>0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10</v>
      </c>
      <c r="U2133" t="n">
        <v>0</v>
      </c>
      <c r="V2133" t="n">
        <v>0</v>
      </c>
      <c r="W2133" t="n">
        <v>0</v>
      </c>
    </row>
    <row r="2134">
      <c r="A2134" t="inlineStr">
        <is>
          <t>Felix Jones</t>
        </is>
      </c>
      <c r="B2134" t="inlineStr">
        <is>
          <t>Ireland</t>
        </is>
      </c>
      <c r="C2134" t="inlineStr">
        <is>
          <t>Full Back</t>
        </is>
      </c>
      <c r="D2134" t="n">
        <v>93</v>
      </c>
      <c r="E2134" t="n">
        <v>95</v>
      </c>
      <c r="F2134" t="n">
        <v>86</v>
      </c>
      <c r="G2134" t="n">
        <v>9</v>
      </c>
      <c r="H2134" t="n">
        <v>0</v>
      </c>
      <c r="I2134" t="n">
        <v>6569</v>
      </c>
      <c r="J2134" t="n">
        <v>7</v>
      </c>
      <c r="K2134" t="n">
        <v>165</v>
      </c>
      <c r="L2134" t="n">
        <v>0</v>
      </c>
      <c r="M2134" t="n">
        <v>26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55</v>
      </c>
      <c r="U2134" t="n">
        <v>0</v>
      </c>
      <c r="V2134" t="n">
        <v>0</v>
      </c>
      <c r="W2134" t="n">
        <v>0</v>
      </c>
    </row>
    <row r="2135">
      <c r="A2135" t="inlineStr">
        <is>
          <t>Felix Jones</t>
        </is>
      </c>
      <c r="B2135" t="inlineStr">
        <is>
          <t>Ireland</t>
        </is>
      </c>
      <c r="C2135" t="inlineStr">
        <is>
          <t>Full Back</t>
        </is>
      </c>
      <c r="D2135" t="n">
        <v>12</v>
      </c>
      <c r="E2135" t="n">
        <v>16</v>
      </c>
      <c r="F2135" t="n">
        <v>5</v>
      </c>
      <c r="G2135" t="n">
        <v>11</v>
      </c>
      <c r="H2135" t="n">
        <v>0</v>
      </c>
      <c r="I2135" t="n">
        <v>495</v>
      </c>
      <c r="J2135" t="n">
        <v>7</v>
      </c>
      <c r="K2135" t="n">
        <v>107</v>
      </c>
      <c r="L2135" t="n">
        <v>1</v>
      </c>
      <c r="M2135" t="n">
        <v>1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15</v>
      </c>
      <c r="U2135" t="n">
        <v>0</v>
      </c>
      <c r="V2135" t="n">
        <v>0</v>
      </c>
      <c r="W2135" t="n">
        <v>0</v>
      </c>
    </row>
    <row r="2136">
      <c r="A2136" t="inlineStr">
        <is>
          <t>Felix Jones</t>
        </is>
      </c>
      <c r="B2136" t="inlineStr">
        <is>
          <t>Ireland</t>
        </is>
      </c>
      <c r="C2136" t="inlineStr">
        <is>
          <t>Full Back</t>
        </is>
      </c>
      <c r="D2136" t="n">
        <v>108</v>
      </c>
      <c r="E2136" t="n">
        <v>16</v>
      </c>
      <c r="F2136" t="n">
        <v>94</v>
      </c>
      <c r="G2136" t="n">
        <v>21</v>
      </c>
      <c r="H2136" t="n">
        <v>0</v>
      </c>
      <c r="I2136" t="n">
        <v>7264</v>
      </c>
      <c r="J2136" t="n">
        <v>14</v>
      </c>
      <c r="K2136" t="n">
        <v>272</v>
      </c>
      <c r="L2136" t="n">
        <v>1</v>
      </c>
      <c r="M2136" t="n">
        <v>28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80</v>
      </c>
      <c r="U2136" t="n">
        <v>0</v>
      </c>
      <c r="V2136" t="n">
        <v>0</v>
      </c>
      <c r="W2136" t="n">
        <v>0</v>
      </c>
    </row>
    <row r="2137">
      <c r="A2137" t="inlineStr">
        <is>
          <t>Federico Ruzza</t>
        </is>
      </c>
      <c r="B2137" t="inlineStr">
        <is>
          <t>Italy</t>
        </is>
      </c>
      <c r="C2137" t="inlineStr">
        <is>
          <t>No. 8</t>
        </is>
      </c>
      <c r="D2137" t="n">
        <v>5</v>
      </c>
      <c r="E2137" t="n">
        <v>5</v>
      </c>
      <c r="F2137" t="n">
        <v>5</v>
      </c>
      <c r="G2137" t="n">
        <v>0</v>
      </c>
      <c r="H2137" t="n">
        <v>0</v>
      </c>
      <c r="I2137" t="n">
        <v>377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t="inlineStr">
        <is>
          <t>Federico Ruzza</t>
        </is>
      </c>
      <c r="B2138" t="inlineStr">
        <is>
          <t>Italy</t>
        </is>
      </c>
      <c r="C2138" t="inlineStr">
        <is>
          <t>No. 8</t>
        </is>
      </c>
      <c r="D2138" t="n">
        <v>45</v>
      </c>
      <c r="E2138" t="n">
        <v>46</v>
      </c>
      <c r="F2138" t="n">
        <v>23</v>
      </c>
      <c r="G2138" t="n">
        <v>23</v>
      </c>
      <c r="H2138" t="n">
        <v>0</v>
      </c>
      <c r="I2138" t="n">
        <v>2271</v>
      </c>
      <c r="J2138" t="n">
        <v>22</v>
      </c>
      <c r="K2138" t="n">
        <v>604</v>
      </c>
      <c r="L2138" t="n">
        <v>2</v>
      </c>
      <c r="M2138" t="n">
        <v>7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40</v>
      </c>
      <c r="U2138" t="n">
        <v>2</v>
      </c>
      <c r="V2138" t="n">
        <v>0</v>
      </c>
      <c r="W2138" t="n">
        <v>0</v>
      </c>
    </row>
    <row r="2139">
      <c r="A2139" t="inlineStr">
        <is>
          <t>Federico Ruzza</t>
        </is>
      </c>
      <c r="B2139" t="inlineStr">
        <is>
          <t>Italy</t>
        </is>
      </c>
      <c r="C2139" t="inlineStr">
        <is>
          <t>No. 8</t>
        </is>
      </c>
      <c r="D2139" t="n">
        <v>3</v>
      </c>
      <c r="E2139" t="n">
        <v>3</v>
      </c>
      <c r="F2139" t="n">
        <v>3</v>
      </c>
      <c r="G2139" t="n">
        <v>0</v>
      </c>
      <c r="H2139" t="n">
        <v>0</v>
      </c>
      <c r="I2139" t="n">
        <v>224</v>
      </c>
      <c r="J2139" t="n">
        <v>0</v>
      </c>
      <c r="K2139" t="n">
        <v>0</v>
      </c>
      <c r="L2139" t="n">
        <v>0</v>
      </c>
      <c r="M2139" t="n">
        <v>2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inlineStr">
        <is>
          <t>Federico Ruzza</t>
        </is>
      </c>
      <c r="B2140" t="inlineStr">
        <is>
          <t>Italy</t>
        </is>
      </c>
      <c r="C2140" t="inlineStr">
        <is>
          <t>No. 8</t>
        </is>
      </c>
      <c r="D2140" t="n">
        <v>66</v>
      </c>
      <c r="E2140" t="n">
        <v>65</v>
      </c>
      <c r="F2140" t="n">
        <v>44</v>
      </c>
      <c r="G2140" t="n">
        <v>21</v>
      </c>
      <c r="H2140" t="n">
        <v>0</v>
      </c>
      <c r="I2140" t="n">
        <v>3681</v>
      </c>
      <c r="J2140" t="n">
        <v>22</v>
      </c>
      <c r="K2140" t="n">
        <v>480</v>
      </c>
      <c r="L2140" t="n">
        <v>2</v>
      </c>
      <c r="M2140" t="n">
        <v>12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70</v>
      </c>
      <c r="U2140" t="n">
        <v>1</v>
      </c>
      <c r="V2140" t="n">
        <v>0</v>
      </c>
      <c r="W2140" t="n">
        <v>0</v>
      </c>
    </row>
    <row r="2141">
      <c r="A2141" t="inlineStr">
        <is>
          <t>Federico Ruzza</t>
        </is>
      </c>
      <c r="B2141" t="inlineStr">
        <is>
          <t>Italy</t>
        </is>
      </c>
      <c r="C2141" t="inlineStr">
        <is>
          <t>No. 8</t>
        </is>
      </c>
      <c r="D2141" t="n">
        <v>140</v>
      </c>
      <c r="E2141" t="n">
        <v>22</v>
      </c>
      <c r="F2141" t="n">
        <v>82</v>
      </c>
      <c r="G2141" t="n">
        <v>59</v>
      </c>
      <c r="H2141" t="n">
        <v>0</v>
      </c>
      <c r="I2141" t="n">
        <v>7274</v>
      </c>
      <c r="J2141" t="n">
        <v>58</v>
      </c>
      <c r="K2141" t="n">
        <v>1328</v>
      </c>
      <c r="L2141" t="n">
        <v>5</v>
      </c>
      <c r="M2141" t="n">
        <v>25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110</v>
      </c>
      <c r="U2141" t="n">
        <v>3</v>
      </c>
      <c r="V2141" t="n">
        <v>0</v>
      </c>
      <c r="W2141" t="n">
        <v>0</v>
      </c>
    </row>
    <row r="2142">
      <c r="A2142" t="inlineStr">
        <is>
          <t>Jim Tuivaiti</t>
        </is>
      </c>
      <c r="B2142" t="inlineStr">
        <is>
          <t>Italy</t>
        </is>
      </c>
      <c r="C2142" t="inlineStr">
        <is>
          <t>No. 8</t>
        </is>
      </c>
      <c r="D2142" t="n">
        <v>13</v>
      </c>
      <c r="E2142" t="n">
        <v>13</v>
      </c>
      <c r="F2142" t="n">
        <v>11</v>
      </c>
      <c r="G2142" t="n">
        <v>2</v>
      </c>
      <c r="H2142" t="n">
        <v>0</v>
      </c>
      <c r="I2142" t="n">
        <v>829</v>
      </c>
      <c r="J2142" t="n">
        <v>2</v>
      </c>
      <c r="K2142" t="n">
        <v>51</v>
      </c>
      <c r="L2142" t="n">
        <v>0</v>
      </c>
      <c r="M2142" t="n">
        <v>6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15</v>
      </c>
      <c r="U2142" t="n">
        <v>1</v>
      </c>
      <c r="V2142" t="n">
        <v>0</v>
      </c>
      <c r="W2142" t="n">
        <v>0</v>
      </c>
    </row>
    <row r="2143">
      <c r="A2143" t="inlineStr">
        <is>
          <t>Jim Tuivaiti</t>
        </is>
      </c>
      <c r="B2143" t="inlineStr">
        <is>
          <t>Italy</t>
        </is>
      </c>
      <c r="C2143" t="inlineStr">
        <is>
          <t>No. 8</t>
        </is>
      </c>
      <c r="D2143" t="n">
        <v>35</v>
      </c>
      <c r="E2143" t="n">
        <v>35</v>
      </c>
      <c r="F2143" t="n">
        <v>27</v>
      </c>
      <c r="G2143" t="n">
        <v>8</v>
      </c>
      <c r="H2143" t="n">
        <v>0</v>
      </c>
      <c r="I2143" t="n">
        <v>1877</v>
      </c>
      <c r="J2143" t="n">
        <v>8</v>
      </c>
      <c r="K2143" t="n">
        <v>217</v>
      </c>
      <c r="L2143" t="n">
        <v>0</v>
      </c>
      <c r="M2143" t="n">
        <v>18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25</v>
      </c>
      <c r="U2143" t="n">
        <v>2</v>
      </c>
      <c r="V2143" t="n">
        <v>0</v>
      </c>
      <c r="W2143" t="n">
        <v>0</v>
      </c>
    </row>
    <row r="2144">
      <c r="A2144" t="inlineStr">
        <is>
          <t>Jim Tuivaiti</t>
        </is>
      </c>
      <c r="B2144" t="inlineStr">
        <is>
          <t>Italy</t>
        </is>
      </c>
      <c r="C2144" t="inlineStr">
        <is>
          <t>No. 8</t>
        </is>
      </c>
      <c r="D2144" t="n">
        <v>6</v>
      </c>
      <c r="E2144" t="n">
        <v>6</v>
      </c>
      <c r="F2144" t="n">
        <v>3</v>
      </c>
      <c r="G2144" t="n">
        <v>3</v>
      </c>
      <c r="H2144" t="n">
        <v>0</v>
      </c>
      <c r="I2144" t="n">
        <v>175</v>
      </c>
      <c r="J2144" t="n">
        <v>3</v>
      </c>
      <c r="K2144" t="n">
        <v>67</v>
      </c>
      <c r="L2144" t="n">
        <v>0</v>
      </c>
      <c r="M2144" t="n">
        <v>4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Jim Tuivaiti</t>
        </is>
      </c>
      <c r="B2145" t="inlineStr">
        <is>
          <t>Italy</t>
        </is>
      </c>
      <c r="C2145" t="inlineStr">
        <is>
          <t>No. 8</t>
        </is>
      </c>
      <c r="D2145" t="n">
        <v>54</v>
      </c>
      <c r="E2145" t="n">
        <v>8</v>
      </c>
      <c r="F2145" t="n">
        <v>41</v>
      </c>
      <c r="G2145" t="n">
        <v>13</v>
      </c>
      <c r="H2145" t="n">
        <v>0</v>
      </c>
      <c r="I2145" t="n">
        <v>2881</v>
      </c>
      <c r="J2145" t="n">
        <v>13</v>
      </c>
      <c r="K2145" t="n">
        <v>335</v>
      </c>
      <c r="L2145" t="n">
        <v>0</v>
      </c>
      <c r="M2145" t="n">
        <v>28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40</v>
      </c>
      <c r="U2145" t="n">
        <v>3</v>
      </c>
      <c r="V2145" t="n">
        <v>0</v>
      </c>
      <c r="W2145" t="n">
        <v>0</v>
      </c>
    </row>
    <row r="2146">
      <c r="A2146" t="inlineStr">
        <is>
          <t>Braam Steyn</t>
        </is>
      </c>
      <c r="B2146" t="inlineStr">
        <is>
          <t>Italy</t>
        </is>
      </c>
      <c r="C2146" t="inlineStr">
        <is>
          <t>No. 8</t>
        </is>
      </c>
      <c r="D2146" t="n">
        <v>5</v>
      </c>
      <c r="E2146" t="n">
        <v>5</v>
      </c>
      <c r="F2146" t="n">
        <v>5</v>
      </c>
      <c r="G2146" t="n">
        <v>0</v>
      </c>
      <c r="H2146" t="n">
        <v>0</v>
      </c>
      <c r="I2146" t="n">
        <v>400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5</v>
      </c>
      <c r="U2146" t="n">
        <v>0</v>
      </c>
      <c r="V2146" t="n">
        <v>0</v>
      </c>
      <c r="W2146" t="n">
        <v>0</v>
      </c>
    </row>
    <row r="2147">
      <c r="A2147" t="inlineStr">
        <is>
          <t>Braam Steyn</t>
        </is>
      </c>
      <c r="B2147" t="inlineStr">
        <is>
          <t>Italy</t>
        </is>
      </c>
      <c r="C2147" t="inlineStr">
        <is>
          <t>No. 8</t>
        </is>
      </c>
      <c r="D2147" t="n">
        <v>2</v>
      </c>
      <c r="E2147" t="n">
        <v>2</v>
      </c>
      <c r="F2147" t="n">
        <v>1</v>
      </c>
      <c r="G2147" t="n">
        <v>1</v>
      </c>
      <c r="H2147" t="n">
        <v>0</v>
      </c>
      <c r="I2147" t="n">
        <v>130</v>
      </c>
      <c r="J2147" t="n">
        <v>1</v>
      </c>
      <c r="K2147" t="n">
        <v>50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inlineStr">
        <is>
          <t>Braam Steyn</t>
        </is>
      </c>
      <c r="B2148" t="inlineStr">
        <is>
          <t>Italy</t>
        </is>
      </c>
      <c r="C2148" t="inlineStr">
        <is>
          <t>No. 8</t>
        </is>
      </c>
      <c r="D2148" t="n">
        <v>88</v>
      </c>
      <c r="E2148" t="n">
        <v>88</v>
      </c>
      <c r="F2148" t="n">
        <v>69</v>
      </c>
      <c r="G2148" t="n">
        <v>19</v>
      </c>
      <c r="H2148" t="n">
        <v>0</v>
      </c>
      <c r="I2148" t="n">
        <v>5804</v>
      </c>
      <c r="J2148" t="n">
        <v>19</v>
      </c>
      <c r="K2148" t="n">
        <v>489</v>
      </c>
      <c r="L2148" t="n">
        <v>0</v>
      </c>
      <c r="M2148" t="n">
        <v>13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60</v>
      </c>
      <c r="U2148" t="n">
        <v>3</v>
      </c>
      <c r="V2148" t="n">
        <v>0</v>
      </c>
      <c r="W2148" t="n">
        <v>0</v>
      </c>
    </row>
    <row r="2149">
      <c r="A2149" t="inlineStr">
        <is>
          <t>Braam Steyn</t>
        </is>
      </c>
      <c r="B2149" t="inlineStr">
        <is>
          <t>Italy</t>
        </is>
      </c>
      <c r="C2149" t="inlineStr">
        <is>
          <t>No. 8</t>
        </is>
      </c>
      <c r="D2149" t="n">
        <v>138</v>
      </c>
      <c r="E2149" t="n">
        <v>16</v>
      </c>
      <c r="F2149" t="n">
        <v>109</v>
      </c>
      <c r="G2149" t="n">
        <v>29</v>
      </c>
      <c r="H2149" t="n">
        <v>0</v>
      </c>
      <c r="I2149" t="n">
        <v>9043</v>
      </c>
      <c r="J2149" t="n">
        <v>29</v>
      </c>
      <c r="K2149" t="n">
        <v>789</v>
      </c>
      <c r="L2149" t="n">
        <v>0</v>
      </c>
      <c r="M2149" t="n">
        <v>21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80</v>
      </c>
      <c r="U2149" t="n">
        <v>5</v>
      </c>
      <c r="V2149" t="n">
        <v>0</v>
      </c>
      <c r="W2149" t="n">
        <v>0</v>
      </c>
    </row>
    <row r="2150">
      <c r="A2150" t="inlineStr">
        <is>
          <t>Sergio Parisse</t>
        </is>
      </c>
      <c r="B2150" t="inlineStr">
        <is>
          <t>Italy</t>
        </is>
      </c>
      <c r="C2150" t="inlineStr">
        <is>
          <t>No. 8</t>
        </is>
      </c>
      <c r="D2150" t="n">
        <v>13</v>
      </c>
      <c r="E2150" t="n">
        <v>13</v>
      </c>
      <c r="F2150" t="n">
        <v>8</v>
      </c>
      <c r="G2150" t="n">
        <v>5</v>
      </c>
      <c r="H2150" t="n">
        <v>0</v>
      </c>
      <c r="I2150" t="n">
        <v>619</v>
      </c>
      <c r="J2150" t="n">
        <v>5</v>
      </c>
      <c r="K2150" t="n">
        <v>87</v>
      </c>
      <c r="L2150" t="n">
        <v>0</v>
      </c>
      <c r="M2150" t="n">
        <v>4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10</v>
      </c>
      <c r="U2150" t="n">
        <v>0</v>
      </c>
      <c r="V2150" t="n">
        <v>0</v>
      </c>
      <c r="W2150" t="n">
        <v>0</v>
      </c>
    </row>
    <row r="2151">
      <c r="A2151" t="inlineStr">
        <is>
          <t>Sergio Parisse</t>
        </is>
      </c>
      <c r="B2151" t="inlineStr">
        <is>
          <t>Italy</t>
        </is>
      </c>
      <c r="C2151" t="inlineStr">
        <is>
          <t>No. 8</t>
        </is>
      </c>
      <c r="D2151" t="n">
        <v>170</v>
      </c>
      <c r="E2151" t="n">
        <v>172</v>
      </c>
      <c r="F2151" t="n">
        <v>144</v>
      </c>
      <c r="G2151" t="n">
        <v>28</v>
      </c>
      <c r="H2151" t="n">
        <v>0</v>
      </c>
      <c r="I2151" t="n">
        <v>11897</v>
      </c>
      <c r="J2151" t="n">
        <v>26</v>
      </c>
      <c r="K2151" t="n">
        <v>857</v>
      </c>
      <c r="L2151" t="n">
        <v>0</v>
      </c>
      <c r="M2151" t="n">
        <v>22</v>
      </c>
      <c r="N2151" t="n">
        <v>28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143</v>
      </c>
      <c r="U2151" t="n">
        <v>1</v>
      </c>
      <c r="V2151" t="n">
        <v>0</v>
      </c>
      <c r="W2151" t="n">
        <v>1</v>
      </c>
    </row>
    <row r="2152">
      <c r="A2152" t="inlineStr">
        <is>
          <t>Sergio Parisse</t>
        </is>
      </c>
      <c r="B2152" t="inlineStr">
        <is>
          <t>Italy</t>
        </is>
      </c>
      <c r="C2152" t="inlineStr">
        <is>
          <t>No. 8</t>
        </is>
      </c>
      <c r="D2152" t="n">
        <v>1</v>
      </c>
      <c r="E2152" t="n">
        <v>1</v>
      </c>
      <c r="F2152" t="n">
        <v>1</v>
      </c>
      <c r="G2152" t="n">
        <v>0</v>
      </c>
      <c r="H2152" t="n">
        <v>0</v>
      </c>
      <c r="I2152" t="n">
        <v>80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Sergio Parisse</t>
        </is>
      </c>
      <c r="B2153" t="inlineStr">
        <is>
          <t>Italy</t>
        </is>
      </c>
      <c r="C2153" t="inlineStr">
        <is>
          <t>No. 8</t>
        </is>
      </c>
      <c r="D2153" t="n">
        <v>24</v>
      </c>
      <c r="E2153" t="n">
        <v>24</v>
      </c>
      <c r="F2153" t="n">
        <v>23</v>
      </c>
      <c r="G2153" t="n">
        <v>1</v>
      </c>
      <c r="H2153" t="n">
        <v>0</v>
      </c>
      <c r="I2153" t="n">
        <v>1774</v>
      </c>
      <c r="J2153" t="n">
        <v>1</v>
      </c>
      <c r="K2153" t="n">
        <v>33</v>
      </c>
      <c r="L2153" t="n">
        <v>0</v>
      </c>
      <c r="M2153" t="n">
        <v>6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15</v>
      </c>
      <c r="U2153" t="n">
        <v>1</v>
      </c>
      <c r="V2153" t="n">
        <v>0</v>
      </c>
      <c r="W2153" t="n">
        <v>0</v>
      </c>
    </row>
    <row r="2154">
      <c r="A2154" t="inlineStr">
        <is>
          <t>Sergio Parisse</t>
        </is>
      </c>
      <c r="B2154" t="inlineStr">
        <is>
          <t>Italy</t>
        </is>
      </c>
      <c r="C2154" t="inlineStr">
        <is>
          <t>No. 8</t>
        </is>
      </c>
      <c r="D2154" t="n">
        <v>345</v>
      </c>
      <c r="E2154" t="n">
        <v>49</v>
      </c>
      <c r="F2154" t="n">
        <v>310</v>
      </c>
      <c r="G2154" t="n">
        <v>37</v>
      </c>
      <c r="H2154" t="n">
        <v>1</v>
      </c>
      <c r="I2154" t="n">
        <v>24942</v>
      </c>
      <c r="J2154" t="n">
        <v>35</v>
      </c>
      <c r="K2154" t="n">
        <v>1035</v>
      </c>
      <c r="L2154" t="n">
        <v>0</v>
      </c>
      <c r="M2154" t="n">
        <v>45</v>
      </c>
      <c r="N2154" t="n">
        <v>49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251</v>
      </c>
      <c r="U2154" t="n">
        <v>6</v>
      </c>
      <c r="V2154" t="n">
        <v>0</v>
      </c>
      <c r="W2154" t="n">
        <v>1</v>
      </c>
    </row>
    <row r="2155">
      <c r="A2155" t="inlineStr">
        <is>
          <t>Maxime Mbanda</t>
        </is>
      </c>
      <c r="B2155" t="inlineStr">
        <is>
          <t>Italy</t>
        </is>
      </c>
      <c r="C2155" t="inlineStr">
        <is>
          <t>No. 8</t>
        </is>
      </c>
      <c r="D2155" t="n">
        <v>5</v>
      </c>
      <c r="E2155" t="n">
        <v>5</v>
      </c>
      <c r="F2155" t="n">
        <v>5</v>
      </c>
      <c r="G2155" t="n">
        <v>0</v>
      </c>
      <c r="H2155" t="n">
        <v>0</v>
      </c>
      <c r="I2155" t="n">
        <v>400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10</v>
      </c>
      <c r="U2155" t="n">
        <v>0</v>
      </c>
      <c r="V2155" t="n">
        <v>0</v>
      </c>
      <c r="W2155" t="n">
        <v>0</v>
      </c>
    </row>
    <row r="2156">
      <c r="A2156" t="inlineStr">
        <is>
          <t>Maxime Mbanda</t>
        </is>
      </c>
      <c r="B2156" t="inlineStr">
        <is>
          <t>Italy</t>
        </is>
      </c>
      <c r="C2156" t="inlineStr">
        <is>
          <t>No. 8</t>
        </is>
      </c>
      <c r="D2156" t="n">
        <v>13</v>
      </c>
      <c r="E2156" t="n">
        <v>13</v>
      </c>
      <c r="F2156" t="n">
        <v>9</v>
      </c>
      <c r="G2156" t="n">
        <v>4</v>
      </c>
      <c r="H2156" t="n">
        <v>0</v>
      </c>
      <c r="I2156" t="n">
        <v>730</v>
      </c>
      <c r="J2156" t="n">
        <v>4</v>
      </c>
      <c r="K2156" t="n">
        <v>105</v>
      </c>
      <c r="L2156" t="n">
        <v>0</v>
      </c>
      <c r="M2156" t="n">
        <v>5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</v>
      </c>
      <c r="U2156" t="n">
        <v>1</v>
      </c>
      <c r="V2156" t="n">
        <v>0</v>
      </c>
      <c r="W2156" t="n">
        <v>0</v>
      </c>
    </row>
    <row r="2157">
      <c r="A2157" t="inlineStr">
        <is>
          <t>Maxime Mbanda</t>
        </is>
      </c>
      <c r="B2157" t="inlineStr">
        <is>
          <t>Italy</t>
        </is>
      </c>
      <c r="C2157" t="inlineStr">
        <is>
          <t>No. 8</t>
        </is>
      </c>
      <c r="D2157" t="n">
        <v>6</v>
      </c>
      <c r="E2157" t="n">
        <v>6</v>
      </c>
      <c r="F2157" t="n">
        <v>5</v>
      </c>
      <c r="G2157" t="n">
        <v>1</v>
      </c>
      <c r="H2157" t="n">
        <v>0</v>
      </c>
      <c r="I2157" t="n">
        <v>393</v>
      </c>
      <c r="J2157" t="n">
        <v>1</v>
      </c>
      <c r="K2157" t="n">
        <v>29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</v>
      </c>
      <c r="U2157" t="n">
        <v>0</v>
      </c>
      <c r="V2157" t="n">
        <v>0</v>
      </c>
      <c r="W2157" t="n">
        <v>0</v>
      </c>
    </row>
    <row r="2158">
      <c r="A2158" t="inlineStr">
        <is>
          <t>Maxime Mbanda</t>
        </is>
      </c>
      <c r="B2158" t="inlineStr">
        <is>
          <t>Italy</t>
        </is>
      </c>
      <c r="C2158" t="inlineStr">
        <is>
          <t>No. 8</t>
        </is>
      </c>
      <c r="D2158" t="n">
        <v>63</v>
      </c>
      <c r="E2158" t="n">
        <v>62</v>
      </c>
      <c r="F2158" t="n">
        <v>56</v>
      </c>
      <c r="G2158" t="n">
        <v>6</v>
      </c>
      <c r="H2158" t="n">
        <v>0</v>
      </c>
      <c r="I2158" t="n">
        <v>4242</v>
      </c>
      <c r="J2158" t="n">
        <v>7</v>
      </c>
      <c r="K2158" t="n">
        <v>216</v>
      </c>
      <c r="L2158" t="n">
        <v>0</v>
      </c>
      <c r="M2158" t="n">
        <v>21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30</v>
      </c>
      <c r="U2158" t="n">
        <v>1</v>
      </c>
      <c r="V2158" t="n">
        <v>0</v>
      </c>
      <c r="W2158" t="n">
        <v>0</v>
      </c>
    </row>
    <row r="2159">
      <c r="A2159" t="inlineStr">
        <is>
          <t>Maxime Mbanda</t>
        </is>
      </c>
      <c r="B2159" t="inlineStr">
        <is>
          <t>Italy</t>
        </is>
      </c>
      <c r="C2159" t="inlineStr">
        <is>
          <t>No. 8</t>
        </is>
      </c>
      <c r="D2159" t="n">
        <v>29</v>
      </c>
      <c r="E2159" t="n">
        <v>29</v>
      </c>
      <c r="F2159" t="n">
        <v>16</v>
      </c>
      <c r="G2159" t="n">
        <v>13</v>
      </c>
      <c r="H2159" t="n">
        <v>0</v>
      </c>
      <c r="I2159" t="n">
        <v>1285</v>
      </c>
      <c r="J2159" t="n">
        <v>13</v>
      </c>
      <c r="K2159" t="n">
        <v>294</v>
      </c>
      <c r="L2159" t="n">
        <v>1</v>
      </c>
      <c r="M2159" t="n">
        <v>11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10</v>
      </c>
      <c r="U2159" t="n">
        <v>0</v>
      </c>
      <c r="V2159" t="n">
        <v>0</v>
      </c>
      <c r="W2159" t="n">
        <v>0</v>
      </c>
    </row>
    <row r="2160">
      <c r="A2160" t="inlineStr">
        <is>
          <t>Maxime Mbanda</t>
        </is>
      </c>
      <c r="B2160" t="inlineStr">
        <is>
          <t>Italy</t>
        </is>
      </c>
      <c r="C2160" t="inlineStr">
        <is>
          <t>No. 8</t>
        </is>
      </c>
      <c r="D2160" t="n">
        <v>116</v>
      </c>
      <c r="E2160" t="n">
        <v>12</v>
      </c>
      <c r="F2160" t="n">
        <v>91</v>
      </c>
      <c r="G2160" t="n">
        <v>24</v>
      </c>
      <c r="H2160" t="n">
        <v>0</v>
      </c>
      <c r="I2160" t="n">
        <v>7050</v>
      </c>
      <c r="J2160" t="n">
        <v>25</v>
      </c>
      <c r="K2160" t="n">
        <v>644</v>
      </c>
      <c r="L2160" t="n">
        <v>1</v>
      </c>
      <c r="M2160" t="n">
        <v>38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60</v>
      </c>
      <c r="U2160" t="n">
        <v>2</v>
      </c>
      <c r="V2160" t="n">
        <v>0</v>
      </c>
      <c r="W2160" t="n">
        <v>0</v>
      </c>
    </row>
    <row r="2161">
      <c r="A2161" t="inlineStr">
        <is>
          <t>Giovanni Licata</t>
        </is>
      </c>
      <c r="B2161" t="inlineStr">
        <is>
          <t>Italy</t>
        </is>
      </c>
      <c r="C2161" t="inlineStr">
        <is>
          <t>No. 8</t>
        </is>
      </c>
      <c r="D2161" t="n">
        <v>9</v>
      </c>
      <c r="E2161" t="n">
        <v>9</v>
      </c>
      <c r="F2161" t="n">
        <v>9</v>
      </c>
      <c r="G2161" t="n">
        <v>0</v>
      </c>
      <c r="H2161" t="n">
        <v>0</v>
      </c>
      <c r="I2161" t="n">
        <v>659</v>
      </c>
      <c r="J2161" t="n">
        <v>0</v>
      </c>
      <c r="K2161" t="n">
        <v>0</v>
      </c>
      <c r="L2161" t="n">
        <v>0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</row>
    <row r="2162">
      <c r="A2162" t="inlineStr">
        <is>
          <t>Giovanni Licata</t>
        </is>
      </c>
      <c r="B2162" t="inlineStr">
        <is>
          <t>Italy</t>
        </is>
      </c>
      <c r="C2162" t="inlineStr">
        <is>
          <t>No. 8</t>
        </is>
      </c>
      <c r="D2162" t="n">
        <v>38</v>
      </c>
      <c r="E2162" t="n">
        <v>38</v>
      </c>
      <c r="F2162" t="n">
        <v>35</v>
      </c>
      <c r="G2162" t="n">
        <v>3</v>
      </c>
      <c r="H2162" t="n">
        <v>0</v>
      </c>
      <c r="I2162" t="n">
        <v>2738</v>
      </c>
      <c r="J2162" t="n">
        <v>3</v>
      </c>
      <c r="K2162" t="n">
        <v>118</v>
      </c>
      <c r="L2162" t="n">
        <v>0</v>
      </c>
      <c r="M2162" t="n">
        <v>6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30</v>
      </c>
      <c r="U2162" t="n">
        <v>2</v>
      </c>
      <c r="V2162" t="n">
        <v>0</v>
      </c>
      <c r="W2162" t="n">
        <v>0</v>
      </c>
    </row>
    <row r="2163">
      <c r="A2163" t="inlineStr">
        <is>
          <t>Giovanni Licata</t>
        </is>
      </c>
      <c r="B2163" t="inlineStr">
        <is>
          <t>Italy</t>
        </is>
      </c>
      <c r="C2163" t="inlineStr">
        <is>
          <t>No. 8</t>
        </is>
      </c>
      <c r="D2163" t="n">
        <v>11</v>
      </c>
      <c r="E2163" t="n">
        <v>11</v>
      </c>
      <c r="F2163" t="n">
        <v>3</v>
      </c>
      <c r="G2163" t="n">
        <v>8</v>
      </c>
      <c r="H2163" t="n">
        <v>0</v>
      </c>
      <c r="I2163" t="n">
        <v>428</v>
      </c>
      <c r="J2163" t="n">
        <v>8</v>
      </c>
      <c r="K2163" t="n">
        <v>220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</row>
    <row r="2164">
      <c r="A2164" t="inlineStr">
        <is>
          <t>Giovanni Licata</t>
        </is>
      </c>
      <c r="B2164" t="inlineStr">
        <is>
          <t>Italy</t>
        </is>
      </c>
      <c r="C2164" t="inlineStr">
        <is>
          <t>No. 8</t>
        </is>
      </c>
      <c r="D2164" t="n">
        <v>58</v>
      </c>
      <c r="E2164" t="n">
        <v>6</v>
      </c>
      <c r="F2164" t="n">
        <v>47</v>
      </c>
      <c r="G2164" t="n">
        <v>11</v>
      </c>
      <c r="H2164" t="n">
        <v>0</v>
      </c>
      <c r="I2164" t="n">
        <v>3825</v>
      </c>
      <c r="J2164" t="n">
        <v>11</v>
      </c>
      <c r="K2164" t="n">
        <v>338</v>
      </c>
      <c r="L2164" t="n">
        <v>0</v>
      </c>
      <c r="M2164" t="n">
        <v>10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30</v>
      </c>
      <c r="U2164" t="n">
        <v>4</v>
      </c>
      <c r="V2164" t="n">
        <v>0</v>
      </c>
      <c r="W2164" t="n">
        <v>0</v>
      </c>
    </row>
    <row r="2165">
      <c r="A2165" t="inlineStr">
        <is>
          <t>Mauro Bergamasco</t>
        </is>
      </c>
      <c r="B2165" t="inlineStr">
        <is>
          <t>Italy</t>
        </is>
      </c>
      <c r="C2165" t="inlineStr">
        <is>
          <t>Openside Flanker</t>
        </is>
      </c>
      <c r="D2165" t="n">
        <v>98</v>
      </c>
      <c r="E2165" t="n">
        <v>98</v>
      </c>
      <c r="F2165" t="n">
        <v>83</v>
      </c>
      <c r="G2165" t="n">
        <v>15</v>
      </c>
      <c r="H2165" t="n">
        <v>0</v>
      </c>
      <c r="I2165" t="n">
        <v>6331</v>
      </c>
      <c r="J2165" t="n">
        <v>15</v>
      </c>
      <c r="K2165" t="n">
        <v>314</v>
      </c>
      <c r="L2165" t="n">
        <v>1</v>
      </c>
      <c r="M2165" t="n">
        <v>27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50</v>
      </c>
      <c r="U2165" t="n">
        <v>3</v>
      </c>
      <c r="V2165" t="n">
        <v>0</v>
      </c>
      <c r="W2165" t="n">
        <v>0</v>
      </c>
    </row>
    <row r="2166">
      <c r="A2166" t="inlineStr">
        <is>
          <t>Mauro Bergamasco</t>
        </is>
      </c>
      <c r="B2166" t="inlineStr">
        <is>
          <t>Italy</t>
        </is>
      </c>
      <c r="C2166" t="inlineStr">
        <is>
          <t>Openside Flanker</t>
        </is>
      </c>
      <c r="D2166" t="n">
        <v>13</v>
      </c>
      <c r="E2166" t="n">
        <v>13</v>
      </c>
      <c r="F2166" t="n">
        <v>13</v>
      </c>
      <c r="G2166" t="n">
        <v>0</v>
      </c>
      <c r="H2166" t="n">
        <v>0</v>
      </c>
      <c r="I2166" t="n">
        <v>988</v>
      </c>
      <c r="J2166" t="n">
        <v>0</v>
      </c>
      <c r="K2166" t="n">
        <v>0</v>
      </c>
      <c r="L2166" t="n">
        <v>0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Mauro Bergamasco</t>
        </is>
      </c>
      <c r="B2167" t="inlineStr">
        <is>
          <t>Italy</t>
        </is>
      </c>
      <c r="C2167" t="inlineStr">
        <is>
          <t>Openside Flanker</t>
        </is>
      </c>
      <c r="D2167" t="n">
        <v>7</v>
      </c>
      <c r="E2167" t="n">
        <v>7</v>
      </c>
      <c r="F2167" t="n">
        <v>6</v>
      </c>
      <c r="G2167" t="n">
        <v>1</v>
      </c>
      <c r="H2167" t="n">
        <v>0</v>
      </c>
      <c r="I2167" t="n">
        <v>506</v>
      </c>
      <c r="J2167" t="n">
        <v>1</v>
      </c>
      <c r="K2167" t="n">
        <v>26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</v>
      </c>
      <c r="U2167" t="n">
        <v>0</v>
      </c>
      <c r="V2167" t="n">
        <v>0</v>
      </c>
      <c r="W2167" t="n">
        <v>0</v>
      </c>
    </row>
    <row r="2168">
      <c r="A2168" t="inlineStr">
        <is>
          <t>Mauro Bergamasco</t>
        </is>
      </c>
      <c r="B2168" t="inlineStr">
        <is>
          <t>Italy</t>
        </is>
      </c>
      <c r="C2168" t="inlineStr">
        <is>
          <t>Openside Flanker</t>
        </is>
      </c>
      <c r="D2168" t="n">
        <v>63</v>
      </c>
      <c r="E2168" t="n">
        <v>67</v>
      </c>
      <c r="F2168" t="n">
        <v>41</v>
      </c>
      <c r="G2168" t="n">
        <v>26</v>
      </c>
      <c r="H2168" t="n">
        <v>0</v>
      </c>
      <c r="I2168" t="n">
        <v>3290</v>
      </c>
      <c r="J2168" t="n">
        <v>22</v>
      </c>
      <c r="K2168" t="n">
        <v>449</v>
      </c>
      <c r="L2168" t="n">
        <v>1</v>
      </c>
      <c r="M2168" t="n">
        <v>16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30</v>
      </c>
      <c r="U2168" t="n">
        <v>1</v>
      </c>
      <c r="V2168" t="n">
        <v>0</v>
      </c>
      <c r="W2168" t="n">
        <v>0</v>
      </c>
    </row>
    <row r="2169">
      <c r="A2169" t="inlineStr">
        <is>
          <t>Mauro Bergamasco</t>
        </is>
      </c>
      <c r="B2169" t="inlineStr">
        <is>
          <t>Italy</t>
        </is>
      </c>
      <c r="C2169" t="inlineStr">
        <is>
          <t>Openside Flanker</t>
        </is>
      </c>
      <c r="D2169" t="n">
        <v>2</v>
      </c>
      <c r="E2169" t="n">
        <v>2</v>
      </c>
      <c r="F2169" t="n">
        <v>2</v>
      </c>
      <c r="G2169" t="n">
        <v>0</v>
      </c>
      <c r="H2169" t="n">
        <v>0</v>
      </c>
      <c r="I2169" t="n">
        <v>160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Mauro Bergamasco</t>
        </is>
      </c>
      <c r="B2170" t="inlineStr">
        <is>
          <t>Italy</t>
        </is>
      </c>
      <c r="C2170" t="inlineStr">
        <is>
          <t>Openside Flanker</t>
        </is>
      </c>
      <c r="D2170" t="n">
        <v>8</v>
      </c>
      <c r="E2170" t="n">
        <v>8</v>
      </c>
      <c r="F2170" t="n">
        <v>5</v>
      </c>
      <c r="G2170" t="n">
        <v>3</v>
      </c>
      <c r="H2170" t="n">
        <v>0</v>
      </c>
      <c r="I2170" t="n">
        <v>412</v>
      </c>
      <c r="J2170" t="n">
        <v>3</v>
      </c>
      <c r="K2170" t="n">
        <v>43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</row>
    <row r="2171">
      <c r="A2171" t="inlineStr">
        <is>
          <t>Mauro Bergamasco</t>
        </is>
      </c>
      <c r="B2171" t="inlineStr">
        <is>
          <t>Italy</t>
        </is>
      </c>
      <c r="C2171" t="inlineStr">
        <is>
          <t>Openside Flanker</t>
        </is>
      </c>
      <c r="D2171" t="n">
        <v>52</v>
      </c>
      <c r="E2171" t="n">
        <v>52</v>
      </c>
      <c r="F2171" t="n">
        <v>52</v>
      </c>
      <c r="G2171" t="n">
        <v>0</v>
      </c>
      <c r="H2171" t="n">
        <v>0</v>
      </c>
      <c r="I2171" t="n">
        <v>3859</v>
      </c>
      <c r="J2171" t="n">
        <v>0</v>
      </c>
      <c r="K2171" t="n">
        <v>0</v>
      </c>
      <c r="L2171" t="n">
        <v>0</v>
      </c>
      <c r="M2171" t="n">
        <v>15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5</v>
      </c>
      <c r="U2171" t="n">
        <v>10</v>
      </c>
      <c r="V2171" t="n">
        <v>0</v>
      </c>
      <c r="W2171" t="n">
        <v>0</v>
      </c>
    </row>
    <row r="2172">
      <c r="A2172" t="inlineStr">
        <is>
          <t>Mauro Bergamasco</t>
        </is>
      </c>
      <c r="B2172" t="inlineStr">
        <is>
          <t>Italy</t>
        </is>
      </c>
      <c r="C2172" t="inlineStr">
        <is>
          <t>Openside Flanker</t>
        </is>
      </c>
      <c r="D2172" t="n">
        <v>243</v>
      </c>
      <c r="E2172" t="n">
        <v>18</v>
      </c>
      <c r="F2172" t="n">
        <v>202</v>
      </c>
      <c r="G2172" t="n">
        <v>45</v>
      </c>
      <c r="H2172" t="n">
        <v>0</v>
      </c>
      <c r="I2172" t="n">
        <v>15546</v>
      </c>
      <c r="J2172" t="n">
        <v>41</v>
      </c>
      <c r="K2172" t="n">
        <v>832</v>
      </c>
      <c r="L2172" t="n">
        <v>2</v>
      </c>
      <c r="M2172" t="n">
        <v>62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90</v>
      </c>
      <c r="U2172" t="n">
        <v>15</v>
      </c>
      <c r="V2172" t="n">
        <v>0</v>
      </c>
      <c r="W2172" t="n">
        <v>0</v>
      </c>
    </row>
    <row r="2173">
      <c r="A2173" t="inlineStr">
        <is>
          <t>Samu Vunisa</t>
        </is>
      </c>
      <c r="B2173" t="inlineStr">
        <is>
          <t>Italy</t>
        </is>
      </c>
      <c r="C2173" t="inlineStr">
        <is>
          <t>Openside Flanker</t>
        </is>
      </c>
      <c r="D2173" t="n">
        <v>8</v>
      </c>
      <c r="E2173" t="n">
        <v>9</v>
      </c>
      <c r="F2173" t="n">
        <v>8</v>
      </c>
      <c r="G2173" t="n">
        <v>1</v>
      </c>
      <c r="H2173" t="n">
        <v>0</v>
      </c>
      <c r="I2173" t="n">
        <v>627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</v>
      </c>
      <c r="U2173" t="n">
        <v>0</v>
      </c>
      <c r="V2173" t="n">
        <v>0</v>
      </c>
      <c r="W2173" t="n">
        <v>0</v>
      </c>
    </row>
    <row r="2174">
      <c r="A2174" t="inlineStr">
        <is>
          <t>Samu Vunisa</t>
        </is>
      </c>
      <c r="B2174" t="inlineStr">
        <is>
          <t>Italy</t>
        </is>
      </c>
      <c r="C2174" t="inlineStr">
        <is>
          <t>Openside Flanker</t>
        </is>
      </c>
      <c r="D2174" t="n">
        <v>42</v>
      </c>
      <c r="E2174" t="n">
        <v>43</v>
      </c>
      <c r="F2174" t="n">
        <v>39</v>
      </c>
      <c r="G2174" t="n">
        <v>4</v>
      </c>
      <c r="H2174" t="n">
        <v>0</v>
      </c>
      <c r="I2174" t="n">
        <v>3137</v>
      </c>
      <c r="J2174" t="n">
        <v>3</v>
      </c>
      <c r="K2174" t="n">
        <v>130</v>
      </c>
      <c r="L2174" t="n">
        <v>0</v>
      </c>
      <c r="M2174" t="n">
        <v>5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40</v>
      </c>
      <c r="U2174" t="n">
        <v>3</v>
      </c>
      <c r="V2174" t="n">
        <v>0</v>
      </c>
      <c r="W2174" t="n">
        <v>0</v>
      </c>
    </row>
    <row r="2175">
      <c r="A2175" t="inlineStr">
        <is>
          <t>Samu Vunisa</t>
        </is>
      </c>
      <c r="B2175" t="inlineStr">
        <is>
          <t>Italy</t>
        </is>
      </c>
      <c r="C2175" t="inlineStr">
        <is>
          <t>Openside Flanker</t>
        </is>
      </c>
      <c r="D2175" t="n">
        <v>11</v>
      </c>
      <c r="E2175" t="n">
        <v>11</v>
      </c>
      <c r="F2175" t="n">
        <v>7</v>
      </c>
      <c r="G2175" t="n">
        <v>4</v>
      </c>
      <c r="H2175" t="n">
        <v>0</v>
      </c>
      <c r="I2175" t="n">
        <v>604</v>
      </c>
      <c r="J2175" t="n">
        <v>4</v>
      </c>
      <c r="K2175" t="n">
        <v>81</v>
      </c>
      <c r="L2175" t="n">
        <v>1</v>
      </c>
      <c r="M2175" t="n">
        <v>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Samu Vunisa</t>
        </is>
      </c>
      <c r="B2176" t="inlineStr">
        <is>
          <t>Italy</t>
        </is>
      </c>
      <c r="C2176" t="inlineStr">
        <is>
          <t>Openside Flanker</t>
        </is>
      </c>
      <c r="D2176" t="n">
        <v>14</v>
      </c>
      <c r="E2176" t="n">
        <v>13</v>
      </c>
      <c r="F2176" t="n">
        <v>10</v>
      </c>
      <c r="G2176" t="n">
        <v>3</v>
      </c>
      <c r="H2176" t="n">
        <v>0</v>
      </c>
      <c r="I2176" t="n">
        <v>662</v>
      </c>
      <c r="J2176" t="n">
        <v>4</v>
      </c>
      <c r="K2176" t="n">
        <v>41</v>
      </c>
      <c r="L2176" t="n">
        <v>0</v>
      </c>
      <c r="M2176" t="n">
        <v>6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</v>
      </c>
      <c r="U2176" t="n">
        <v>0</v>
      </c>
      <c r="V2176" t="n">
        <v>0</v>
      </c>
      <c r="W2176" t="n">
        <v>0</v>
      </c>
    </row>
    <row r="2177">
      <c r="A2177" t="inlineStr">
        <is>
          <t>Samu Vunisa</t>
        </is>
      </c>
      <c r="B2177" t="inlineStr">
        <is>
          <t>Italy</t>
        </is>
      </c>
      <c r="C2177" t="inlineStr">
        <is>
          <t>Openside Flanker</t>
        </is>
      </c>
      <c r="D2177" t="n">
        <v>5</v>
      </c>
      <c r="E2177" t="n">
        <v>5</v>
      </c>
      <c r="F2177" t="n">
        <v>4</v>
      </c>
      <c r="G2177" t="n">
        <v>1</v>
      </c>
      <c r="H2177" t="n">
        <v>0</v>
      </c>
      <c r="I2177" t="n">
        <v>323</v>
      </c>
      <c r="J2177" t="n">
        <v>1</v>
      </c>
      <c r="K2177" t="n">
        <v>59</v>
      </c>
      <c r="L2177" t="n">
        <v>1</v>
      </c>
      <c r="M2177" t="n">
        <v>2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5</v>
      </c>
      <c r="U2177" t="n">
        <v>0</v>
      </c>
      <c r="V2177" t="n">
        <v>0</v>
      </c>
      <c r="W2177" t="n">
        <v>0</v>
      </c>
    </row>
    <row r="2178">
      <c r="A2178" t="inlineStr">
        <is>
          <t>Samu Vunisa</t>
        </is>
      </c>
      <c r="B2178" t="inlineStr">
        <is>
          <t>Italy</t>
        </is>
      </c>
      <c r="C2178" t="inlineStr">
        <is>
          <t>Openside Flanker</t>
        </is>
      </c>
      <c r="D2178" t="n">
        <v>80</v>
      </c>
      <c r="E2178" t="n">
        <v>16</v>
      </c>
      <c r="F2178" t="n">
        <v>68</v>
      </c>
      <c r="G2178" t="n">
        <v>13</v>
      </c>
      <c r="H2178" t="n">
        <v>0</v>
      </c>
      <c r="I2178" t="n">
        <v>5353</v>
      </c>
      <c r="J2178" t="n">
        <v>12</v>
      </c>
      <c r="K2178" t="n">
        <v>311</v>
      </c>
      <c r="L2178" t="n">
        <v>2</v>
      </c>
      <c r="M2178" t="n">
        <v>16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80</v>
      </c>
      <c r="U2178" t="n">
        <v>3</v>
      </c>
      <c r="V2178" t="n">
        <v>0</v>
      </c>
      <c r="W2178" t="n">
        <v>0</v>
      </c>
    </row>
    <row r="2179">
      <c r="A2179" t="inlineStr">
        <is>
          <t>Renato Giammarioli</t>
        </is>
      </c>
      <c r="B2179" t="inlineStr">
        <is>
          <t>Italy</t>
        </is>
      </c>
      <c r="C2179" t="inlineStr">
        <is>
          <t>Openside Flanker</t>
        </is>
      </c>
      <c r="D2179" t="n">
        <v>9</v>
      </c>
      <c r="E2179" t="n">
        <v>9</v>
      </c>
      <c r="F2179" t="n">
        <v>8</v>
      </c>
      <c r="G2179" t="n">
        <v>1</v>
      </c>
      <c r="H2179" t="n">
        <v>0</v>
      </c>
      <c r="I2179" t="n">
        <v>605</v>
      </c>
      <c r="J2179" t="n">
        <v>1</v>
      </c>
      <c r="K2179" t="n">
        <v>6</v>
      </c>
      <c r="L2179" t="n">
        <v>0</v>
      </c>
      <c r="M2179" t="n">
        <v>1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15</v>
      </c>
      <c r="U2179" t="n">
        <v>1</v>
      </c>
      <c r="V2179" t="n">
        <v>0</v>
      </c>
      <c r="W2179" t="n">
        <v>0</v>
      </c>
    </row>
    <row r="2180">
      <c r="A2180" t="inlineStr">
        <is>
          <t>Renato Giammarioli</t>
        </is>
      </c>
      <c r="B2180" t="inlineStr">
        <is>
          <t>Italy</t>
        </is>
      </c>
      <c r="C2180" t="inlineStr">
        <is>
          <t>Openside Flanker</t>
        </is>
      </c>
      <c r="D2180" t="n">
        <v>56</v>
      </c>
      <c r="E2180" t="n">
        <v>56</v>
      </c>
      <c r="F2180" t="n">
        <v>45</v>
      </c>
      <c r="G2180" t="n">
        <v>11</v>
      </c>
      <c r="H2180" t="n">
        <v>0</v>
      </c>
      <c r="I2180" t="n">
        <v>3561</v>
      </c>
      <c r="J2180" t="n">
        <v>11</v>
      </c>
      <c r="K2180" t="n">
        <v>318</v>
      </c>
      <c r="L2180" t="n">
        <v>0</v>
      </c>
      <c r="M2180" t="n">
        <v>13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40</v>
      </c>
      <c r="U2180" t="n">
        <v>2</v>
      </c>
      <c r="V2180" t="n">
        <v>0</v>
      </c>
      <c r="W2180" t="n">
        <v>0</v>
      </c>
    </row>
    <row r="2181">
      <c r="A2181" t="inlineStr">
        <is>
          <t>Renato Giammarioli</t>
        </is>
      </c>
      <c r="B2181" t="inlineStr">
        <is>
          <t>Italy</t>
        </is>
      </c>
      <c r="C2181" t="inlineStr">
        <is>
          <t>Openside Flanker</t>
        </is>
      </c>
      <c r="D2181" t="n">
        <v>12</v>
      </c>
      <c r="E2181" t="n">
        <v>13</v>
      </c>
      <c r="F2181" t="n">
        <v>7</v>
      </c>
      <c r="G2181" t="n">
        <v>6</v>
      </c>
      <c r="H2181" t="n">
        <v>0</v>
      </c>
      <c r="I2181" t="n">
        <v>528</v>
      </c>
      <c r="J2181" t="n">
        <v>5</v>
      </c>
      <c r="K2181" t="n">
        <v>56</v>
      </c>
      <c r="L2181" t="n">
        <v>0</v>
      </c>
      <c r="M2181" t="n">
        <v>2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5</v>
      </c>
      <c r="U2181" t="n">
        <v>0</v>
      </c>
      <c r="V2181" t="n">
        <v>0</v>
      </c>
      <c r="W2181" t="n">
        <v>0</v>
      </c>
    </row>
    <row r="2182">
      <c r="A2182" t="inlineStr">
        <is>
          <t>Renato Giammarioli</t>
        </is>
      </c>
      <c r="B2182" t="inlineStr">
        <is>
          <t>Italy</t>
        </is>
      </c>
      <c r="C2182" t="inlineStr">
        <is>
          <t>Openside Flanker</t>
        </is>
      </c>
      <c r="D2182" t="n">
        <v>3</v>
      </c>
      <c r="E2182" t="n">
        <v>3</v>
      </c>
      <c r="F2182" t="n">
        <v>3</v>
      </c>
      <c r="G2182" t="n">
        <v>0</v>
      </c>
      <c r="H2182" t="n">
        <v>0</v>
      </c>
      <c r="I2182" t="n">
        <v>225</v>
      </c>
      <c r="J2182" t="n">
        <v>0</v>
      </c>
      <c r="K2182" t="n">
        <v>0</v>
      </c>
      <c r="L2182" t="n">
        <v>0</v>
      </c>
      <c r="M2182" t="n">
        <v>2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5</v>
      </c>
      <c r="U2182" t="n">
        <v>0</v>
      </c>
      <c r="V2182" t="n">
        <v>0</v>
      </c>
      <c r="W2182" t="n">
        <v>0</v>
      </c>
    </row>
    <row r="2183">
      <c r="A2183" t="inlineStr">
        <is>
          <t>Renato Giammarioli</t>
        </is>
      </c>
      <c r="B2183" t="inlineStr">
        <is>
          <t>Italy</t>
        </is>
      </c>
      <c r="C2183" t="inlineStr">
        <is>
          <t>Openside Flanker</t>
        </is>
      </c>
      <c r="D2183" t="n">
        <v>4</v>
      </c>
      <c r="E2183" t="n">
        <v>4</v>
      </c>
      <c r="F2183" t="n">
        <v>2</v>
      </c>
      <c r="G2183" t="n">
        <v>2</v>
      </c>
      <c r="H2183" t="n">
        <v>0</v>
      </c>
      <c r="I2183" t="n">
        <v>167</v>
      </c>
      <c r="J2183" t="n">
        <v>2</v>
      </c>
      <c r="K2183" t="n">
        <v>63</v>
      </c>
      <c r="L2183" t="n">
        <v>0</v>
      </c>
      <c r="M2183" t="n">
        <v>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Renato Giammarioli</t>
        </is>
      </c>
      <c r="B2184" t="inlineStr">
        <is>
          <t>Italy</t>
        </is>
      </c>
      <c r="C2184" t="inlineStr">
        <is>
          <t>Openside Flanker</t>
        </is>
      </c>
      <c r="D2184" t="n">
        <v>84</v>
      </c>
      <c r="E2184" t="n">
        <v>13</v>
      </c>
      <c r="F2184" t="n">
        <v>65</v>
      </c>
      <c r="G2184" t="n">
        <v>20</v>
      </c>
      <c r="H2184" t="n">
        <v>0</v>
      </c>
      <c r="I2184" t="n">
        <v>5086</v>
      </c>
      <c r="J2184" t="n">
        <v>19</v>
      </c>
      <c r="K2184" t="n">
        <v>443</v>
      </c>
      <c r="L2184" t="n">
        <v>0</v>
      </c>
      <c r="M2184" t="n">
        <v>20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65</v>
      </c>
      <c r="U2184" t="n">
        <v>3</v>
      </c>
      <c r="V2184" t="n">
        <v>0</v>
      </c>
      <c r="W2184" t="n">
        <v>0</v>
      </c>
    </row>
    <row r="2185">
      <c r="A2185" t="inlineStr">
        <is>
          <t>Michele Lamaro</t>
        </is>
      </c>
      <c r="B2185" t="inlineStr">
        <is>
          <t>Italy</t>
        </is>
      </c>
      <c r="C2185" t="inlineStr">
        <is>
          <t>Openside Flanker</t>
        </is>
      </c>
      <c r="D2185" t="n">
        <v>13</v>
      </c>
      <c r="E2185" t="n">
        <v>13</v>
      </c>
      <c r="F2185" t="n">
        <v>12</v>
      </c>
      <c r="G2185" t="n">
        <v>1</v>
      </c>
      <c r="H2185" t="n">
        <v>0</v>
      </c>
      <c r="I2185" t="n">
        <v>982</v>
      </c>
      <c r="J2185" t="n">
        <v>1</v>
      </c>
      <c r="K2185" t="n">
        <v>24</v>
      </c>
      <c r="L2185" t="n">
        <v>0</v>
      </c>
      <c r="M2185" t="n">
        <v>1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10</v>
      </c>
      <c r="U2185" t="n">
        <v>1</v>
      </c>
      <c r="V2185" t="n">
        <v>0</v>
      </c>
      <c r="W2185" t="n">
        <v>0</v>
      </c>
    </row>
    <row r="2186">
      <c r="A2186" t="inlineStr">
        <is>
          <t>Michele Lamaro</t>
        </is>
      </c>
      <c r="B2186" t="inlineStr">
        <is>
          <t>Italy</t>
        </is>
      </c>
      <c r="C2186" t="inlineStr">
        <is>
          <t>Openside Flanker</t>
        </is>
      </c>
      <c r="D2186" t="n">
        <v>17</v>
      </c>
      <c r="E2186" t="n">
        <v>17</v>
      </c>
      <c r="F2186" t="n">
        <v>14</v>
      </c>
      <c r="G2186" t="n">
        <v>3</v>
      </c>
      <c r="H2186" t="n">
        <v>0</v>
      </c>
      <c r="I2186" t="n">
        <v>1086</v>
      </c>
      <c r="J2186" t="n">
        <v>3</v>
      </c>
      <c r="K2186" t="n">
        <v>88</v>
      </c>
      <c r="L2186" t="n">
        <v>0</v>
      </c>
      <c r="M2186" t="n">
        <v>4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10</v>
      </c>
      <c r="U2186" t="n">
        <v>1</v>
      </c>
      <c r="V2186" t="n">
        <v>0</v>
      </c>
      <c r="W2186" t="n">
        <v>0</v>
      </c>
    </row>
    <row r="2187">
      <c r="A2187" t="inlineStr">
        <is>
          <t>Michele Lamaro</t>
        </is>
      </c>
      <c r="B2187" t="inlineStr">
        <is>
          <t>Italy</t>
        </is>
      </c>
      <c r="C2187" t="inlineStr">
        <is>
          <t>Openside Flanker</t>
        </is>
      </c>
      <c r="D2187" t="n">
        <v>7</v>
      </c>
      <c r="E2187" t="n">
        <v>7</v>
      </c>
      <c r="F2187" t="n">
        <v>5</v>
      </c>
      <c r="G2187" t="n">
        <v>2</v>
      </c>
      <c r="H2187" t="n">
        <v>0</v>
      </c>
      <c r="I2187" t="n">
        <v>400</v>
      </c>
      <c r="J2187" t="n">
        <v>2</v>
      </c>
      <c r="K2187" t="n">
        <v>36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Michele Lamaro</t>
        </is>
      </c>
      <c r="B2188" t="inlineStr">
        <is>
          <t>Italy</t>
        </is>
      </c>
      <c r="C2188" t="inlineStr">
        <is>
          <t>Openside Flanker</t>
        </is>
      </c>
      <c r="D2188" t="n">
        <v>37</v>
      </c>
      <c r="E2188" t="n">
        <v>4</v>
      </c>
      <c r="F2188" t="n">
        <v>31</v>
      </c>
      <c r="G2188" t="n">
        <v>6</v>
      </c>
      <c r="H2188" t="n">
        <v>0</v>
      </c>
      <c r="I2188" t="n">
        <v>2468</v>
      </c>
      <c r="J2188" t="n">
        <v>6</v>
      </c>
      <c r="K2188" t="n">
        <v>148</v>
      </c>
      <c r="L2188" t="n">
        <v>0</v>
      </c>
      <c r="M2188" t="n">
        <v>6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20</v>
      </c>
      <c r="U2188" t="n">
        <v>2</v>
      </c>
      <c r="V2188" t="n">
        <v>0</v>
      </c>
      <c r="W2188" t="n">
        <v>0</v>
      </c>
    </row>
    <row r="2189">
      <c r="A2189" t="inlineStr">
        <is>
          <t>Dries van Schalkwyk</t>
        </is>
      </c>
      <c r="B2189" t="inlineStr">
        <is>
          <t>Italy</t>
        </is>
      </c>
      <c r="C2189" t="inlineStr">
        <is>
          <t>Openside Flanker</t>
        </is>
      </c>
      <c r="D2189" t="n">
        <v>1</v>
      </c>
      <c r="E2189" t="n">
        <v>2</v>
      </c>
      <c r="F2189" t="n">
        <v>0</v>
      </c>
      <c r="G2189" t="n">
        <v>2</v>
      </c>
      <c r="H2189" t="n">
        <v>0</v>
      </c>
      <c r="I2189" t="n">
        <v>16</v>
      </c>
      <c r="J2189" t="n">
        <v>1</v>
      </c>
      <c r="K2189" t="n">
        <v>16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Dries van Schalkwyk</t>
        </is>
      </c>
      <c r="B2190" t="inlineStr">
        <is>
          <t>Italy</t>
        </is>
      </c>
      <c r="C2190" t="inlineStr">
        <is>
          <t>Openside Flanker</t>
        </is>
      </c>
      <c r="D2190" t="n">
        <v>93</v>
      </c>
      <c r="E2190" t="n">
        <v>94</v>
      </c>
      <c r="F2190" t="n">
        <v>87</v>
      </c>
      <c r="G2190" t="n">
        <v>7</v>
      </c>
      <c r="H2190" t="n">
        <v>0</v>
      </c>
      <c r="I2190" t="n">
        <v>6528</v>
      </c>
      <c r="J2190" t="n">
        <v>6</v>
      </c>
      <c r="K2190" t="n">
        <v>194</v>
      </c>
      <c r="L2190" t="n">
        <v>0</v>
      </c>
      <c r="M2190" t="n">
        <v>23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115</v>
      </c>
      <c r="U2190" t="n">
        <v>8</v>
      </c>
      <c r="V2190" t="n">
        <v>0</v>
      </c>
      <c r="W2190" t="n">
        <v>0</v>
      </c>
    </row>
    <row r="2191">
      <c r="A2191" t="inlineStr">
        <is>
          <t>Dries van Schalkwyk</t>
        </is>
      </c>
      <c r="B2191" t="inlineStr">
        <is>
          <t>Italy</t>
        </is>
      </c>
      <c r="C2191" t="inlineStr">
        <is>
          <t>Openside Flanker</t>
        </is>
      </c>
      <c r="D2191" t="n">
        <v>15</v>
      </c>
      <c r="E2191" t="n">
        <v>15</v>
      </c>
      <c r="F2191" t="n">
        <v>10</v>
      </c>
      <c r="G2191" t="n">
        <v>5</v>
      </c>
      <c r="H2191" t="n">
        <v>0</v>
      </c>
      <c r="I2191" t="n">
        <v>832</v>
      </c>
      <c r="J2191" t="n">
        <v>5</v>
      </c>
      <c r="K2191" t="n">
        <v>119</v>
      </c>
      <c r="L2191" t="n">
        <v>1</v>
      </c>
      <c r="M2191" t="n">
        <v>2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5</v>
      </c>
      <c r="U2191" t="n">
        <v>0</v>
      </c>
      <c r="V2191" t="n">
        <v>0</v>
      </c>
      <c r="W2191" t="n">
        <v>0</v>
      </c>
    </row>
    <row r="2192">
      <c r="A2192" t="inlineStr">
        <is>
          <t>Dries van Schalkwyk</t>
        </is>
      </c>
      <c r="B2192" t="inlineStr">
        <is>
          <t>Italy</t>
        </is>
      </c>
      <c r="C2192" t="inlineStr">
        <is>
          <t>Openside Flanker</t>
        </is>
      </c>
      <c r="D2192" t="n">
        <v>26</v>
      </c>
      <c r="E2192" t="n">
        <v>26</v>
      </c>
      <c r="F2192" t="n">
        <v>17</v>
      </c>
      <c r="G2192" t="n">
        <v>9</v>
      </c>
      <c r="H2192" t="n">
        <v>0</v>
      </c>
      <c r="I2192" t="n">
        <v>1425</v>
      </c>
      <c r="J2192" t="n">
        <v>9</v>
      </c>
      <c r="K2192" t="n">
        <v>201</v>
      </c>
      <c r="L2192" t="n">
        <v>1</v>
      </c>
      <c r="M2192" t="n">
        <v>6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15</v>
      </c>
      <c r="U2192" t="n">
        <v>0</v>
      </c>
      <c r="V2192" t="n">
        <v>0</v>
      </c>
      <c r="W2192" t="n">
        <v>0</v>
      </c>
    </row>
    <row r="2193">
      <c r="A2193" t="inlineStr">
        <is>
          <t>Dries van Schalkwyk</t>
        </is>
      </c>
      <c r="B2193" t="inlineStr">
        <is>
          <t>Italy</t>
        </is>
      </c>
      <c r="C2193" t="inlineStr">
        <is>
          <t>Openside Flanker</t>
        </is>
      </c>
      <c r="D2193" t="n">
        <v>135</v>
      </c>
      <c r="E2193" t="n">
        <v>27</v>
      </c>
      <c r="F2193" t="n">
        <v>114</v>
      </c>
      <c r="G2193" t="n">
        <v>23</v>
      </c>
      <c r="H2193" t="n">
        <v>0</v>
      </c>
      <c r="I2193" t="n">
        <v>8801</v>
      </c>
      <c r="J2193" t="n">
        <v>21</v>
      </c>
      <c r="K2193" t="n">
        <v>530</v>
      </c>
      <c r="L2193" t="n">
        <v>2</v>
      </c>
      <c r="M2193" t="n">
        <v>31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135</v>
      </c>
      <c r="U2193" t="n">
        <v>8</v>
      </c>
      <c r="V2193" t="n">
        <v>0</v>
      </c>
      <c r="W2193" t="n">
        <v>0</v>
      </c>
    </row>
    <row r="2194">
      <c r="A2194" t="inlineStr">
        <is>
          <t>Marco Lazzaroni</t>
        </is>
      </c>
      <c r="B2194" t="inlineStr">
        <is>
          <t>Italy</t>
        </is>
      </c>
      <c r="C2194" t="inlineStr">
        <is>
          <t>Openside Flanker</t>
        </is>
      </c>
      <c r="D2194" t="n">
        <v>5</v>
      </c>
      <c r="E2194" t="n">
        <v>5</v>
      </c>
      <c r="F2194" t="n">
        <v>3</v>
      </c>
      <c r="G2194" t="n">
        <v>2</v>
      </c>
      <c r="H2194" t="n">
        <v>0</v>
      </c>
      <c r="I2194" t="n">
        <v>282</v>
      </c>
      <c r="J2194" t="n">
        <v>2</v>
      </c>
      <c r="K2194" t="n">
        <v>42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inlineStr">
        <is>
          <t>Marco Lazzaroni</t>
        </is>
      </c>
      <c r="B2195" t="inlineStr">
        <is>
          <t>Italy</t>
        </is>
      </c>
      <c r="C2195" t="inlineStr">
        <is>
          <t>Openside Flanker</t>
        </is>
      </c>
      <c r="D2195" t="n">
        <v>9</v>
      </c>
      <c r="E2195" t="n">
        <v>9</v>
      </c>
      <c r="F2195" t="n">
        <v>9</v>
      </c>
      <c r="G2195" t="n">
        <v>0</v>
      </c>
      <c r="H2195" t="n">
        <v>0</v>
      </c>
      <c r="I2195" t="n">
        <v>681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</row>
    <row r="2196">
      <c r="A2196" t="inlineStr">
        <is>
          <t>Marco Lazzaroni</t>
        </is>
      </c>
      <c r="B2196" t="inlineStr">
        <is>
          <t>Italy</t>
        </is>
      </c>
      <c r="C2196" t="inlineStr">
        <is>
          <t>Openside Flanker</t>
        </is>
      </c>
      <c r="D2196" t="n">
        <v>113</v>
      </c>
      <c r="E2196" t="n">
        <v>114</v>
      </c>
      <c r="F2196" t="n">
        <v>67</v>
      </c>
      <c r="G2196" t="n">
        <v>47</v>
      </c>
      <c r="H2196" t="n">
        <v>0</v>
      </c>
      <c r="I2196" t="n">
        <v>5919</v>
      </c>
      <c r="J2196" t="n">
        <v>46</v>
      </c>
      <c r="K2196" t="n">
        <v>1096</v>
      </c>
      <c r="L2196" t="n">
        <v>2</v>
      </c>
      <c r="M2196" t="n">
        <v>22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35</v>
      </c>
      <c r="U2196" t="n">
        <v>1</v>
      </c>
      <c r="V2196" t="n">
        <v>0</v>
      </c>
      <c r="W2196" t="n">
        <v>1</v>
      </c>
    </row>
    <row r="2197">
      <c r="A2197" t="inlineStr">
        <is>
          <t>Marco Lazzaroni</t>
        </is>
      </c>
      <c r="B2197" t="inlineStr">
        <is>
          <t>Italy</t>
        </is>
      </c>
      <c r="C2197" t="inlineStr">
        <is>
          <t>Openside Flanker</t>
        </is>
      </c>
      <c r="D2197" t="n">
        <v>15</v>
      </c>
      <c r="E2197" t="n">
        <v>15</v>
      </c>
      <c r="F2197" t="n">
        <v>8</v>
      </c>
      <c r="G2197" t="n">
        <v>7</v>
      </c>
      <c r="H2197" t="n">
        <v>0</v>
      </c>
      <c r="I2197" t="n">
        <v>721</v>
      </c>
      <c r="J2197" t="n">
        <v>7</v>
      </c>
      <c r="K2197" t="n">
        <v>161</v>
      </c>
      <c r="L2197" t="n">
        <v>0</v>
      </c>
      <c r="M2197" t="n">
        <v>5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Marco Lazzaroni</t>
        </is>
      </c>
      <c r="B2198" t="inlineStr">
        <is>
          <t>Italy</t>
        </is>
      </c>
      <c r="C2198" t="inlineStr">
        <is>
          <t>Openside Flanker</t>
        </is>
      </c>
      <c r="D2198" t="n">
        <v>142</v>
      </c>
      <c r="E2198" t="n">
        <v>7</v>
      </c>
      <c r="F2198" t="n">
        <v>87</v>
      </c>
      <c r="G2198" t="n">
        <v>56</v>
      </c>
      <c r="H2198" t="n">
        <v>0</v>
      </c>
      <c r="I2198" t="n">
        <v>7603</v>
      </c>
      <c r="J2198" t="n">
        <v>55</v>
      </c>
      <c r="K2198" t="n">
        <v>1299</v>
      </c>
      <c r="L2198" t="n">
        <v>2</v>
      </c>
      <c r="M2198" t="n">
        <v>28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35</v>
      </c>
      <c r="U2198" t="n">
        <v>2</v>
      </c>
      <c r="V2198" t="n">
        <v>0</v>
      </c>
      <c r="W2198" t="n">
        <v>1</v>
      </c>
    </row>
    <row r="2199">
      <c r="A2199" t="inlineStr">
        <is>
          <t>Robert Barbieri</t>
        </is>
      </c>
      <c r="B2199" t="inlineStr">
        <is>
          <t>Italy</t>
        </is>
      </c>
      <c r="C2199" t="inlineStr">
        <is>
          <t>Openside Flanker</t>
        </is>
      </c>
      <c r="D2199" t="n">
        <v>9</v>
      </c>
      <c r="E2199" t="n">
        <v>10</v>
      </c>
      <c r="F2199" t="n">
        <v>8</v>
      </c>
      <c r="G2199" t="n">
        <v>2</v>
      </c>
      <c r="H2199" t="n">
        <v>0</v>
      </c>
      <c r="I2199" t="n">
        <v>640</v>
      </c>
      <c r="J2199" t="n">
        <v>1</v>
      </c>
      <c r="K2199" t="n">
        <v>17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Robert Barbieri</t>
        </is>
      </c>
      <c r="B2200" t="inlineStr">
        <is>
          <t>Italy</t>
        </is>
      </c>
      <c r="C2200" t="inlineStr">
        <is>
          <t>Openside Flanker</t>
        </is>
      </c>
      <c r="D2200" t="n">
        <v>38</v>
      </c>
      <c r="E2200" t="n">
        <v>39</v>
      </c>
      <c r="F2200" t="n">
        <v>29</v>
      </c>
      <c r="G2200" t="n">
        <v>10</v>
      </c>
      <c r="H2200" t="n">
        <v>0</v>
      </c>
      <c r="I2200" t="n">
        <v>2267</v>
      </c>
      <c r="J2200" t="n">
        <v>9</v>
      </c>
      <c r="K2200" t="n">
        <v>258</v>
      </c>
      <c r="L2200" t="n">
        <v>0</v>
      </c>
      <c r="M2200" t="n">
        <v>16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15</v>
      </c>
      <c r="U2200" t="n">
        <v>1</v>
      </c>
      <c r="V2200" t="n">
        <v>0</v>
      </c>
      <c r="W2200" t="n">
        <v>0</v>
      </c>
    </row>
    <row r="2201">
      <c r="A2201" t="inlineStr">
        <is>
          <t>Robert Barbieri</t>
        </is>
      </c>
      <c r="B2201" t="inlineStr">
        <is>
          <t>Italy</t>
        </is>
      </c>
      <c r="C2201" t="inlineStr">
        <is>
          <t>Openside Flanker</t>
        </is>
      </c>
      <c r="D2201" t="n">
        <v>158</v>
      </c>
      <c r="E2201" t="n">
        <v>158</v>
      </c>
      <c r="F2201" t="n">
        <v>118</v>
      </c>
      <c r="G2201" t="n">
        <v>40</v>
      </c>
      <c r="H2201" t="n">
        <v>0</v>
      </c>
      <c r="I2201" t="n">
        <v>8985</v>
      </c>
      <c r="J2201" t="n">
        <v>40</v>
      </c>
      <c r="K2201" t="n">
        <v>1039</v>
      </c>
      <c r="L2201" t="n">
        <v>1</v>
      </c>
      <c r="M2201" t="n">
        <v>69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165</v>
      </c>
      <c r="U2201" t="n">
        <v>11</v>
      </c>
      <c r="V2201" t="n">
        <v>0</v>
      </c>
      <c r="W2201" t="n">
        <v>0</v>
      </c>
    </row>
    <row r="2202">
      <c r="A2202" t="inlineStr">
        <is>
          <t>Robert Barbieri</t>
        </is>
      </c>
      <c r="B2202" t="inlineStr">
        <is>
          <t>Italy</t>
        </is>
      </c>
      <c r="C2202" t="inlineStr">
        <is>
          <t>Openside Flanker</t>
        </is>
      </c>
      <c r="D2202" t="n">
        <v>6</v>
      </c>
      <c r="E2202" t="n">
        <v>6</v>
      </c>
      <c r="F2202" t="n">
        <v>6</v>
      </c>
      <c r="G2202" t="n">
        <v>0</v>
      </c>
      <c r="H2202" t="n">
        <v>0</v>
      </c>
      <c r="I2202" t="n">
        <v>480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5</v>
      </c>
      <c r="U2202" t="n">
        <v>0</v>
      </c>
      <c r="V2202" t="n">
        <v>0</v>
      </c>
      <c r="W2202" t="n">
        <v>0</v>
      </c>
    </row>
    <row r="2203">
      <c r="A2203" t="inlineStr">
        <is>
          <t>Robert Barbieri</t>
        </is>
      </c>
      <c r="B2203" t="inlineStr">
        <is>
          <t>Italy</t>
        </is>
      </c>
      <c r="C2203" t="inlineStr">
        <is>
          <t>Openside Flanker</t>
        </is>
      </c>
      <c r="D2203" t="n">
        <v>19</v>
      </c>
      <c r="E2203" t="n">
        <v>20</v>
      </c>
      <c r="F2203" t="n">
        <v>6</v>
      </c>
      <c r="G2203" t="n">
        <v>14</v>
      </c>
      <c r="H2203" t="n">
        <v>0</v>
      </c>
      <c r="I2203" t="n">
        <v>674</v>
      </c>
      <c r="J2203" t="n">
        <v>13</v>
      </c>
      <c r="K2203" t="n">
        <v>278</v>
      </c>
      <c r="L2203" t="n">
        <v>0</v>
      </c>
      <c r="M2203" t="n">
        <v>3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10</v>
      </c>
      <c r="U2203" t="n">
        <v>0</v>
      </c>
      <c r="V2203" t="n">
        <v>0</v>
      </c>
      <c r="W2203" t="n">
        <v>0</v>
      </c>
    </row>
    <row r="2204">
      <c r="A2204" t="inlineStr">
        <is>
          <t>Robert Barbieri</t>
        </is>
      </c>
      <c r="B2204" t="inlineStr">
        <is>
          <t>Italy</t>
        </is>
      </c>
      <c r="C2204" t="inlineStr">
        <is>
          <t>Openside Flanker</t>
        </is>
      </c>
      <c r="D2204" t="n">
        <v>230</v>
      </c>
      <c r="E2204" t="n">
        <v>39</v>
      </c>
      <c r="F2204" t="n">
        <v>167</v>
      </c>
      <c r="G2204" t="n">
        <v>66</v>
      </c>
      <c r="H2204" t="n">
        <v>0</v>
      </c>
      <c r="I2204" t="n">
        <v>13046</v>
      </c>
      <c r="J2204" t="n">
        <v>63</v>
      </c>
      <c r="K2204" t="n">
        <v>1592</v>
      </c>
      <c r="L2204" t="n">
        <v>1</v>
      </c>
      <c r="M2204" t="n">
        <v>89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195</v>
      </c>
      <c r="U2204" t="n">
        <v>12</v>
      </c>
      <c r="V2204" t="n">
        <v>0</v>
      </c>
      <c r="W2204" t="n">
        <v>0</v>
      </c>
    </row>
    <row r="2205">
      <c r="A2205" t="inlineStr">
        <is>
          <t>Simone Favaro</t>
        </is>
      </c>
      <c r="B2205" t="inlineStr">
        <is>
          <t>Italy</t>
        </is>
      </c>
      <c r="C2205" t="inlineStr">
        <is>
          <t>Openside Flanker</t>
        </is>
      </c>
      <c r="D2205" t="n">
        <v>5</v>
      </c>
      <c r="E2205" t="n">
        <v>5</v>
      </c>
      <c r="F2205" t="n">
        <v>5</v>
      </c>
      <c r="G2205" t="n">
        <v>0</v>
      </c>
      <c r="H2205" t="n">
        <v>0</v>
      </c>
      <c r="I2205" t="n">
        <v>400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Simone Favaro</t>
        </is>
      </c>
      <c r="B2206" t="inlineStr">
        <is>
          <t>Italy</t>
        </is>
      </c>
      <c r="C2206" t="inlineStr">
        <is>
          <t>Openside Flanker</t>
        </is>
      </c>
      <c r="D2206" t="n">
        <v>23</v>
      </c>
      <c r="E2206" t="n">
        <v>23</v>
      </c>
      <c r="F2206" t="n">
        <v>18</v>
      </c>
      <c r="G2206" t="n">
        <v>5</v>
      </c>
      <c r="H2206" t="n">
        <v>0</v>
      </c>
      <c r="I2206" t="n">
        <v>1477</v>
      </c>
      <c r="J2206" t="n">
        <v>5</v>
      </c>
      <c r="K2206" t="n">
        <v>140</v>
      </c>
      <c r="L2206" t="n">
        <v>0</v>
      </c>
      <c r="M2206" t="n">
        <v>7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10</v>
      </c>
      <c r="U2206" t="n">
        <v>0</v>
      </c>
      <c r="V2206" t="n">
        <v>0</v>
      </c>
      <c r="W2206" t="n">
        <v>0</v>
      </c>
    </row>
    <row r="2207">
      <c r="A2207" t="inlineStr">
        <is>
          <t>Simone Favaro</t>
        </is>
      </c>
      <c r="B2207" t="inlineStr">
        <is>
          <t>Italy</t>
        </is>
      </c>
      <c r="C2207" t="inlineStr">
        <is>
          <t>Openside Flanker</t>
        </is>
      </c>
      <c r="D2207" t="n">
        <v>35</v>
      </c>
      <c r="E2207" t="n">
        <v>36</v>
      </c>
      <c r="F2207" t="n">
        <v>24</v>
      </c>
      <c r="G2207" t="n">
        <v>12</v>
      </c>
      <c r="H2207" t="n">
        <v>0</v>
      </c>
      <c r="I2207" t="n">
        <v>1818</v>
      </c>
      <c r="J2207" t="n">
        <v>11</v>
      </c>
      <c r="K2207" t="n">
        <v>191</v>
      </c>
      <c r="L2207" t="n">
        <v>0</v>
      </c>
      <c r="M2207" t="n">
        <v>15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10</v>
      </c>
      <c r="U2207" t="n">
        <v>1</v>
      </c>
      <c r="V2207" t="n">
        <v>0</v>
      </c>
      <c r="W2207" t="n">
        <v>0</v>
      </c>
    </row>
    <row r="2208">
      <c r="A2208" t="inlineStr">
        <is>
          <t>Simone Favaro</t>
        </is>
      </c>
      <c r="B2208" t="inlineStr">
        <is>
          <t>Italy</t>
        </is>
      </c>
      <c r="C2208" t="inlineStr">
        <is>
          <t>Openside Flanker</t>
        </is>
      </c>
      <c r="D2208" t="n">
        <v>8</v>
      </c>
      <c r="E2208" t="n">
        <v>9</v>
      </c>
      <c r="F2208" t="n">
        <v>6</v>
      </c>
      <c r="G2208" t="n">
        <v>3</v>
      </c>
      <c r="H2208" t="n">
        <v>0</v>
      </c>
      <c r="I2208" t="n">
        <v>532</v>
      </c>
      <c r="J2208" t="n">
        <v>2</v>
      </c>
      <c r="K2208" t="n">
        <v>58</v>
      </c>
      <c r="L2208" t="n">
        <v>0</v>
      </c>
      <c r="M2208" t="n">
        <v>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Simone Favaro</t>
        </is>
      </c>
      <c r="B2209" t="inlineStr">
        <is>
          <t>Italy</t>
        </is>
      </c>
      <c r="C2209" t="inlineStr">
        <is>
          <t>Openside Flanker</t>
        </is>
      </c>
      <c r="D2209" t="n">
        <v>29</v>
      </c>
      <c r="E2209" t="n">
        <v>31</v>
      </c>
      <c r="F2209" t="n">
        <v>19</v>
      </c>
      <c r="G2209" t="n">
        <v>12</v>
      </c>
      <c r="H2209" t="n">
        <v>0</v>
      </c>
      <c r="I2209" t="n">
        <v>1625</v>
      </c>
      <c r="J2209" t="n">
        <v>10</v>
      </c>
      <c r="K2209" t="n">
        <v>245</v>
      </c>
      <c r="L2209" t="n">
        <v>1</v>
      </c>
      <c r="M2209" t="n">
        <v>8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</row>
    <row r="2210">
      <c r="A2210" t="inlineStr">
        <is>
          <t>Simone Favaro</t>
        </is>
      </c>
      <c r="B2210" t="inlineStr">
        <is>
          <t>Italy</t>
        </is>
      </c>
      <c r="C2210" t="inlineStr">
        <is>
          <t>Openside Flanker</t>
        </is>
      </c>
      <c r="D2210" t="n">
        <v>34</v>
      </c>
      <c r="E2210" t="n">
        <v>36</v>
      </c>
      <c r="F2210" t="n">
        <v>26</v>
      </c>
      <c r="G2210" t="n">
        <v>10</v>
      </c>
      <c r="H2210" t="n">
        <v>0</v>
      </c>
      <c r="I2210" t="n">
        <v>2066</v>
      </c>
      <c r="J2210" t="n">
        <v>8</v>
      </c>
      <c r="K2210" t="n">
        <v>198</v>
      </c>
      <c r="L2210" t="n">
        <v>0</v>
      </c>
      <c r="M2210" t="n">
        <v>14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10</v>
      </c>
      <c r="U2210" t="n">
        <v>2</v>
      </c>
      <c r="V2210" t="n">
        <v>0</v>
      </c>
      <c r="W2210" t="n">
        <v>0</v>
      </c>
    </row>
    <row r="2211">
      <c r="A2211" t="inlineStr">
        <is>
          <t>Simone Favaro</t>
        </is>
      </c>
      <c r="B2211" t="inlineStr">
        <is>
          <t>Italy</t>
        </is>
      </c>
      <c r="C2211" t="inlineStr">
        <is>
          <t>Openside Flanker</t>
        </is>
      </c>
      <c r="D2211" t="n">
        <v>30</v>
      </c>
      <c r="E2211" t="n">
        <v>30</v>
      </c>
      <c r="F2211" t="n">
        <v>22</v>
      </c>
      <c r="G2211" t="n">
        <v>8</v>
      </c>
      <c r="H2211" t="n">
        <v>0</v>
      </c>
      <c r="I2211" t="n">
        <v>1544</v>
      </c>
      <c r="J2211" t="n">
        <v>8</v>
      </c>
      <c r="K2211" t="n">
        <v>244</v>
      </c>
      <c r="L2211" t="n">
        <v>1</v>
      </c>
      <c r="M2211" t="n">
        <v>19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15</v>
      </c>
      <c r="U2211" t="n">
        <v>2</v>
      </c>
      <c r="V2211" t="n">
        <v>0</v>
      </c>
      <c r="W2211" t="n">
        <v>0</v>
      </c>
    </row>
    <row r="2212">
      <c r="A2212" t="inlineStr">
        <is>
          <t>Simone Favaro</t>
        </is>
      </c>
      <c r="B2212" t="inlineStr">
        <is>
          <t>Italy</t>
        </is>
      </c>
      <c r="C2212" t="inlineStr">
        <is>
          <t>Openside Flanker</t>
        </is>
      </c>
      <c r="D2212" t="n">
        <v>164</v>
      </c>
      <c r="E2212" t="n">
        <v>9</v>
      </c>
      <c r="F2212" t="n">
        <v>120</v>
      </c>
      <c r="G2212" t="n">
        <v>50</v>
      </c>
      <c r="H2212" t="n">
        <v>0</v>
      </c>
      <c r="I2212" t="n">
        <v>9462</v>
      </c>
      <c r="J2212" t="n">
        <v>44</v>
      </c>
      <c r="K2212" t="n">
        <v>1076</v>
      </c>
      <c r="L2212" t="n">
        <v>2</v>
      </c>
      <c r="M2212" t="n">
        <v>65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45</v>
      </c>
      <c r="U2212" t="n">
        <v>6</v>
      </c>
      <c r="V2212" t="n">
        <v>0</v>
      </c>
      <c r="W2212" t="n">
        <v>0</v>
      </c>
    </row>
    <row r="2213">
      <c r="A2213" t="inlineStr">
        <is>
          <t>Paul Derbyshire</t>
        </is>
      </c>
      <c r="B2213" t="inlineStr">
        <is>
          <t>Italy</t>
        </is>
      </c>
      <c r="C2213" t="inlineStr">
        <is>
          <t>Blindside Flanker</t>
        </is>
      </c>
      <c r="D2213" t="n">
        <v>29</v>
      </c>
      <c r="E2213" t="n">
        <v>29</v>
      </c>
      <c r="F2213" t="n">
        <v>27</v>
      </c>
      <c r="G2213" t="n">
        <v>2</v>
      </c>
      <c r="H2213" t="n">
        <v>0</v>
      </c>
      <c r="I2213" t="n">
        <v>2050</v>
      </c>
      <c r="J2213" t="n">
        <v>2</v>
      </c>
      <c r="K2213" t="n">
        <v>76</v>
      </c>
      <c r="L2213" t="n">
        <v>0</v>
      </c>
      <c r="M2213" t="n">
        <v>10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</v>
      </c>
      <c r="U2213" t="n">
        <v>0</v>
      </c>
      <c r="V2213" t="n">
        <v>0</v>
      </c>
      <c r="W2213" t="n">
        <v>0</v>
      </c>
    </row>
    <row r="2214">
      <c r="A2214" t="inlineStr">
        <is>
          <t>Paul Derbyshire</t>
        </is>
      </c>
      <c r="B2214" t="inlineStr">
        <is>
          <t>Italy</t>
        </is>
      </c>
      <c r="C2214" t="inlineStr">
        <is>
          <t>Blindside Flanker</t>
        </is>
      </c>
      <c r="D2214" t="n">
        <v>3</v>
      </c>
      <c r="E2214" t="n">
        <v>3</v>
      </c>
      <c r="F2214" t="n">
        <v>3</v>
      </c>
      <c r="G2214" t="n">
        <v>0</v>
      </c>
      <c r="H2214" t="n">
        <v>0</v>
      </c>
      <c r="I2214" t="n">
        <v>172</v>
      </c>
      <c r="J2214" t="n">
        <v>0</v>
      </c>
      <c r="K2214" t="n">
        <v>0</v>
      </c>
      <c r="L2214" t="n">
        <v>0</v>
      </c>
      <c r="M2214" t="n">
        <v>2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</v>
      </c>
      <c r="U2214" t="n">
        <v>0</v>
      </c>
      <c r="V2214" t="n">
        <v>0</v>
      </c>
      <c r="W2214" t="n">
        <v>0</v>
      </c>
    </row>
    <row r="2215">
      <c r="A2215" t="inlineStr">
        <is>
          <t>Paul Derbyshire</t>
        </is>
      </c>
      <c r="B2215" t="inlineStr">
        <is>
          <t>Italy</t>
        </is>
      </c>
      <c r="C2215" t="inlineStr">
        <is>
          <t>Blindside Flanker</t>
        </is>
      </c>
      <c r="D2215" t="n">
        <v>34</v>
      </c>
      <c r="E2215" t="n">
        <v>35</v>
      </c>
      <c r="F2215" t="n">
        <v>28</v>
      </c>
      <c r="G2215" t="n">
        <v>7</v>
      </c>
      <c r="H2215" t="n">
        <v>0</v>
      </c>
      <c r="I2215" t="n">
        <v>2097</v>
      </c>
      <c r="J2215" t="n">
        <v>6</v>
      </c>
      <c r="K2215" t="n">
        <v>121</v>
      </c>
      <c r="L2215" t="n">
        <v>0</v>
      </c>
      <c r="M2215" t="n">
        <v>10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5</v>
      </c>
      <c r="U2215" t="n">
        <v>0</v>
      </c>
      <c r="V2215" t="n">
        <v>0</v>
      </c>
      <c r="W2215" t="n">
        <v>0</v>
      </c>
    </row>
    <row r="2216">
      <c r="A2216" t="inlineStr">
        <is>
          <t>Paul Derbyshire</t>
        </is>
      </c>
      <c r="B2216" t="inlineStr">
        <is>
          <t>Italy</t>
        </is>
      </c>
      <c r="C2216" t="inlineStr">
        <is>
          <t>Blindside Flanker</t>
        </is>
      </c>
      <c r="D2216" t="n">
        <v>24</v>
      </c>
      <c r="E2216" t="n">
        <v>26</v>
      </c>
      <c r="F2216" t="n">
        <v>6</v>
      </c>
      <c r="G2216" t="n">
        <v>20</v>
      </c>
      <c r="H2216" t="n">
        <v>0</v>
      </c>
      <c r="I2216" t="n">
        <v>668</v>
      </c>
      <c r="J2216" t="n">
        <v>18</v>
      </c>
      <c r="K2216" t="n">
        <v>319</v>
      </c>
      <c r="L2216" t="n">
        <v>0</v>
      </c>
      <c r="M2216" t="n">
        <v>6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Paul Derbyshire</t>
        </is>
      </c>
      <c r="B2217" t="inlineStr">
        <is>
          <t>Italy</t>
        </is>
      </c>
      <c r="C2217" t="inlineStr">
        <is>
          <t>Blindside Flanker</t>
        </is>
      </c>
      <c r="D2217" t="n">
        <v>57</v>
      </c>
      <c r="E2217" t="n">
        <v>60</v>
      </c>
      <c r="F2217" t="n">
        <v>39</v>
      </c>
      <c r="G2217" t="n">
        <v>21</v>
      </c>
      <c r="H2217" t="n">
        <v>0</v>
      </c>
      <c r="I2217" t="n">
        <v>2836</v>
      </c>
      <c r="J2217" t="n">
        <v>18</v>
      </c>
      <c r="K2217" t="n">
        <v>346</v>
      </c>
      <c r="L2217" t="n">
        <v>0</v>
      </c>
      <c r="M2217" t="n">
        <v>24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10</v>
      </c>
      <c r="U2217" t="n">
        <v>0</v>
      </c>
      <c r="V2217" t="n">
        <v>0</v>
      </c>
      <c r="W2217" t="n">
        <v>0</v>
      </c>
    </row>
    <row r="2218">
      <c r="A2218" t="inlineStr">
        <is>
          <t>Paul Derbyshire</t>
        </is>
      </c>
      <c r="B2218" t="inlineStr">
        <is>
          <t>Italy</t>
        </is>
      </c>
      <c r="C2218" t="inlineStr">
        <is>
          <t>Blindside Flanker</t>
        </is>
      </c>
      <c r="D2218" t="n">
        <v>8</v>
      </c>
      <c r="E2218" t="n">
        <v>7</v>
      </c>
      <c r="F2218" t="n">
        <v>5</v>
      </c>
      <c r="G2218" t="n">
        <v>2</v>
      </c>
      <c r="H2218" t="n">
        <v>0</v>
      </c>
      <c r="I2218" t="n">
        <v>313</v>
      </c>
      <c r="J2218" t="n">
        <v>3</v>
      </c>
      <c r="K2218" t="n">
        <v>107</v>
      </c>
      <c r="L2218" t="n">
        <v>0</v>
      </c>
      <c r="M2218" t="n">
        <v>7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</v>
      </c>
      <c r="U2218" t="n">
        <v>0</v>
      </c>
      <c r="V2218" t="n">
        <v>0</v>
      </c>
      <c r="W2218" t="n">
        <v>0</v>
      </c>
    </row>
    <row r="2219">
      <c r="A2219" t="inlineStr">
        <is>
          <t>Paul Derbyshire</t>
        </is>
      </c>
      <c r="B2219" t="inlineStr">
        <is>
          <t>Italy</t>
        </is>
      </c>
      <c r="C2219" t="inlineStr">
        <is>
          <t>Blindside Flanker</t>
        </is>
      </c>
      <c r="D2219" t="n">
        <v>155</v>
      </c>
      <c r="E2219" t="n">
        <v>6</v>
      </c>
      <c r="F2219" t="n">
        <v>108</v>
      </c>
      <c r="G2219" t="n">
        <v>52</v>
      </c>
      <c r="H2219" t="n">
        <v>0</v>
      </c>
      <c r="I2219" t="n">
        <v>8136</v>
      </c>
      <c r="J2219" t="n">
        <v>47</v>
      </c>
      <c r="K2219" t="n">
        <v>969</v>
      </c>
      <c r="L2219" t="n">
        <v>0</v>
      </c>
      <c r="M2219" t="n">
        <v>59</v>
      </c>
      <c r="N2219" t="n">
        <v>6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30</v>
      </c>
      <c r="U2219" t="n">
        <v>0</v>
      </c>
      <c r="V2219" t="n">
        <v>0</v>
      </c>
      <c r="W2219" t="n">
        <v>0</v>
      </c>
    </row>
    <row r="2220">
      <c r="A2220" t="inlineStr">
        <is>
          <t>Raffaele Joshua Furno</t>
        </is>
      </c>
      <c r="B2220" t="inlineStr">
        <is>
          <t>Italy</t>
        </is>
      </c>
      <c r="C2220" t="inlineStr">
        <is>
          <t>Blindside Flanker</t>
        </is>
      </c>
      <c r="D2220" t="n">
        <v>5</v>
      </c>
      <c r="E2220" t="n">
        <v>8</v>
      </c>
      <c r="F2220" t="n">
        <v>4</v>
      </c>
      <c r="G2220" t="n">
        <v>4</v>
      </c>
      <c r="H2220" t="n">
        <v>0</v>
      </c>
      <c r="I2220" t="n">
        <v>325</v>
      </c>
      <c r="J2220" t="n">
        <v>1</v>
      </c>
      <c r="K2220" t="n">
        <v>5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5</v>
      </c>
      <c r="U2220" t="n">
        <v>0</v>
      </c>
      <c r="V2220" t="n">
        <v>0</v>
      </c>
      <c r="W2220" t="n">
        <v>0</v>
      </c>
    </row>
    <row r="2221">
      <c r="A2221" t="inlineStr">
        <is>
          <t>Raffaele Joshua Furno</t>
        </is>
      </c>
      <c r="B2221" t="inlineStr">
        <is>
          <t>Italy</t>
        </is>
      </c>
      <c r="C2221" t="inlineStr">
        <is>
          <t>Blindside Flanker</t>
        </is>
      </c>
      <c r="D2221" t="n">
        <v>5</v>
      </c>
      <c r="E2221" t="n">
        <v>8</v>
      </c>
      <c r="F2221" t="n">
        <v>1</v>
      </c>
      <c r="G2221" t="n">
        <v>7</v>
      </c>
      <c r="H2221" t="n">
        <v>0</v>
      </c>
      <c r="I2221" t="n">
        <v>111</v>
      </c>
      <c r="J2221" t="n">
        <v>4</v>
      </c>
      <c r="K2221" t="n">
        <v>31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Raffaele Joshua Furno</t>
        </is>
      </c>
      <c r="B2222" t="inlineStr">
        <is>
          <t>Italy</t>
        </is>
      </c>
      <c r="C2222" t="inlineStr">
        <is>
          <t>Blindside Flanker</t>
        </is>
      </c>
      <c r="D2222" t="n">
        <v>31</v>
      </c>
      <c r="E2222" t="n">
        <v>33</v>
      </c>
      <c r="F2222" t="n">
        <v>25</v>
      </c>
      <c r="G2222" t="n">
        <v>8</v>
      </c>
      <c r="H2222" t="n">
        <v>0</v>
      </c>
      <c r="I2222" t="n">
        <v>1814</v>
      </c>
      <c r="J2222" t="n">
        <v>6</v>
      </c>
      <c r="K2222" t="n">
        <v>98</v>
      </c>
      <c r="L2222" t="n">
        <v>0</v>
      </c>
      <c r="M2222" t="n">
        <v>13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5</v>
      </c>
      <c r="U2222" t="n">
        <v>0</v>
      </c>
      <c r="V2222" t="n">
        <v>0</v>
      </c>
      <c r="W2222" t="n">
        <v>0</v>
      </c>
    </row>
    <row r="2223">
      <c r="A2223" t="inlineStr">
        <is>
          <t>Raffaele Joshua Furno</t>
        </is>
      </c>
      <c r="B2223" t="inlineStr">
        <is>
          <t>Italy</t>
        </is>
      </c>
      <c r="C2223" t="inlineStr">
        <is>
          <t>Blindside Flanker</t>
        </is>
      </c>
      <c r="D2223" t="n">
        <v>3</v>
      </c>
      <c r="E2223" t="n">
        <v>3</v>
      </c>
      <c r="F2223" t="n">
        <v>2</v>
      </c>
      <c r="G2223" t="n">
        <v>1</v>
      </c>
      <c r="H2223" t="n">
        <v>0</v>
      </c>
      <c r="I2223" t="n">
        <v>185</v>
      </c>
      <c r="J2223" t="n">
        <v>1</v>
      </c>
      <c r="K2223" t="n">
        <v>25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inlineStr">
        <is>
          <t>Raffaele Joshua Furno</t>
        </is>
      </c>
      <c r="B2224" t="inlineStr">
        <is>
          <t>Italy</t>
        </is>
      </c>
      <c r="C2224" t="inlineStr">
        <is>
          <t>Blindside Flanker</t>
        </is>
      </c>
      <c r="D2224" t="n">
        <v>37</v>
      </c>
      <c r="E2224" t="n">
        <v>37</v>
      </c>
      <c r="F2224" t="n">
        <v>27</v>
      </c>
      <c r="G2224" t="n">
        <v>10</v>
      </c>
      <c r="H2224" t="n">
        <v>0</v>
      </c>
      <c r="I2224" t="n">
        <v>2184</v>
      </c>
      <c r="J2224" t="n">
        <v>10</v>
      </c>
      <c r="K2224" t="n">
        <v>216</v>
      </c>
      <c r="L2224" t="n">
        <v>1</v>
      </c>
      <c r="M2224" t="n">
        <v>11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10</v>
      </c>
      <c r="U2224" t="n">
        <v>0</v>
      </c>
      <c r="V2224" t="n">
        <v>0</v>
      </c>
      <c r="W2224" t="n">
        <v>0</v>
      </c>
    </row>
    <row r="2225">
      <c r="A2225" t="inlineStr">
        <is>
          <t>Raffaele Joshua Furno</t>
        </is>
      </c>
      <c r="B2225" t="inlineStr">
        <is>
          <t>Italy</t>
        </is>
      </c>
      <c r="C2225" t="inlineStr">
        <is>
          <t>Blindside Flanker</t>
        </is>
      </c>
      <c r="D2225" t="n">
        <v>31</v>
      </c>
      <c r="E2225" t="n">
        <v>29</v>
      </c>
      <c r="F2225" t="n">
        <v>15</v>
      </c>
      <c r="G2225" t="n">
        <v>14</v>
      </c>
      <c r="H2225" t="n">
        <v>0</v>
      </c>
      <c r="I2225" t="n">
        <v>1402</v>
      </c>
      <c r="J2225" t="n">
        <v>16</v>
      </c>
      <c r="K2225" t="n">
        <v>391</v>
      </c>
      <c r="L2225" t="n">
        <v>0</v>
      </c>
      <c r="M2225" t="n">
        <v>6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5</v>
      </c>
      <c r="U2225" t="n">
        <v>2</v>
      </c>
      <c r="V2225" t="n">
        <v>0</v>
      </c>
      <c r="W2225" t="n">
        <v>0</v>
      </c>
    </row>
    <row r="2226">
      <c r="A2226" t="inlineStr">
        <is>
          <t>Raffaele Joshua Furno</t>
        </is>
      </c>
      <c r="B2226" t="inlineStr">
        <is>
          <t>Italy</t>
        </is>
      </c>
      <c r="C2226" t="inlineStr">
        <is>
          <t>Blindside Flanker</t>
        </is>
      </c>
      <c r="D2226" t="n">
        <v>20</v>
      </c>
      <c r="E2226" t="n">
        <v>21</v>
      </c>
      <c r="F2226" t="n">
        <v>9</v>
      </c>
      <c r="G2226" t="n">
        <v>12</v>
      </c>
      <c r="H2226" t="n">
        <v>0</v>
      </c>
      <c r="I2226" t="n">
        <v>939</v>
      </c>
      <c r="J2226" t="n">
        <v>11</v>
      </c>
      <c r="K2226" t="n">
        <v>293</v>
      </c>
      <c r="L2226" t="n">
        <v>0</v>
      </c>
      <c r="M2226" t="n">
        <v>3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20</v>
      </c>
      <c r="U2226" t="n">
        <v>2</v>
      </c>
      <c r="V2226" t="n">
        <v>0</v>
      </c>
      <c r="W2226" t="n">
        <v>0</v>
      </c>
    </row>
    <row r="2227">
      <c r="A2227" t="inlineStr">
        <is>
          <t>Raffaele Joshua Furno</t>
        </is>
      </c>
      <c r="B2227" t="inlineStr">
        <is>
          <t>Italy</t>
        </is>
      </c>
      <c r="C2227" t="inlineStr">
        <is>
          <t>Blindside Flanker</t>
        </is>
      </c>
      <c r="D2227" t="n">
        <v>18</v>
      </c>
      <c r="E2227" t="n">
        <v>18</v>
      </c>
      <c r="F2227" t="n">
        <v>6</v>
      </c>
      <c r="G2227" t="n">
        <v>12</v>
      </c>
      <c r="H2227" t="n">
        <v>0</v>
      </c>
      <c r="I2227" t="n">
        <v>663</v>
      </c>
      <c r="J2227" t="n">
        <v>12</v>
      </c>
      <c r="K2227" t="n">
        <v>308</v>
      </c>
      <c r="L2227" t="n">
        <v>0</v>
      </c>
      <c r="M2227" t="n">
        <v>5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t="inlineStr">
        <is>
          <t>Raffaele Joshua Furno</t>
        </is>
      </c>
      <c r="B2228" t="inlineStr">
        <is>
          <t>Italy</t>
        </is>
      </c>
      <c r="C2228" t="inlineStr">
        <is>
          <t>Blindside Flanker</t>
        </is>
      </c>
      <c r="D2228" t="n">
        <v>7</v>
      </c>
      <c r="E2228" t="n">
        <v>6</v>
      </c>
      <c r="F2228" t="n">
        <v>5</v>
      </c>
      <c r="G2228" t="n">
        <v>1</v>
      </c>
      <c r="H2228" t="n">
        <v>0</v>
      </c>
      <c r="I2228" t="n">
        <v>355</v>
      </c>
      <c r="J2228" t="n">
        <v>2</v>
      </c>
      <c r="K2228" t="n">
        <v>39</v>
      </c>
      <c r="L2228" t="n">
        <v>1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15</v>
      </c>
      <c r="U2228" t="n">
        <v>0</v>
      </c>
      <c r="V2228" t="n">
        <v>0</v>
      </c>
      <c r="W2228" t="n">
        <v>0</v>
      </c>
    </row>
    <row r="2229">
      <c r="A2229" t="inlineStr">
        <is>
          <t>Raffaele Joshua Furno</t>
        </is>
      </c>
      <c r="B2229" t="inlineStr">
        <is>
          <t>Italy</t>
        </is>
      </c>
      <c r="C2229" t="inlineStr">
        <is>
          <t>Blindside Flanker</t>
        </is>
      </c>
      <c r="D2229" t="n">
        <v>10</v>
      </c>
      <c r="E2229" t="n">
        <v>10</v>
      </c>
      <c r="F2229" t="n">
        <v>7</v>
      </c>
      <c r="G2229" t="n">
        <v>3</v>
      </c>
      <c r="H2229" t="n">
        <v>0</v>
      </c>
      <c r="I2229" t="n">
        <v>534</v>
      </c>
      <c r="J2229" t="n">
        <v>3</v>
      </c>
      <c r="K2229" t="n">
        <v>63</v>
      </c>
      <c r="L2229" t="n">
        <v>0</v>
      </c>
      <c r="M2229" t="n">
        <v>4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5</v>
      </c>
      <c r="U2229" t="n">
        <v>0</v>
      </c>
      <c r="V2229" t="n">
        <v>0</v>
      </c>
      <c r="W2229" t="n">
        <v>0</v>
      </c>
    </row>
    <row r="2230">
      <c r="A2230" t="inlineStr">
        <is>
          <t>Raffaele Joshua Furno</t>
        </is>
      </c>
      <c r="B2230" t="inlineStr">
        <is>
          <t>Italy</t>
        </is>
      </c>
      <c r="C2230" t="inlineStr">
        <is>
          <t>Blindside Flanker</t>
        </is>
      </c>
      <c r="D2230" t="n">
        <v>8</v>
      </c>
      <c r="E2230" t="n">
        <v>8</v>
      </c>
      <c r="F2230" t="n">
        <v>8</v>
      </c>
      <c r="G2230" t="n">
        <v>0</v>
      </c>
      <c r="H2230" t="n">
        <v>0</v>
      </c>
      <c r="I2230" t="n">
        <v>604</v>
      </c>
      <c r="J2230" t="n">
        <v>0</v>
      </c>
      <c r="K2230" t="n">
        <v>0</v>
      </c>
      <c r="L2230" t="n">
        <v>0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10</v>
      </c>
      <c r="U2230" t="n">
        <v>1</v>
      </c>
      <c r="V2230" t="n">
        <v>0</v>
      </c>
      <c r="W2230" t="n">
        <v>0</v>
      </c>
    </row>
    <row r="2231">
      <c r="A2231" t="inlineStr">
        <is>
          <t>Raffaele Joshua Furno</t>
        </is>
      </c>
      <c r="B2231" t="inlineStr">
        <is>
          <t>Italy</t>
        </is>
      </c>
      <c r="C2231" t="inlineStr">
        <is>
          <t>Blindside Flanker</t>
        </is>
      </c>
      <c r="D2231" t="n">
        <v>175</v>
      </c>
      <c r="E2231" t="n">
        <v>15</v>
      </c>
      <c r="F2231" t="n">
        <v>109</v>
      </c>
      <c r="G2231" t="n">
        <v>72</v>
      </c>
      <c r="H2231" t="n">
        <v>0</v>
      </c>
      <c r="I2231" t="n">
        <v>9116</v>
      </c>
      <c r="J2231" t="n">
        <v>66</v>
      </c>
      <c r="K2231" t="n">
        <v>1469</v>
      </c>
      <c r="L2231" t="n">
        <v>2</v>
      </c>
      <c r="M2231" t="n">
        <v>47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75</v>
      </c>
      <c r="U2231" t="n">
        <v>5</v>
      </c>
      <c r="V2231" t="n">
        <v>0</v>
      </c>
      <c r="W2231" t="n">
        <v>0</v>
      </c>
    </row>
    <row r="2232">
      <c r="A2232" t="inlineStr">
        <is>
          <t>Jake Polledri</t>
        </is>
      </c>
      <c r="B2232" t="inlineStr">
        <is>
          <t>Italy</t>
        </is>
      </c>
      <c r="C2232" t="inlineStr">
        <is>
          <t>Blindside Flanker</t>
        </is>
      </c>
      <c r="D2232" t="n">
        <v>23</v>
      </c>
      <c r="E2232" t="n">
        <v>22</v>
      </c>
      <c r="F2232" t="n">
        <v>20</v>
      </c>
      <c r="G2232" t="n">
        <v>2</v>
      </c>
      <c r="H2232" t="n">
        <v>0</v>
      </c>
      <c r="I2232" t="n">
        <v>1655</v>
      </c>
      <c r="J2232" t="n">
        <v>3</v>
      </c>
      <c r="K2232" t="n">
        <v>87</v>
      </c>
      <c r="L2232" t="n">
        <v>1</v>
      </c>
      <c r="M2232" t="n">
        <v>2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15</v>
      </c>
      <c r="U2232" t="n">
        <v>1</v>
      </c>
      <c r="V2232" t="n">
        <v>0</v>
      </c>
      <c r="W2232" t="n">
        <v>0</v>
      </c>
    </row>
    <row r="2233">
      <c r="A2233" t="inlineStr">
        <is>
          <t>Jake Polledri</t>
        </is>
      </c>
      <c r="B2233" t="inlineStr">
        <is>
          <t>Italy</t>
        </is>
      </c>
      <c r="C2233" t="inlineStr">
        <is>
          <t>Blindside Flanker</t>
        </is>
      </c>
      <c r="D2233" t="n">
        <v>0</v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Jake Polledri</t>
        </is>
      </c>
      <c r="B2234" t="inlineStr">
        <is>
          <t>Italy</t>
        </is>
      </c>
      <c r="C2234" t="inlineStr">
        <is>
          <t>Blindside Flanker</t>
        </is>
      </c>
      <c r="D2234" t="n">
        <v>9</v>
      </c>
      <c r="E2234" t="n">
        <v>9</v>
      </c>
      <c r="F2234" t="n">
        <v>6</v>
      </c>
      <c r="G2234" t="n">
        <v>3</v>
      </c>
      <c r="H2234" t="n">
        <v>0</v>
      </c>
      <c r="I2234" t="n">
        <v>540</v>
      </c>
      <c r="J2234" t="n">
        <v>3</v>
      </c>
      <c r="K2234" t="n">
        <v>85</v>
      </c>
      <c r="L2234" t="n">
        <v>0</v>
      </c>
      <c r="M2234" t="n">
        <v>2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5</v>
      </c>
      <c r="U2234" t="n">
        <v>0</v>
      </c>
      <c r="V2234" t="n">
        <v>0</v>
      </c>
      <c r="W2234" t="n">
        <v>0</v>
      </c>
    </row>
    <row r="2235">
      <c r="A2235" t="inlineStr">
        <is>
          <t>Jake Polledri</t>
        </is>
      </c>
      <c r="B2235" t="inlineStr">
        <is>
          <t>Italy</t>
        </is>
      </c>
      <c r="C2235" t="inlineStr">
        <is>
          <t>Blindside Flanker</t>
        </is>
      </c>
      <c r="D2235" t="n">
        <v>58</v>
      </c>
      <c r="E2235" t="n">
        <v>59</v>
      </c>
      <c r="F2235" t="n">
        <v>58</v>
      </c>
      <c r="G2235" t="n">
        <v>1</v>
      </c>
      <c r="H2235" t="n">
        <v>0</v>
      </c>
      <c r="I2235" t="n">
        <v>4448</v>
      </c>
      <c r="J2235" t="n">
        <v>0</v>
      </c>
      <c r="K2235" t="n">
        <v>0</v>
      </c>
      <c r="L2235" t="n">
        <v>0</v>
      </c>
      <c r="M2235" t="n">
        <v>9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120</v>
      </c>
      <c r="U2235" t="n">
        <v>3</v>
      </c>
      <c r="V2235" t="n">
        <v>0</v>
      </c>
      <c r="W2235" t="n">
        <v>0</v>
      </c>
    </row>
    <row r="2236">
      <c r="A2236" t="inlineStr">
        <is>
          <t>Jake Polledri</t>
        </is>
      </c>
      <c r="B2236" t="inlineStr">
        <is>
          <t>Italy</t>
        </is>
      </c>
      <c r="C2236" t="inlineStr">
        <is>
          <t>Blindside Flanker</t>
        </is>
      </c>
      <c r="D2236" t="n">
        <v>64</v>
      </c>
      <c r="E2236" t="n">
        <v>63</v>
      </c>
      <c r="F2236" t="n">
        <v>42</v>
      </c>
      <c r="G2236" t="n">
        <v>21</v>
      </c>
      <c r="H2236" t="n">
        <v>0</v>
      </c>
      <c r="I2236" t="n">
        <v>3601</v>
      </c>
      <c r="J2236" t="n">
        <v>22</v>
      </c>
      <c r="K2236" t="n">
        <v>394</v>
      </c>
      <c r="L2236" t="n">
        <v>1</v>
      </c>
      <c r="M2236" t="n">
        <v>11</v>
      </c>
      <c r="N2236" t="n">
        <v>9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45</v>
      </c>
      <c r="U2236" t="n">
        <v>0</v>
      </c>
      <c r="V2236" t="n">
        <v>0</v>
      </c>
      <c r="W2236" t="n">
        <v>0</v>
      </c>
    </row>
    <row r="2237">
      <c r="A2237" t="inlineStr">
        <is>
          <t>Jake Polledri</t>
        </is>
      </c>
      <c r="B2237" t="inlineStr">
        <is>
          <t>Italy</t>
        </is>
      </c>
      <c r="C2237" t="inlineStr">
        <is>
          <t>Blindside Flanker</t>
        </is>
      </c>
      <c r="D2237" t="n">
        <v>172</v>
      </c>
      <c r="E2237" t="n">
        <v>41</v>
      </c>
      <c r="F2237" t="n">
        <v>141</v>
      </c>
      <c r="G2237" t="n">
        <v>31</v>
      </c>
      <c r="H2237" t="n">
        <v>0</v>
      </c>
      <c r="I2237" t="n">
        <v>11485</v>
      </c>
      <c r="J2237" t="n">
        <v>31</v>
      </c>
      <c r="K2237" t="n">
        <v>666</v>
      </c>
      <c r="L2237" t="n">
        <v>2</v>
      </c>
      <c r="M2237" t="n">
        <v>28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205</v>
      </c>
      <c r="U2237" t="n">
        <v>5</v>
      </c>
      <c r="V2237" t="n">
        <v>0</v>
      </c>
      <c r="W2237" t="n">
        <v>0</v>
      </c>
    </row>
    <row r="2238">
      <c r="A2238" t="inlineStr">
        <is>
          <t>Johan Meyer</t>
        </is>
      </c>
      <c r="B2238" t="inlineStr">
        <is>
          <t>Italy</t>
        </is>
      </c>
      <c r="C2238" t="inlineStr">
        <is>
          <t>Blindside Flanker</t>
        </is>
      </c>
      <c r="D2238" t="n">
        <v>100</v>
      </c>
      <c r="E2238" t="n">
        <v>99</v>
      </c>
      <c r="F2238" t="n">
        <v>92</v>
      </c>
      <c r="G2238" t="n">
        <v>7</v>
      </c>
      <c r="H2238" t="n">
        <v>0</v>
      </c>
      <c r="I2238" t="n">
        <v>7168</v>
      </c>
      <c r="J2238" t="n">
        <v>8</v>
      </c>
      <c r="K2238" t="n">
        <v>172</v>
      </c>
      <c r="L2238" t="n">
        <v>0</v>
      </c>
      <c r="M2238" t="n">
        <v>16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90</v>
      </c>
      <c r="U2238" t="n">
        <v>4</v>
      </c>
      <c r="V2238" t="n">
        <v>0</v>
      </c>
      <c r="W2238" t="n">
        <v>3</v>
      </c>
    </row>
    <row r="2239">
      <c r="A2239" t="inlineStr">
        <is>
          <t>Johan Meyer</t>
        </is>
      </c>
      <c r="B2239" t="inlineStr">
        <is>
          <t>Italy</t>
        </is>
      </c>
      <c r="C2239" t="inlineStr">
        <is>
          <t>Blindside Flanker</t>
        </is>
      </c>
      <c r="D2239" t="n">
        <v>13</v>
      </c>
      <c r="E2239" t="n">
        <v>13</v>
      </c>
      <c r="F2239" t="n">
        <v>8</v>
      </c>
      <c r="G2239" t="n">
        <v>5</v>
      </c>
      <c r="H2239" t="n">
        <v>0</v>
      </c>
      <c r="I2239" t="n">
        <v>679</v>
      </c>
      <c r="J2239" t="n">
        <v>5</v>
      </c>
      <c r="K2239" t="n">
        <v>84</v>
      </c>
      <c r="L2239" t="n">
        <v>0</v>
      </c>
      <c r="M2239" t="n">
        <v>2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10</v>
      </c>
      <c r="U2239" t="n">
        <v>0</v>
      </c>
      <c r="V2239" t="n">
        <v>0</v>
      </c>
      <c r="W2239" t="n">
        <v>0</v>
      </c>
    </row>
    <row r="2240">
      <c r="A2240" t="inlineStr">
        <is>
          <t>Johan Meyer</t>
        </is>
      </c>
      <c r="B2240" t="inlineStr">
        <is>
          <t>Italy</t>
        </is>
      </c>
      <c r="C2240" t="inlineStr">
        <is>
          <t>Blindside Flanker</t>
        </is>
      </c>
      <c r="D2240" t="n">
        <v>113</v>
      </c>
      <c r="E2240" t="n">
        <v>20</v>
      </c>
      <c r="F2240" t="n">
        <v>100</v>
      </c>
      <c r="G2240" t="n">
        <v>12</v>
      </c>
      <c r="H2240" t="n">
        <v>0</v>
      </c>
      <c r="I2240" t="n">
        <v>7847</v>
      </c>
      <c r="J2240" t="n">
        <v>13</v>
      </c>
      <c r="K2240" t="n">
        <v>256</v>
      </c>
      <c r="L2240" t="n">
        <v>0</v>
      </c>
      <c r="M2240" t="n">
        <v>18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100</v>
      </c>
      <c r="U2240" t="n">
        <v>4</v>
      </c>
      <c r="V2240" t="n">
        <v>0</v>
      </c>
      <c r="W2240" t="n">
        <v>3</v>
      </c>
    </row>
    <row r="2241">
      <c r="A2241" t="inlineStr">
        <is>
          <t>Marco Barbini</t>
        </is>
      </c>
      <c r="B2241" t="inlineStr">
        <is>
          <t>Italy</t>
        </is>
      </c>
      <c r="C2241" t="inlineStr">
        <is>
          <t>Blindside Flanker</t>
        </is>
      </c>
      <c r="D2241" t="n">
        <v>7</v>
      </c>
      <c r="E2241" t="n">
        <v>10</v>
      </c>
      <c r="F2241" t="n">
        <v>6</v>
      </c>
      <c r="G2241" t="n">
        <v>4</v>
      </c>
      <c r="H2241" t="n">
        <v>0</v>
      </c>
      <c r="I2241" t="n">
        <v>503</v>
      </c>
      <c r="J2241" t="n">
        <v>1</v>
      </c>
      <c r="K2241" t="n">
        <v>62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Marco Barbini</t>
        </is>
      </c>
      <c r="B2242" t="inlineStr">
        <is>
          <t>Italy</t>
        </is>
      </c>
      <c r="C2242" t="inlineStr">
        <is>
          <t>Blindside Flanker</t>
        </is>
      </c>
      <c r="D2242" t="n">
        <v>3</v>
      </c>
      <c r="E2242" t="n">
        <v>4</v>
      </c>
      <c r="F2242" t="n">
        <v>0</v>
      </c>
      <c r="G2242" t="n">
        <v>4</v>
      </c>
      <c r="H2242" t="n">
        <v>0</v>
      </c>
      <c r="I2242" t="n">
        <v>29</v>
      </c>
      <c r="J2242" t="n">
        <v>3</v>
      </c>
      <c r="K2242" t="n">
        <v>29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Marco Barbini</t>
        </is>
      </c>
      <c r="B2243" t="inlineStr">
        <is>
          <t>Italy</t>
        </is>
      </c>
      <c r="C2243" t="inlineStr">
        <is>
          <t>Blindside Flanker</t>
        </is>
      </c>
      <c r="D2243" t="n">
        <v>3</v>
      </c>
      <c r="E2243" t="n">
        <v>3</v>
      </c>
      <c r="F2243" t="n">
        <v>3</v>
      </c>
      <c r="G2243" t="n">
        <v>0</v>
      </c>
      <c r="H2243" t="n">
        <v>0</v>
      </c>
      <c r="I2243" t="n">
        <v>188</v>
      </c>
      <c r="J2243" t="n">
        <v>0</v>
      </c>
      <c r="K2243" t="n">
        <v>0</v>
      </c>
      <c r="L2243" t="n">
        <v>0</v>
      </c>
      <c r="M2243" t="n">
        <v>2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5</v>
      </c>
      <c r="U2243" t="n">
        <v>0</v>
      </c>
      <c r="V2243" t="n">
        <v>0</v>
      </c>
      <c r="W2243" t="n">
        <v>0</v>
      </c>
    </row>
    <row r="2244">
      <c r="A2244" t="inlineStr">
        <is>
          <t>Marco Barbini</t>
        </is>
      </c>
      <c r="B2244" t="inlineStr">
        <is>
          <t>Italy</t>
        </is>
      </c>
      <c r="C2244" t="inlineStr">
        <is>
          <t>Blindside Flanker</t>
        </is>
      </c>
      <c r="D2244" t="n">
        <v>102</v>
      </c>
      <c r="E2244" t="n">
        <v>102</v>
      </c>
      <c r="F2244" t="n">
        <v>60</v>
      </c>
      <c r="G2244" t="n">
        <v>42</v>
      </c>
      <c r="H2244" t="n">
        <v>0</v>
      </c>
      <c r="I2244" t="n">
        <v>4678</v>
      </c>
      <c r="J2244" t="n">
        <v>42</v>
      </c>
      <c r="K2244" t="n">
        <v>1034</v>
      </c>
      <c r="L2244" t="n">
        <v>0</v>
      </c>
      <c r="M2244" t="n">
        <v>45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20</v>
      </c>
      <c r="U2244" t="n">
        <v>3</v>
      </c>
      <c r="V2244" t="n">
        <v>0</v>
      </c>
      <c r="W2244" t="n">
        <v>0</v>
      </c>
    </row>
    <row r="2245">
      <c r="A2245" t="inlineStr">
        <is>
          <t>Marco Barbini</t>
        </is>
      </c>
      <c r="B2245" t="inlineStr">
        <is>
          <t>Italy</t>
        </is>
      </c>
      <c r="C2245" t="inlineStr">
        <is>
          <t>Blindside Flanker</t>
        </is>
      </c>
      <c r="D2245" t="n">
        <v>4</v>
      </c>
      <c r="E2245" t="n">
        <v>3</v>
      </c>
      <c r="F2245" t="n">
        <v>0</v>
      </c>
      <c r="G2245" t="n">
        <v>3</v>
      </c>
      <c r="H2245" t="n">
        <v>0</v>
      </c>
      <c r="I2245" t="n">
        <v>57</v>
      </c>
      <c r="J2245" t="n">
        <v>4</v>
      </c>
      <c r="K2245" t="n">
        <v>70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inlineStr">
        <is>
          <t>Marco Barbini</t>
        </is>
      </c>
      <c r="B2246" t="inlineStr">
        <is>
          <t>Italy</t>
        </is>
      </c>
      <c r="C2246" t="inlineStr">
        <is>
          <t>Blindside Flanker</t>
        </is>
      </c>
      <c r="D2246" t="n">
        <v>119</v>
      </c>
      <c r="E2246" t="n">
        <v>5</v>
      </c>
      <c r="F2246" t="n">
        <v>69</v>
      </c>
      <c r="G2246" t="n">
        <v>53</v>
      </c>
      <c r="H2246" t="n">
        <v>0</v>
      </c>
      <c r="I2246" t="n">
        <v>5455</v>
      </c>
      <c r="J2246" t="n">
        <v>50</v>
      </c>
      <c r="K2246" t="n">
        <v>1195</v>
      </c>
      <c r="L2246" t="n">
        <v>0</v>
      </c>
      <c r="M2246" t="n">
        <v>49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25</v>
      </c>
      <c r="U2246" t="n">
        <v>3</v>
      </c>
      <c r="V2246" t="n">
        <v>0</v>
      </c>
      <c r="W2246" t="n">
        <v>0</v>
      </c>
    </row>
    <row r="2247">
      <c r="A2247" t="inlineStr">
        <is>
          <t>Valerio Bernabo</t>
        </is>
      </c>
      <c r="B2247" t="inlineStr">
        <is>
          <t>Italy</t>
        </is>
      </c>
      <c r="C2247" t="inlineStr">
        <is>
          <t>Lock</t>
        </is>
      </c>
      <c r="D2247" t="n">
        <v>23</v>
      </c>
      <c r="E2247" t="n">
        <v>28</v>
      </c>
      <c r="F2247" t="n">
        <v>13</v>
      </c>
      <c r="G2247" t="n">
        <v>15</v>
      </c>
      <c r="H2247" t="n">
        <v>0</v>
      </c>
      <c r="I2247" t="n">
        <v>1100</v>
      </c>
      <c r="J2247" t="n">
        <v>10</v>
      </c>
      <c r="K2247" t="n">
        <v>251</v>
      </c>
      <c r="L2247" t="n">
        <v>0</v>
      </c>
      <c r="M2247" t="n">
        <v>6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5</v>
      </c>
      <c r="U2247" t="n">
        <v>0</v>
      </c>
      <c r="V2247" t="n">
        <v>0</v>
      </c>
      <c r="W2247" t="n">
        <v>0</v>
      </c>
    </row>
    <row r="2248">
      <c r="A2248" t="inlineStr">
        <is>
          <t>Valerio Bernabo</t>
        </is>
      </c>
      <c r="B2248" t="inlineStr">
        <is>
          <t>Italy</t>
        </is>
      </c>
      <c r="C2248" t="inlineStr">
        <is>
          <t>Lock</t>
        </is>
      </c>
      <c r="D2248" t="n">
        <v>30</v>
      </c>
      <c r="E2248" t="n">
        <v>35</v>
      </c>
      <c r="F2248" t="n">
        <v>10</v>
      </c>
      <c r="G2248" t="n">
        <v>25</v>
      </c>
      <c r="H2248" t="n">
        <v>0</v>
      </c>
      <c r="I2248" t="n">
        <v>1202</v>
      </c>
      <c r="J2248" t="n">
        <v>20</v>
      </c>
      <c r="K2248" t="n">
        <v>519</v>
      </c>
      <c r="L2248" t="n">
        <v>0</v>
      </c>
      <c r="M2248" t="n">
        <v>5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Valerio Bernabo</t>
        </is>
      </c>
      <c r="B2249" t="inlineStr">
        <is>
          <t>Italy</t>
        </is>
      </c>
      <c r="C2249" t="inlineStr">
        <is>
          <t>Lock</t>
        </is>
      </c>
      <c r="D2249" t="n">
        <v>5</v>
      </c>
      <c r="E2249" t="n">
        <v>5</v>
      </c>
      <c r="F2249" t="n">
        <v>4</v>
      </c>
      <c r="G2249" t="n">
        <v>1</v>
      </c>
      <c r="H2249" t="n">
        <v>0</v>
      </c>
      <c r="I2249" t="n">
        <v>294</v>
      </c>
      <c r="J2249" t="n">
        <v>1</v>
      </c>
      <c r="K2249" t="n">
        <v>23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Valerio Bernabo</t>
        </is>
      </c>
      <c r="B2250" t="inlineStr">
        <is>
          <t>Italy</t>
        </is>
      </c>
      <c r="C2250" t="inlineStr">
        <is>
          <t>Lock</t>
        </is>
      </c>
      <c r="D2250" t="n">
        <v>10</v>
      </c>
      <c r="E2250" t="n">
        <v>10</v>
      </c>
      <c r="F2250" t="n">
        <v>8</v>
      </c>
      <c r="G2250" t="n">
        <v>2</v>
      </c>
      <c r="H2250" t="n">
        <v>0</v>
      </c>
      <c r="I2250" t="n">
        <v>523</v>
      </c>
      <c r="J2250" t="n">
        <v>2</v>
      </c>
      <c r="K2250" t="n">
        <v>51</v>
      </c>
      <c r="L2250" t="n">
        <v>0</v>
      </c>
      <c r="M2250" t="n">
        <v>7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</row>
    <row r="2251">
      <c r="A2251" t="inlineStr">
        <is>
          <t>Valerio Bernabo</t>
        </is>
      </c>
      <c r="B2251" t="inlineStr">
        <is>
          <t>Italy</t>
        </is>
      </c>
      <c r="C2251" t="inlineStr">
        <is>
          <t>Lock</t>
        </is>
      </c>
      <c r="D2251" t="n">
        <v>11</v>
      </c>
      <c r="E2251" t="n">
        <v>11</v>
      </c>
      <c r="F2251" t="n">
        <v>10</v>
      </c>
      <c r="G2251" t="n">
        <v>1</v>
      </c>
      <c r="H2251" t="n">
        <v>0</v>
      </c>
      <c r="I2251" t="n">
        <v>796</v>
      </c>
      <c r="J2251" t="n">
        <v>1</v>
      </c>
      <c r="K2251" t="n">
        <v>23</v>
      </c>
      <c r="L2251" t="n">
        <v>0</v>
      </c>
      <c r="M2251" t="n">
        <v>2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Valerio Bernabo</t>
        </is>
      </c>
      <c r="B2252" t="inlineStr">
        <is>
          <t>Italy</t>
        </is>
      </c>
      <c r="C2252" t="inlineStr">
        <is>
          <t>Lock</t>
        </is>
      </c>
      <c r="D2252" t="n">
        <v>78</v>
      </c>
      <c r="E2252" t="n">
        <v>92</v>
      </c>
      <c r="F2252" t="n">
        <v>43</v>
      </c>
      <c r="G2252" t="n">
        <v>49</v>
      </c>
      <c r="H2252" t="n">
        <v>0</v>
      </c>
      <c r="I2252" t="n">
        <v>3683</v>
      </c>
      <c r="J2252" t="n">
        <v>35</v>
      </c>
      <c r="K2252" t="n">
        <v>779</v>
      </c>
      <c r="L2252" t="n">
        <v>1</v>
      </c>
      <c r="M2252" t="n">
        <v>23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5</v>
      </c>
      <c r="U2252" t="n">
        <v>3</v>
      </c>
      <c r="V2252" t="n">
        <v>0</v>
      </c>
      <c r="W2252" t="n">
        <v>0</v>
      </c>
    </row>
    <row r="2253">
      <c r="A2253" t="inlineStr">
        <is>
          <t>Valerio Bernabo</t>
        </is>
      </c>
      <c r="B2253" t="inlineStr">
        <is>
          <t>Italy</t>
        </is>
      </c>
      <c r="C2253" t="inlineStr">
        <is>
          <t>Lock</t>
        </is>
      </c>
      <c r="D2253" t="n">
        <v>65</v>
      </c>
      <c r="E2253" t="n">
        <v>70</v>
      </c>
      <c r="F2253" t="n">
        <v>37</v>
      </c>
      <c r="G2253" t="n">
        <v>33</v>
      </c>
      <c r="H2253" t="n">
        <v>0</v>
      </c>
      <c r="I2253" t="n">
        <v>2967</v>
      </c>
      <c r="J2253" t="n">
        <v>28</v>
      </c>
      <c r="K2253" t="n">
        <v>625</v>
      </c>
      <c r="L2253" t="n">
        <v>1</v>
      </c>
      <c r="M2253" t="n">
        <v>20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20</v>
      </c>
      <c r="U2253" t="n">
        <v>4</v>
      </c>
      <c r="V2253" t="n">
        <v>0</v>
      </c>
      <c r="W2253" t="n">
        <v>0</v>
      </c>
    </row>
    <row r="2254">
      <c r="A2254" t="inlineStr">
        <is>
          <t>Valerio Bernabo</t>
        </is>
      </c>
      <c r="B2254" t="inlineStr">
        <is>
          <t>Italy</t>
        </is>
      </c>
      <c r="C2254" t="inlineStr">
        <is>
          <t>Lock</t>
        </is>
      </c>
      <c r="D2254" t="n">
        <v>222</v>
      </c>
      <c r="E2254" t="n">
        <v>6</v>
      </c>
      <c r="F2254" t="n">
        <v>125</v>
      </c>
      <c r="G2254" t="n">
        <v>126</v>
      </c>
      <c r="H2254" t="n">
        <v>0</v>
      </c>
      <c r="I2254" t="n">
        <v>10565</v>
      </c>
      <c r="J2254" t="n">
        <v>97</v>
      </c>
      <c r="K2254" t="n">
        <v>2271</v>
      </c>
      <c r="L2254" t="n">
        <v>2</v>
      </c>
      <c r="M2254" t="n">
        <v>64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30</v>
      </c>
      <c r="U2254" t="n">
        <v>8</v>
      </c>
      <c r="V2254" t="n">
        <v>0</v>
      </c>
      <c r="W2254" t="n">
        <v>0</v>
      </c>
    </row>
    <row r="2255">
      <c r="A2255" t="inlineStr">
        <is>
          <t>Niccolo Cannone</t>
        </is>
      </c>
      <c r="B2255" t="inlineStr">
        <is>
          <t>Italy</t>
        </is>
      </c>
      <c r="C2255" t="inlineStr">
        <is>
          <t>Lock</t>
        </is>
      </c>
      <c r="D2255" t="n">
        <v>14</v>
      </c>
      <c r="E2255" t="n">
        <v>14</v>
      </c>
      <c r="F2255" t="n">
        <v>12</v>
      </c>
      <c r="G2255" t="n">
        <v>2</v>
      </c>
      <c r="H2255" t="n">
        <v>0</v>
      </c>
      <c r="I2255" t="n">
        <v>872</v>
      </c>
      <c r="J2255" t="n">
        <v>2</v>
      </c>
      <c r="K2255" t="n">
        <v>47</v>
      </c>
      <c r="L2255" t="n">
        <v>0</v>
      </c>
      <c r="M2255" t="n">
        <v>5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10</v>
      </c>
      <c r="U2255" t="n">
        <v>1</v>
      </c>
      <c r="V2255" t="n">
        <v>0</v>
      </c>
      <c r="W2255" t="n">
        <v>0</v>
      </c>
    </row>
    <row r="2256">
      <c r="A2256" t="inlineStr">
        <is>
          <t>Niccolo Cannone</t>
        </is>
      </c>
      <c r="B2256" t="inlineStr">
        <is>
          <t>Italy</t>
        </is>
      </c>
      <c r="C2256" t="inlineStr">
        <is>
          <t>Lock</t>
        </is>
      </c>
      <c r="D2256" t="n">
        <v>24</v>
      </c>
      <c r="E2256" t="n">
        <v>24</v>
      </c>
      <c r="F2256" t="n">
        <v>11</v>
      </c>
      <c r="G2256" t="n">
        <v>13</v>
      </c>
      <c r="H2256" t="n">
        <v>0</v>
      </c>
      <c r="I2256" t="n">
        <v>1149</v>
      </c>
      <c r="J2256" t="n">
        <v>13</v>
      </c>
      <c r="K2256" t="n">
        <v>352</v>
      </c>
      <c r="L2256" t="n">
        <v>0</v>
      </c>
      <c r="M2256" t="n">
        <v>4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15</v>
      </c>
      <c r="U2256" t="n">
        <v>1</v>
      </c>
      <c r="V2256" t="n">
        <v>0</v>
      </c>
      <c r="W2256" t="n">
        <v>0</v>
      </c>
    </row>
    <row r="2257">
      <c r="A2257" t="inlineStr">
        <is>
          <t>Niccolo Cannone</t>
        </is>
      </c>
      <c r="B2257" t="inlineStr">
        <is>
          <t>Italy</t>
        </is>
      </c>
      <c r="C2257" t="inlineStr">
        <is>
          <t>Lock</t>
        </is>
      </c>
      <c r="D2257" t="n">
        <v>51</v>
      </c>
      <c r="E2257" t="n">
        <v>5</v>
      </c>
      <c r="F2257" t="n">
        <v>33</v>
      </c>
      <c r="G2257" t="n">
        <v>18</v>
      </c>
      <c r="H2257" t="n">
        <v>0</v>
      </c>
      <c r="I2257" t="n">
        <v>2767</v>
      </c>
      <c r="J2257" t="n">
        <v>18</v>
      </c>
      <c r="K2257" t="n">
        <v>493</v>
      </c>
      <c r="L2257" t="n">
        <v>0</v>
      </c>
      <c r="M2257" t="n">
        <v>16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25</v>
      </c>
      <c r="U2257" t="n">
        <v>2</v>
      </c>
      <c r="V2257" t="n">
        <v>0</v>
      </c>
      <c r="W2257" t="n">
        <v>0</v>
      </c>
    </row>
    <row r="2258">
      <c r="A2258" t="inlineStr">
        <is>
          <t>Nicolas Cristian Stoian</t>
        </is>
      </c>
      <c r="B2258" t="inlineStr">
        <is>
          <t>Italy</t>
        </is>
      </c>
      <c r="C2258" t="inlineStr">
        <is>
          <t>Lock</t>
        </is>
      </c>
      <c r="D2258" t="n">
        <v>9</v>
      </c>
      <c r="E2258" t="n">
        <v>9</v>
      </c>
      <c r="F2258" t="n">
        <v>9</v>
      </c>
      <c r="G2258" t="n">
        <v>0</v>
      </c>
      <c r="H2258" t="n">
        <v>0</v>
      </c>
      <c r="I2258" t="n">
        <v>634</v>
      </c>
      <c r="J2258" t="n">
        <v>0</v>
      </c>
      <c r="K2258" t="n">
        <v>0</v>
      </c>
      <c r="L2258" t="n">
        <v>0</v>
      </c>
      <c r="M2258" t="n">
        <v>3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</row>
    <row r="2259">
      <c r="A2259" t="inlineStr">
        <is>
          <t>Nicolas Cristian Stoian</t>
        </is>
      </c>
      <c r="B2259" t="inlineStr">
        <is>
          <t>Italy</t>
        </is>
      </c>
      <c r="C2259" t="inlineStr">
        <is>
          <t>Lock</t>
        </is>
      </c>
      <c r="D2259" t="n">
        <v>3</v>
      </c>
      <c r="E2259" t="n">
        <v>4</v>
      </c>
      <c r="F2259" t="n">
        <v>1</v>
      </c>
      <c r="G2259" t="n">
        <v>3</v>
      </c>
      <c r="H2259" t="n">
        <v>0</v>
      </c>
      <c r="I2259" t="n">
        <v>94</v>
      </c>
      <c r="J2259" t="n">
        <v>2</v>
      </c>
      <c r="K2259" t="n">
        <v>17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Nicolas Cristian Stoian</t>
        </is>
      </c>
      <c r="B2260" t="inlineStr">
        <is>
          <t>Italy</t>
        </is>
      </c>
      <c r="C2260" t="inlineStr">
        <is>
          <t>Lock</t>
        </is>
      </c>
      <c r="D2260" t="n">
        <v>2</v>
      </c>
      <c r="E2260" t="n">
        <v>2</v>
      </c>
      <c r="F2260" t="n">
        <v>0</v>
      </c>
      <c r="G2260" t="n">
        <v>2</v>
      </c>
      <c r="H2260" t="n">
        <v>0</v>
      </c>
      <c r="I2260" t="n">
        <v>9</v>
      </c>
      <c r="J2260" t="n">
        <v>2</v>
      </c>
      <c r="K2260" t="n">
        <v>9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Nicolas Cristian Stoian</t>
        </is>
      </c>
      <c r="B2261" t="inlineStr">
        <is>
          <t>Italy</t>
        </is>
      </c>
      <c r="C2261" t="inlineStr">
        <is>
          <t>Lock</t>
        </is>
      </c>
      <c r="D2261" t="n">
        <v>14</v>
      </c>
      <c r="E2261" t="n">
        <v>0</v>
      </c>
      <c r="F2261" t="n">
        <v>10</v>
      </c>
      <c r="G2261" t="n">
        <v>5</v>
      </c>
      <c r="H2261" t="n">
        <v>0</v>
      </c>
      <c r="I2261" t="n">
        <v>737</v>
      </c>
      <c r="J2261" t="n">
        <v>4</v>
      </c>
      <c r="K2261" t="n">
        <v>26</v>
      </c>
      <c r="L2261" t="n">
        <v>0</v>
      </c>
      <c r="M2261" t="n">
        <v>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</row>
    <row r="2262">
      <c r="A2262" t="inlineStr">
        <is>
          <t>David Sisi</t>
        </is>
      </c>
      <c r="B2262" t="inlineStr">
        <is>
          <t>Italy</t>
        </is>
      </c>
      <c r="C2262" t="inlineStr">
        <is>
          <t>Lock</t>
        </is>
      </c>
      <c r="D2262" t="n">
        <v>23</v>
      </c>
      <c r="E2262" t="n">
        <v>23</v>
      </c>
      <c r="F2262" t="n">
        <v>9</v>
      </c>
      <c r="G2262" t="n">
        <v>14</v>
      </c>
      <c r="H2262" t="n">
        <v>0</v>
      </c>
      <c r="I2262" t="n">
        <v>921</v>
      </c>
      <c r="J2262" t="n">
        <v>14</v>
      </c>
      <c r="K2262" t="n">
        <v>332</v>
      </c>
      <c r="L2262" t="n">
        <v>1</v>
      </c>
      <c r="M2262" t="n">
        <v>5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5</v>
      </c>
      <c r="U2262" t="n">
        <v>0</v>
      </c>
      <c r="V2262" t="n">
        <v>0</v>
      </c>
      <c r="W2262" t="n">
        <v>0</v>
      </c>
    </row>
    <row r="2263">
      <c r="A2263" t="inlineStr">
        <is>
          <t>David Sisi</t>
        </is>
      </c>
      <c r="B2263" t="inlineStr">
        <is>
          <t>Italy</t>
        </is>
      </c>
      <c r="C2263" t="inlineStr">
        <is>
          <t>Lock</t>
        </is>
      </c>
      <c r="D2263" t="n">
        <v>5</v>
      </c>
      <c r="E2263" t="n">
        <v>5</v>
      </c>
      <c r="F2263" t="n">
        <v>4</v>
      </c>
      <c r="G2263" t="n">
        <v>1</v>
      </c>
      <c r="H2263" t="n">
        <v>0</v>
      </c>
      <c r="I2263" t="n">
        <v>295</v>
      </c>
      <c r="J2263" t="n">
        <v>1</v>
      </c>
      <c r="K2263" t="n">
        <v>39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David Sisi</t>
        </is>
      </c>
      <c r="B2264" t="inlineStr">
        <is>
          <t>Italy</t>
        </is>
      </c>
      <c r="C2264" t="inlineStr">
        <is>
          <t>Lock</t>
        </is>
      </c>
      <c r="D2264" t="n">
        <v>3</v>
      </c>
      <c r="E2264" t="n">
        <v>5</v>
      </c>
      <c r="F2264" t="n">
        <v>2</v>
      </c>
      <c r="G2264" t="n">
        <v>3</v>
      </c>
      <c r="H2264" t="n">
        <v>0</v>
      </c>
      <c r="I2264" t="n">
        <v>188</v>
      </c>
      <c r="J2264" t="n">
        <v>1</v>
      </c>
      <c r="K2264" t="n">
        <v>28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5</v>
      </c>
      <c r="U2264" t="n">
        <v>0</v>
      </c>
      <c r="V2264" t="n">
        <v>0</v>
      </c>
      <c r="W2264" t="n">
        <v>0</v>
      </c>
    </row>
    <row r="2265">
      <c r="A2265" t="inlineStr">
        <is>
          <t>David Sisi</t>
        </is>
      </c>
      <c r="B2265" t="inlineStr">
        <is>
          <t>Italy</t>
        </is>
      </c>
      <c r="C2265" t="inlineStr">
        <is>
          <t>Lock</t>
        </is>
      </c>
      <c r="D2265" t="n">
        <v>22</v>
      </c>
      <c r="E2265" t="n">
        <v>21</v>
      </c>
      <c r="F2265" t="n">
        <v>15</v>
      </c>
      <c r="G2265" t="n">
        <v>6</v>
      </c>
      <c r="H2265" t="n">
        <v>0</v>
      </c>
      <c r="I2265" t="n">
        <v>1129</v>
      </c>
      <c r="J2265" t="n">
        <v>7</v>
      </c>
      <c r="K2265" t="n">
        <v>116</v>
      </c>
      <c r="L2265" t="n">
        <v>0</v>
      </c>
      <c r="M2265" t="n">
        <v>7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5</v>
      </c>
      <c r="U2265" t="n">
        <v>0</v>
      </c>
      <c r="V2265" t="n">
        <v>0</v>
      </c>
      <c r="W2265" t="n">
        <v>0</v>
      </c>
    </row>
    <row r="2266">
      <c r="A2266" t="inlineStr">
        <is>
          <t>David Sisi</t>
        </is>
      </c>
      <c r="B2266" t="inlineStr">
        <is>
          <t>Italy</t>
        </is>
      </c>
      <c r="C2266" t="inlineStr">
        <is>
          <t>Lock</t>
        </is>
      </c>
      <c r="D2266" t="n">
        <v>13</v>
      </c>
      <c r="E2266" t="n">
        <v>13</v>
      </c>
      <c r="F2266" t="n">
        <v>11</v>
      </c>
      <c r="G2266" t="n">
        <v>2</v>
      </c>
      <c r="H2266" t="n">
        <v>0</v>
      </c>
      <c r="I2266" t="n">
        <v>818</v>
      </c>
      <c r="J2266" t="n">
        <v>2</v>
      </c>
      <c r="K2266" t="n">
        <v>59</v>
      </c>
      <c r="L2266" t="n">
        <v>1</v>
      </c>
      <c r="M2266" t="n">
        <v>6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5</v>
      </c>
      <c r="U2266" t="n">
        <v>1</v>
      </c>
      <c r="V2266" t="n">
        <v>0</v>
      </c>
      <c r="W2266" t="n">
        <v>0</v>
      </c>
    </row>
    <row r="2267">
      <c r="A2267" t="inlineStr">
        <is>
          <t>David Sisi</t>
        </is>
      </c>
      <c r="B2267" t="inlineStr">
        <is>
          <t>Italy</t>
        </is>
      </c>
      <c r="C2267" t="inlineStr">
        <is>
          <t>Lock</t>
        </is>
      </c>
      <c r="D2267" t="n">
        <v>61</v>
      </c>
      <c r="E2267" t="n">
        <v>61</v>
      </c>
      <c r="F2267" t="n">
        <v>56</v>
      </c>
      <c r="G2267" t="n">
        <v>5</v>
      </c>
      <c r="H2267" t="n">
        <v>0</v>
      </c>
      <c r="I2267" t="n">
        <v>4237</v>
      </c>
      <c r="J2267" t="n">
        <v>5</v>
      </c>
      <c r="K2267" t="n">
        <v>135</v>
      </c>
      <c r="L2267" t="n">
        <v>0</v>
      </c>
      <c r="M2267" t="n">
        <v>18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20</v>
      </c>
      <c r="U2267" t="n">
        <v>3</v>
      </c>
      <c r="V2267" t="n">
        <v>0</v>
      </c>
      <c r="W2267" t="n">
        <v>0</v>
      </c>
    </row>
    <row r="2268">
      <c r="A2268" t="inlineStr">
        <is>
          <t>David Sisi</t>
        </is>
      </c>
      <c r="B2268" t="inlineStr">
        <is>
          <t>Italy</t>
        </is>
      </c>
      <c r="C2268" t="inlineStr">
        <is>
          <t>Lock</t>
        </is>
      </c>
      <c r="D2268" t="n">
        <v>15</v>
      </c>
      <c r="E2268" t="n">
        <v>15</v>
      </c>
      <c r="F2268" t="n">
        <v>11</v>
      </c>
      <c r="G2268" t="n">
        <v>4</v>
      </c>
      <c r="H2268" t="n">
        <v>0</v>
      </c>
      <c r="I2268" t="n">
        <v>849</v>
      </c>
      <c r="J2268" t="n">
        <v>4</v>
      </c>
      <c r="K2268" t="n">
        <v>115</v>
      </c>
      <c r="L2268" t="n">
        <v>0</v>
      </c>
      <c r="M2268" t="n">
        <v>7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t="inlineStr">
        <is>
          <t>David Sisi</t>
        </is>
      </c>
      <c r="B2269" t="inlineStr">
        <is>
          <t>Italy</t>
        </is>
      </c>
      <c r="C2269" t="inlineStr">
        <is>
          <t>Lock</t>
        </is>
      </c>
      <c r="D2269" t="n">
        <v>142</v>
      </c>
      <c r="E2269" t="n">
        <v>8</v>
      </c>
      <c r="F2269" t="n">
        <v>108</v>
      </c>
      <c r="G2269" t="n">
        <v>35</v>
      </c>
      <c r="H2269" t="n">
        <v>0</v>
      </c>
      <c r="I2269" t="n">
        <v>8437</v>
      </c>
      <c r="J2269" t="n">
        <v>34</v>
      </c>
      <c r="K2269" t="n">
        <v>824</v>
      </c>
      <c r="L2269" t="n">
        <v>2</v>
      </c>
      <c r="M2269" t="n">
        <v>45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40</v>
      </c>
      <c r="U2269" t="n">
        <v>4</v>
      </c>
      <c r="V2269" t="n">
        <v>0</v>
      </c>
      <c r="W2269" t="n">
        <v>0</v>
      </c>
    </row>
    <row r="2270">
      <c r="A2270" t="inlineStr">
        <is>
          <t>Marco Bortolami</t>
        </is>
      </c>
      <c r="B2270" t="inlineStr">
        <is>
          <t>Italy</t>
        </is>
      </c>
      <c r="C2270" t="inlineStr">
        <is>
          <t>Lock</t>
        </is>
      </c>
      <c r="D2270" t="n">
        <v>108</v>
      </c>
      <c r="E2270" t="n">
        <v>110</v>
      </c>
      <c r="F2270" t="n">
        <v>88</v>
      </c>
      <c r="G2270" t="n">
        <v>22</v>
      </c>
      <c r="H2270" t="n">
        <v>0</v>
      </c>
      <c r="I2270" t="n">
        <v>6876</v>
      </c>
      <c r="J2270" t="n">
        <v>20</v>
      </c>
      <c r="K2270" t="n">
        <v>402</v>
      </c>
      <c r="L2270" t="n">
        <v>1</v>
      </c>
      <c r="M2270" t="n">
        <v>26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25</v>
      </c>
      <c r="U2270" t="n">
        <v>6</v>
      </c>
      <c r="V2270" t="n">
        <v>0</v>
      </c>
      <c r="W2270" t="n">
        <v>0</v>
      </c>
    </row>
    <row r="2271">
      <c r="A2271" t="inlineStr">
        <is>
          <t>Marco Bortolami</t>
        </is>
      </c>
      <c r="B2271" t="inlineStr">
        <is>
          <t>Italy</t>
        </is>
      </c>
      <c r="C2271" t="inlineStr">
        <is>
          <t>Lock</t>
        </is>
      </c>
      <c r="D2271" t="n">
        <v>12</v>
      </c>
      <c r="E2271" t="n">
        <v>12</v>
      </c>
      <c r="F2271" t="n">
        <v>12</v>
      </c>
      <c r="G2271" t="n">
        <v>0</v>
      </c>
      <c r="H2271" t="n">
        <v>0</v>
      </c>
      <c r="I2271" t="n">
        <v>960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</row>
    <row r="2272">
      <c r="A2272" t="inlineStr">
        <is>
          <t>Marco Bortolami</t>
        </is>
      </c>
      <c r="B2272" t="inlineStr">
        <is>
          <t>Italy</t>
        </is>
      </c>
      <c r="C2272" t="inlineStr">
        <is>
          <t>Lock</t>
        </is>
      </c>
      <c r="D2272" t="n">
        <v>5</v>
      </c>
      <c r="E2272" t="n">
        <v>5</v>
      </c>
      <c r="F2272" t="n">
        <v>5</v>
      </c>
      <c r="G2272" t="n">
        <v>0</v>
      </c>
      <c r="H2272" t="n">
        <v>0</v>
      </c>
      <c r="I2272" t="n">
        <v>400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t="inlineStr">
        <is>
          <t>Marco Bortolami</t>
        </is>
      </c>
      <c r="B2273" t="inlineStr">
        <is>
          <t>Italy</t>
        </is>
      </c>
      <c r="C2273" t="inlineStr">
        <is>
          <t>Lock</t>
        </is>
      </c>
      <c r="D2273" t="n">
        <v>74</v>
      </c>
      <c r="E2273" t="n">
        <v>77</v>
      </c>
      <c r="F2273" t="n">
        <v>58</v>
      </c>
      <c r="G2273" t="n">
        <v>19</v>
      </c>
      <c r="H2273" t="n">
        <v>0</v>
      </c>
      <c r="I2273" t="n">
        <v>4593</v>
      </c>
      <c r="J2273" t="n">
        <v>16</v>
      </c>
      <c r="K2273" t="n">
        <v>347</v>
      </c>
      <c r="L2273" t="n">
        <v>1</v>
      </c>
      <c r="M2273" t="n">
        <v>18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15</v>
      </c>
      <c r="U2273" t="n">
        <v>5</v>
      </c>
      <c r="V2273" t="n">
        <v>0</v>
      </c>
      <c r="W2273" t="n">
        <v>0</v>
      </c>
    </row>
    <row r="2274">
      <c r="A2274" t="inlineStr">
        <is>
          <t>Marco Bortolami</t>
        </is>
      </c>
      <c r="B2274" t="inlineStr">
        <is>
          <t>Italy</t>
        </is>
      </c>
      <c r="C2274" t="inlineStr">
        <is>
          <t>Lock</t>
        </is>
      </c>
      <c r="D2274" t="n">
        <v>40</v>
      </c>
      <c r="E2274" t="n">
        <v>41</v>
      </c>
      <c r="F2274" t="n">
        <v>36</v>
      </c>
      <c r="G2274" t="n">
        <v>5</v>
      </c>
      <c r="H2274" t="n">
        <v>0</v>
      </c>
      <c r="I2274" t="n">
        <v>2892</v>
      </c>
      <c r="J2274" t="n">
        <v>4</v>
      </c>
      <c r="K2274" t="n">
        <v>103</v>
      </c>
      <c r="L2274" t="n">
        <v>0</v>
      </c>
      <c r="M2274" t="n">
        <v>6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6</v>
      </c>
      <c r="V2274" t="n">
        <v>0</v>
      </c>
      <c r="W2274" t="n">
        <v>0</v>
      </c>
    </row>
    <row r="2275">
      <c r="A2275" t="inlineStr">
        <is>
          <t>Marco Bortolami</t>
        </is>
      </c>
      <c r="B2275" t="inlineStr">
        <is>
          <t>Italy</t>
        </is>
      </c>
      <c r="C2275" t="inlineStr">
        <is>
          <t>Lock</t>
        </is>
      </c>
      <c r="D2275" t="n">
        <v>3</v>
      </c>
      <c r="E2275" t="n">
        <v>3</v>
      </c>
      <c r="F2275" t="n">
        <v>2</v>
      </c>
      <c r="G2275" t="n">
        <v>1</v>
      </c>
      <c r="H2275" t="n">
        <v>0</v>
      </c>
      <c r="I2275" t="n">
        <v>165</v>
      </c>
      <c r="J2275" t="n">
        <v>1</v>
      </c>
      <c r="K2275" t="n">
        <v>35</v>
      </c>
      <c r="L2275" t="n">
        <v>0</v>
      </c>
      <c r="M2275" t="n">
        <v>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t="inlineStr">
        <is>
          <t>Marco Bortolami</t>
        </is>
      </c>
      <c r="B2276" t="inlineStr">
        <is>
          <t>Italy</t>
        </is>
      </c>
      <c r="C2276" t="inlineStr">
        <is>
          <t>Lock</t>
        </is>
      </c>
      <c r="D2276" t="n">
        <v>65</v>
      </c>
      <c r="E2276" t="n">
        <v>66</v>
      </c>
      <c r="F2276" t="n">
        <v>56</v>
      </c>
      <c r="G2276" t="n">
        <v>10</v>
      </c>
      <c r="H2276" t="n">
        <v>0</v>
      </c>
      <c r="I2276" t="n">
        <v>3889</v>
      </c>
      <c r="J2276" t="n">
        <v>9</v>
      </c>
      <c r="K2276" t="n">
        <v>233</v>
      </c>
      <c r="L2276" t="n">
        <v>0</v>
      </c>
      <c r="M2276" t="n">
        <v>34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5</v>
      </c>
      <c r="U2276" t="n">
        <v>2</v>
      </c>
      <c r="V2276" t="n">
        <v>0</v>
      </c>
      <c r="W2276" t="n">
        <v>0</v>
      </c>
    </row>
    <row r="2277">
      <c r="A2277" t="inlineStr">
        <is>
          <t>Marco Bortolami</t>
        </is>
      </c>
      <c r="B2277" t="inlineStr">
        <is>
          <t>Italy</t>
        </is>
      </c>
      <c r="C2277" t="inlineStr">
        <is>
          <t>Lock</t>
        </is>
      </c>
      <c r="D2277" t="n">
        <v>307</v>
      </c>
      <c r="E2277" t="n">
        <v>9</v>
      </c>
      <c r="F2277" t="n">
        <v>257</v>
      </c>
      <c r="G2277" t="n">
        <v>57</v>
      </c>
      <c r="H2277" t="n">
        <v>0</v>
      </c>
      <c r="I2277" t="n">
        <v>19775</v>
      </c>
      <c r="J2277" t="n">
        <v>50</v>
      </c>
      <c r="K2277" t="n">
        <v>1120</v>
      </c>
      <c r="L2277" t="n">
        <v>2</v>
      </c>
      <c r="M2277" t="n">
        <v>86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45</v>
      </c>
      <c r="U2277" t="n">
        <v>20</v>
      </c>
      <c r="V2277" t="n">
        <v>0</v>
      </c>
      <c r="W2277" t="n">
        <v>0</v>
      </c>
    </row>
    <row r="2278">
      <c r="A2278" t="inlineStr">
        <is>
          <t>Francesco Minto</t>
        </is>
      </c>
      <c r="B2278" t="inlineStr">
        <is>
          <t>Italy</t>
        </is>
      </c>
      <c r="C2278" t="inlineStr">
        <is>
          <t>Lock</t>
        </is>
      </c>
      <c r="D2278" t="n">
        <v>48</v>
      </c>
      <c r="E2278" t="n">
        <v>54</v>
      </c>
      <c r="F2278" t="n">
        <v>26</v>
      </c>
      <c r="G2278" t="n">
        <v>28</v>
      </c>
      <c r="H2278" t="n">
        <v>0</v>
      </c>
      <c r="I2278" t="n">
        <v>2178</v>
      </c>
      <c r="J2278" t="n">
        <v>22</v>
      </c>
      <c r="K2278" t="n">
        <v>352</v>
      </c>
      <c r="L2278" t="n">
        <v>2</v>
      </c>
      <c r="M2278" t="n">
        <v>10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4</v>
      </c>
      <c r="V2278" t="n">
        <v>0</v>
      </c>
      <c r="W2278" t="n">
        <v>0</v>
      </c>
    </row>
    <row r="2279">
      <c r="A2279" t="inlineStr">
        <is>
          <t>Francesco Minto</t>
        </is>
      </c>
      <c r="B2279" t="inlineStr">
        <is>
          <t>Italy</t>
        </is>
      </c>
      <c r="C2279" t="inlineStr">
        <is>
          <t>Lock</t>
        </is>
      </c>
      <c r="D2279" t="n">
        <v>11</v>
      </c>
      <c r="E2279" t="n">
        <v>11</v>
      </c>
      <c r="F2279" t="n">
        <v>8</v>
      </c>
      <c r="G2279" t="n">
        <v>3</v>
      </c>
      <c r="H2279" t="n">
        <v>0</v>
      </c>
      <c r="I2279" t="n">
        <v>576</v>
      </c>
      <c r="J2279" t="n">
        <v>3</v>
      </c>
      <c r="K2279" t="n">
        <v>74</v>
      </c>
      <c r="L2279" t="n">
        <v>0</v>
      </c>
      <c r="M2279" t="n">
        <v>5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t="inlineStr">
        <is>
          <t>Francesco Minto</t>
        </is>
      </c>
      <c r="B2280" t="inlineStr">
        <is>
          <t>Italy</t>
        </is>
      </c>
      <c r="C2280" t="inlineStr">
        <is>
          <t>Lock</t>
        </is>
      </c>
      <c r="D2280" t="n">
        <v>110</v>
      </c>
      <c r="E2280" t="n">
        <v>111</v>
      </c>
      <c r="F2280" t="n">
        <v>79</v>
      </c>
      <c r="G2280" t="n">
        <v>32</v>
      </c>
      <c r="H2280" t="n">
        <v>0</v>
      </c>
      <c r="I2280" t="n">
        <v>6877</v>
      </c>
      <c r="J2280" t="n">
        <v>31</v>
      </c>
      <c r="K2280" t="n">
        <v>927</v>
      </c>
      <c r="L2280" t="n">
        <v>2</v>
      </c>
      <c r="M2280" t="n">
        <v>18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30</v>
      </c>
      <c r="U2280" t="n">
        <v>8</v>
      </c>
      <c r="V2280" t="n">
        <v>0</v>
      </c>
      <c r="W2280" t="n">
        <v>2</v>
      </c>
    </row>
    <row r="2281">
      <c r="A2281" t="inlineStr">
        <is>
          <t>Francesco Minto</t>
        </is>
      </c>
      <c r="B2281" t="inlineStr">
        <is>
          <t>Italy</t>
        </is>
      </c>
      <c r="C2281" t="inlineStr">
        <is>
          <t>Lock</t>
        </is>
      </c>
      <c r="D2281" t="n">
        <v>40</v>
      </c>
      <c r="E2281" t="n">
        <v>39</v>
      </c>
      <c r="F2281" t="n">
        <v>30</v>
      </c>
      <c r="G2281" t="n">
        <v>9</v>
      </c>
      <c r="H2281" t="n">
        <v>0</v>
      </c>
      <c r="I2281" t="n">
        <v>2420</v>
      </c>
      <c r="J2281" t="n">
        <v>10</v>
      </c>
      <c r="K2281" t="n">
        <v>242</v>
      </c>
      <c r="L2281" t="n">
        <v>0</v>
      </c>
      <c r="M2281" t="n">
        <v>11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</row>
    <row r="2282">
      <c r="A2282" t="inlineStr">
        <is>
          <t>Francesco Minto</t>
        </is>
      </c>
      <c r="B2282" t="inlineStr">
        <is>
          <t>Italy</t>
        </is>
      </c>
      <c r="C2282" t="inlineStr">
        <is>
          <t>Lock</t>
        </is>
      </c>
      <c r="D2282" t="n">
        <v>209</v>
      </c>
      <c r="E2282" t="n">
        <v>6</v>
      </c>
      <c r="F2282" t="n">
        <v>143</v>
      </c>
      <c r="G2282" t="n">
        <v>72</v>
      </c>
      <c r="H2282" t="n">
        <v>0</v>
      </c>
      <c r="I2282" t="n">
        <v>12051</v>
      </c>
      <c r="J2282" t="n">
        <v>66</v>
      </c>
      <c r="K2282" t="n">
        <v>1595</v>
      </c>
      <c r="L2282" t="n">
        <v>4</v>
      </c>
      <c r="M2282" t="n">
        <v>44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30</v>
      </c>
      <c r="U2282" t="n">
        <v>13</v>
      </c>
      <c r="V2282" t="n">
        <v>0</v>
      </c>
      <c r="W2282" t="n">
        <v>2</v>
      </c>
    </row>
    <row r="2283">
      <c r="A2283" t="inlineStr">
        <is>
          <t>Marco Fuser</t>
        </is>
      </c>
      <c r="B2283" t="inlineStr">
        <is>
          <t>Italy</t>
        </is>
      </c>
      <c r="C2283" t="inlineStr">
        <is>
          <t>Lock</t>
        </is>
      </c>
      <c r="D2283" t="n">
        <v>5</v>
      </c>
      <c r="E2283" t="n">
        <v>5</v>
      </c>
      <c r="F2283" t="n">
        <v>5</v>
      </c>
      <c r="G2283" t="n">
        <v>0</v>
      </c>
      <c r="H2283" t="n">
        <v>0</v>
      </c>
      <c r="I2283" t="n">
        <v>380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Marco Fuser</t>
        </is>
      </c>
      <c r="B2284" t="inlineStr">
        <is>
          <t>Italy</t>
        </is>
      </c>
      <c r="C2284" t="inlineStr">
        <is>
          <t>Lock</t>
        </is>
      </c>
      <c r="D2284" t="n">
        <v>117</v>
      </c>
      <c r="E2284" t="n">
        <v>124</v>
      </c>
      <c r="F2284" t="n">
        <v>69</v>
      </c>
      <c r="G2284" t="n">
        <v>55</v>
      </c>
      <c r="H2284" t="n">
        <v>0</v>
      </c>
      <c r="I2284" t="n">
        <v>5821</v>
      </c>
      <c r="J2284" t="n">
        <v>48</v>
      </c>
      <c r="K2284" t="n">
        <v>1256</v>
      </c>
      <c r="L2284" t="n">
        <v>2</v>
      </c>
      <c r="M2284" t="n">
        <v>33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35</v>
      </c>
      <c r="U2284" t="n">
        <v>5</v>
      </c>
      <c r="V2284" t="n">
        <v>0</v>
      </c>
      <c r="W2284" t="n">
        <v>0</v>
      </c>
    </row>
    <row r="2285">
      <c r="A2285" t="inlineStr">
        <is>
          <t>Marco Fuser</t>
        </is>
      </c>
      <c r="B2285" t="inlineStr">
        <is>
          <t>Italy</t>
        </is>
      </c>
      <c r="C2285" t="inlineStr">
        <is>
          <t>Lock</t>
        </is>
      </c>
      <c r="D2285" t="n">
        <v>31</v>
      </c>
      <c r="E2285" t="n">
        <v>32</v>
      </c>
      <c r="F2285" t="n">
        <v>23</v>
      </c>
      <c r="G2285" t="n">
        <v>9</v>
      </c>
      <c r="H2285" t="n">
        <v>0</v>
      </c>
      <c r="I2285" t="n">
        <v>1651</v>
      </c>
      <c r="J2285" t="n">
        <v>8</v>
      </c>
      <c r="K2285" t="n">
        <v>156</v>
      </c>
      <c r="L2285" t="n">
        <v>0</v>
      </c>
      <c r="M2285" t="n">
        <v>15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</v>
      </c>
      <c r="U2285" t="n">
        <v>1</v>
      </c>
      <c r="V2285" t="n">
        <v>0</v>
      </c>
      <c r="W2285" t="n">
        <v>0</v>
      </c>
    </row>
    <row r="2286">
      <c r="A2286" t="inlineStr">
        <is>
          <t>Marco Fuser</t>
        </is>
      </c>
      <c r="B2286" t="inlineStr">
        <is>
          <t>Italy</t>
        </is>
      </c>
      <c r="C2286" t="inlineStr">
        <is>
          <t>Lock</t>
        </is>
      </c>
      <c r="D2286" t="n">
        <v>3</v>
      </c>
      <c r="E2286" t="n">
        <v>3</v>
      </c>
      <c r="F2286" t="n">
        <v>3</v>
      </c>
      <c r="G2286" t="n">
        <v>0</v>
      </c>
      <c r="H2286" t="n">
        <v>0</v>
      </c>
      <c r="I2286" t="n">
        <v>212</v>
      </c>
      <c r="J2286" t="n">
        <v>0</v>
      </c>
      <c r="K2286" t="n">
        <v>0</v>
      </c>
      <c r="L2286" t="n">
        <v>0</v>
      </c>
      <c r="M2286" t="n">
        <v>2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inlineStr">
        <is>
          <t>Marco Fuser</t>
        </is>
      </c>
      <c r="B2287" t="inlineStr">
        <is>
          <t>Italy</t>
        </is>
      </c>
      <c r="C2287" t="inlineStr">
        <is>
          <t>Lock</t>
        </is>
      </c>
      <c r="D2287" t="n">
        <v>11</v>
      </c>
      <c r="E2287" t="n">
        <v>11</v>
      </c>
      <c r="F2287" t="n">
        <v>10</v>
      </c>
      <c r="G2287" t="n">
        <v>1</v>
      </c>
      <c r="H2287" t="n">
        <v>0</v>
      </c>
      <c r="I2287" t="n">
        <v>695</v>
      </c>
      <c r="J2287" t="n">
        <v>1</v>
      </c>
      <c r="K2287" t="n">
        <v>18</v>
      </c>
      <c r="L2287" t="n">
        <v>0</v>
      </c>
      <c r="M2287" t="n">
        <v>7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10</v>
      </c>
      <c r="U2287" t="n">
        <v>0</v>
      </c>
      <c r="V2287" t="n">
        <v>0</v>
      </c>
      <c r="W2287" t="n">
        <v>0</v>
      </c>
    </row>
    <row r="2288">
      <c r="A2288" t="inlineStr">
        <is>
          <t>Marco Fuser</t>
        </is>
      </c>
      <c r="B2288" t="inlineStr">
        <is>
          <t>Italy</t>
        </is>
      </c>
      <c r="C2288" t="inlineStr">
        <is>
          <t>Lock</t>
        </is>
      </c>
      <c r="D2288" t="n">
        <v>167</v>
      </c>
      <c r="E2288" t="n">
        <v>10</v>
      </c>
      <c r="F2288" t="n">
        <v>110</v>
      </c>
      <c r="G2288" t="n">
        <v>65</v>
      </c>
      <c r="H2288" t="n">
        <v>0</v>
      </c>
      <c r="I2288" t="n">
        <v>8759</v>
      </c>
      <c r="J2288" t="n">
        <v>57</v>
      </c>
      <c r="K2288" t="n">
        <v>1430</v>
      </c>
      <c r="L2288" t="n">
        <v>2</v>
      </c>
      <c r="M2288" t="n">
        <v>58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50</v>
      </c>
      <c r="U2288" t="n">
        <v>6</v>
      </c>
      <c r="V2288" t="n">
        <v>0</v>
      </c>
      <c r="W2288" t="n">
        <v>0</v>
      </c>
    </row>
    <row r="2289">
      <c r="A2289" t="inlineStr">
        <is>
          <t>Sebastian Negri</t>
        </is>
      </c>
      <c r="B2289" t="inlineStr">
        <is>
          <t>Italy</t>
        </is>
      </c>
      <c r="C2289" t="inlineStr">
        <is>
          <t>Lock</t>
        </is>
      </c>
      <c r="D2289" t="n">
        <v>5</v>
      </c>
      <c r="E2289" t="n">
        <v>5</v>
      </c>
      <c r="F2289" t="n">
        <v>5</v>
      </c>
      <c r="G2289" t="n">
        <v>0</v>
      </c>
      <c r="H2289" t="n">
        <v>0</v>
      </c>
      <c r="I2289" t="n">
        <v>382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Sebastian Negri</t>
        </is>
      </c>
      <c r="B2290" t="inlineStr">
        <is>
          <t>Italy</t>
        </is>
      </c>
      <c r="C2290" t="inlineStr">
        <is>
          <t>Lock</t>
        </is>
      </c>
      <c r="D2290" t="n">
        <v>17</v>
      </c>
      <c r="E2290" t="n">
        <v>15</v>
      </c>
      <c r="F2290" t="n">
        <v>7</v>
      </c>
      <c r="G2290" t="n">
        <v>8</v>
      </c>
      <c r="H2290" t="n">
        <v>0</v>
      </c>
      <c r="I2290" t="n">
        <v>610</v>
      </c>
      <c r="J2290" t="n">
        <v>10</v>
      </c>
      <c r="K2290" t="n">
        <v>190</v>
      </c>
      <c r="L2290" t="n">
        <v>0</v>
      </c>
      <c r="M2290" t="n">
        <v>6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5</v>
      </c>
      <c r="U2290" t="n">
        <v>1</v>
      </c>
      <c r="V2290" t="n">
        <v>0</v>
      </c>
      <c r="W2290" t="n">
        <v>0</v>
      </c>
    </row>
    <row r="2291">
      <c r="A2291" t="inlineStr">
        <is>
          <t>Sebastian Negri</t>
        </is>
      </c>
      <c r="B2291" t="inlineStr">
        <is>
          <t>Italy</t>
        </is>
      </c>
      <c r="C2291" t="inlineStr">
        <is>
          <t>Lock</t>
        </is>
      </c>
      <c r="D2291" t="n">
        <v>4</v>
      </c>
      <c r="E2291" t="n">
        <v>4</v>
      </c>
      <c r="F2291" t="n">
        <v>3</v>
      </c>
      <c r="G2291" t="n">
        <v>1</v>
      </c>
      <c r="H2291" t="n">
        <v>0</v>
      </c>
      <c r="I2291" t="n">
        <v>178</v>
      </c>
      <c r="J2291" t="n">
        <v>1</v>
      </c>
      <c r="K2291" t="n">
        <v>20</v>
      </c>
      <c r="L2291" t="n">
        <v>0</v>
      </c>
      <c r="M2291" t="n">
        <v>2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Sebastian Negri</t>
        </is>
      </c>
      <c r="B2292" t="inlineStr">
        <is>
          <t>Italy</t>
        </is>
      </c>
      <c r="C2292" t="inlineStr">
        <is>
          <t>Lock</t>
        </is>
      </c>
      <c r="D2292" t="n">
        <v>32</v>
      </c>
      <c r="E2292" t="n">
        <v>32</v>
      </c>
      <c r="F2292" t="n">
        <v>25</v>
      </c>
      <c r="G2292" t="n">
        <v>7</v>
      </c>
      <c r="H2292" t="n">
        <v>0</v>
      </c>
      <c r="I2292" t="n">
        <v>1814</v>
      </c>
      <c r="J2292" t="n">
        <v>7</v>
      </c>
      <c r="K2292" t="n">
        <v>147</v>
      </c>
      <c r="L2292" t="n">
        <v>0</v>
      </c>
      <c r="M2292" t="n">
        <v>16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5</v>
      </c>
      <c r="U2292" t="n">
        <v>1</v>
      </c>
      <c r="V2292" t="n">
        <v>0</v>
      </c>
      <c r="W2292" t="n">
        <v>0</v>
      </c>
    </row>
    <row r="2293">
      <c r="A2293" t="inlineStr">
        <is>
          <t>Sebastian Negri</t>
        </is>
      </c>
      <c r="B2293" t="inlineStr">
        <is>
          <t>Italy</t>
        </is>
      </c>
      <c r="C2293" t="inlineStr">
        <is>
          <t>Lock</t>
        </is>
      </c>
      <c r="D2293" t="n">
        <v>47</v>
      </c>
      <c r="E2293" t="n">
        <v>46</v>
      </c>
      <c r="F2293" t="n">
        <v>38</v>
      </c>
      <c r="G2293" t="n">
        <v>8</v>
      </c>
      <c r="H2293" t="n">
        <v>0</v>
      </c>
      <c r="I2293" t="n">
        <v>2882</v>
      </c>
      <c r="J2293" t="n">
        <v>9</v>
      </c>
      <c r="K2293" t="n">
        <v>302</v>
      </c>
      <c r="L2293" t="n">
        <v>0</v>
      </c>
      <c r="M2293" t="n">
        <v>22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20</v>
      </c>
      <c r="U2293" t="n">
        <v>1</v>
      </c>
      <c r="V2293" t="n">
        <v>0</v>
      </c>
      <c r="W2293" t="n">
        <v>0</v>
      </c>
    </row>
    <row r="2294">
      <c r="A2294" t="inlineStr">
        <is>
          <t>Sebastian Negri</t>
        </is>
      </c>
      <c r="B2294" t="inlineStr">
        <is>
          <t>Italy</t>
        </is>
      </c>
      <c r="C2294" t="inlineStr">
        <is>
          <t>Lock</t>
        </is>
      </c>
      <c r="D2294" t="n">
        <v>105</v>
      </c>
      <c r="E2294" t="n">
        <v>6</v>
      </c>
      <c r="F2294" t="n">
        <v>78</v>
      </c>
      <c r="G2294" t="n">
        <v>24</v>
      </c>
      <c r="H2294" t="n">
        <v>0</v>
      </c>
      <c r="I2294" t="n">
        <v>5866</v>
      </c>
      <c r="J2294" t="n">
        <v>27</v>
      </c>
      <c r="K2294" t="n">
        <v>659</v>
      </c>
      <c r="L2294" t="n">
        <v>0</v>
      </c>
      <c r="M2294" t="n">
        <v>47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30</v>
      </c>
      <c r="U2294" t="n">
        <v>3</v>
      </c>
      <c r="V2294" t="n">
        <v>0</v>
      </c>
      <c r="W2294" t="n">
        <v>0</v>
      </c>
    </row>
    <row r="2295">
      <c r="A2295" t="inlineStr">
        <is>
          <t>Riccardo Favretto</t>
        </is>
      </c>
      <c r="B2295" t="inlineStr">
        <is>
          <t>Italy</t>
        </is>
      </c>
      <c r="C2295" t="inlineStr">
        <is>
          <t>Lock</t>
        </is>
      </c>
      <c r="D2295" t="n">
        <v>3</v>
      </c>
      <c r="E2295" t="n">
        <v>3</v>
      </c>
      <c r="F2295" t="n">
        <v>3</v>
      </c>
      <c r="G2295" t="n">
        <v>0</v>
      </c>
      <c r="H2295" t="n">
        <v>0</v>
      </c>
      <c r="I2295" t="n">
        <v>199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inlineStr">
        <is>
          <t>Riccardo Favretto</t>
        </is>
      </c>
      <c r="B2296" t="inlineStr">
        <is>
          <t>Italy</t>
        </is>
      </c>
      <c r="C2296" t="inlineStr">
        <is>
          <t>Lock</t>
        </is>
      </c>
      <c r="D2296" t="n">
        <v>1</v>
      </c>
      <c r="E2296" t="n">
        <v>1</v>
      </c>
      <c r="F2296" t="n">
        <v>0</v>
      </c>
      <c r="G2296" t="n">
        <v>1</v>
      </c>
      <c r="H2296" t="n">
        <v>0</v>
      </c>
      <c r="I2296" t="n">
        <v>5</v>
      </c>
      <c r="J2296" t="n">
        <v>1</v>
      </c>
      <c r="K2296" t="n">
        <v>5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inlineStr">
        <is>
          <t>Riccardo Favretto</t>
        </is>
      </c>
      <c r="B2297" t="inlineStr">
        <is>
          <t>Italy</t>
        </is>
      </c>
      <c r="C2297" t="inlineStr">
        <is>
          <t>Lock</t>
        </is>
      </c>
      <c r="D2297" t="n">
        <v>2</v>
      </c>
      <c r="E2297" t="n">
        <v>2</v>
      </c>
      <c r="F2297" t="n">
        <v>2</v>
      </c>
      <c r="G2297" t="n">
        <v>0</v>
      </c>
      <c r="H2297" t="n">
        <v>0</v>
      </c>
      <c r="I2297" t="n">
        <v>152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5</v>
      </c>
      <c r="U2297" t="n">
        <v>0</v>
      </c>
      <c r="V2297" t="n">
        <v>0</v>
      </c>
      <c r="W2297" t="n">
        <v>0</v>
      </c>
    </row>
    <row r="2298">
      <c r="A2298" t="inlineStr">
        <is>
          <t>Riccardo Favretto</t>
        </is>
      </c>
      <c r="B2298" t="inlineStr">
        <is>
          <t>Italy</t>
        </is>
      </c>
      <c r="C2298" t="inlineStr">
        <is>
          <t>Lock</t>
        </is>
      </c>
      <c r="D2298" t="n">
        <v>6</v>
      </c>
      <c r="E2298" t="n">
        <v>1</v>
      </c>
      <c r="F2298" t="n">
        <v>5</v>
      </c>
      <c r="G2298" t="n">
        <v>1</v>
      </c>
      <c r="H2298" t="n">
        <v>0</v>
      </c>
      <c r="I2298" t="n">
        <v>356</v>
      </c>
      <c r="J2298" t="n">
        <v>1</v>
      </c>
      <c r="K2298" t="n">
        <v>5</v>
      </c>
      <c r="L2298" t="n">
        <v>0</v>
      </c>
      <c r="M2298" t="n">
        <v>3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5</v>
      </c>
      <c r="U2298" t="n">
        <v>0</v>
      </c>
      <c r="V2298" t="n">
        <v>0</v>
      </c>
      <c r="W2298" t="n">
        <v>0</v>
      </c>
    </row>
    <row r="2299">
      <c r="A2299" t="inlineStr">
        <is>
          <t>Davide Giazzon</t>
        </is>
      </c>
      <c r="B2299" t="inlineStr">
        <is>
          <t>Italy</t>
        </is>
      </c>
      <c r="C2299" t="inlineStr">
        <is>
          <t>Hooker</t>
        </is>
      </c>
      <c r="D2299" t="n">
        <v>39</v>
      </c>
      <c r="E2299" t="n">
        <v>43</v>
      </c>
      <c r="F2299" t="n">
        <v>23</v>
      </c>
      <c r="G2299" t="n">
        <v>20</v>
      </c>
      <c r="H2299" t="n">
        <v>0</v>
      </c>
      <c r="I2299" t="n">
        <v>2130</v>
      </c>
      <c r="J2299" t="n">
        <v>16</v>
      </c>
      <c r="K2299" t="n">
        <v>461</v>
      </c>
      <c r="L2299" t="n">
        <v>1</v>
      </c>
      <c r="M2299" t="n">
        <v>10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</v>
      </c>
      <c r="U2299" t="n">
        <v>1</v>
      </c>
      <c r="V2299" t="n">
        <v>0</v>
      </c>
      <c r="W2299" t="n">
        <v>0</v>
      </c>
    </row>
    <row r="2300">
      <c r="A2300" t="inlineStr">
        <is>
          <t>Davide Giazzon</t>
        </is>
      </c>
      <c r="B2300" t="inlineStr">
        <is>
          <t>Italy</t>
        </is>
      </c>
      <c r="C2300" t="inlineStr">
        <is>
          <t>Hooker</t>
        </is>
      </c>
      <c r="D2300" t="n">
        <v>6</v>
      </c>
      <c r="E2300" t="n">
        <v>6</v>
      </c>
      <c r="F2300" t="n">
        <v>1</v>
      </c>
      <c r="G2300" t="n">
        <v>5</v>
      </c>
      <c r="H2300" t="n">
        <v>0</v>
      </c>
      <c r="I2300" t="n">
        <v>159</v>
      </c>
      <c r="J2300" t="n">
        <v>5</v>
      </c>
      <c r="K2300" t="n">
        <v>102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Davide Giazzon</t>
        </is>
      </c>
      <c r="B2301" t="inlineStr">
        <is>
          <t>Italy</t>
        </is>
      </c>
      <c r="C2301" t="inlineStr">
        <is>
          <t>Hooker</t>
        </is>
      </c>
      <c r="D2301" t="n">
        <v>2</v>
      </c>
      <c r="E2301" t="n">
        <v>6</v>
      </c>
      <c r="F2301" t="n">
        <v>0</v>
      </c>
      <c r="G2301" t="n">
        <v>6</v>
      </c>
      <c r="H2301" t="n">
        <v>0</v>
      </c>
      <c r="I2301" t="n">
        <v>24</v>
      </c>
      <c r="J2301" t="n">
        <v>2</v>
      </c>
      <c r="K2301" t="n">
        <v>24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Davide Giazzon</t>
        </is>
      </c>
      <c r="B2302" t="inlineStr">
        <is>
          <t>Italy</t>
        </is>
      </c>
      <c r="C2302" t="inlineStr">
        <is>
          <t>Hooker</t>
        </is>
      </c>
      <c r="D2302" t="n">
        <v>5</v>
      </c>
      <c r="E2302" t="n">
        <v>5</v>
      </c>
      <c r="F2302" t="n">
        <v>2</v>
      </c>
      <c r="G2302" t="n">
        <v>3</v>
      </c>
      <c r="H2302" t="n">
        <v>0</v>
      </c>
      <c r="I2302" t="n">
        <v>168</v>
      </c>
      <c r="J2302" t="n">
        <v>3</v>
      </c>
      <c r="K2302" t="n">
        <v>75</v>
      </c>
      <c r="L2302" t="n">
        <v>0</v>
      </c>
      <c r="M2302" t="n">
        <v>2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Davide Giazzon</t>
        </is>
      </c>
      <c r="B2303" t="inlineStr">
        <is>
          <t>Italy</t>
        </is>
      </c>
      <c r="C2303" t="inlineStr">
        <is>
          <t>Hooker</t>
        </is>
      </c>
      <c r="D2303" t="n">
        <v>28</v>
      </c>
      <c r="E2303" t="n">
        <v>30</v>
      </c>
      <c r="F2303" t="n">
        <v>5</v>
      </c>
      <c r="G2303" t="n">
        <v>25</v>
      </c>
      <c r="H2303" t="n">
        <v>0</v>
      </c>
      <c r="I2303" t="n">
        <v>766</v>
      </c>
      <c r="J2303" t="n">
        <v>23</v>
      </c>
      <c r="K2303" t="n">
        <v>515</v>
      </c>
      <c r="L2303" t="n">
        <v>0</v>
      </c>
      <c r="M2303" t="n">
        <v>5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inlineStr">
        <is>
          <t>Davide Giazzon</t>
        </is>
      </c>
      <c r="B2304" t="inlineStr">
        <is>
          <t>Italy</t>
        </is>
      </c>
      <c r="C2304" t="inlineStr">
        <is>
          <t>Hooker</t>
        </is>
      </c>
      <c r="D2304" t="n">
        <v>32</v>
      </c>
      <c r="E2304" t="n">
        <v>32</v>
      </c>
      <c r="F2304" t="n">
        <v>22</v>
      </c>
      <c r="G2304" t="n">
        <v>10</v>
      </c>
      <c r="H2304" t="n">
        <v>0</v>
      </c>
      <c r="I2304" t="n">
        <v>1538</v>
      </c>
      <c r="J2304" t="n">
        <v>10</v>
      </c>
      <c r="K2304" t="n">
        <v>290</v>
      </c>
      <c r="L2304" t="n">
        <v>2</v>
      </c>
      <c r="M2304" t="n">
        <v>17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inlineStr">
        <is>
          <t>Davide Giazzon</t>
        </is>
      </c>
      <c r="B2305" t="inlineStr">
        <is>
          <t>Italy</t>
        </is>
      </c>
      <c r="C2305" t="inlineStr">
        <is>
          <t>Hooker</t>
        </is>
      </c>
      <c r="D2305" t="n">
        <v>54</v>
      </c>
      <c r="E2305" t="n">
        <v>54</v>
      </c>
      <c r="F2305" t="n">
        <v>32</v>
      </c>
      <c r="G2305" t="n">
        <v>22</v>
      </c>
      <c r="H2305" t="n">
        <v>0</v>
      </c>
      <c r="I2305" t="n">
        <v>2783</v>
      </c>
      <c r="J2305" t="n">
        <v>22</v>
      </c>
      <c r="K2305" t="n">
        <v>647</v>
      </c>
      <c r="L2305" t="n">
        <v>3</v>
      </c>
      <c r="M2305" t="n">
        <v>22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20</v>
      </c>
      <c r="U2305" t="n">
        <v>1</v>
      </c>
      <c r="V2305" t="n">
        <v>0</v>
      </c>
      <c r="W2305" t="n">
        <v>0</v>
      </c>
    </row>
    <row r="2306">
      <c r="A2306" t="inlineStr">
        <is>
          <t>Davide Giazzon</t>
        </is>
      </c>
      <c r="B2306" t="inlineStr">
        <is>
          <t>Italy</t>
        </is>
      </c>
      <c r="C2306" t="inlineStr">
        <is>
          <t>Hooker</t>
        </is>
      </c>
      <c r="D2306" t="n">
        <v>166</v>
      </c>
      <c r="E2306" t="n">
        <v>5</v>
      </c>
      <c r="F2306" t="n">
        <v>85</v>
      </c>
      <c r="G2306" t="n">
        <v>91</v>
      </c>
      <c r="H2306" t="n">
        <v>0</v>
      </c>
      <c r="I2306" t="n">
        <v>7568</v>
      </c>
      <c r="J2306" t="n">
        <v>81</v>
      </c>
      <c r="K2306" t="n">
        <v>2114</v>
      </c>
      <c r="L2306" t="n">
        <v>6</v>
      </c>
      <c r="M2306" t="n">
        <v>57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25</v>
      </c>
      <c r="U2306" t="n">
        <v>3</v>
      </c>
      <c r="V2306" t="n">
        <v>0</v>
      </c>
      <c r="W2306" t="n">
        <v>0</v>
      </c>
    </row>
    <row r="2307">
      <c r="A2307" t="inlineStr">
        <is>
          <t>Leonardo Ghiraldini</t>
        </is>
      </c>
      <c r="B2307" t="inlineStr">
        <is>
          <t>Italy</t>
        </is>
      </c>
      <c r="C2307" t="inlineStr">
        <is>
          <t>Hooker</t>
        </is>
      </c>
      <c r="D2307" t="n">
        <v>6</v>
      </c>
      <c r="E2307" t="n">
        <v>6</v>
      </c>
      <c r="F2307" t="n">
        <v>5</v>
      </c>
      <c r="G2307" t="n">
        <v>1</v>
      </c>
      <c r="H2307" t="n">
        <v>0</v>
      </c>
      <c r="I2307" t="n">
        <v>412</v>
      </c>
      <c r="J2307" t="n">
        <v>1</v>
      </c>
      <c r="K2307" t="n">
        <v>12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</row>
    <row r="2308">
      <c r="A2308" t="inlineStr">
        <is>
          <t>Leonardo Ghiraldini</t>
        </is>
      </c>
      <c r="B2308" t="inlineStr">
        <is>
          <t>Italy</t>
        </is>
      </c>
      <c r="C2308" t="inlineStr">
        <is>
          <t>Hooker</t>
        </is>
      </c>
      <c r="D2308" t="n">
        <v>51</v>
      </c>
      <c r="E2308" t="n">
        <v>58</v>
      </c>
      <c r="F2308" t="n">
        <v>49</v>
      </c>
      <c r="G2308" t="n">
        <v>9</v>
      </c>
      <c r="H2308" t="n">
        <v>0</v>
      </c>
      <c r="I2308" t="n">
        <v>3578</v>
      </c>
      <c r="J2308" t="n">
        <v>2</v>
      </c>
      <c r="K2308" t="n">
        <v>33</v>
      </c>
      <c r="L2308" t="n">
        <v>0</v>
      </c>
      <c r="M2308" t="n">
        <v>16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15</v>
      </c>
      <c r="U2308" t="n">
        <v>2</v>
      </c>
      <c r="V2308" t="n">
        <v>0</v>
      </c>
      <c r="W2308" t="n">
        <v>0</v>
      </c>
    </row>
    <row r="2309">
      <c r="A2309" t="inlineStr">
        <is>
          <t>Leonardo Ghiraldini</t>
        </is>
      </c>
      <c r="B2309" t="inlineStr">
        <is>
          <t>Italy</t>
        </is>
      </c>
      <c r="C2309" t="inlineStr">
        <is>
          <t>Hooker</t>
        </is>
      </c>
      <c r="D2309" t="n">
        <v>105</v>
      </c>
      <c r="E2309" t="n">
        <v>110</v>
      </c>
      <c r="F2309" t="n">
        <v>83</v>
      </c>
      <c r="G2309" t="n">
        <v>27</v>
      </c>
      <c r="H2309" t="n">
        <v>0</v>
      </c>
      <c r="I2309" t="n">
        <v>5894</v>
      </c>
      <c r="J2309" t="n">
        <v>22</v>
      </c>
      <c r="K2309" t="n">
        <v>605</v>
      </c>
      <c r="L2309" t="n">
        <v>0</v>
      </c>
      <c r="M2309" t="n">
        <v>74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25</v>
      </c>
      <c r="U2309" t="n">
        <v>0</v>
      </c>
      <c r="V2309" t="n">
        <v>0</v>
      </c>
      <c r="W2309" t="n">
        <v>0</v>
      </c>
    </row>
    <row r="2310">
      <c r="A2310" t="inlineStr">
        <is>
          <t>Leonardo Ghiraldini</t>
        </is>
      </c>
      <c r="B2310" t="inlineStr">
        <is>
          <t>Italy</t>
        </is>
      </c>
      <c r="C2310" t="inlineStr">
        <is>
          <t>Hooker</t>
        </is>
      </c>
      <c r="D2310" t="n">
        <v>63</v>
      </c>
      <c r="E2310" t="n">
        <v>65</v>
      </c>
      <c r="F2310" t="n">
        <v>56</v>
      </c>
      <c r="G2310" t="n">
        <v>9</v>
      </c>
      <c r="H2310" t="n">
        <v>0</v>
      </c>
      <c r="I2310" t="n">
        <v>3797</v>
      </c>
      <c r="J2310" t="n">
        <v>7</v>
      </c>
      <c r="K2310" t="n">
        <v>228</v>
      </c>
      <c r="L2310" t="n">
        <v>1</v>
      </c>
      <c r="M2310" t="n">
        <v>40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15</v>
      </c>
      <c r="U2310" t="n">
        <v>3</v>
      </c>
      <c r="V2310" t="n">
        <v>0</v>
      </c>
      <c r="W2310" t="n">
        <v>0</v>
      </c>
    </row>
    <row r="2311">
      <c r="A2311" t="inlineStr">
        <is>
          <t>Leonardo Ghiraldini</t>
        </is>
      </c>
      <c r="B2311" t="inlineStr">
        <is>
          <t>Italy</t>
        </is>
      </c>
      <c r="C2311" t="inlineStr">
        <is>
          <t>Hooker</t>
        </is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  <c r="I2311" t="n">
        <v>43</v>
      </c>
      <c r="J2311" t="n">
        <v>1</v>
      </c>
      <c r="K2311" t="n">
        <v>43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inlineStr">
        <is>
          <t>Leonardo Ghiraldini</t>
        </is>
      </c>
      <c r="B2312" t="inlineStr">
        <is>
          <t>Italy</t>
        </is>
      </c>
      <c r="C2312" t="inlineStr">
        <is>
          <t>Hooker</t>
        </is>
      </c>
      <c r="D2312" t="n">
        <v>29</v>
      </c>
      <c r="E2312" t="n">
        <v>29</v>
      </c>
      <c r="F2312" t="n">
        <v>16</v>
      </c>
      <c r="G2312" t="n">
        <v>13</v>
      </c>
      <c r="H2312" t="n">
        <v>0</v>
      </c>
      <c r="I2312" t="n">
        <v>1273</v>
      </c>
      <c r="J2312" t="n">
        <v>13</v>
      </c>
      <c r="K2312" t="n">
        <v>331</v>
      </c>
      <c r="L2312" t="n">
        <v>2</v>
      </c>
      <c r="M2312" t="n">
        <v>13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inlineStr">
        <is>
          <t>Leonardo Ghiraldini</t>
        </is>
      </c>
      <c r="B2313" t="inlineStr">
        <is>
          <t>Italy</t>
        </is>
      </c>
      <c r="C2313" t="inlineStr">
        <is>
          <t>Hooker</t>
        </is>
      </c>
      <c r="D2313" t="n">
        <v>45</v>
      </c>
      <c r="E2313" t="n">
        <v>41</v>
      </c>
      <c r="F2313" t="n">
        <v>19</v>
      </c>
      <c r="G2313" t="n">
        <v>22</v>
      </c>
      <c r="H2313" t="n">
        <v>0</v>
      </c>
      <c r="I2313" t="n">
        <v>1607</v>
      </c>
      <c r="J2313" t="n">
        <v>26</v>
      </c>
      <c r="K2313" t="n">
        <v>586</v>
      </c>
      <c r="L2313" t="n">
        <v>0</v>
      </c>
      <c r="M2313" t="n">
        <v>19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10</v>
      </c>
      <c r="U2313" t="n">
        <v>0</v>
      </c>
      <c r="V2313" t="n">
        <v>0</v>
      </c>
      <c r="W2313" t="n">
        <v>0</v>
      </c>
    </row>
    <row r="2314">
      <c r="A2314" t="inlineStr">
        <is>
          <t>Leonardo Ghiraldini</t>
        </is>
      </c>
      <c r="B2314" t="inlineStr">
        <is>
          <t>Italy</t>
        </is>
      </c>
      <c r="C2314" t="inlineStr">
        <is>
          <t>Hooker</t>
        </is>
      </c>
      <c r="D2314" t="n">
        <v>300</v>
      </c>
      <c r="E2314" t="n">
        <v>13</v>
      </c>
      <c r="F2314" t="n">
        <v>228</v>
      </c>
      <c r="G2314" t="n">
        <v>82</v>
      </c>
      <c r="H2314" t="n">
        <v>0</v>
      </c>
      <c r="I2314" t="n">
        <v>16604</v>
      </c>
      <c r="J2314" t="n">
        <v>72</v>
      </c>
      <c r="K2314" t="n">
        <v>1838</v>
      </c>
      <c r="L2314" t="n">
        <v>4</v>
      </c>
      <c r="M2314" t="n">
        <v>162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65</v>
      </c>
      <c r="U2314" t="n">
        <v>6</v>
      </c>
      <c r="V2314" t="n">
        <v>0</v>
      </c>
      <c r="W2314" t="n">
        <v>0</v>
      </c>
    </row>
    <row r="2315">
      <c r="A2315" t="inlineStr">
        <is>
          <t>Oliviero Fabiano</t>
        </is>
      </c>
      <c r="B2315" t="inlineStr">
        <is>
          <t>Italy</t>
        </is>
      </c>
      <c r="C2315" t="inlineStr">
        <is>
          <t>Hooker</t>
        </is>
      </c>
      <c r="D2315" t="n">
        <v>132</v>
      </c>
      <c r="E2315" t="n">
        <v>132</v>
      </c>
      <c r="F2315" t="n">
        <v>78</v>
      </c>
      <c r="G2315" t="n">
        <v>54</v>
      </c>
      <c r="H2315" t="n">
        <v>0</v>
      </c>
      <c r="I2315" t="n">
        <v>6138</v>
      </c>
      <c r="J2315" t="n">
        <v>54</v>
      </c>
      <c r="K2315" t="n">
        <v>1117</v>
      </c>
      <c r="L2315" t="n">
        <v>2</v>
      </c>
      <c r="M2315" t="n">
        <v>61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30</v>
      </c>
      <c r="U2315" t="n">
        <v>10</v>
      </c>
      <c r="V2315" t="n">
        <v>0</v>
      </c>
      <c r="W2315" t="n">
        <v>1</v>
      </c>
    </row>
    <row r="2316">
      <c r="A2316" t="inlineStr">
        <is>
          <t>Oliviero Fabiano</t>
        </is>
      </c>
      <c r="B2316" t="inlineStr">
        <is>
          <t>Italy</t>
        </is>
      </c>
      <c r="C2316" t="inlineStr">
        <is>
          <t>Hooker</t>
        </is>
      </c>
      <c r="D2316" t="n">
        <v>3</v>
      </c>
      <c r="E2316" t="n">
        <v>3</v>
      </c>
      <c r="F2316" t="n">
        <v>2</v>
      </c>
      <c r="G2316" t="n">
        <v>1</v>
      </c>
      <c r="H2316" t="n">
        <v>0</v>
      </c>
      <c r="I2316" t="n">
        <v>190</v>
      </c>
      <c r="J2316" t="n">
        <v>1</v>
      </c>
      <c r="K2316" t="n">
        <v>39</v>
      </c>
      <c r="L2316" t="n">
        <v>0</v>
      </c>
      <c r="M2316" t="n">
        <v>2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5</v>
      </c>
      <c r="U2316" t="n">
        <v>0</v>
      </c>
      <c r="V2316" t="n">
        <v>0</v>
      </c>
      <c r="W2316" t="n">
        <v>0</v>
      </c>
    </row>
    <row r="2317">
      <c r="A2317" t="inlineStr">
        <is>
          <t>Oliviero Fabiano</t>
        </is>
      </c>
      <c r="B2317" t="inlineStr">
        <is>
          <t>Italy</t>
        </is>
      </c>
      <c r="C2317" t="inlineStr">
        <is>
          <t>Hooker</t>
        </is>
      </c>
      <c r="D2317" t="n">
        <v>10</v>
      </c>
      <c r="E2317" t="n">
        <v>11</v>
      </c>
      <c r="F2317" t="n">
        <v>2</v>
      </c>
      <c r="G2317" t="n">
        <v>9</v>
      </c>
      <c r="H2317" t="n">
        <v>0</v>
      </c>
      <c r="I2317" t="n">
        <v>272</v>
      </c>
      <c r="J2317" t="n">
        <v>8</v>
      </c>
      <c r="K2317" t="n">
        <v>178</v>
      </c>
      <c r="L2317" t="n">
        <v>1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inlineStr">
        <is>
          <t>Oliviero Fabiano</t>
        </is>
      </c>
      <c r="B2318" t="inlineStr">
        <is>
          <t>Italy</t>
        </is>
      </c>
      <c r="C2318" t="inlineStr">
        <is>
          <t>Hooker</t>
        </is>
      </c>
      <c r="D2318" t="n">
        <v>145</v>
      </c>
      <c r="E2318" t="n">
        <v>7</v>
      </c>
      <c r="F2318" t="n">
        <v>82</v>
      </c>
      <c r="G2318" t="n">
        <v>64</v>
      </c>
      <c r="H2318" t="n">
        <v>0</v>
      </c>
      <c r="I2318" t="n">
        <v>6600</v>
      </c>
      <c r="J2318" t="n">
        <v>63</v>
      </c>
      <c r="K2318" t="n">
        <v>1334</v>
      </c>
      <c r="L2318" t="n">
        <v>3</v>
      </c>
      <c r="M2318" t="n">
        <v>65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35</v>
      </c>
      <c r="U2318" t="n">
        <v>10</v>
      </c>
      <c r="V2318" t="n">
        <v>0</v>
      </c>
      <c r="W2318" t="n">
        <v>1</v>
      </c>
    </row>
    <row r="2319">
      <c r="A2319" t="inlineStr">
        <is>
          <t>Ornel Gega</t>
        </is>
      </c>
      <c r="B2319" t="inlineStr">
        <is>
          <t>Italy</t>
        </is>
      </c>
      <c r="C2319" t="inlineStr">
        <is>
          <t>Hooker</t>
        </is>
      </c>
      <c r="D2319" t="n">
        <v>3</v>
      </c>
      <c r="E2319" t="n">
        <v>3</v>
      </c>
      <c r="F2319" t="n">
        <v>1</v>
      </c>
      <c r="G2319" t="n">
        <v>2</v>
      </c>
      <c r="H2319" t="n">
        <v>0</v>
      </c>
      <c r="I2319" t="n">
        <v>97</v>
      </c>
      <c r="J2319" t="n">
        <v>2</v>
      </c>
      <c r="K2319" t="n">
        <v>56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5</v>
      </c>
      <c r="U2319" t="n">
        <v>0</v>
      </c>
      <c r="V2319" t="n">
        <v>0</v>
      </c>
      <c r="W2319" t="n">
        <v>0</v>
      </c>
    </row>
    <row r="2320">
      <c r="A2320" t="inlineStr">
        <is>
          <t>Ornel Gega</t>
        </is>
      </c>
      <c r="B2320" t="inlineStr">
        <is>
          <t>Italy</t>
        </is>
      </c>
      <c r="C2320" t="inlineStr">
        <is>
          <t>Hooker</t>
        </is>
      </c>
      <c r="D2320" t="n">
        <v>5</v>
      </c>
      <c r="E2320" t="n">
        <v>6</v>
      </c>
      <c r="F2320" t="n">
        <v>1</v>
      </c>
      <c r="G2320" t="n">
        <v>5</v>
      </c>
      <c r="H2320" t="n">
        <v>0</v>
      </c>
      <c r="I2320" t="n">
        <v>171</v>
      </c>
      <c r="J2320" t="n">
        <v>4</v>
      </c>
      <c r="K2320" t="n">
        <v>124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5</v>
      </c>
      <c r="U2320" t="n">
        <v>0</v>
      </c>
      <c r="V2320" t="n">
        <v>0</v>
      </c>
      <c r="W2320" t="n">
        <v>0</v>
      </c>
    </row>
    <row r="2321">
      <c r="A2321" t="inlineStr">
        <is>
          <t>Ornel Gega</t>
        </is>
      </c>
      <c r="B2321" t="inlineStr">
        <is>
          <t>Italy</t>
        </is>
      </c>
      <c r="C2321" t="inlineStr">
        <is>
          <t>Hooker</t>
        </is>
      </c>
      <c r="D2321" t="n">
        <v>2</v>
      </c>
      <c r="E2321" t="n">
        <v>2</v>
      </c>
      <c r="F2321" t="n">
        <v>0</v>
      </c>
      <c r="G2321" t="n">
        <v>2</v>
      </c>
      <c r="H2321" t="n">
        <v>0</v>
      </c>
      <c r="I2321" t="n">
        <v>35</v>
      </c>
      <c r="J2321" t="n">
        <v>2</v>
      </c>
      <c r="K2321" t="n">
        <v>35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t="inlineStr">
        <is>
          <t>Ornel Gega</t>
        </is>
      </c>
      <c r="B2322" t="inlineStr">
        <is>
          <t>Italy</t>
        </is>
      </c>
      <c r="C2322" t="inlineStr">
        <is>
          <t>Hooker</t>
        </is>
      </c>
      <c r="D2322" t="n">
        <v>5</v>
      </c>
      <c r="E2322" t="n">
        <v>6</v>
      </c>
      <c r="F2322" t="n">
        <v>2</v>
      </c>
      <c r="G2322" t="n">
        <v>4</v>
      </c>
      <c r="H2322" t="n">
        <v>0</v>
      </c>
      <c r="I2322" t="n">
        <v>219</v>
      </c>
      <c r="J2322" t="n">
        <v>3</v>
      </c>
      <c r="K2322" t="n">
        <v>94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inlineStr">
        <is>
          <t>Ornel Gega</t>
        </is>
      </c>
      <c r="B2323" t="inlineStr">
        <is>
          <t>Italy</t>
        </is>
      </c>
      <c r="C2323" t="inlineStr">
        <is>
          <t>Hooker</t>
        </is>
      </c>
      <c r="D2323" t="n">
        <v>3</v>
      </c>
      <c r="E2323" t="n">
        <v>3</v>
      </c>
      <c r="F2323" t="n">
        <v>3</v>
      </c>
      <c r="G2323" t="n">
        <v>0</v>
      </c>
      <c r="H2323" t="n">
        <v>0</v>
      </c>
      <c r="I2323" t="n">
        <v>226</v>
      </c>
      <c r="J2323" t="n">
        <v>0</v>
      </c>
      <c r="K2323" t="n">
        <v>5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0</v>
      </c>
      <c r="W2323" t="n">
        <v>0</v>
      </c>
    </row>
    <row r="2324">
      <c r="A2324" t="inlineStr">
        <is>
          <t>Ornel Gega</t>
        </is>
      </c>
      <c r="B2324" t="inlineStr">
        <is>
          <t>Italy</t>
        </is>
      </c>
      <c r="C2324" t="inlineStr">
        <is>
          <t>Hooker</t>
        </is>
      </c>
      <c r="D2324" t="n">
        <v>25</v>
      </c>
      <c r="E2324" t="n">
        <v>24</v>
      </c>
      <c r="F2324" t="n">
        <v>19</v>
      </c>
      <c r="G2324" t="n">
        <v>5</v>
      </c>
      <c r="H2324" t="n">
        <v>0</v>
      </c>
      <c r="I2324" t="n">
        <v>1221</v>
      </c>
      <c r="J2324" t="n">
        <v>6</v>
      </c>
      <c r="K2324" t="n">
        <v>189</v>
      </c>
      <c r="L2324" t="n">
        <v>0</v>
      </c>
      <c r="M2324" t="n">
        <v>19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10</v>
      </c>
      <c r="U2324" t="n">
        <v>2</v>
      </c>
      <c r="V2324" t="n">
        <v>0</v>
      </c>
      <c r="W2324" t="n">
        <v>0</v>
      </c>
    </row>
    <row r="2325">
      <c r="A2325" t="inlineStr">
        <is>
          <t>Ornel Gega</t>
        </is>
      </c>
      <c r="B2325" t="inlineStr">
        <is>
          <t>Italy</t>
        </is>
      </c>
      <c r="C2325" t="inlineStr">
        <is>
          <t>Hooker</t>
        </is>
      </c>
      <c r="D2325" t="n">
        <v>15</v>
      </c>
      <c r="E2325" t="n">
        <v>15</v>
      </c>
      <c r="F2325" t="n">
        <v>10</v>
      </c>
      <c r="G2325" t="n">
        <v>5</v>
      </c>
      <c r="H2325" t="n">
        <v>0</v>
      </c>
      <c r="I2325" t="n">
        <v>785</v>
      </c>
      <c r="J2325" t="n">
        <v>5</v>
      </c>
      <c r="K2325" t="n">
        <v>177</v>
      </c>
      <c r="L2325" t="n">
        <v>0</v>
      </c>
      <c r="M2325" t="n">
        <v>8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15</v>
      </c>
      <c r="U2325" t="n">
        <v>0</v>
      </c>
      <c r="V2325" t="n">
        <v>0</v>
      </c>
      <c r="W2325" t="n">
        <v>0</v>
      </c>
    </row>
    <row r="2326">
      <c r="A2326" t="inlineStr">
        <is>
          <t>Ornel Gega</t>
        </is>
      </c>
      <c r="B2326" t="inlineStr">
        <is>
          <t>Italy</t>
        </is>
      </c>
      <c r="C2326" t="inlineStr">
        <is>
          <t>Hooker</t>
        </is>
      </c>
      <c r="D2326" t="n">
        <v>58</v>
      </c>
      <c r="E2326" t="n">
        <v>7</v>
      </c>
      <c r="F2326" t="n">
        <v>36</v>
      </c>
      <c r="G2326" t="n">
        <v>23</v>
      </c>
      <c r="H2326" t="n">
        <v>0</v>
      </c>
      <c r="I2326" t="n">
        <v>2754</v>
      </c>
      <c r="J2326" t="n">
        <v>22</v>
      </c>
      <c r="K2326" t="n">
        <v>680</v>
      </c>
      <c r="L2326" t="n">
        <v>2</v>
      </c>
      <c r="M2326" t="n">
        <v>31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35</v>
      </c>
      <c r="U2326" t="n">
        <v>4</v>
      </c>
      <c r="V2326" t="n">
        <v>0</v>
      </c>
      <c r="W2326" t="n">
        <v>0</v>
      </c>
    </row>
    <row r="2327">
      <c r="A2327" t="inlineStr">
        <is>
          <t>Luca Bigi</t>
        </is>
      </c>
      <c r="B2327" t="inlineStr">
        <is>
          <t>Italy</t>
        </is>
      </c>
      <c r="C2327" t="inlineStr">
        <is>
          <t>Hooker</t>
        </is>
      </c>
      <c r="D2327" t="n">
        <v>6</v>
      </c>
      <c r="E2327" t="n">
        <v>6</v>
      </c>
      <c r="F2327" t="n">
        <v>3</v>
      </c>
      <c r="G2327" t="n">
        <v>3</v>
      </c>
      <c r="H2327" t="n">
        <v>0</v>
      </c>
      <c r="I2327" t="n">
        <v>206</v>
      </c>
      <c r="J2327" t="n">
        <v>3</v>
      </c>
      <c r="K2327" t="n">
        <v>71</v>
      </c>
      <c r="L2327" t="n">
        <v>0</v>
      </c>
      <c r="M2327" t="n">
        <v>3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Luca Bigi</t>
        </is>
      </c>
      <c r="B2328" t="inlineStr">
        <is>
          <t>Italy</t>
        </is>
      </c>
      <c r="C2328" t="inlineStr">
        <is>
          <t>Hooker</t>
        </is>
      </c>
      <c r="D2328" t="n">
        <v>3</v>
      </c>
      <c r="E2328" t="n">
        <v>3</v>
      </c>
      <c r="F2328" t="n">
        <v>1</v>
      </c>
      <c r="G2328" t="n">
        <v>2</v>
      </c>
      <c r="H2328" t="n">
        <v>0</v>
      </c>
      <c r="I2328" t="n">
        <v>60</v>
      </c>
      <c r="J2328" t="n">
        <v>2</v>
      </c>
      <c r="K2328" t="n">
        <v>19</v>
      </c>
      <c r="L2328" t="n">
        <v>1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Luca Bigi</t>
        </is>
      </c>
      <c r="B2329" t="inlineStr">
        <is>
          <t>Italy</t>
        </is>
      </c>
      <c r="C2329" t="inlineStr">
        <is>
          <t>Hooker</t>
        </is>
      </c>
      <c r="D2329" t="n">
        <v>62</v>
      </c>
      <c r="E2329" t="n">
        <v>63</v>
      </c>
      <c r="F2329" t="n">
        <v>46</v>
      </c>
      <c r="G2329" t="n">
        <v>17</v>
      </c>
      <c r="H2329" t="n">
        <v>0</v>
      </c>
      <c r="I2329" t="n">
        <v>2786</v>
      </c>
      <c r="J2329" t="n">
        <v>16</v>
      </c>
      <c r="K2329" t="n">
        <v>344</v>
      </c>
      <c r="L2329" t="n">
        <v>0</v>
      </c>
      <c r="M2329" t="n">
        <v>42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45</v>
      </c>
      <c r="U2329" t="n">
        <v>1</v>
      </c>
      <c r="V2329" t="n">
        <v>0</v>
      </c>
      <c r="W2329" t="n">
        <v>0</v>
      </c>
    </row>
    <row r="2330">
      <c r="A2330" t="inlineStr">
        <is>
          <t>Luca Bigi</t>
        </is>
      </c>
      <c r="B2330" t="inlineStr">
        <is>
          <t>Italy</t>
        </is>
      </c>
      <c r="C2330" t="inlineStr">
        <is>
          <t>Hooker</t>
        </is>
      </c>
      <c r="D2330" t="n">
        <v>15</v>
      </c>
      <c r="E2330" t="n">
        <v>15</v>
      </c>
      <c r="F2330" t="n">
        <v>12</v>
      </c>
      <c r="G2330" t="n">
        <v>3</v>
      </c>
      <c r="H2330" t="n">
        <v>0</v>
      </c>
      <c r="I2330" t="n">
        <v>807</v>
      </c>
      <c r="J2330" t="n">
        <v>3</v>
      </c>
      <c r="K2330" t="n">
        <v>100</v>
      </c>
      <c r="L2330" t="n">
        <v>0</v>
      </c>
      <c r="M2330" t="n">
        <v>12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10</v>
      </c>
      <c r="U2330" t="n">
        <v>0</v>
      </c>
      <c r="V2330" t="n">
        <v>0</v>
      </c>
      <c r="W2330" t="n">
        <v>0</v>
      </c>
    </row>
    <row r="2331">
      <c r="A2331" t="inlineStr">
        <is>
          <t>Luca Bigi</t>
        </is>
      </c>
      <c r="B2331" t="inlineStr">
        <is>
          <t>Italy</t>
        </is>
      </c>
      <c r="C2331" t="inlineStr">
        <is>
          <t>Hooker</t>
        </is>
      </c>
      <c r="D2331" t="n">
        <v>124</v>
      </c>
      <c r="E2331" t="n">
        <v>12</v>
      </c>
      <c r="F2331" t="n">
        <v>89</v>
      </c>
      <c r="G2331" t="n">
        <v>35</v>
      </c>
      <c r="H2331" t="n">
        <v>0</v>
      </c>
      <c r="I2331" t="n">
        <v>5587</v>
      </c>
      <c r="J2331" t="n">
        <v>35</v>
      </c>
      <c r="K2331" t="n">
        <v>723</v>
      </c>
      <c r="L2331" t="n">
        <v>1</v>
      </c>
      <c r="M2331" t="n">
        <v>83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60</v>
      </c>
      <c r="U2331" t="n">
        <v>3</v>
      </c>
      <c r="V2331" t="n">
        <v>0</v>
      </c>
      <c r="W2331" t="n">
        <v>0</v>
      </c>
    </row>
    <row r="2332">
      <c r="A2332" t="inlineStr">
        <is>
          <t>Gianmarco Lucchesi</t>
        </is>
      </c>
      <c r="B2332" t="inlineStr">
        <is>
          <t>Italy</t>
        </is>
      </c>
      <c r="C2332" t="inlineStr">
        <is>
          <t>Hooker</t>
        </is>
      </c>
      <c r="D2332" t="n">
        <v>4</v>
      </c>
      <c r="E2332" t="n">
        <v>4</v>
      </c>
      <c r="F2332" t="n">
        <v>3</v>
      </c>
      <c r="G2332" t="n">
        <v>1</v>
      </c>
      <c r="H2332" t="n">
        <v>0</v>
      </c>
      <c r="I2332" t="n">
        <v>232</v>
      </c>
      <c r="J2332" t="n">
        <v>1</v>
      </c>
      <c r="K2332" t="n">
        <v>21</v>
      </c>
      <c r="L2332" t="n">
        <v>0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t="inlineStr">
        <is>
          <t>Gianmarco Lucchesi</t>
        </is>
      </c>
      <c r="B2333" t="inlineStr">
        <is>
          <t>Italy</t>
        </is>
      </c>
      <c r="C2333" t="inlineStr">
        <is>
          <t>Hooker</t>
        </is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44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t="inlineStr">
        <is>
          <t>Gianmarco Lucchesi</t>
        </is>
      </c>
      <c r="B2334" t="inlineStr">
        <is>
          <t>Italy</t>
        </is>
      </c>
      <c r="C2334" t="inlineStr">
        <is>
          <t>Hooker</t>
        </is>
      </c>
      <c r="D2334" t="n">
        <v>10</v>
      </c>
      <c r="E2334" t="n">
        <v>10</v>
      </c>
      <c r="F2334" t="n">
        <v>4</v>
      </c>
      <c r="G2334" t="n">
        <v>6</v>
      </c>
      <c r="H2334" t="n">
        <v>0</v>
      </c>
      <c r="I2334" t="n">
        <v>433</v>
      </c>
      <c r="J2334" t="n">
        <v>6</v>
      </c>
      <c r="K2334" t="n">
        <v>173</v>
      </c>
      <c r="L2334" t="n">
        <v>0</v>
      </c>
      <c r="M2334" t="n">
        <v>3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</v>
      </c>
      <c r="U2334" t="n">
        <v>0</v>
      </c>
      <c r="V2334" t="n">
        <v>0</v>
      </c>
      <c r="W2334" t="n">
        <v>0</v>
      </c>
    </row>
    <row r="2335">
      <c r="A2335" t="inlineStr">
        <is>
          <t>Gianmarco Lucchesi</t>
        </is>
      </c>
      <c r="B2335" t="inlineStr">
        <is>
          <t>Italy</t>
        </is>
      </c>
      <c r="C2335" t="inlineStr">
        <is>
          <t>Hooker</t>
        </is>
      </c>
      <c r="D2335" t="n">
        <v>3</v>
      </c>
      <c r="E2335" t="n">
        <v>3</v>
      </c>
      <c r="F2335" t="n">
        <v>0</v>
      </c>
      <c r="G2335" t="n">
        <v>3</v>
      </c>
      <c r="H2335" t="n">
        <v>0</v>
      </c>
      <c r="I2335" t="n">
        <v>45</v>
      </c>
      <c r="J2335" t="n">
        <v>3</v>
      </c>
      <c r="K2335" t="n">
        <v>45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inlineStr">
        <is>
          <t>Gianmarco Lucchesi</t>
        </is>
      </c>
      <c r="B2336" t="inlineStr">
        <is>
          <t>Italy</t>
        </is>
      </c>
      <c r="C2336" t="inlineStr">
        <is>
          <t>Hooker</t>
        </is>
      </c>
      <c r="D2336" t="n">
        <v>18</v>
      </c>
      <c r="E2336" t="n">
        <v>3</v>
      </c>
      <c r="F2336" t="n">
        <v>8</v>
      </c>
      <c r="G2336" t="n">
        <v>10</v>
      </c>
      <c r="H2336" t="n">
        <v>0</v>
      </c>
      <c r="I2336" t="n">
        <v>754</v>
      </c>
      <c r="J2336" t="n">
        <v>10</v>
      </c>
      <c r="K2336" t="n">
        <v>239</v>
      </c>
      <c r="L2336" t="n">
        <v>0</v>
      </c>
      <c r="M2336" t="n">
        <v>6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15</v>
      </c>
      <c r="U2336" t="n">
        <v>0</v>
      </c>
      <c r="V2336" t="n">
        <v>0</v>
      </c>
      <c r="W2336" t="n">
        <v>0</v>
      </c>
    </row>
    <row r="2337">
      <c r="A2337" t="inlineStr">
        <is>
          <t>Cherif Traore</t>
        </is>
      </c>
      <c r="B2337" t="inlineStr">
        <is>
          <t>Italy</t>
        </is>
      </c>
      <c r="C2337" t="inlineStr">
        <is>
          <t>Prop</t>
        </is>
      </c>
      <c r="D2337" t="n">
        <v>5</v>
      </c>
      <c r="E2337" t="n">
        <v>6</v>
      </c>
      <c r="F2337" t="n">
        <v>0</v>
      </c>
      <c r="G2337" t="n">
        <v>6</v>
      </c>
      <c r="H2337" t="n">
        <v>0</v>
      </c>
      <c r="I2337" t="n">
        <v>61</v>
      </c>
      <c r="J2337" t="n">
        <v>5</v>
      </c>
      <c r="K2337" t="n">
        <v>70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inlineStr">
        <is>
          <t>Cherif Traore</t>
        </is>
      </c>
      <c r="B2338" t="inlineStr">
        <is>
          <t>Italy</t>
        </is>
      </c>
      <c r="C2338" t="inlineStr">
        <is>
          <t>Prop</t>
        </is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49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inlineStr">
        <is>
          <t>Cherif Traore</t>
        </is>
      </c>
      <c r="B2339" t="inlineStr">
        <is>
          <t>Italy</t>
        </is>
      </c>
      <c r="C2339" t="inlineStr">
        <is>
          <t>Prop</t>
        </is>
      </c>
      <c r="D2339" t="n">
        <v>71</v>
      </c>
      <c r="E2339" t="n">
        <v>73</v>
      </c>
      <c r="F2339" t="n">
        <v>16</v>
      </c>
      <c r="G2339" t="n">
        <v>57</v>
      </c>
      <c r="H2339" t="n">
        <v>0</v>
      </c>
      <c r="I2339" t="n">
        <v>2441</v>
      </c>
      <c r="J2339" t="n">
        <v>55</v>
      </c>
      <c r="K2339" t="n">
        <v>1557</v>
      </c>
      <c r="L2339" t="n">
        <v>1</v>
      </c>
      <c r="M2339" t="n">
        <v>14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10</v>
      </c>
      <c r="U2339" t="n">
        <v>1</v>
      </c>
      <c r="V2339" t="n">
        <v>0</v>
      </c>
      <c r="W2339" t="n">
        <v>0</v>
      </c>
    </row>
    <row r="2340">
      <c r="A2340" t="inlineStr">
        <is>
          <t>Cherif Traore</t>
        </is>
      </c>
      <c r="B2340" t="inlineStr">
        <is>
          <t>Italy</t>
        </is>
      </c>
      <c r="C2340" t="inlineStr">
        <is>
          <t>Prop</t>
        </is>
      </c>
      <c r="D2340" t="n">
        <v>11</v>
      </c>
      <c r="E2340" t="n">
        <v>10</v>
      </c>
      <c r="F2340" t="n">
        <v>0</v>
      </c>
      <c r="G2340" t="n">
        <v>10</v>
      </c>
      <c r="H2340" t="n">
        <v>0</v>
      </c>
      <c r="I2340" t="n">
        <v>285</v>
      </c>
      <c r="J2340" t="n">
        <v>11</v>
      </c>
      <c r="K2340" t="n">
        <v>285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Cherif Traore</t>
        </is>
      </c>
      <c r="B2341" t="inlineStr">
        <is>
          <t>Italy</t>
        </is>
      </c>
      <c r="C2341" t="inlineStr">
        <is>
          <t>Prop</t>
        </is>
      </c>
      <c r="D2341" t="n">
        <v>88</v>
      </c>
      <c r="E2341" t="n">
        <v>2</v>
      </c>
      <c r="F2341" t="n">
        <v>17</v>
      </c>
      <c r="G2341" t="n">
        <v>73</v>
      </c>
      <c r="H2341" t="n">
        <v>0</v>
      </c>
      <c r="I2341" t="n">
        <v>2836</v>
      </c>
      <c r="J2341" t="n">
        <v>71</v>
      </c>
      <c r="K2341" t="n">
        <v>1912</v>
      </c>
      <c r="L2341" t="n">
        <v>1</v>
      </c>
      <c r="M2341" t="n">
        <v>16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10</v>
      </c>
      <c r="U2341" t="n">
        <v>1</v>
      </c>
      <c r="V2341" t="n">
        <v>0</v>
      </c>
      <c r="W2341" t="n">
        <v>0</v>
      </c>
    </row>
    <row r="2342">
      <c r="A2342" t="inlineStr">
        <is>
          <t>Pietro Ceccarelli</t>
        </is>
      </c>
      <c r="B2342" t="inlineStr">
        <is>
          <t>Italy</t>
        </is>
      </c>
      <c r="C2342" t="inlineStr">
        <is>
          <t>Prop</t>
        </is>
      </c>
      <c r="D2342" t="n">
        <v>6</v>
      </c>
      <c r="E2342" t="n">
        <v>7</v>
      </c>
      <c r="F2342" t="n">
        <v>2</v>
      </c>
      <c r="G2342" t="n">
        <v>5</v>
      </c>
      <c r="H2342" t="n">
        <v>0</v>
      </c>
      <c r="I2342" t="n">
        <v>318</v>
      </c>
      <c r="J2342" t="n">
        <v>4</v>
      </c>
      <c r="K2342" t="n">
        <v>164</v>
      </c>
      <c r="L2342" t="n">
        <v>2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Pietro Ceccarelli</t>
        </is>
      </c>
      <c r="B2343" t="inlineStr">
        <is>
          <t>Italy</t>
        </is>
      </c>
      <c r="C2343" t="inlineStr">
        <is>
          <t>Prop</t>
        </is>
      </c>
      <c r="D2343" t="n">
        <v>3</v>
      </c>
      <c r="E2343" t="n">
        <v>3</v>
      </c>
      <c r="F2343" t="n">
        <v>0</v>
      </c>
      <c r="G2343" t="n">
        <v>3</v>
      </c>
      <c r="H2343" t="n">
        <v>0</v>
      </c>
      <c r="I2343" t="n">
        <v>90</v>
      </c>
      <c r="J2343" t="n">
        <v>3</v>
      </c>
      <c r="K2343" t="n">
        <v>90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inlineStr">
        <is>
          <t>Pietro Ceccarelli</t>
        </is>
      </c>
      <c r="B2344" t="inlineStr">
        <is>
          <t>Italy</t>
        </is>
      </c>
      <c r="C2344" t="inlineStr">
        <is>
          <t>Prop</t>
        </is>
      </c>
      <c r="D2344" t="n">
        <v>3</v>
      </c>
      <c r="E2344" t="n">
        <v>3</v>
      </c>
      <c r="F2344" t="n">
        <v>1</v>
      </c>
      <c r="G2344" t="n">
        <v>2</v>
      </c>
      <c r="H2344" t="n">
        <v>0</v>
      </c>
      <c r="I2344" t="n">
        <v>137</v>
      </c>
      <c r="J2344" t="n">
        <v>2</v>
      </c>
      <c r="K2344" t="n">
        <v>78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</row>
    <row r="2345">
      <c r="A2345" t="inlineStr">
        <is>
          <t>Pietro Ceccarelli</t>
        </is>
      </c>
      <c r="B2345" t="inlineStr">
        <is>
          <t>Italy</t>
        </is>
      </c>
      <c r="C2345" t="inlineStr">
        <is>
          <t>Prop</t>
        </is>
      </c>
      <c r="D2345" t="n">
        <v>47</v>
      </c>
      <c r="E2345" t="n">
        <v>45</v>
      </c>
      <c r="F2345" t="n">
        <v>21</v>
      </c>
      <c r="G2345" t="n">
        <v>24</v>
      </c>
      <c r="H2345" t="n">
        <v>0</v>
      </c>
      <c r="I2345" t="n">
        <v>1949</v>
      </c>
      <c r="J2345" t="n">
        <v>26</v>
      </c>
      <c r="K2345" t="n">
        <v>739</v>
      </c>
      <c r="L2345" t="n">
        <v>0</v>
      </c>
      <c r="M2345" t="n">
        <v>20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</row>
    <row r="2346">
      <c r="A2346" t="inlineStr">
        <is>
          <t>Pietro Ceccarelli</t>
        </is>
      </c>
      <c r="B2346" t="inlineStr">
        <is>
          <t>Italy</t>
        </is>
      </c>
      <c r="C2346" t="inlineStr">
        <is>
          <t>Prop</t>
        </is>
      </c>
      <c r="D2346" t="n">
        <v>15</v>
      </c>
      <c r="E2346" t="n">
        <v>16</v>
      </c>
      <c r="F2346" t="n">
        <v>3</v>
      </c>
      <c r="G2346" t="n">
        <v>13</v>
      </c>
      <c r="H2346" t="n">
        <v>0</v>
      </c>
      <c r="I2346" t="n">
        <v>435</v>
      </c>
      <c r="J2346" t="n">
        <v>12</v>
      </c>
      <c r="K2346" t="n">
        <v>267</v>
      </c>
      <c r="L2346" t="n">
        <v>0</v>
      </c>
      <c r="M2346" t="n">
        <v>3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Pietro Ceccarelli</t>
        </is>
      </c>
      <c r="B2347" t="inlineStr">
        <is>
          <t>Italy</t>
        </is>
      </c>
      <c r="C2347" t="inlineStr">
        <is>
          <t>Prop</t>
        </is>
      </c>
      <c r="D2347" t="n">
        <v>24</v>
      </c>
      <c r="E2347" t="n">
        <v>24</v>
      </c>
      <c r="F2347" t="n">
        <v>13</v>
      </c>
      <c r="G2347" t="n">
        <v>11</v>
      </c>
      <c r="H2347" t="n">
        <v>0</v>
      </c>
      <c r="I2347" t="n">
        <v>1112</v>
      </c>
      <c r="J2347" t="n">
        <v>11</v>
      </c>
      <c r="K2347" t="n">
        <v>281</v>
      </c>
      <c r="L2347" t="n">
        <v>0</v>
      </c>
      <c r="M2347" t="n">
        <v>10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Pietro Ceccarelli</t>
        </is>
      </c>
      <c r="B2348" t="inlineStr">
        <is>
          <t>Italy</t>
        </is>
      </c>
      <c r="C2348" t="inlineStr">
        <is>
          <t>Prop</t>
        </is>
      </c>
      <c r="D2348" t="n">
        <v>10</v>
      </c>
      <c r="E2348" t="n">
        <v>9</v>
      </c>
      <c r="F2348" t="n">
        <v>5</v>
      </c>
      <c r="G2348" t="n">
        <v>4</v>
      </c>
      <c r="H2348" t="n">
        <v>0</v>
      </c>
      <c r="I2348" t="n">
        <v>367</v>
      </c>
      <c r="J2348" t="n">
        <v>5</v>
      </c>
      <c r="K2348" t="n">
        <v>142</v>
      </c>
      <c r="L2348" t="n">
        <v>1</v>
      </c>
      <c r="M2348" t="n">
        <v>5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10</v>
      </c>
      <c r="U2348" t="n">
        <v>0</v>
      </c>
      <c r="V2348" t="n">
        <v>0</v>
      </c>
      <c r="W2348" t="n">
        <v>0</v>
      </c>
    </row>
    <row r="2349">
      <c r="A2349" t="inlineStr">
        <is>
          <t>Pietro Ceccarelli</t>
        </is>
      </c>
      <c r="B2349" t="inlineStr">
        <is>
          <t>Italy</t>
        </is>
      </c>
      <c r="C2349" t="inlineStr">
        <is>
          <t>Prop</t>
        </is>
      </c>
      <c r="D2349" t="n">
        <v>122</v>
      </c>
      <c r="E2349" t="n">
        <v>2</v>
      </c>
      <c r="F2349" t="n">
        <v>45</v>
      </c>
      <c r="G2349" t="n">
        <v>76</v>
      </c>
      <c r="H2349" t="n">
        <v>0</v>
      </c>
      <c r="I2349" t="n">
        <v>4729</v>
      </c>
      <c r="J2349" t="n">
        <v>77</v>
      </c>
      <c r="K2349" t="n">
        <v>2082</v>
      </c>
      <c r="L2349" t="n">
        <v>5</v>
      </c>
      <c r="M2349" t="n">
        <v>40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10</v>
      </c>
      <c r="U2349" t="n">
        <v>2</v>
      </c>
      <c r="V2349" t="n">
        <v>0</v>
      </c>
      <c r="W2349" t="n">
        <v>0</v>
      </c>
    </row>
    <row r="2350">
      <c r="A2350" t="inlineStr">
        <is>
          <t>Alberto De Marchi</t>
        </is>
      </c>
      <c r="B2350" t="inlineStr">
        <is>
          <t>Italy</t>
        </is>
      </c>
      <c r="C2350" t="inlineStr">
        <is>
          <t>Prop</t>
        </is>
      </c>
      <c r="D2350" t="n">
        <v>55</v>
      </c>
      <c r="E2350" t="n">
        <v>58</v>
      </c>
      <c r="F2350" t="n">
        <v>25</v>
      </c>
      <c r="G2350" t="n">
        <v>33</v>
      </c>
      <c r="H2350" t="n">
        <v>0</v>
      </c>
      <c r="I2350" t="n">
        <v>2070</v>
      </c>
      <c r="J2350" t="n">
        <v>30</v>
      </c>
      <c r="K2350" t="n">
        <v>572</v>
      </c>
      <c r="L2350" t="n">
        <v>1</v>
      </c>
      <c r="M2350" t="n">
        <v>19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</row>
    <row r="2351">
      <c r="A2351" t="inlineStr">
        <is>
          <t>Alberto De Marchi</t>
        </is>
      </c>
      <c r="B2351" t="inlineStr">
        <is>
          <t>Italy</t>
        </is>
      </c>
      <c r="C2351" t="inlineStr">
        <is>
          <t>Prop</t>
        </is>
      </c>
      <c r="D2351" t="n">
        <v>4</v>
      </c>
      <c r="E2351" t="n">
        <v>5</v>
      </c>
      <c r="F2351" t="n">
        <v>4</v>
      </c>
      <c r="G2351" t="n">
        <v>1</v>
      </c>
      <c r="H2351" t="n">
        <v>0</v>
      </c>
      <c r="I2351" t="n">
        <v>195</v>
      </c>
      <c r="J2351" t="n">
        <v>0</v>
      </c>
      <c r="K2351" t="n">
        <v>0</v>
      </c>
      <c r="L2351" t="n">
        <v>0</v>
      </c>
      <c r="M2351" t="n">
        <v>3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t="inlineStr">
        <is>
          <t>Alberto De Marchi</t>
        </is>
      </c>
      <c r="B2352" t="inlineStr">
        <is>
          <t>Italy</t>
        </is>
      </c>
      <c r="C2352" t="inlineStr">
        <is>
          <t>Prop</t>
        </is>
      </c>
      <c r="D2352" t="n">
        <v>38</v>
      </c>
      <c r="E2352" t="n">
        <v>44</v>
      </c>
      <c r="F2352" t="n">
        <v>23</v>
      </c>
      <c r="G2352" t="n">
        <v>21</v>
      </c>
      <c r="H2352" t="n">
        <v>0</v>
      </c>
      <c r="I2352" t="n">
        <v>1893</v>
      </c>
      <c r="J2352" t="n">
        <v>15</v>
      </c>
      <c r="K2352" t="n">
        <v>386</v>
      </c>
      <c r="L2352" t="n">
        <v>1</v>
      </c>
      <c r="M2352" t="n">
        <v>18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t="inlineStr">
        <is>
          <t>Alberto De Marchi</t>
        </is>
      </c>
      <c r="B2353" t="inlineStr">
        <is>
          <t>Italy</t>
        </is>
      </c>
      <c r="C2353" t="inlineStr">
        <is>
          <t>Prop</t>
        </is>
      </c>
      <c r="D2353" t="n">
        <v>25</v>
      </c>
      <c r="E2353" t="n">
        <v>24</v>
      </c>
      <c r="F2353" t="n">
        <v>10</v>
      </c>
      <c r="G2353" t="n">
        <v>14</v>
      </c>
      <c r="H2353" t="n">
        <v>0</v>
      </c>
      <c r="I2353" t="n">
        <v>893</v>
      </c>
      <c r="J2353" t="n">
        <v>15</v>
      </c>
      <c r="K2353" t="n">
        <v>325</v>
      </c>
      <c r="L2353" t="n">
        <v>0</v>
      </c>
      <c r="M2353" t="n">
        <v>10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t="inlineStr">
        <is>
          <t>Alberto De Marchi</t>
        </is>
      </c>
      <c r="B2354" t="inlineStr">
        <is>
          <t>Italy</t>
        </is>
      </c>
      <c r="C2354" t="inlineStr">
        <is>
          <t>Prop</t>
        </is>
      </c>
      <c r="D2354" t="n">
        <v>96</v>
      </c>
      <c r="E2354" t="n">
        <v>97</v>
      </c>
      <c r="F2354" t="n">
        <v>51</v>
      </c>
      <c r="G2354" t="n">
        <v>46</v>
      </c>
      <c r="H2354" t="n">
        <v>0</v>
      </c>
      <c r="I2354" t="n">
        <v>3854</v>
      </c>
      <c r="J2354" t="n">
        <v>45</v>
      </c>
      <c r="K2354" t="n">
        <v>1087</v>
      </c>
      <c r="L2354" t="n">
        <v>2</v>
      </c>
      <c r="M2354" t="n">
        <v>48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5</v>
      </c>
      <c r="U2354" t="n">
        <v>3</v>
      </c>
      <c r="V2354" t="n">
        <v>0</v>
      </c>
      <c r="W2354" t="n">
        <v>0</v>
      </c>
    </row>
    <row r="2355">
      <c r="A2355" t="inlineStr">
        <is>
          <t>Alberto De Marchi</t>
        </is>
      </c>
      <c r="B2355" t="inlineStr">
        <is>
          <t>Italy</t>
        </is>
      </c>
      <c r="C2355" t="inlineStr">
        <is>
          <t>Prop</t>
        </is>
      </c>
      <c r="D2355" t="n">
        <v>15</v>
      </c>
      <c r="E2355" t="n">
        <v>16</v>
      </c>
      <c r="F2355" t="n">
        <v>5</v>
      </c>
      <c r="G2355" t="n">
        <v>11</v>
      </c>
      <c r="H2355" t="n">
        <v>0</v>
      </c>
      <c r="I2355" t="n">
        <v>400</v>
      </c>
      <c r="J2355" t="n">
        <v>10</v>
      </c>
      <c r="K2355" t="n">
        <v>151</v>
      </c>
      <c r="L2355" t="n">
        <v>0</v>
      </c>
      <c r="M2355" t="n">
        <v>5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5</v>
      </c>
      <c r="U2355" t="n">
        <v>0</v>
      </c>
      <c r="V2355" t="n">
        <v>0</v>
      </c>
      <c r="W2355" t="n">
        <v>0</v>
      </c>
    </row>
    <row r="2356">
      <c r="A2356" t="inlineStr">
        <is>
          <t>Alberto De Marchi</t>
        </is>
      </c>
      <c r="B2356" t="inlineStr">
        <is>
          <t>Italy</t>
        </is>
      </c>
      <c r="C2356" t="inlineStr">
        <is>
          <t>Prop</t>
        </is>
      </c>
      <c r="D2356" t="n">
        <v>233</v>
      </c>
      <c r="E2356" t="n">
        <v>2</v>
      </c>
      <c r="F2356" t="n">
        <v>118</v>
      </c>
      <c r="G2356" t="n">
        <v>126</v>
      </c>
      <c r="H2356" t="n">
        <v>0</v>
      </c>
      <c r="I2356" t="n">
        <v>9305</v>
      </c>
      <c r="J2356" t="n">
        <v>115</v>
      </c>
      <c r="K2356" t="n">
        <v>2521</v>
      </c>
      <c r="L2356" t="n">
        <v>4</v>
      </c>
      <c r="M2356" t="n">
        <v>103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10</v>
      </c>
      <c r="U2356" t="n">
        <v>4</v>
      </c>
      <c r="V2356" t="n">
        <v>0</v>
      </c>
      <c r="W2356" t="n">
        <v>0</v>
      </c>
    </row>
    <row r="2357">
      <c r="A2357" t="inlineStr">
        <is>
          <t>Federico Zani</t>
        </is>
      </c>
      <c r="B2357" t="inlineStr">
        <is>
          <t>Italy</t>
        </is>
      </c>
      <c r="C2357" t="inlineStr">
        <is>
          <t>Prop</t>
        </is>
      </c>
      <c r="D2357" t="n">
        <v>3</v>
      </c>
      <c r="E2357" t="n">
        <v>3</v>
      </c>
      <c r="F2357" t="n">
        <v>3</v>
      </c>
      <c r="G2357" t="n">
        <v>0</v>
      </c>
      <c r="H2357" t="n">
        <v>0</v>
      </c>
      <c r="I2357" t="n">
        <v>154</v>
      </c>
      <c r="J2357" t="n">
        <v>0</v>
      </c>
      <c r="K2357" t="n">
        <v>9</v>
      </c>
      <c r="L2357" t="n">
        <v>1</v>
      </c>
      <c r="M2357" t="n">
        <v>3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</row>
    <row r="2358">
      <c r="A2358" t="inlineStr">
        <is>
          <t>Federico Zani</t>
        </is>
      </c>
      <c r="B2358" t="inlineStr">
        <is>
          <t>Italy</t>
        </is>
      </c>
      <c r="C2358" t="inlineStr">
        <is>
          <t>Prop</t>
        </is>
      </c>
      <c r="D2358" t="n">
        <v>7</v>
      </c>
      <c r="E2358" t="n">
        <v>7</v>
      </c>
      <c r="F2358" t="n">
        <v>6</v>
      </c>
      <c r="G2358" t="n">
        <v>1</v>
      </c>
      <c r="H2358" t="n">
        <v>0</v>
      </c>
      <c r="I2358" t="n">
        <v>337</v>
      </c>
      <c r="J2358" t="n">
        <v>1</v>
      </c>
      <c r="K2358" t="n">
        <v>22</v>
      </c>
      <c r="L2358" t="n">
        <v>0</v>
      </c>
      <c r="M2358" t="n">
        <v>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inlineStr">
        <is>
          <t>Federico Zani</t>
        </is>
      </c>
      <c r="B2359" t="inlineStr">
        <is>
          <t>Italy</t>
        </is>
      </c>
      <c r="C2359" t="inlineStr">
        <is>
          <t>Prop</t>
        </is>
      </c>
      <c r="D2359" t="n">
        <v>53</v>
      </c>
      <c r="E2359" t="n">
        <v>54</v>
      </c>
      <c r="F2359" t="n">
        <v>32</v>
      </c>
      <c r="G2359" t="n">
        <v>22</v>
      </c>
      <c r="H2359" t="n">
        <v>0</v>
      </c>
      <c r="I2359" t="n">
        <v>2273</v>
      </c>
      <c r="J2359" t="n">
        <v>21</v>
      </c>
      <c r="K2359" t="n">
        <v>605</v>
      </c>
      <c r="L2359" t="n">
        <v>2</v>
      </c>
      <c r="M2359" t="n">
        <v>32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5</v>
      </c>
      <c r="U2359" t="n">
        <v>2</v>
      </c>
      <c r="V2359" t="n">
        <v>0</v>
      </c>
      <c r="W2359" t="n">
        <v>0</v>
      </c>
    </row>
    <row r="2360">
      <c r="A2360" t="inlineStr">
        <is>
          <t>Federico Zani</t>
        </is>
      </c>
      <c r="B2360" t="inlineStr">
        <is>
          <t>Italy</t>
        </is>
      </c>
      <c r="C2360" t="inlineStr">
        <is>
          <t>Prop</t>
        </is>
      </c>
      <c r="D2360" t="n">
        <v>15</v>
      </c>
      <c r="E2360" t="n">
        <v>16</v>
      </c>
      <c r="F2360" t="n">
        <v>0</v>
      </c>
      <c r="G2360" t="n">
        <v>16</v>
      </c>
      <c r="H2360" t="n">
        <v>0</v>
      </c>
      <c r="I2360" t="n">
        <v>387</v>
      </c>
      <c r="J2360" t="n">
        <v>15</v>
      </c>
      <c r="K2360" t="n">
        <v>387</v>
      </c>
      <c r="L2360" t="n">
        <v>2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10</v>
      </c>
      <c r="U2360" t="n">
        <v>1</v>
      </c>
      <c r="V2360" t="n">
        <v>0</v>
      </c>
      <c r="W2360" t="n">
        <v>0</v>
      </c>
    </row>
    <row r="2361">
      <c r="A2361" t="inlineStr">
        <is>
          <t>Federico Zani</t>
        </is>
      </c>
      <c r="B2361" t="inlineStr">
        <is>
          <t>Italy</t>
        </is>
      </c>
      <c r="C2361" t="inlineStr">
        <is>
          <t>Prop</t>
        </is>
      </c>
      <c r="D2361" t="n">
        <v>78</v>
      </c>
      <c r="E2361" t="n">
        <v>3</v>
      </c>
      <c r="F2361" t="n">
        <v>41</v>
      </c>
      <c r="G2361" t="n">
        <v>39</v>
      </c>
      <c r="H2361" t="n">
        <v>0</v>
      </c>
      <c r="I2361" t="n">
        <v>3151</v>
      </c>
      <c r="J2361" t="n">
        <v>37</v>
      </c>
      <c r="K2361" t="n">
        <v>1023</v>
      </c>
      <c r="L2361" t="n">
        <v>5</v>
      </c>
      <c r="M2361" t="n">
        <v>40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15</v>
      </c>
      <c r="U2361" t="n">
        <v>4</v>
      </c>
      <c r="V2361" t="n">
        <v>0</v>
      </c>
      <c r="W2361" t="n">
        <v>0</v>
      </c>
    </row>
    <row r="2362">
      <c r="A2362" t="inlineStr">
        <is>
          <t>Lorenzo Cittadini</t>
        </is>
      </c>
      <c r="B2362" t="inlineStr">
        <is>
          <t>Italy</t>
        </is>
      </c>
      <c r="C2362" t="inlineStr">
        <is>
          <t>Prop</t>
        </is>
      </c>
      <c r="D2362" t="n">
        <v>39</v>
      </c>
      <c r="E2362" t="n">
        <v>40</v>
      </c>
      <c r="F2362" t="n">
        <v>26</v>
      </c>
      <c r="G2362" t="n">
        <v>14</v>
      </c>
      <c r="H2362" t="n">
        <v>0</v>
      </c>
      <c r="I2362" t="n">
        <v>2097</v>
      </c>
      <c r="J2362" t="n">
        <v>13</v>
      </c>
      <c r="K2362" t="n">
        <v>340</v>
      </c>
      <c r="L2362" t="n">
        <v>0</v>
      </c>
      <c r="M2362" t="n">
        <v>12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45</v>
      </c>
      <c r="U2362" t="n">
        <v>3</v>
      </c>
      <c r="V2362" t="n">
        <v>0</v>
      </c>
      <c r="W2362" t="n">
        <v>0</v>
      </c>
    </row>
    <row r="2363">
      <c r="A2363" t="inlineStr">
        <is>
          <t>Lorenzo Cittadini</t>
        </is>
      </c>
      <c r="B2363" t="inlineStr">
        <is>
          <t>Italy</t>
        </is>
      </c>
      <c r="C2363" t="inlineStr">
        <is>
          <t>Prop</t>
        </is>
      </c>
      <c r="D2363" t="n">
        <v>59</v>
      </c>
      <c r="E2363" t="n">
        <v>58</v>
      </c>
      <c r="F2363" t="n">
        <v>30</v>
      </c>
      <c r="G2363" t="n">
        <v>28</v>
      </c>
      <c r="H2363" t="n">
        <v>0</v>
      </c>
      <c r="I2363" t="n">
        <v>2292</v>
      </c>
      <c r="J2363" t="n">
        <v>29</v>
      </c>
      <c r="K2363" t="n">
        <v>711</v>
      </c>
      <c r="L2363" t="n">
        <v>2</v>
      </c>
      <c r="M2363" t="n">
        <v>30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15</v>
      </c>
      <c r="U2363" t="n">
        <v>0</v>
      </c>
      <c r="V2363" t="n">
        <v>0</v>
      </c>
      <c r="W2363" t="n">
        <v>0</v>
      </c>
    </row>
    <row r="2364">
      <c r="A2364" t="inlineStr">
        <is>
          <t>Lorenzo Cittadini</t>
        </is>
      </c>
      <c r="B2364" t="inlineStr">
        <is>
          <t>Italy</t>
        </is>
      </c>
      <c r="C2364" t="inlineStr">
        <is>
          <t>Prop</t>
        </is>
      </c>
      <c r="D2364" t="n">
        <v>86</v>
      </c>
      <c r="E2364" t="n">
        <v>88</v>
      </c>
      <c r="F2364" t="n">
        <v>61</v>
      </c>
      <c r="G2364" t="n">
        <v>27</v>
      </c>
      <c r="H2364" t="n">
        <v>0</v>
      </c>
      <c r="I2364" t="n">
        <v>4700</v>
      </c>
      <c r="J2364" t="n">
        <v>25</v>
      </c>
      <c r="K2364" t="n">
        <v>804</v>
      </c>
      <c r="L2364" t="n">
        <v>1</v>
      </c>
      <c r="M2364" t="n">
        <v>46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10</v>
      </c>
      <c r="U2364" t="n">
        <v>2</v>
      </c>
      <c r="V2364" t="n">
        <v>0</v>
      </c>
      <c r="W2364" t="n">
        <v>0</v>
      </c>
    </row>
    <row r="2365">
      <c r="A2365" t="inlineStr">
        <is>
          <t>Lorenzo Cittadini</t>
        </is>
      </c>
      <c r="B2365" t="inlineStr">
        <is>
          <t>Italy</t>
        </is>
      </c>
      <c r="C2365" t="inlineStr">
        <is>
          <t>Prop</t>
        </is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29</v>
      </c>
      <c r="J2365" t="n">
        <v>1</v>
      </c>
      <c r="K2365" t="n">
        <v>29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Lorenzo Cittadini</t>
        </is>
      </c>
      <c r="B2366" t="inlineStr">
        <is>
          <t>Italy</t>
        </is>
      </c>
      <c r="C2366" t="inlineStr">
        <is>
          <t>Prop</t>
        </is>
      </c>
      <c r="D2366" t="n">
        <v>50</v>
      </c>
      <c r="E2366" t="n">
        <v>50</v>
      </c>
      <c r="F2366" t="n">
        <v>32</v>
      </c>
      <c r="G2366" t="n">
        <v>18</v>
      </c>
      <c r="H2366" t="n">
        <v>0</v>
      </c>
      <c r="I2366" t="n">
        <v>2462</v>
      </c>
      <c r="J2366" t="n">
        <v>18</v>
      </c>
      <c r="K2366" t="n">
        <v>513</v>
      </c>
      <c r="L2366" t="n">
        <v>0</v>
      </c>
      <c r="M2366" t="n">
        <v>31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10</v>
      </c>
      <c r="U2366" t="n">
        <v>3</v>
      </c>
      <c r="V2366" t="n">
        <v>0</v>
      </c>
      <c r="W2366" t="n">
        <v>1</v>
      </c>
    </row>
    <row r="2367">
      <c r="A2367" t="inlineStr">
        <is>
          <t>Lorenzo Cittadini</t>
        </is>
      </c>
      <c r="B2367" t="inlineStr">
        <is>
          <t>Italy</t>
        </is>
      </c>
      <c r="C2367" t="inlineStr">
        <is>
          <t>Prop</t>
        </is>
      </c>
      <c r="D2367" t="n">
        <v>10</v>
      </c>
      <c r="E2367" t="n">
        <v>11</v>
      </c>
      <c r="F2367" t="n">
        <v>8</v>
      </c>
      <c r="G2367" t="n">
        <v>3</v>
      </c>
      <c r="H2367" t="n">
        <v>0</v>
      </c>
      <c r="I2367" t="n">
        <v>576</v>
      </c>
      <c r="J2367" t="n">
        <v>2</v>
      </c>
      <c r="K2367" t="n">
        <v>49</v>
      </c>
      <c r="L2367" t="n">
        <v>0</v>
      </c>
      <c r="M2367" t="n">
        <v>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t="inlineStr">
        <is>
          <t>Lorenzo Cittadini</t>
        </is>
      </c>
      <c r="B2368" t="inlineStr">
        <is>
          <t>Italy</t>
        </is>
      </c>
      <c r="C2368" t="inlineStr">
        <is>
          <t>Prop</t>
        </is>
      </c>
      <c r="D2368" t="n">
        <v>14</v>
      </c>
      <c r="E2368" t="n">
        <v>14</v>
      </c>
      <c r="F2368" t="n">
        <v>4</v>
      </c>
      <c r="G2368" t="n">
        <v>10</v>
      </c>
      <c r="H2368" t="n">
        <v>0</v>
      </c>
      <c r="I2368" t="n">
        <v>430</v>
      </c>
      <c r="J2368" t="n">
        <v>10</v>
      </c>
      <c r="K2368" t="n">
        <v>239</v>
      </c>
      <c r="L2368" t="n">
        <v>1</v>
      </c>
      <c r="M2368" t="n">
        <v>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inlineStr">
        <is>
          <t>Lorenzo Cittadini</t>
        </is>
      </c>
      <c r="B2369" t="inlineStr">
        <is>
          <t>Italy</t>
        </is>
      </c>
      <c r="C2369" t="inlineStr">
        <is>
          <t>Prop</t>
        </is>
      </c>
      <c r="D2369" t="n">
        <v>259</v>
      </c>
      <c r="E2369" t="n">
        <v>16</v>
      </c>
      <c r="F2369" t="n">
        <v>161</v>
      </c>
      <c r="G2369" t="n">
        <v>101</v>
      </c>
      <c r="H2369" t="n">
        <v>0</v>
      </c>
      <c r="I2369" t="n">
        <v>12586</v>
      </c>
      <c r="J2369" t="n">
        <v>98</v>
      </c>
      <c r="K2369" t="n">
        <v>2685</v>
      </c>
      <c r="L2369" t="n">
        <v>4</v>
      </c>
      <c r="M2369" t="n">
        <v>128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80</v>
      </c>
      <c r="U2369" t="n">
        <v>8</v>
      </c>
      <c r="V2369" t="n">
        <v>0</v>
      </c>
      <c r="W2369" t="n">
        <v>1</v>
      </c>
    </row>
    <row r="2370">
      <c r="A2370" t="inlineStr">
        <is>
          <t>Daniele Rimpelli</t>
        </is>
      </c>
      <c r="B2370" t="inlineStr">
        <is>
          <t>Italy</t>
        </is>
      </c>
      <c r="C2370" t="inlineStr">
        <is>
          <t>Prop</t>
        </is>
      </c>
      <c r="D2370" t="n">
        <v>15</v>
      </c>
      <c r="E2370" t="n">
        <v>15</v>
      </c>
      <c r="F2370" t="n">
        <v>12</v>
      </c>
      <c r="G2370" t="n">
        <v>3</v>
      </c>
      <c r="H2370" t="n">
        <v>0</v>
      </c>
      <c r="I2370" t="n">
        <v>845</v>
      </c>
      <c r="J2370" t="n">
        <v>3</v>
      </c>
      <c r="K2370" t="n">
        <v>88</v>
      </c>
      <c r="L2370" t="n">
        <v>1</v>
      </c>
      <c r="M2370" t="n">
        <v>11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</row>
    <row r="2371">
      <c r="A2371" t="inlineStr">
        <is>
          <t>Daniele Rimpelli</t>
        </is>
      </c>
      <c r="B2371" t="inlineStr">
        <is>
          <t>Italy</t>
        </is>
      </c>
      <c r="C2371" t="inlineStr">
        <is>
          <t>Prop</t>
        </is>
      </c>
      <c r="D2371" t="n">
        <v>48</v>
      </c>
      <c r="E2371" t="n">
        <v>49</v>
      </c>
      <c r="F2371" t="n">
        <v>16</v>
      </c>
      <c r="G2371" t="n">
        <v>33</v>
      </c>
      <c r="H2371" t="n">
        <v>0</v>
      </c>
      <c r="I2371" t="n">
        <v>1610</v>
      </c>
      <c r="J2371" t="n">
        <v>32</v>
      </c>
      <c r="K2371" t="n">
        <v>721</v>
      </c>
      <c r="L2371" t="n">
        <v>2</v>
      </c>
      <c r="M2371" t="n">
        <v>16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</v>
      </c>
      <c r="U2371" t="n">
        <v>0</v>
      </c>
      <c r="V2371" t="n">
        <v>0</v>
      </c>
      <c r="W2371" t="n">
        <v>0</v>
      </c>
    </row>
    <row r="2372">
      <c r="A2372" t="inlineStr">
        <is>
          <t>Daniele Rimpelli</t>
        </is>
      </c>
      <c r="B2372" t="inlineStr">
        <is>
          <t>Italy</t>
        </is>
      </c>
      <c r="C2372" t="inlineStr">
        <is>
          <t>Prop</t>
        </is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30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inlineStr">
        <is>
          <t>Daniele Rimpelli</t>
        </is>
      </c>
      <c r="B2373" t="inlineStr">
        <is>
          <t>Italy</t>
        </is>
      </c>
      <c r="C2373" t="inlineStr">
        <is>
          <t>Prop</t>
        </is>
      </c>
      <c r="D2373" t="n">
        <v>64</v>
      </c>
      <c r="E2373" t="n">
        <v>1</v>
      </c>
      <c r="F2373" t="n">
        <v>29</v>
      </c>
      <c r="G2373" t="n">
        <v>36</v>
      </c>
      <c r="H2373" t="n">
        <v>0</v>
      </c>
      <c r="I2373" t="n">
        <v>2485</v>
      </c>
      <c r="J2373" t="n">
        <v>35</v>
      </c>
      <c r="K2373" t="n">
        <v>809</v>
      </c>
      <c r="L2373" t="n">
        <v>3</v>
      </c>
      <c r="M2373" t="n">
        <v>28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</v>
      </c>
      <c r="U2373" t="n">
        <v>1</v>
      </c>
      <c r="V2373" t="n">
        <v>0</v>
      </c>
      <c r="W2373" t="n">
        <v>0</v>
      </c>
    </row>
    <row r="2374">
      <c r="A2374" t="inlineStr">
        <is>
          <t>Sami Panico</t>
        </is>
      </c>
      <c r="B2374" t="inlineStr">
        <is>
          <t>Italy</t>
        </is>
      </c>
      <c r="C2374" t="inlineStr">
        <is>
          <t>Prop</t>
        </is>
      </c>
      <c r="D2374" t="n">
        <v>14</v>
      </c>
      <c r="E2374" t="n">
        <v>15</v>
      </c>
      <c r="F2374" t="n">
        <v>11</v>
      </c>
      <c r="G2374" t="n">
        <v>4</v>
      </c>
      <c r="H2374" t="n">
        <v>0</v>
      </c>
      <c r="I2374" t="n">
        <v>678</v>
      </c>
      <c r="J2374" t="n">
        <v>3</v>
      </c>
      <c r="K2374" t="n">
        <v>67</v>
      </c>
      <c r="L2374" t="n">
        <v>1</v>
      </c>
      <c r="M2374" t="n">
        <v>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Sami Panico</t>
        </is>
      </c>
      <c r="B2375" t="inlineStr">
        <is>
          <t>Italy</t>
        </is>
      </c>
      <c r="C2375" t="inlineStr">
        <is>
          <t>Prop</t>
        </is>
      </c>
      <c r="D2375" t="n">
        <v>5</v>
      </c>
      <c r="E2375" t="n">
        <v>7</v>
      </c>
      <c r="F2375" t="n">
        <v>2</v>
      </c>
      <c r="G2375" t="n">
        <v>5</v>
      </c>
      <c r="H2375" t="n">
        <v>0</v>
      </c>
      <c r="I2375" t="n">
        <v>102</v>
      </c>
      <c r="J2375" t="n">
        <v>3</v>
      </c>
      <c r="K2375" t="n">
        <v>39</v>
      </c>
      <c r="L2375" t="n">
        <v>0</v>
      </c>
      <c r="M2375" t="n">
        <v>2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t="inlineStr">
        <is>
          <t>Sami Panico</t>
        </is>
      </c>
      <c r="B2376" t="inlineStr">
        <is>
          <t>Italy</t>
        </is>
      </c>
      <c r="C2376" t="inlineStr">
        <is>
          <t>Prop</t>
        </is>
      </c>
      <c r="D2376" t="n">
        <v>8</v>
      </c>
      <c r="E2376" t="n">
        <v>10</v>
      </c>
      <c r="F2376" t="n">
        <v>2</v>
      </c>
      <c r="G2376" t="n">
        <v>8</v>
      </c>
      <c r="H2376" t="n">
        <v>0</v>
      </c>
      <c r="I2376" t="n">
        <v>206</v>
      </c>
      <c r="J2376" t="n">
        <v>6</v>
      </c>
      <c r="K2376" t="n">
        <v>118</v>
      </c>
      <c r="L2376" t="n">
        <v>1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</row>
    <row r="2377">
      <c r="A2377" t="inlineStr">
        <is>
          <t>Sami Panico</t>
        </is>
      </c>
      <c r="B2377" t="inlineStr">
        <is>
          <t>Italy</t>
        </is>
      </c>
      <c r="C2377" t="inlineStr">
        <is>
          <t>Prop</t>
        </is>
      </c>
      <c r="D2377" t="n">
        <v>27</v>
      </c>
      <c r="E2377" t="n">
        <v>0</v>
      </c>
      <c r="F2377" t="n">
        <v>15</v>
      </c>
      <c r="G2377" t="n">
        <v>17</v>
      </c>
      <c r="H2377" t="n">
        <v>0</v>
      </c>
      <c r="I2377" t="n">
        <v>986</v>
      </c>
      <c r="J2377" t="n">
        <v>12</v>
      </c>
      <c r="K2377" t="n">
        <v>224</v>
      </c>
      <c r="L2377" t="n">
        <v>2</v>
      </c>
      <c r="M2377" t="n">
        <v>13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</row>
    <row r="2378">
      <c r="A2378" t="inlineStr">
        <is>
          <t>Andrea Lovotti</t>
        </is>
      </c>
      <c r="B2378" t="inlineStr">
        <is>
          <t>Italy</t>
        </is>
      </c>
      <c r="C2378" t="inlineStr">
        <is>
          <t>Prop</t>
        </is>
      </c>
      <c r="D2378" t="n">
        <v>5</v>
      </c>
      <c r="E2378" t="n">
        <v>5</v>
      </c>
      <c r="F2378" t="n">
        <v>5</v>
      </c>
      <c r="G2378" t="n">
        <v>0</v>
      </c>
      <c r="H2378" t="n">
        <v>0</v>
      </c>
      <c r="I2378" t="n">
        <v>350</v>
      </c>
      <c r="J2378" t="n">
        <v>0</v>
      </c>
      <c r="K2378" t="n">
        <v>0</v>
      </c>
      <c r="L2378" t="n">
        <v>0</v>
      </c>
      <c r="M2378" t="n">
        <v>3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</row>
    <row r="2379">
      <c r="A2379" t="inlineStr">
        <is>
          <t>Andrea Lovotti</t>
        </is>
      </c>
      <c r="B2379" t="inlineStr">
        <is>
          <t>Italy</t>
        </is>
      </c>
      <c r="C2379" t="inlineStr">
        <is>
          <t>Prop</t>
        </is>
      </c>
      <c r="D2379" t="n">
        <v>4</v>
      </c>
      <c r="E2379" t="n">
        <v>4</v>
      </c>
      <c r="F2379" t="n">
        <v>4</v>
      </c>
      <c r="G2379" t="n">
        <v>0</v>
      </c>
      <c r="H2379" t="n">
        <v>0</v>
      </c>
      <c r="I2379" t="n">
        <v>320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Andrea Lovotti</t>
        </is>
      </c>
      <c r="B2380" t="inlineStr">
        <is>
          <t>Italy</t>
        </is>
      </c>
      <c r="C2380" t="inlineStr">
        <is>
          <t>Prop</t>
        </is>
      </c>
      <c r="D2380" t="n">
        <v>11</v>
      </c>
      <c r="E2380" t="n">
        <v>11</v>
      </c>
      <c r="F2380" t="n">
        <v>11</v>
      </c>
      <c r="G2380" t="n">
        <v>0</v>
      </c>
      <c r="H2380" t="n">
        <v>0</v>
      </c>
      <c r="I2380" t="n">
        <v>781</v>
      </c>
      <c r="J2380" t="n">
        <v>0</v>
      </c>
      <c r="K2380" t="n">
        <v>0</v>
      </c>
      <c r="L2380" t="n">
        <v>0</v>
      </c>
      <c r="M2380" t="n">
        <v>9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5</v>
      </c>
      <c r="U2380" t="n">
        <v>1</v>
      </c>
      <c r="V2380" t="n">
        <v>0</v>
      </c>
      <c r="W2380" t="n">
        <v>0</v>
      </c>
    </row>
    <row r="2381">
      <c r="A2381" t="inlineStr">
        <is>
          <t>Andrea Lovotti</t>
        </is>
      </c>
      <c r="B2381" t="inlineStr">
        <is>
          <t>Italy</t>
        </is>
      </c>
      <c r="C2381" t="inlineStr">
        <is>
          <t>Prop</t>
        </is>
      </c>
      <c r="D2381" t="n">
        <v>1</v>
      </c>
      <c r="E2381" t="n">
        <v>2</v>
      </c>
      <c r="F2381" t="n">
        <v>0</v>
      </c>
      <c r="G2381" t="n">
        <v>2</v>
      </c>
      <c r="H2381" t="n">
        <v>0</v>
      </c>
      <c r="I2381" t="n">
        <v>1</v>
      </c>
      <c r="J2381" t="n">
        <v>34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3</v>
      </c>
    </row>
    <row r="2382">
      <c r="A2382" t="inlineStr">
        <is>
          <t>Andrea Lovotti</t>
        </is>
      </c>
      <c r="B2382" t="inlineStr">
        <is>
          <t>Italy</t>
        </is>
      </c>
      <c r="C2382" t="inlineStr">
        <is>
          <t>Prop</t>
        </is>
      </c>
      <c r="D2382" t="n">
        <v>3</v>
      </c>
      <c r="E2382" t="n">
        <v>3</v>
      </c>
      <c r="F2382" t="n">
        <v>0</v>
      </c>
      <c r="G2382" t="n">
        <v>0</v>
      </c>
      <c r="H2382" t="n">
        <v>199</v>
      </c>
      <c r="I2382" t="n">
        <v>0</v>
      </c>
      <c r="J2382" t="n">
        <v>0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109</v>
      </c>
    </row>
    <row r="2383">
      <c r="A2383" t="inlineStr">
        <is>
          <t>Andrea Lovotti</t>
        </is>
      </c>
      <c r="B2383" t="inlineStr">
        <is>
          <t>Italy</t>
        </is>
      </c>
      <c r="C2383" t="inlineStr">
        <is>
          <t>Prop</t>
        </is>
      </c>
      <c r="D2383" t="n">
        <v>105</v>
      </c>
      <c r="E2383" t="n">
        <v>83</v>
      </c>
      <c r="F2383" t="n">
        <v>22</v>
      </c>
      <c r="G2383" t="n">
        <v>0</v>
      </c>
      <c r="H2383" t="n">
        <v>5867</v>
      </c>
      <c r="I2383" t="n">
        <v>26</v>
      </c>
      <c r="J2383" t="n">
        <v>582</v>
      </c>
      <c r="K2383" t="n">
        <v>2</v>
      </c>
      <c r="L2383" t="n">
        <v>73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5</v>
      </c>
      <c r="U2383" t="n">
        <v>0</v>
      </c>
      <c r="V2383" t="n">
        <v>0</v>
      </c>
      <c r="W2383" t="n">
        <v>46</v>
      </c>
    </row>
    <row r="2384">
      <c r="A2384" t="inlineStr">
        <is>
          <t>Giosue Zilocchi</t>
        </is>
      </c>
      <c r="B2384" t="inlineStr">
        <is>
          <t>Italy</t>
        </is>
      </c>
      <c r="C2384" t="inlineStr">
        <is>
          <t>Prop</t>
        </is>
      </c>
      <c r="D2384" t="n">
        <v>8</v>
      </c>
      <c r="E2384" t="n">
        <v>9</v>
      </c>
      <c r="F2384" t="n">
        <v>2</v>
      </c>
      <c r="G2384" t="n">
        <v>7</v>
      </c>
      <c r="H2384" t="n">
        <v>0</v>
      </c>
      <c r="I2384" t="n">
        <v>252</v>
      </c>
      <c r="J2384" t="n">
        <v>6</v>
      </c>
      <c r="K2384" t="n">
        <v>121</v>
      </c>
      <c r="L2384" t="n">
        <v>0</v>
      </c>
      <c r="M2384" t="n">
        <v>2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</row>
    <row r="2385">
      <c r="A2385" t="inlineStr">
        <is>
          <t>Giosue Zilocchi</t>
        </is>
      </c>
      <c r="B2385" t="inlineStr">
        <is>
          <t>Italy</t>
        </is>
      </c>
      <c r="C2385" t="inlineStr">
        <is>
          <t>Prop</t>
        </is>
      </c>
      <c r="D2385" t="n">
        <v>17</v>
      </c>
      <c r="E2385" t="n">
        <v>15</v>
      </c>
      <c r="F2385" t="n">
        <v>9</v>
      </c>
      <c r="G2385" t="n">
        <v>6</v>
      </c>
      <c r="H2385" t="n">
        <v>0</v>
      </c>
      <c r="I2385" t="n">
        <v>773</v>
      </c>
      <c r="J2385" t="n">
        <v>8</v>
      </c>
      <c r="K2385" t="n">
        <v>273</v>
      </c>
      <c r="L2385" t="n">
        <v>2</v>
      </c>
      <c r="M2385" t="n">
        <v>8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</row>
    <row r="2386">
      <c r="A2386" t="inlineStr">
        <is>
          <t>Giosue Zilocchi</t>
        </is>
      </c>
      <c r="B2386" t="inlineStr">
        <is>
          <t>Italy</t>
        </is>
      </c>
      <c r="C2386" t="inlineStr">
        <is>
          <t>Prop</t>
        </is>
      </c>
      <c r="D2386" t="n">
        <v>35</v>
      </c>
      <c r="E2386" t="n">
        <v>36</v>
      </c>
      <c r="F2386" t="n">
        <v>17</v>
      </c>
      <c r="G2386" t="n">
        <v>19</v>
      </c>
      <c r="H2386" t="n">
        <v>0</v>
      </c>
      <c r="I2386" t="n">
        <v>1468</v>
      </c>
      <c r="J2386" t="n">
        <v>18</v>
      </c>
      <c r="K2386" t="n">
        <v>554</v>
      </c>
      <c r="L2386" t="n">
        <v>2</v>
      </c>
      <c r="M2386" t="n">
        <v>17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</row>
    <row r="2387">
      <c r="A2387" t="inlineStr">
        <is>
          <t>Giosue Zilocchi</t>
        </is>
      </c>
      <c r="B2387" t="inlineStr">
        <is>
          <t>Italy</t>
        </is>
      </c>
      <c r="C2387" t="inlineStr">
        <is>
          <t>Prop</t>
        </is>
      </c>
      <c r="D2387" t="n">
        <v>60</v>
      </c>
      <c r="E2387" t="n">
        <v>0</v>
      </c>
      <c r="F2387" t="n">
        <v>28</v>
      </c>
      <c r="G2387" t="n">
        <v>32</v>
      </c>
      <c r="H2387" t="n">
        <v>0</v>
      </c>
      <c r="I2387" t="n">
        <v>2493</v>
      </c>
      <c r="J2387" t="n">
        <v>32</v>
      </c>
      <c r="K2387" t="n">
        <v>948</v>
      </c>
      <c r="L2387" t="n">
        <v>4</v>
      </c>
      <c r="M2387" t="n">
        <v>27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3</v>
      </c>
      <c r="V2387" t="n">
        <v>0</v>
      </c>
      <c r="W2387" t="n">
        <v>0</v>
      </c>
    </row>
    <row r="2388">
      <c r="A2388" t="inlineStr">
        <is>
          <t>Matteo Zanusso</t>
        </is>
      </c>
      <c r="B2388" t="inlineStr">
        <is>
          <t>Italy</t>
        </is>
      </c>
      <c r="C2388" t="inlineStr">
        <is>
          <t>Prop</t>
        </is>
      </c>
      <c r="D2388" t="n">
        <v>1</v>
      </c>
      <c r="E2388" t="n">
        <v>2</v>
      </c>
      <c r="F2388" t="n">
        <v>0</v>
      </c>
      <c r="G2388" t="n">
        <v>2</v>
      </c>
      <c r="H2388" t="n">
        <v>0</v>
      </c>
      <c r="I2388" t="n">
        <v>6</v>
      </c>
      <c r="J2388" t="n">
        <v>1</v>
      </c>
      <c r="K2388" t="n">
        <v>6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t="inlineStr">
        <is>
          <t>Matteo Zanusso</t>
        </is>
      </c>
      <c r="B2389" t="inlineStr">
        <is>
          <t>Italy</t>
        </is>
      </c>
      <c r="C2389" t="inlineStr">
        <is>
          <t>Prop</t>
        </is>
      </c>
      <c r="D2389" t="n">
        <v>73</v>
      </c>
      <c r="E2389" t="n">
        <v>72</v>
      </c>
      <c r="F2389" t="n">
        <v>47</v>
      </c>
      <c r="G2389" t="n">
        <v>25</v>
      </c>
      <c r="H2389" t="n">
        <v>0</v>
      </c>
      <c r="I2389" t="n">
        <v>3520</v>
      </c>
      <c r="J2389" t="n">
        <v>26</v>
      </c>
      <c r="K2389" t="n">
        <v>676</v>
      </c>
      <c r="L2389" t="n">
        <v>2</v>
      </c>
      <c r="M2389" t="n">
        <v>40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</v>
      </c>
      <c r="U2389" t="n">
        <v>0</v>
      </c>
      <c r="V2389" t="n">
        <v>0</v>
      </c>
      <c r="W2389" t="n">
        <v>0</v>
      </c>
    </row>
    <row r="2390">
      <c r="A2390" t="inlineStr">
        <is>
          <t>Matteo Zanusso</t>
        </is>
      </c>
      <c r="B2390" t="inlineStr">
        <is>
          <t>Italy</t>
        </is>
      </c>
      <c r="C2390" t="inlineStr">
        <is>
          <t>Prop</t>
        </is>
      </c>
      <c r="D2390" t="n">
        <v>5</v>
      </c>
      <c r="E2390" t="n">
        <v>5</v>
      </c>
      <c r="F2390" t="n">
        <v>0</v>
      </c>
      <c r="G2390" t="n">
        <v>5</v>
      </c>
      <c r="H2390" t="n">
        <v>0</v>
      </c>
      <c r="I2390" t="n">
        <v>80</v>
      </c>
      <c r="J2390" t="n">
        <v>5</v>
      </c>
      <c r="K2390" t="n">
        <v>80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Matteo Zanusso</t>
        </is>
      </c>
      <c r="B2391" t="inlineStr">
        <is>
          <t>Italy</t>
        </is>
      </c>
      <c r="C2391" t="inlineStr">
        <is>
          <t>Prop</t>
        </is>
      </c>
      <c r="D2391" t="n">
        <v>79</v>
      </c>
      <c r="E2391" t="n">
        <v>1</v>
      </c>
      <c r="F2391" t="n">
        <v>47</v>
      </c>
      <c r="G2391" t="n">
        <v>32</v>
      </c>
      <c r="H2391" t="n">
        <v>0</v>
      </c>
      <c r="I2391" t="n">
        <v>3606</v>
      </c>
      <c r="J2391" t="n">
        <v>32</v>
      </c>
      <c r="K2391" t="n">
        <v>762</v>
      </c>
      <c r="L2391" t="n">
        <v>2</v>
      </c>
      <c r="M2391" t="n">
        <v>40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5</v>
      </c>
      <c r="U2391" t="n">
        <v>0</v>
      </c>
      <c r="V2391" t="n">
        <v>0</v>
      </c>
      <c r="W2391" t="n">
        <v>0</v>
      </c>
    </row>
    <row r="2392">
      <c r="A2392" t="inlineStr">
        <is>
          <t>Nicola Quaglio</t>
        </is>
      </c>
      <c r="B2392" t="inlineStr">
        <is>
          <t>Italy</t>
        </is>
      </c>
      <c r="C2392" t="inlineStr">
        <is>
          <t>Prop</t>
        </is>
      </c>
      <c r="D2392" t="n">
        <v>19</v>
      </c>
      <c r="E2392" t="n">
        <v>21</v>
      </c>
      <c r="F2392" t="n">
        <v>10</v>
      </c>
      <c r="G2392" t="n">
        <v>11</v>
      </c>
      <c r="H2392" t="n">
        <v>0</v>
      </c>
      <c r="I2392" t="n">
        <v>980</v>
      </c>
      <c r="J2392" t="n">
        <v>9</v>
      </c>
      <c r="K2392" t="n">
        <v>291</v>
      </c>
      <c r="L2392" t="n">
        <v>0</v>
      </c>
      <c r="M2392" t="n">
        <v>8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5</v>
      </c>
      <c r="U2392" t="n">
        <v>0</v>
      </c>
      <c r="V2392" t="n">
        <v>0</v>
      </c>
      <c r="W2392" t="n">
        <v>0</v>
      </c>
    </row>
    <row r="2393">
      <c r="A2393" t="inlineStr">
        <is>
          <t>Nicola Quaglio</t>
        </is>
      </c>
      <c r="B2393" t="inlineStr">
        <is>
          <t>Italy</t>
        </is>
      </c>
      <c r="C2393" t="inlineStr">
        <is>
          <t>Prop</t>
        </is>
      </c>
      <c r="D2393" t="n">
        <v>5</v>
      </c>
      <c r="E2393" t="n">
        <v>5</v>
      </c>
      <c r="F2393" t="n">
        <v>5</v>
      </c>
      <c r="G2393" t="n">
        <v>0</v>
      </c>
      <c r="H2393" t="n">
        <v>0</v>
      </c>
      <c r="I2393" t="n">
        <v>314</v>
      </c>
      <c r="J2393" t="n">
        <v>0</v>
      </c>
      <c r="K2393" t="n">
        <v>0</v>
      </c>
      <c r="L2393" t="n">
        <v>0</v>
      </c>
      <c r="M2393" t="n">
        <v>4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</row>
    <row r="2394">
      <c r="A2394" t="inlineStr">
        <is>
          <t>Nicola Quaglio</t>
        </is>
      </c>
      <c r="B2394" t="inlineStr">
        <is>
          <t>Italy</t>
        </is>
      </c>
      <c r="C2394" t="inlineStr">
        <is>
          <t>Prop</t>
        </is>
      </c>
      <c r="D2394" t="n">
        <v>64</v>
      </c>
      <c r="E2394" t="n">
        <v>63</v>
      </c>
      <c r="F2394" t="n">
        <v>46</v>
      </c>
      <c r="G2394" t="n">
        <v>17</v>
      </c>
      <c r="H2394" t="n">
        <v>0</v>
      </c>
      <c r="I2394" t="n">
        <v>2795</v>
      </c>
      <c r="J2394" t="n">
        <v>18</v>
      </c>
      <c r="K2394" t="n">
        <v>497</v>
      </c>
      <c r="L2394" t="n">
        <v>0</v>
      </c>
      <c r="M2394" t="n">
        <v>46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5</v>
      </c>
      <c r="U2394" t="n">
        <v>3</v>
      </c>
      <c r="V2394" t="n">
        <v>0</v>
      </c>
      <c r="W2394" t="n">
        <v>0</v>
      </c>
    </row>
    <row r="2395">
      <c r="A2395" t="inlineStr">
        <is>
          <t>Nicola Quaglio</t>
        </is>
      </c>
      <c r="B2395" t="inlineStr">
        <is>
          <t>Italy</t>
        </is>
      </c>
      <c r="C2395" t="inlineStr">
        <is>
          <t>Prop</t>
        </is>
      </c>
      <c r="D2395" t="n">
        <v>13</v>
      </c>
      <c r="E2395" t="n">
        <v>14</v>
      </c>
      <c r="F2395" t="n">
        <v>6</v>
      </c>
      <c r="G2395" t="n">
        <v>8</v>
      </c>
      <c r="H2395" t="n">
        <v>0</v>
      </c>
      <c r="I2395" t="n">
        <v>483</v>
      </c>
      <c r="J2395" t="n">
        <v>7</v>
      </c>
      <c r="K2395" t="n">
        <v>244</v>
      </c>
      <c r="L2395" t="n">
        <v>1</v>
      </c>
      <c r="M2395" t="n">
        <v>6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t="inlineStr">
        <is>
          <t>Nicola Quaglio</t>
        </is>
      </c>
      <c r="B2396" t="inlineStr">
        <is>
          <t>Italy</t>
        </is>
      </c>
      <c r="C2396" t="inlineStr">
        <is>
          <t>Prop</t>
        </is>
      </c>
      <c r="D2396" t="n">
        <v>101</v>
      </c>
      <c r="E2396" t="n">
        <v>2</v>
      </c>
      <c r="F2396" t="n">
        <v>67</v>
      </c>
      <c r="G2396" t="n">
        <v>36</v>
      </c>
      <c r="H2396" t="n">
        <v>0</v>
      </c>
      <c r="I2396" t="n">
        <v>4572</v>
      </c>
      <c r="J2396" t="n">
        <v>34</v>
      </c>
      <c r="K2396" t="n">
        <v>1032</v>
      </c>
      <c r="L2396" t="n">
        <v>1</v>
      </c>
      <c r="M2396" t="n">
        <v>64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10</v>
      </c>
      <c r="U2396" t="n">
        <v>3</v>
      </c>
      <c r="V2396" t="n">
        <v>0</v>
      </c>
      <c r="W2396" t="n">
        <v>0</v>
      </c>
    </row>
    <row r="2397">
      <c r="A2397" t="inlineStr">
        <is>
          <t>Matias Aguero</t>
        </is>
      </c>
      <c r="B2397" t="inlineStr">
        <is>
          <t>Italy</t>
        </is>
      </c>
      <c r="C2397" t="inlineStr">
        <is>
          <t>Prop</t>
        </is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  <c r="I2397" t="n">
        <v>80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t="inlineStr">
        <is>
          <t>Matias Aguero</t>
        </is>
      </c>
      <c r="B2398" t="inlineStr">
        <is>
          <t>Italy</t>
        </is>
      </c>
      <c r="C2398" t="inlineStr">
        <is>
          <t>Prop</t>
        </is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80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inlineStr">
        <is>
          <t>Matias Aguero</t>
        </is>
      </c>
      <c r="B2399" t="inlineStr">
        <is>
          <t>Italy</t>
        </is>
      </c>
      <c r="C2399" t="inlineStr">
        <is>
          <t>Prop</t>
        </is>
      </c>
      <c r="D2399" t="n">
        <v>9</v>
      </c>
      <c r="E2399" t="n">
        <v>11</v>
      </c>
      <c r="F2399" t="n">
        <v>7</v>
      </c>
      <c r="G2399" t="n">
        <v>4</v>
      </c>
      <c r="H2399" t="n">
        <v>0</v>
      </c>
      <c r="I2399" t="n">
        <v>460</v>
      </c>
      <c r="J2399" t="n">
        <v>2</v>
      </c>
      <c r="K2399" t="n">
        <v>48</v>
      </c>
      <c r="L2399" t="n">
        <v>0</v>
      </c>
      <c r="M2399" t="n">
        <v>7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10</v>
      </c>
      <c r="U2399" t="n">
        <v>1</v>
      </c>
      <c r="V2399" t="n">
        <v>0</v>
      </c>
      <c r="W2399" t="n">
        <v>0</v>
      </c>
    </row>
    <row r="2400">
      <c r="A2400" t="inlineStr">
        <is>
          <t>Matias Aguero</t>
        </is>
      </c>
      <c r="B2400" t="inlineStr">
        <is>
          <t>Italy</t>
        </is>
      </c>
      <c r="C2400" t="inlineStr">
        <is>
          <t>Prop</t>
        </is>
      </c>
      <c r="D2400" t="n">
        <v>37</v>
      </c>
      <c r="E2400" t="n">
        <v>40</v>
      </c>
      <c r="F2400" t="n">
        <v>18</v>
      </c>
      <c r="G2400" t="n">
        <v>22</v>
      </c>
      <c r="H2400" t="n">
        <v>0</v>
      </c>
      <c r="I2400" t="n">
        <v>1417</v>
      </c>
      <c r="J2400" t="n">
        <v>19</v>
      </c>
      <c r="K2400" t="n">
        <v>412</v>
      </c>
      <c r="L2400" t="n">
        <v>1</v>
      </c>
      <c r="M2400" t="n">
        <v>16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t="inlineStr">
        <is>
          <t>Matias Aguero</t>
        </is>
      </c>
      <c r="B2401" t="inlineStr">
        <is>
          <t>Italy</t>
        </is>
      </c>
      <c r="C2401" t="inlineStr">
        <is>
          <t>Prop</t>
        </is>
      </c>
      <c r="D2401" t="n">
        <v>47</v>
      </c>
      <c r="E2401" t="n">
        <v>47</v>
      </c>
      <c r="F2401" t="n">
        <v>39</v>
      </c>
      <c r="G2401" t="n">
        <v>8</v>
      </c>
      <c r="H2401" t="n">
        <v>0</v>
      </c>
      <c r="I2401" t="n">
        <v>2817</v>
      </c>
      <c r="J2401" t="n">
        <v>8</v>
      </c>
      <c r="K2401" t="n">
        <v>253</v>
      </c>
      <c r="L2401" t="n">
        <v>0</v>
      </c>
      <c r="M2401" t="n">
        <v>25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10</v>
      </c>
      <c r="U2401" t="n">
        <v>0</v>
      </c>
      <c r="V2401" t="n">
        <v>0</v>
      </c>
      <c r="W2401" t="n">
        <v>0</v>
      </c>
    </row>
    <row r="2402">
      <c r="A2402" t="inlineStr">
        <is>
          <t>Matias Aguero</t>
        </is>
      </c>
      <c r="B2402" t="inlineStr">
        <is>
          <t>Italy</t>
        </is>
      </c>
      <c r="C2402" t="inlineStr">
        <is>
          <t>Prop</t>
        </is>
      </c>
      <c r="D2402" t="n">
        <v>28</v>
      </c>
      <c r="E2402" t="n">
        <v>28</v>
      </c>
      <c r="F2402" t="n">
        <v>20</v>
      </c>
      <c r="G2402" t="n">
        <v>8</v>
      </c>
      <c r="H2402" t="n">
        <v>0</v>
      </c>
      <c r="I2402" t="n">
        <v>1511</v>
      </c>
      <c r="J2402" t="n">
        <v>8</v>
      </c>
      <c r="K2402" t="n">
        <v>219</v>
      </c>
      <c r="L2402" t="n">
        <v>0</v>
      </c>
      <c r="M2402" t="n">
        <v>14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</row>
    <row r="2403">
      <c r="A2403" t="inlineStr">
        <is>
          <t>Matias Aguero</t>
        </is>
      </c>
      <c r="B2403" t="inlineStr">
        <is>
          <t>Italy</t>
        </is>
      </c>
      <c r="C2403" t="inlineStr">
        <is>
          <t>Prop</t>
        </is>
      </c>
      <c r="D2403" t="n">
        <v>3</v>
      </c>
      <c r="E2403" t="n">
        <v>3</v>
      </c>
      <c r="F2403" t="n">
        <v>1</v>
      </c>
      <c r="G2403" t="n">
        <v>2</v>
      </c>
      <c r="H2403" t="n">
        <v>0</v>
      </c>
      <c r="I2403" t="n">
        <v>129</v>
      </c>
      <c r="J2403" t="n">
        <v>2</v>
      </c>
      <c r="K2403" t="n">
        <v>72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inlineStr">
        <is>
          <t>Matias Aguero</t>
        </is>
      </c>
      <c r="B2404" t="inlineStr">
        <is>
          <t>Italy</t>
        </is>
      </c>
      <c r="C2404" t="inlineStr">
        <is>
          <t>Prop</t>
        </is>
      </c>
      <c r="D2404" t="n">
        <v>55</v>
      </c>
      <c r="E2404" t="n">
        <v>53</v>
      </c>
      <c r="F2404" t="n">
        <v>33</v>
      </c>
      <c r="G2404" t="n">
        <v>20</v>
      </c>
      <c r="H2404" t="n">
        <v>0</v>
      </c>
      <c r="I2404" t="n">
        <v>2708</v>
      </c>
      <c r="J2404" t="n">
        <v>22</v>
      </c>
      <c r="K2404" t="n">
        <v>691</v>
      </c>
      <c r="L2404" t="n">
        <v>2</v>
      </c>
      <c r="M2404" t="n">
        <v>27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</row>
    <row r="2405">
      <c r="A2405" t="inlineStr">
        <is>
          <t>Matias Aguero</t>
        </is>
      </c>
      <c r="B2405" t="inlineStr">
        <is>
          <t>Italy</t>
        </is>
      </c>
      <c r="C2405" t="inlineStr">
        <is>
          <t>Prop</t>
        </is>
      </c>
      <c r="D2405" t="n">
        <v>7</v>
      </c>
      <c r="E2405" t="n">
        <v>7</v>
      </c>
      <c r="F2405" t="n">
        <v>1</v>
      </c>
      <c r="G2405" t="n">
        <v>6</v>
      </c>
      <c r="H2405" t="n">
        <v>0</v>
      </c>
      <c r="I2405" t="n">
        <v>138</v>
      </c>
      <c r="J2405" t="n">
        <v>6</v>
      </c>
      <c r="K2405" t="n">
        <v>80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inlineStr">
        <is>
          <t>Matias Aguero</t>
        </is>
      </c>
      <c r="B2406" t="inlineStr">
        <is>
          <t>Italy</t>
        </is>
      </c>
      <c r="C2406" t="inlineStr">
        <is>
          <t>Prop</t>
        </is>
      </c>
      <c r="D2406" t="n">
        <v>188</v>
      </c>
      <c r="E2406" t="n">
        <v>4</v>
      </c>
      <c r="F2406" t="n">
        <v>121</v>
      </c>
      <c r="G2406" t="n">
        <v>70</v>
      </c>
      <c r="H2406" t="n">
        <v>0</v>
      </c>
      <c r="I2406" t="n">
        <v>9340</v>
      </c>
      <c r="J2406" t="n">
        <v>67</v>
      </c>
      <c r="K2406" t="n">
        <v>1775</v>
      </c>
      <c r="L2406" t="n">
        <v>4</v>
      </c>
      <c r="M2406" t="n">
        <v>91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20</v>
      </c>
      <c r="U2406" t="n">
        <v>3</v>
      </c>
      <c r="V2406" t="n">
        <v>0</v>
      </c>
      <c r="W2406" t="n">
        <v>0</v>
      </c>
    </row>
    <row r="2407">
      <c r="A2407" t="inlineStr">
        <is>
          <t>Simone Ferrari</t>
        </is>
      </c>
      <c r="B2407" t="inlineStr">
        <is>
          <t>Italy</t>
        </is>
      </c>
      <c r="C2407" t="inlineStr">
        <is>
          <t>Prop</t>
        </is>
      </c>
      <c r="D2407" t="n">
        <v>7</v>
      </c>
      <c r="E2407" t="n">
        <v>8</v>
      </c>
      <c r="F2407" t="n">
        <v>6</v>
      </c>
      <c r="G2407" t="n">
        <v>2</v>
      </c>
      <c r="H2407" t="n">
        <v>0</v>
      </c>
      <c r="I2407" t="n">
        <v>324</v>
      </c>
      <c r="J2407" t="n">
        <v>1</v>
      </c>
      <c r="K2407" t="n">
        <v>5</v>
      </c>
      <c r="L2407" t="n">
        <v>0</v>
      </c>
      <c r="M2407" t="n">
        <v>6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</row>
    <row r="2408">
      <c r="A2408" t="inlineStr">
        <is>
          <t>Simone Ferrari</t>
        </is>
      </c>
      <c r="B2408" t="inlineStr">
        <is>
          <t>Italy</t>
        </is>
      </c>
      <c r="C2408" t="inlineStr">
        <is>
          <t>Prop</t>
        </is>
      </c>
      <c r="D2408" t="n">
        <v>5</v>
      </c>
      <c r="E2408" t="n">
        <v>5</v>
      </c>
      <c r="F2408" t="n">
        <v>2</v>
      </c>
      <c r="G2408" t="n">
        <v>3</v>
      </c>
      <c r="H2408" t="n">
        <v>0</v>
      </c>
      <c r="I2408" t="n">
        <v>215</v>
      </c>
      <c r="J2408" t="n">
        <v>3</v>
      </c>
      <c r="K2408" t="n">
        <v>80</v>
      </c>
      <c r="L2408" t="n">
        <v>0</v>
      </c>
      <c r="M2408" t="n">
        <v>2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</row>
    <row r="2409">
      <c r="A2409" t="inlineStr">
        <is>
          <t>Simone Ferrari</t>
        </is>
      </c>
      <c r="B2409" t="inlineStr">
        <is>
          <t>Italy</t>
        </is>
      </c>
      <c r="C2409" t="inlineStr">
        <is>
          <t>Prop</t>
        </is>
      </c>
      <c r="D2409" t="n">
        <v>74</v>
      </c>
      <c r="E2409" t="n">
        <v>75</v>
      </c>
      <c r="F2409" t="n">
        <v>50</v>
      </c>
      <c r="G2409" t="n">
        <v>25</v>
      </c>
      <c r="H2409" t="n">
        <v>0</v>
      </c>
      <c r="I2409" t="n">
        <v>3566</v>
      </c>
      <c r="J2409" t="n">
        <v>24</v>
      </c>
      <c r="K2409" t="n">
        <v>757</v>
      </c>
      <c r="L2409" t="n">
        <v>2</v>
      </c>
      <c r="M2409" t="n">
        <v>48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5</v>
      </c>
      <c r="U2409" t="n">
        <v>2</v>
      </c>
      <c r="V2409" t="n">
        <v>0</v>
      </c>
      <c r="W2409" t="n">
        <v>0</v>
      </c>
    </row>
    <row r="2410">
      <c r="A2410" t="inlineStr">
        <is>
          <t>Simone Ferrari</t>
        </is>
      </c>
      <c r="B2410" t="inlineStr">
        <is>
          <t>Italy</t>
        </is>
      </c>
      <c r="C2410" t="inlineStr">
        <is>
          <t>Prop</t>
        </is>
      </c>
      <c r="D2410" t="n">
        <v>32</v>
      </c>
      <c r="E2410" t="n">
        <v>33</v>
      </c>
      <c r="F2410" t="n">
        <v>21</v>
      </c>
      <c r="G2410" t="n">
        <v>12</v>
      </c>
      <c r="H2410" t="n">
        <v>0</v>
      </c>
      <c r="I2410" t="n">
        <v>1500</v>
      </c>
      <c r="J2410" t="n">
        <v>11</v>
      </c>
      <c r="K2410" t="n">
        <v>344</v>
      </c>
      <c r="L2410" t="n">
        <v>1</v>
      </c>
      <c r="M2410" t="n">
        <v>20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</v>
      </c>
      <c r="U2410" t="n">
        <v>0</v>
      </c>
      <c r="V2410" t="n">
        <v>0</v>
      </c>
      <c r="W2410" t="n">
        <v>0</v>
      </c>
    </row>
    <row r="2411">
      <c r="A2411" t="inlineStr">
        <is>
          <t>Simone Ferrari</t>
        </is>
      </c>
      <c r="B2411" t="inlineStr">
        <is>
          <t>Italy</t>
        </is>
      </c>
      <c r="C2411" t="inlineStr">
        <is>
          <t>Prop</t>
        </is>
      </c>
      <c r="D2411" t="n">
        <v>118</v>
      </c>
      <c r="E2411" t="n">
        <v>3</v>
      </c>
      <c r="F2411" t="n">
        <v>79</v>
      </c>
      <c r="G2411" t="n">
        <v>42</v>
      </c>
      <c r="H2411" t="n">
        <v>0</v>
      </c>
      <c r="I2411" t="n">
        <v>5605</v>
      </c>
      <c r="J2411" t="n">
        <v>39</v>
      </c>
      <c r="K2411" t="n">
        <v>1186</v>
      </c>
      <c r="L2411" t="n">
        <v>3</v>
      </c>
      <c r="M2411" t="n">
        <v>76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15</v>
      </c>
      <c r="U2411" t="n">
        <v>4</v>
      </c>
      <c r="V2411" t="n">
        <v>0</v>
      </c>
      <c r="W2411" t="n">
        <v>0</v>
      </c>
    </row>
    <row r="2412">
      <c r="A2412" t="inlineStr">
        <is>
          <t>Michele Rizzo</t>
        </is>
      </c>
      <c r="B2412" t="inlineStr">
        <is>
          <t>Italy</t>
        </is>
      </c>
      <c r="C2412" t="inlineStr">
        <is>
          <t>Prop</t>
        </is>
      </c>
      <c r="D2412" t="n">
        <v>65</v>
      </c>
      <c r="E2412" t="n">
        <v>67</v>
      </c>
      <c r="F2412" t="n">
        <v>51</v>
      </c>
      <c r="G2412" t="n">
        <v>16</v>
      </c>
      <c r="H2412" t="n">
        <v>0</v>
      </c>
      <c r="I2412" t="n">
        <v>3871</v>
      </c>
      <c r="J2412" t="n">
        <v>14</v>
      </c>
      <c r="K2412" t="n">
        <v>319</v>
      </c>
      <c r="L2412" t="n">
        <v>0</v>
      </c>
      <c r="M2412" t="n">
        <v>19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25</v>
      </c>
      <c r="U2412" t="n">
        <v>2</v>
      </c>
      <c r="V2412" t="n">
        <v>0</v>
      </c>
      <c r="W2412" t="n">
        <v>0</v>
      </c>
    </row>
    <row r="2413">
      <c r="A2413" t="inlineStr">
        <is>
          <t>Michele Rizzo</t>
        </is>
      </c>
      <c r="B2413" t="inlineStr">
        <is>
          <t>Italy</t>
        </is>
      </c>
      <c r="C2413" t="inlineStr">
        <is>
          <t>Prop</t>
        </is>
      </c>
      <c r="D2413" t="n">
        <v>22</v>
      </c>
      <c r="E2413" t="n">
        <v>23</v>
      </c>
      <c r="F2413" t="n">
        <v>10</v>
      </c>
      <c r="G2413" t="n">
        <v>13</v>
      </c>
      <c r="H2413" t="n">
        <v>0</v>
      </c>
      <c r="I2413" t="n">
        <v>923</v>
      </c>
      <c r="J2413" t="n">
        <v>12</v>
      </c>
      <c r="K2413" t="n">
        <v>317</v>
      </c>
      <c r="L2413" t="n">
        <v>0</v>
      </c>
      <c r="M2413" t="n">
        <v>9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</v>
      </c>
      <c r="U2413" t="n">
        <v>1</v>
      </c>
      <c r="V2413" t="n">
        <v>0</v>
      </c>
      <c r="W2413" t="n">
        <v>1</v>
      </c>
    </row>
    <row r="2414">
      <c r="A2414" t="inlineStr">
        <is>
          <t>Michele Rizzo</t>
        </is>
      </c>
      <c r="B2414" t="inlineStr">
        <is>
          <t>Italy</t>
        </is>
      </c>
      <c r="C2414" t="inlineStr">
        <is>
          <t>Prop</t>
        </is>
      </c>
      <c r="D2414" t="n">
        <v>3</v>
      </c>
      <c r="E2414" t="n">
        <v>3</v>
      </c>
      <c r="F2414" t="n">
        <v>2</v>
      </c>
      <c r="G2414" t="n">
        <v>1</v>
      </c>
      <c r="H2414" t="n">
        <v>0</v>
      </c>
      <c r="I2414" t="n">
        <v>119</v>
      </c>
      <c r="J2414" t="n">
        <v>1</v>
      </c>
      <c r="K2414" t="n">
        <v>29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Michele Rizzo</t>
        </is>
      </c>
      <c r="B2415" t="inlineStr">
        <is>
          <t>Italy</t>
        </is>
      </c>
      <c r="C2415" t="inlineStr">
        <is>
          <t>Prop</t>
        </is>
      </c>
      <c r="D2415" t="n">
        <v>85</v>
      </c>
      <c r="E2415" t="n">
        <v>90</v>
      </c>
      <c r="F2415" t="n">
        <v>63</v>
      </c>
      <c r="G2415" t="n">
        <v>27</v>
      </c>
      <c r="H2415" t="n">
        <v>0</v>
      </c>
      <c r="I2415" t="n">
        <v>4486</v>
      </c>
      <c r="J2415" t="n">
        <v>22</v>
      </c>
      <c r="K2415" t="n">
        <v>689</v>
      </c>
      <c r="L2415" t="n">
        <v>0</v>
      </c>
      <c r="M2415" t="n">
        <v>49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20</v>
      </c>
      <c r="U2415" t="n">
        <v>5</v>
      </c>
      <c r="V2415" t="n">
        <v>0</v>
      </c>
      <c r="W2415" t="n">
        <v>0</v>
      </c>
    </row>
    <row r="2416">
      <c r="A2416" t="inlineStr">
        <is>
          <t>Michele Rizzo</t>
        </is>
      </c>
      <c r="B2416" t="inlineStr">
        <is>
          <t>Italy</t>
        </is>
      </c>
      <c r="C2416" t="inlineStr">
        <is>
          <t>Prop</t>
        </is>
      </c>
      <c r="D2416" t="n">
        <v>36</v>
      </c>
      <c r="E2416" t="n">
        <v>40</v>
      </c>
      <c r="F2416" t="n">
        <v>16</v>
      </c>
      <c r="G2416" t="n">
        <v>24</v>
      </c>
      <c r="H2416" t="n">
        <v>0</v>
      </c>
      <c r="I2416" t="n">
        <v>1229</v>
      </c>
      <c r="J2416" t="n">
        <v>20</v>
      </c>
      <c r="K2416" t="n">
        <v>294</v>
      </c>
      <c r="L2416" t="n">
        <v>1</v>
      </c>
      <c r="M2416" t="n">
        <v>13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10</v>
      </c>
      <c r="U2416" t="n">
        <v>2</v>
      </c>
      <c r="V2416" t="n">
        <v>0</v>
      </c>
      <c r="W2416" t="n">
        <v>0</v>
      </c>
    </row>
    <row r="2417">
      <c r="A2417" t="inlineStr">
        <is>
          <t>Michele Rizzo</t>
        </is>
      </c>
      <c r="B2417" t="inlineStr">
        <is>
          <t>Italy</t>
        </is>
      </c>
      <c r="C2417" t="inlineStr">
        <is>
          <t>Prop</t>
        </is>
      </c>
      <c r="D2417" t="n">
        <v>8</v>
      </c>
      <c r="E2417" t="n">
        <v>8</v>
      </c>
      <c r="F2417" t="n">
        <v>5</v>
      </c>
      <c r="G2417" t="n">
        <v>3</v>
      </c>
      <c r="H2417" t="n">
        <v>0</v>
      </c>
      <c r="I2417" t="n">
        <v>393</v>
      </c>
      <c r="J2417" t="n">
        <v>3</v>
      </c>
      <c r="K2417" t="n">
        <v>68</v>
      </c>
      <c r="L2417" t="n">
        <v>0</v>
      </c>
      <c r="M2417" t="n">
        <v>4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</row>
    <row r="2418">
      <c r="A2418" t="inlineStr">
        <is>
          <t>Michele Rizzo</t>
        </is>
      </c>
      <c r="B2418" t="inlineStr">
        <is>
          <t>Italy</t>
        </is>
      </c>
      <c r="C2418" t="inlineStr">
        <is>
          <t>Prop</t>
        </is>
      </c>
      <c r="D2418" t="n">
        <v>219</v>
      </c>
      <c r="E2418" t="n">
        <v>12</v>
      </c>
      <c r="F2418" t="n">
        <v>147</v>
      </c>
      <c r="G2418" t="n">
        <v>84</v>
      </c>
      <c r="H2418" t="n">
        <v>0</v>
      </c>
      <c r="I2418" t="n">
        <v>11021</v>
      </c>
      <c r="J2418" t="n">
        <v>72</v>
      </c>
      <c r="K2418" t="n">
        <v>1716</v>
      </c>
      <c r="L2418" t="n">
        <v>1</v>
      </c>
      <c r="M2418" t="n">
        <v>96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60</v>
      </c>
      <c r="U2418" t="n">
        <v>10</v>
      </c>
      <c r="V2418" t="n">
        <v>0</v>
      </c>
      <c r="W2418" t="n">
        <v>2</v>
      </c>
    </row>
    <row r="2419">
      <c r="A2419" t="inlineStr">
        <is>
          <t>Marco Riccioni</t>
        </is>
      </c>
      <c r="B2419" t="inlineStr">
        <is>
          <t>Italy</t>
        </is>
      </c>
      <c r="C2419" t="inlineStr">
        <is>
          <t>Prop</t>
        </is>
      </c>
      <c r="D2419" t="n">
        <v>4</v>
      </c>
      <c r="E2419" t="n">
        <v>5</v>
      </c>
      <c r="F2419" t="n">
        <v>0</v>
      </c>
      <c r="G2419" t="n">
        <v>5</v>
      </c>
      <c r="H2419" t="n">
        <v>0</v>
      </c>
      <c r="I2419" t="n">
        <v>88</v>
      </c>
      <c r="J2419" t="n">
        <v>4</v>
      </c>
      <c r="K2419" t="n">
        <v>88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Marco Riccioni</t>
        </is>
      </c>
      <c r="B2420" t="inlineStr">
        <is>
          <t>Italy</t>
        </is>
      </c>
      <c r="C2420" t="inlineStr">
        <is>
          <t>Prop</t>
        </is>
      </c>
      <c r="D2420" t="n">
        <v>37</v>
      </c>
      <c r="E2420" t="n">
        <v>35</v>
      </c>
      <c r="F2420" t="n">
        <v>28</v>
      </c>
      <c r="G2420" t="n">
        <v>7</v>
      </c>
      <c r="H2420" t="n">
        <v>0</v>
      </c>
      <c r="I2420" t="n">
        <v>1854</v>
      </c>
      <c r="J2420" t="n">
        <v>9</v>
      </c>
      <c r="K2420" t="n">
        <v>276</v>
      </c>
      <c r="L2420" t="n">
        <v>0</v>
      </c>
      <c r="M2420" t="n">
        <v>26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5</v>
      </c>
      <c r="U2420" t="n">
        <v>2</v>
      </c>
      <c r="V2420" t="n">
        <v>0</v>
      </c>
      <c r="W2420" t="n">
        <v>0</v>
      </c>
    </row>
    <row r="2421">
      <c r="A2421" t="inlineStr">
        <is>
          <t>Marco Riccioni</t>
        </is>
      </c>
      <c r="B2421" t="inlineStr">
        <is>
          <t>Italy</t>
        </is>
      </c>
      <c r="C2421" t="inlineStr">
        <is>
          <t>Prop</t>
        </is>
      </c>
      <c r="D2421" t="n">
        <v>69</v>
      </c>
      <c r="E2421" t="n">
        <v>2</v>
      </c>
      <c r="F2421" t="n">
        <v>47</v>
      </c>
      <c r="G2421" t="n">
        <v>22</v>
      </c>
      <c r="H2421" t="n">
        <v>0</v>
      </c>
      <c r="I2421" t="n">
        <v>3267</v>
      </c>
      <c r="J2421" t="n">
        <v>22</v>
      </c>
      <c r="K2421" t="n">
        <v>737</v>
      </c>
      <c r="L2421" t="n">
        <v>1</v>
      </c>
      <c r="M2421" t="n">
        <v>45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10</v>
      </c>
      <c r="U2421" t="n">
        <v>3</v>
      </c>
      <c r="V2421" t="n">
        <v>0</v>
      </c>
      <c r="W2421" t="n">
        <v>0</v>
      </c>
    </row>
    <row r="2422">
      <c r="A2422" t="inlineStr">
        <is>
          <t>Martin Castrogiovanni</t>
        </is>
      </c>
      <c r="B2422" t="inlineStr">
        <is>
          <t>Italy</t>
        </is>
      </c>
      <c r="C2422" t="inlineStr">
        <is>
          <t>Prop</t>
        </is>
      </c>
      <c r="D2422" t="n">
        <v>20</v>
      </c>
      <c r="E2422" t="n">
        <v>20</v>
      </c>
      <c r="F2422" t="n">
        <v>14</v>
      </c>
      <c r="G2422" t="n">
        <v>6</v>
      </c>
      <c r="H2422" t="n">
        <v>0</v>
      </c>
      <c r="I2422" t="n">
        <v>1078</v>
      </c>
      <c r="J2422" t="n">
        <v>6</v>
      </c>
      <c r="K2422" t="n">
        <v>97</v>
      </c>
      <c r="L2422" t="n">
        <v>0</v>
      </c>
      <c r="M2422" t="n">
        <v>10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</row>
    <row r="2423">
      <c r="A2423" t="inlineStr">
        <is>
          <t>Martin Castrogiovanni</t>
        </is>
      </c>
      <c r="B2423" t="inlineStr">
        <is>
          <t>Italy</t>
        </is>
      </c>
      <c r="C2423" t="inlineStr">
        <is>
          <t>Prop</t>
        </is>
      </c>
      <c r="D2423" t="n">
        <v>116</v>
      </c>
      <c r="E2423" t="n">
        <v>115</v>
      </c>
      <c r="F2423" t="n">
        <v>87</v>
      </c>
      <c r="G2423" t="n">
        <v>28</v>
      </c>
      <c r="H2423" t="n">
        <v>0</v>
      </c>
      <c r="I2423" t="n">
        <v>6342</v>
      </c>
      <c r="J2423" t="n">
        <v>29</v>
      </c>
      <c r="K2423" t="n">
        <v>722</v>
      </c>
      <c r="L2423" t="n">
        <v>1</v>
      </c>
      <c r="M2423" t="n">
        <v>58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50</v>
      </c>
      <c r="U2423" t="n">
        <v>4</v>
      </c>
      <c r="V2423" t="n">
        <v>0</v>
      </c>
      <c r="W2423" t="n">
        <v>0</v>
      </c>
    </row>
    <row r="2424">
      <c r="A2424" t="inlineStr">
        <is>
          <t>Martin Castrogiovanni</t>
        </is>
      </c>
      <c r="B2424" t="inlineStr">
        <is>
          <t>Italy</t>
        </is>
      </c>
      <c r="C2424" t="inlineStr">
        <is>
          <t>Prop</t>
        </is>
      </c>
      <c r="D2424" t="n">
        <v>143</v>
      </c>
      <c r="E2424" t="n">
        <v>146</v>
      </c>
      <c r="F2424" t="n">
        <v>84</v>
      </c>
      <c r="G2424" t="n">
        <v>62</v>
      </c>
      <c r="H2424" t="n">
        <v>0</v>
      </c>
      <c r="I2424" t="n">
        <v>6821</v>
      </c>
      <c r="J2424" t="n">
        <v>59</v>
      </c>
      <c r="K2424" t="n">
        <v>1572</v>
      </c>
      <c r="L2424" t="n">
        <v>9</v>
      </c>
      <c r="M2424" t="n">
        <v>65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40</v>
      </c>
      <c r="U2424" t="n">
        <v>3</v>
      </c>
      <c r="V2424" t="n">
        <v>0</v>
      </c>
      <c r="W2424" t="n">
        <v>0</v>
      </c>
    </row>
    <row r="2425">
      <c r="A2425" t="inlineStr">
        <is>
          <t>Martin Castrogiovanni</t>
        </is>
      </c>
      <c r="B2425" t="inlineStr">
        <is>
          <t>Italy</t>
        </is>
      </c>
      <c r="C2425" t="inlineStr">
        <is>
          <t>Prop</t>
        </is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68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>
      <c r="A2426" t="inlineStr">
        <is>
          <t>Martin Castrogiovanni</t>
        </is>
      </c>
      <c r="B2426" t="inlineStr">
        <is>
          <t>Italy</t>
        </is>
      </c>
      <c r="C2426" t="inlineStr">
        <is>
          <t>Prop</t>
        </is>
      </c>
      <c r="D2426" t="n">
        <v>39</v>
      </c>
      <c r="E2426" t="n">
        <v>40</v>
      </c>
      <c r="F2426" t="n">
        <v>16</v>
      </c>
      <c r="G2426" t="n">
        <v>24</v>
      </c>
      <c r="H2426" t="n">
        <v>0</v>
      </c>
      <c r="I2426" t="n">
        <v>1362</v>
      </c>
      <c r="J2426" t="n">
        <v>23</v>
      </c>
      <c r="K2426" t="n">
        <v>500</v>
      </c>
      <c r="L2426" t="n">
        <v>0</v>
      </c>
      <c r="M2426" t="n">
        <v>14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5</v>
      </c>
      <c r="U2426" t="n">
        <v>1</v>
      </c>
      <c r="V2426" t="n">
        <v>0</v>
      </c>
      <c r="W2426" t="n">
        <v>1</v>
      </c>
    </row>
    <row r="2427">
      <c r="A2427" t="inlineStr">
        <is>
          <t>Martin Castrogiovanni</t>
        </is>
      </c>
      <c r="B2427" t="inlineStr">
        <is>
          <t>Italy</t>
        </is>
      </c>
      <c r="C2427" t="inlineStr">
        <is>
          <t>Prop</t>
        </is>
      </c>
      <c r="D2427" t="n">
        <v>5</v>
      </c>
      <c r="E2427" t="n">
        <v>5</v>
      </c>
      <c r="F2427" t="n">
        <v>1</v>
      </c>
      <c r="G2427" t="n">
        <v>4</v>
      </c>
      <c r="H2427" t="n">
        <v>0</v>
      </c>
      <c r="I2427" t="n">
        <v>128</v>
      </c>
      <c r="J2427" t="n">
        <v>4</v>
      </c>
      <c r="K2427" t="n">
        <v>92</v>
      </c>
      <c r="L2427" t="n">
        <v>0</v>
      </c>
      <c r="M2427" t="n">
        <v>2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Martin Castrogiovanni</t>
        </is>
      </c>
      <c r="B2428" t="inlineStr">
        <is>
          <t>Italy</t>
        </is>
      </c>
      <c r="C2428" t="inlineStr">
        <is>
          <t>Prop</t>
        </is>
      </c>
      <c r="D2428" t="n">
        <v>324</v>
      </c>
      <c r="E2428" t="n">
        <v>19</v>
      </c>
      <c r="F2428" t="n">
        <v>203</v>
      </c>
      <c r="G2428" t="n">
        <v>124</v>
      </c>
      <c r="H2428" t="n">
        <v>0</v>
      </c>
      <c r="I2428" t="n">
        <v>15799</v>
      </c>
      <c r="J2428" t="n">
        <v>121</v>
      </c>
      <c r="K2428" t="n">
        <v>2983</v>
      </c>
      <c r="L2428" t="n">
        <v>10</v>
      </c>
      <c r="M2428" t="n">
        <v>150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95</v>
      </c>
      <c r="U2428" t="n">
        <v>9</v>
      </c>
      <c r="V2428" t="n">
        <v>0</v>
      </c>
      <c r="W2428" t="n">
        <v>1</v>
      </c>
    </row>
    <row r="2429">
      <c r="A2429" t="inlineStr">
        <is>
          <t>Tizano Pasquali</t>
        </is>
      </c>
      <c r="B2429" t="inlineStr">
        <is>
          <t>Italy</t>
        </is>
      </c>
      <c r="C2429" t="inlineStr">
        <is>
          <t>Prop</t>
        </is>
      </c>
      <c r="D2429" t="n">
        <v>4</v>
      </c>
      <c r="E2429" t="n">
        <v>4</v>
      </c>
      <c r="F2429" t="n">
        <v>4</v>
      </c>
      <c r="G2429" t="n">
        <v>0</v>
      </c>
      <c r="H2429" t="n">
        <v>0</v>
      </c>
      <c r="I2429" t="n">
        <v>271</v>
      </c>
      <c r="J2429" t="n">
        <v>0</v>
      </c>
      <c r="K2429" t="n">
        <v>0</v>
      </c>
      <c r="L2429" t="n">
        <v>0</v>
      </c>
      <c r="M2429" t="n">
        <v>2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inlineStr">
        <is>
          <t>Tizano Pasquali</t>
        </is>
      </c>
      <c r="B2430" t="inlineStr">
        <is>
          <t>Italy</t>
        </is>
      </c>
      <c r="C2430" t="inlineStr">
        <is>
          <t>Prop</t>
        </is>
      </c>
      <c r="D2430" t="n">
        <v>15</v>
      </c>
      <c r="E2430" t="n">
        <v>15</v>
      </c>
      <c r="F2430" t="n">
        <v>7</v>
      </c>
      <c r="G2430" t="n">
        <v>8</v>
      </c>
      <c r="H2430" t="n">
        <v>0</v>
      </c>
      <c r="I2430" t="n">
        <v>743</v>
      </c>
      <c r="J2430" t="n">
        <v>8</v>
      </c>
      <c r="K2430" t="n">
        <v>216</v>
      </c>
      <c r="L2430" t="n">
        <v>0</v>
      </c>
      <c r="M2430" t="n">
        <v>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t="inlineStr">
        <is>
          <t>Tizano Pasquali</t>
        </is>
      </c>
      <c r="B2431" t="inlineStr">
        <is>
          <t>Italy</t>
        </is>
      </c>
      <c r="C2431" t="inlineStr">
        <is>
          <t>Prop</t>
        </is>
      </c>
      <c r="D2431" t="n">
        <v>10</v>
      </c>
      <c r="E2431" t="n">
        <v>18</v>
      </c>
      <c r="F2431" t="n">
        <v>2</v>
      </c>
      <c r="G2431" t="n">
        <v>16</v>
      </c>
      <c r="H2431" t="n">
        <v>0</v>
      </c>
      <c r="I2431" t="n">
        <v>234</v>
      </c>
      <c r="J2431" t="n">
        <v>8</v>
      </c>
      <c r="K2431" t="n">
        <v>117</v>
      </c>
      <c r="L2431" t="n">
        <v>1</v>
      </c>
      <c r="M2431" t="n">
        <v>2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t="inlineStr">
        <is>
          <t>Tizano Pasquali</t>
        </is>
      </c>
      <c r="B2432" t="inlineStr">
        <is>
          <t>Italy</t>
        </is>
      </c>
      <c r="C2432" t="inlineStr">
        <is>
          <t>Prop</t>
        </is>
      </c>
      <c r="D2432" t="n">
        <v>82</v>
      </c>
      <c r="E2432" t="n">
        <v>83</v>
      </c>
      <c r="F2432" t="n">
        <v>34</v>
      </c>
      <c r="G2432" t="n">
        <v>49</v>
      </c>
      <c r="H2432" t="n">
        <v>0</v>
      </c>
      <c r="I2432" t="n">
        <v>3007</v>
      </c>
      <c r="J2432" t="n">
        <v>48</v>
      </c>
      <c r="K2432" t="n">
        <v>1202</v>
      </c>
      <c r="L2432" t="n">
        <v>3</v>
      </c>
      <c r="M2432" t="n">
        <v>35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</v>
      </c>
      <c r="V2432" t="n">
        <v>0</v>
      </c>
      <c r="W2432" t="n">
        <v>0</v>
      </c>
    </row>
    <row r="2433">
      <c r="A2433" t="inlineStr">
        <is>
          <t>Tizano Pasquali</t>
        </is>
      </c>
      <c r="B2433" t="inlineStr">
        <is>
          <t>Italy</t>
        </is>
      </c>
      <c r="C2433" t="inlineStr">
        <is>
          <t>Prop</t>
        </is>
      </c>
      <c r="D2433" t="n">
        <v>19</v>
      </c>
      <c r="E2433" t="n">
        <v>20</v>
      </c>
      <c r="F2433" t="n">
        <v>6</v>
      </c>
      <c r="G2433" t="n">
        <v>14</v>
      </c>
      <c r="H2433" t="n">
        <v>0</v>
      </c>
      <c r="I2433" t="n">
        <v>616</v>
      </c>
      <c r="J2433" t="n">
        <v>13</v>
      </c>
      <c r="K2433" t="n">
        <v>304</v>
      </c>
      <c r="L2433" t="n">
        <v>3</v>
      </c>
      <c r="M2433" t="n">
        <v>6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5</v>
      </c>
      <c r="U2433" t="n">
        <v>0</v>
      </c>
      <c r="V2433" t="n">
        <v>0</v>
      </c>
      <c r="W2433" t="n">
        <v>0</v>
      </c>
    </row>
    <row r="2434">
      <c r="A2434" t="inlineStr">
        <is>
          <t>Tizano Pasquali</t>
        </is>
      </c>
      <c r="B2434" t="inlineStr">
        <is>
          <t>Italy</t>
        </is>
      </c>
      <c r="C2434" t="inlineStr">
        <is>
          <t>Prop</t>
        </is>
      </c>
      <c r="D2434" t="n">
        <v>130</v>
      </c>
      <c r="E2434" t="n">
        <v>1</v>
      </c>
      <c r="F2434" t="n">
        <v>53</v>
      </c>
      <c r="G2434" t="n">
        <v>87</v>
      </c>
      <c r="H2434" t="n">
        <v>0</v>
      </c>
      <c r="I2434" t="n">
        <v>4871</v>
      </c>
      <c r="J2434" t="n">
        <v>77</v>
      </c>
      <c r="K2434" t="n">
        <v>1839</v>
      </c>
      <c r="L2434" t="n">
        <v>7</v>
      </c>
      <c r="M2434" t="n">
        <v>47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</v>
      </c>
      <c r="U2434" t="n">
        <v>2</v>
      </c>
      <c r="V2434" t="n">
        <v>0</v>
      </c>
      <c r="W2434" t="n">
        <v>0</v>
      </c>
    </row>
    <row r="2435">
      <c r="A2435" t="inlineStr">
        <is>
          <t>Danilo Fischetti</t>
        </is>
      </c>
      <c r="B2435" t="inlineStr">
        <is>
          <t>Italy</t>
        </is>
      </c>
      <c r="C2435" t="inlineStr">
        <is>
          <t>Prop</t>
        </is>
      </c>
      <c r="D2435" t="n">
        <v>17</v>
      </c>
      <c r="E2435" t="n">
        <v>17</v>
      </c>
      <c r="F2435" t="n">
        <v>10</v>
      </c>
      <c r="G2435" t="n">
        <v>7</v>
      </c>
      <c r="H2435" t="n">
        <v>0</v>
      </c>
      <c r="I2435" t="n">
        <v>835</v>
      </c>
      <c r="J2435" t="n">
        <v>7</v>
      </c>
      <c r="K2435" t="n">
        <v>181</v>
      </c>
      <c r="L2435" t="n">
        <v>1</v>
      </c>
      <c r="M2435" t="n">
        <v>6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10</v>
      </c>
      <c r="U2435" t="n">
        <v>0</v>
      </c>
      <c r="V2435" t="n">
        <v>0</v>
      </c>
      <c r="W2435" t="n">
        <v>0</v>
      </c>
    </row>
    <row r="2436">
      <c r="A2436" t="inlineStr">
        <is>
          <t>Danilo Fischetti</t>
        </is>
      </c>
      <c r="B2436" t="inlineStr">
        <is>
          <t>Italy</t>
        </is>
      </c>
      <c r="C2436" t="inlineStr">
        <is>
          <t>Prop</t>
        </is>
      </c>
      <c r="D2436" t="n">
        <v>25</v>
      </c>
      <c r="E2436" t="n">
        <v>26</v>
      </c>
      <c r="F2436" t="n">
        <v>14</v>
      </c>
      <c r="G2436" t="n">
        <v>12</v>
      </c>
      <c r="H2436" t="n">
        <v>0</v>
      </c>
      <c r="I2436" t="n">
        <v>1112</v>
      </c>
      <c r="J2436" t="n">
        <v>11</v>
      </c>
      <c r="K2436" t="n">
        <v>309</v>
      </c>
      <c r="L2436" t="n">
        <v>0</v>
      </c>
      <c r="M2436" t="n">
        <v>15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t="inlineStr">
        <is>
          <t>Danilo Fischetti</t>
        </is>
      </c>
      <c r="B2437" t="inlineStr">
        <is>
          <t>Italy</t>
        </is>
      </c>
      <c r="C2437" t="inlineStr">
        <is>
          <t>Prop</t>
        </is>
      </c>
      <c r="D2437" t="n">
        <v>54</v>
      </c>
      <c r="E2437" t="n">
        <v>2</v>
      </c>
      <c r="F2437" t="n">
        <v>31</v>
      </c>
      <c r="G2437" t="n">
        <v>24</v>
      </c>
      <c r="H2437" t="n">
        <v>0</v>
      </c>
      <c r="I2437" t="n">
        <v>2537</v>
      </c>
      <c r="J2437" t="n">
        <v>23</v>
      </c>
      <c r="K2437" t="n">
        <v>675</v>
      </c>
      <c r="L2437" t="n">
        <v>1</v>
      </c>
      <c r="M2437" t="n">
        <v>29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10</v>
      </c>
      <c r="U2437" t="n">
        <v>0</v>
      </c>
      <c r="V2437" t="n">
        <v>0</v>
      </c>
      <c r="W2437" t="n">
        <v>0</v>
      </c>
    </row>
    <row r="2438">
      <c r="A2438" t="inlineStr">
        <is>
          <t>Marcello Violi</t>
        </is>
      </c>
      <c r="B2438" t="inlineStr">
        <is>
          <t>Italy</t>
        </is>
      </c>
      <c r="C2438" t="inlineStr">
        <is>
          <t>Scrum Half</t>
        </is>
      </c>
      <c r="D2438" t="n">
        <v>3</v>
      </c>
      <c r="E2438" t="n">
        <v>5</v>
      </c>
      <c r="F2438" t="n">
        <v>2</v>
      </c>
      <c r="G2438" t="n">
        <v>3</v>
      </c>
      <c r="H2438" t="n">
        <v>0</v>
      </c>
      <c r="I2438" t="n">
        <v>188</v>
      </c>
      <c r="J2438" t="n">
        <v>1</v>
      </c>
      <c r="K2438" t="n">
        <v>36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</row>
    <row r="2439">
      <c r="A2439" t="inlineStr">
        <is>
          <t>Marcello Violi</t>
        </is>
      </c>
      <c r="B2439" t="inlineStr">
        <is>
          <t>Italy</t>
        </is>
      </c>
      <c r="C2439" t="inlineStr">
        <is>
          <t>Scrum Half</t>
        </is>
      </c>
      <c r="D2439" t="n">
        <v>6</v>
      </c>
      <c r="E2439" t="n">
        <v>5</v>
      </c>
      <c r="F2439" t="n">
        <v>4</v>
      </c>
      <c r="G2439" t="n">
        <v>1</v>
      </c>
      <c r="H2439" t="n">
        <v>0</v>
      </c>
      <c r="I2439" t="n">
        <v>286</v>
      </c>
      <c r="J2439" t="n">
        <v>2</v>
      </c>
      <c r="K2439" t="n">
        <v>35</v>
      </c>
      <c r="L2439" t="n">
        <v>0</v>
      </c>
      <c r="M2439" t="n">
        <v>2</v>
      </c>
      <c r="N2439" t="n">
        <v>0</v>
      </c>
      <c r="O2439" t="n">
        <v>0</v>
      </c>
      <c r="P2439" t="n">
        <v>0</v>
      </c>
      <c r="Q2439" t="n">
        <v>0</v>
      </c>
      <c r="R2439" t="n">
        <v>3</v>
      </c>
      <c r="S2439" t="n">
        <v>3</v>
      </c>
      <c r="T2439" t="n">
        <v>9</v>
      </c>
      <c r="U2439" t="n">
        <v>0</v>
      </c>
      <c r="V2439" t="n">
        <v>0</v>
      </c>
      <c r="W2439" t="n">
        <v>0</v>
      </c>
    </row>
    <row r="2440">
      <c r="A2440" t="inlineStr">
        <is>
          <t>Marcello Violi</t>
        </is>
      </c>
      <c r="B2440" t="inlineStr">
        <is>
          <t>Italy</t>
        </is>
      </c>
      <c r="C2440" t="inlineStr">
        <is>
          <t>Scrum Half</t>
        </is>
      </c>
      <c r="D2440" t="n">
        <v>3</v>
      </c>
      <c r="E2440" t="n">
        <v>3</v>
      </c>
      <c r="F2440" t="n">
        <v>2</v>
      </c>
      <c r="G2440" t="n">
        <v>1</v>
      </c>
      <c r="H2440" t="n">
        <v>0</v>
      </c>
      <c r="I2440" t="n">
        <v>174</v>
      </c>
      <c r="J2440" t="n">
        <v>1</v>
      </c>
      <c r="K2440" t="n">
        <v>32</v>
      </c>
      <c r="L2440" t="n">
        <v>0</v>
      </c>
      <c r="M2440" t="n">
        <v>1</v>
      </c>
      <c r="N2440" t="n">
        <v>0</v>
      </c>
      <c r="O2440" t="n">
        <v>0</v>
      </c>
      <c r="P2440" t="n">
        <v>1</v>
      </c>
      <c r="Q2440" t="n">
        <v>1</v>
      </c>
      <c r="R2440" t="n">
        <v>1</v>
      </c>
      <c r="S2440" t="n">
        <v>1</v>
      </c>
      <c r="T2440" t="n">
        <v>5</v>
      </c>
      <c r="U2440" t="n">
        <v>0</v>
      </c>
      <c r="V2440" t="n">
        <v>0</v>
      </c>
      <c r="W2440" t="n">
        <v>0</v>
      </c>
    </row>
    <row r="2441">
      <c r="A2441" t="inlineStr">
        <is>
          <t>Marcello Violi</t>
        </is>
      </c>
      <c r="B2441" t="inlineStr">
        <is>
          <t>Italy</t>
        </is>
      </c>
      <c r="C2441" t="inlineStr">
        <is>
          <t>Scrum Half</t>
        </is>
      </c>
      <c r="D2441" t="n">
        <v>71</v>
      </c>
      <c r="E2441" t="n">
        <v>72</v>
      </c>
      <c r="F2441" t="n">
        <v>56</v>
      </c>
      <c r="G2441" t="n">
        <v>16</v>
      </c>
      <c r="H2441" t="n">
        <v>0</v>
      </c>
      <c r="I2441" t="n">
        <v>4194</v>
      </c>
      <c r="J2441" t="n">
        <v>15</v>
      </c>
      <c r="K2441" t="n">
        <v>416</v>
      </c>
      <c r="L2441" t="n">
        <v>0</v>
      </c>
      <c r="M2441" t="n">
        <v>41</v>
      </c>
      <c r="N2441" t="n">
        <v>7</v>
      </c>
      <c r="O2441" t="n">
        <v>0</v>
      </c>
      <c r="P2441" t="n">
        <v>19</v>
      </c>
      <c r="Q2441" t="n">
        <v>13</v>
      </c>
      <c r="R2441" t="n">
        <v>14</v>
      </c>
      <c r="S2441" t="n">
        <v>13</v>
      </c>
      <c r="T2441" t="n">
        <v>100</v>
      </c>
      <c r="U2441" t="n">
        <v>1</v>
      </c>
      <c r="V2441" t="n">
        <v>0</v>
      </c>
      <c r="W2441" t="n">
        <v>0</v>
      </c>
    </row>
    <row r="2442">
      <c r="A2442" t="inlineStr">
        <is>
          <t>Marcello Violi</t>
        </is>
      </c>
      <c r="B2442" t="inlineStr">
        <is>
          <t>Italy</t>
        </is>
      </c>
      <c r="C2442" t="inlineStr">
        <is>
          <t>Scrum Half</t>
        </is>
      </c>
      <c r="D2442" t="n">
        <v>21</v>
      </c>
      <c r="E2442" t="n">
        <v>21</v>
      </c>
      <c r="F2442" t="n">
        <v>15</v>
      </c>
      <c r="G2442" t="n">
        <v>6</v>
      </c>
      <c r="H2442" t="n">
        <v>0</v>
      </c>
      <c r="I2442" t="n">
        <v>1009</v>
      </c>
      <c r="J2442" t="n">
        <v>6</v>
      </c>
      <c r="K2442" t="n">
        <v>92</v>
      </c>
      <c r="L2442" t="n">
        <v>0</v>
      </c>
      <c r="M2442" t="n">
        <v>14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3</v>
      </c>
      <c r="U2442" t="n">
        <v>0</v>
      </c>
      <c r="V2442" t="n">
        <v>0</v>
      </c>
      <c r="W2442" t="n">
        <v>0</v>
      </c>
    </row>
    <row r="2443">
      <c r="A2443" t="inlineStr">
        <is>
          <t>Marcello Violi</t>
        </is>
      </c>
      <c r="B2443" t="inlineStr">
        <is>
          <t>Italy</t>
        </is>
      </c>
      <c r="C2443" t="inlineStr">
        <is>
          <t>Scrum Half</t>
        </is>
      </c>
      <c r="D2443" t="n">
        <v>104</v>
      </c>
      <c r="E2443" t="n">
        <v>7</v>
      </c>
      <c r="F2443" t="n">
        <v>79</v>
      </c>
      <c r="G2443" t="n">
        <v>27</v>
      </c>
      <c r="H2443" t="n">
        <v>0</v>
      </c>
      <c r="I2443" t="n">
        <v>5851</v>
      </c>
      <c r="J2443" t="n">
        <v>25</v>
      </c>
      <c r="K2443" t="n">
        <v>611</v>
      </c>
      <c r="L2443" t="n">
        <v>0</v>
      </c>
      <c r="M2443" t="n">
        <v>59</v>
      </c>
      <c r="N2443" t="n">
        <v>7</v>
      </c>
      <c r="O2443" t="n">
        <v>1</v>
      </c>
      <c r="P2443" t="n">
        <v>20</v>
      </c>
      <c r="Q2443" t="n">
        <v>14</v>
      </c>
      <c r="R2443" t="n">
        <v>18</v>
      </c>
      <c r="S2443" t="n">
        <v>17</v>
      </c>
      <c r="T2443" t="n">
        <v>117</v>
      </c>
      <c r="U2443" t="n">
        <v>2</v>
      </c>
      <c r="V2443" t="n">
        <v>0</v>
      </c>
      <c r="W2443" t="n">
        <v>0</v>
      </c>
    </row>
    <row r="2444">
      <c r="A2444" t="inlineStr">
        <is>
          <t>Eduardo Gori</t>
        </is>
      </c>
      <c r="B2444" t="inlineStr">
        <is>
          <t>Italy</t>
        </is>
      </c>
      <c r="C2444" t="inlineStr">
        <is>
          <t>Scrum Half</t>
        </is>
      </c>
      <c r="D2444" t="n">
        <v>8</v>
      </c>
      <c r="E2444" t="n">
        <v>8</v>
      </c>
      <c r="F2444" t="n">
        <v>8</v>
      </c>
      <c r="G2444" t="n">
        <v>0</v>
      </c>
      <c r="H2444" t="n">
        <v>0</v>
      </c>
      <c r="I2444" t="n">
        <v>580</v>
      </c>
      <c r="J2444" t="n">
        <v>0</v>
      </c>
      <c r="K2444" t="n">
        <v>0</v>
      </c>
      <c r="L2444" t="n">
        <v>0</v>
      </c>
      <c r="M2444" t="n">
        <v>3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5</v>
      </c>
      <c r="U2444" t="n">
        <v>0</v>
      </c>
      <c r="V2444" t="n">
        <v>0</v>
      </c>
      <c r="W2444" t="n">
        <v>0</v>
      </c>
    </row>
    <row r="2445">
      <c r="A2445" t="inlineStr">
        <is>
          <t>Eduardo Gori</t>
        </is>
      </c>
      <c r="B2445" t="inlineStr">
        <is>
          <t>Italy</t>
        </is>
      </c>
      <c r="C2445" t="inlineStr">
        <is>
          <t>Scrum Half</t>
        </is>
      </c>
      <c r="D2445" t="n">
        <v>8</v>
      </c>
      <c r="E2445" t="n">
        <v>9</v>
      </c>
      <c r="F2445" t="n">
        <v>5</v>
      </c>
      <c r="G2445" t="n">
        <v>4</v>
      </c>
      <c r="H2445" t="n">
        <v>0</v>
      </c>
      <c r="I2445" t="n">
        <v>408</v>
      </c>
      <c r="J2445" t="n">
        <v>3</v>
      </c>
      <c r="K2445" t="n">
        <v>39</v>
      </c>
      <c r="L2445" t="n">
        <v>0</v>
      </c>
      <c r="M2445" t="n">
        <v>3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Eduardo Gori</t>
        </is>
      </c>
      <c r="B2446" t="inlineStr">
        <is>
          <t>Italy</t>
        </is>
      </c>
      <c r="C2446" t="inlineStr">
        <is>
          <t>Scrum Half</t>
        </is>
      </c>
      <c r="D2446" t="n">
        <v>69</v>
      </c>
      <c r="E2446" t="n">
        <v>69</v>
      </c>
      <c r="F2446" t="n">
        <v>49</v>
      </c>
      <c r="G2446" t="n">
        <v>20</v>
      </c>
      <c r="H2446" t="n">
        <v>0</v>
      </c>
      <c r="I2446" t="n">
        <v>3624</v>
      </c>
      <c r="J2446" t="n">
        <v>20</v>
      </c>
      <c r="K2446" t="n">
        <v>388</v>
      </c>
      <c r="L2446" t="n">
        <v>0</v>
      </c>
      <c r="M2446" t="n">
        <v>38</v>
      </c>
      <c r="N2446" t="n">
        <v>7</v>
      </c>
      <c r="O2446" t="n">
        <v>0</v>
      </c>
      <c r="P2446" t="n">
        <v>1</v>
      </c>
      <c r="Q2446" t="n">
        <v>1</v>
      </c>
      <c r="R2446" t="n">
        <v>0</v>
      </c>
      <c r="S2446" t="n">
        <v>0</v>
      </c>
      <c r="T2446" t="n">
        <v>37</v>
      </c>
      <c r="U2446" t="n">
        <v>1</v>
      </c>
      <c r="V2446" t="n">
        <v>0</v>
      </c>
      <c r="W2446" t="n">
        <v>0</v>
      </c>
    </row>
    <row r="2447">
      <c r="A2447" t="inlineStr">
        <is>
          <t>Eduardo Gori</t>
        </is>
      </c>
      <c r="B2447" t="inlineStr">
        <is>
          <t>Italy</t>
        </is>
      </c>
      <c r="C2447" t="inlineStr">
        <is>
          <t>Scrum Half</t>
        </is>
      </c>
      <c r="D2447" t="n">
        <v>99</v>
      </c>
      <c r="E2447" t="n">
        <v>110</v>
      </c>
      <c r="F2447" t="n">
        <v>63</v>
      </c>
      <c r="G2447" t="n">
        <v>47</v>
      </c>
      <c r="H2447" t="n">
        <v>0</v>
      </c>
      <c r="I2447" t="n">
        <v>5221</v>
      </c>
      <c r="J2447" t="n">
        <v>36</v>
      </c>
      <c r="K2447" t="n">
        <v>868</v>
      </c>
      <c r="L2447" t="n">
        <v>0</v>
      </c>
      <c r="M2447" t="n">
        <v>29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60</v>
      </c>
      <c r="U2447" t="n">
        <v>4</v>
      </c>
      <c r="V2447" t="n">
        <v>0</v>
      </c>
      <c r="W2447" t="n">
        <v>1</v>
      </c>
    </row>
    <row r="2448">
      <c r="A2448" t="inlineStr">
        <is>
          <t>Eduardo Gori</t>
        </is>
      </c>
      <c r="B2448" t="inlineStr">
        <is>
          <t>Italy</t>
        </is>
      </c>
      <c r="C2448" t="inlineStr">
        <is>
          <t>Scrum Half</t>
        </is>
      </c>
      <c r="D2448" t="n">
        <v>17</v>
      </c>
      <c r="E2448" t="n">
        <v>16</v>
      </c>
      <c r="F2448" t="n">
        <v>13</v>
      </c>
      <c r="G2448" t="n">
        <v>3</v>
      </c>
      <c r="H2448" t="n">
        <v>0</v>
      </c>
      <c r="I2448" t="n">
        <v>893</v>
      </c>
      <c r="J2448" t="n">
        <v>4</v>
      </c>
      <c r="K2448" t="n">
        <v>83</v>
      </c>
      <c r="L2448" t="n">
        <v>1</v>
      </c>
      <c r="M2448" t="n">
        <v>10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</v>
      </c>
      <c r="V2448" t="n">
        <v>0</v>
      </c>
      <c r="W2448" t="n">
        <v>0</v>
      </c>
    </row>
    <row r="2449">
      <c r="A2449" t="inlineStr">
        <is>
          <t>Eduardo Gori</t>
        </is>
      </c>
      <c r="B2449" t="inlineStr">
        <is>
          <t>Italy</t>
        </is>
      </c>
      <c r="C2449" t="inlineStr">
        <is>
          <t>Scrum Half</t>
        </is>
      </c>
      <c r="D2449" t="n">
        <v>201</v>
      </c>
      <c r="E2449" t="n">
        <v>20</v>
      </c>
      <c r="F2449" t="n">
        <v>138</v>
      </c>
      <c r="G2449" t="n">
        <v>74</v>
      </c>
      <c r="H2449" t="n">
        <v>0</v>
      </c>
      <c r="I2449" t="n">
        <v>10726</v>
      </c>
      <c r="J2449" t="n">
        <v>63</v>
      </c>
      <c r="K2449" t="n">
        <v>1378</v>
      </c>
      <c r="L2449" t="n">
        <v>1</v>
      </c>
      <c r="M2449" t="n">
        <v>83</v>
      </c>
      <c r="N2449" t="n">
        <v>20</v>
      </c>
      <c r="O2449" t="n">
        <v>0</v>
      </c>
      <c r="P2449" t="n">
        <v>1</v>
      </c>
      <c r="Q2449" t="n">
        <v>1</v>
      </c>
      <c r="R2449" t="n">
        <v>0</v>
      </c>
      <c r="S2449" t="n">
        <v>0</v>
      </c>
      <c r="T2449" t="n">
        <v>102</v>
      </c>
      <c r="U2449" t="n">
        <v>7</v>
      </c>
      <c r="V2449" t="n">
        <v>0</v>
      </c>
      <c r="W2449" t="n">
        <v>1</v>
      </c>
    </row>
    <row r="2450">
      <c r="A2450" t="inlineStr">
        <is>
          <t>Guglielmo Palazzani</t>
        </is>
      </c>
      <c r="B2450" t="inlineStr">
        <is>
          <t>Italy</t>
        </is>
      </c>
      <c r="C2450" t="inlineStr">
        <is>
          <t>Scrum Half</t>
        </is>
      </c>
      <c r="D2450" t="n">
        <v>7</v>
      </c>
      <c r="E2450" t="n">
        <v>7</v>
      </c>
      <c r="F2450" t="n">
        <v>6</v>
      </c>
      <c r="G2450" t="n">
        <v>1</v>
      </c>
      <c r="H2450" t="n">
        <v>0</v>
      </c>
      <c r="I2450" t="n">
        <v>455</v>
      </c>
      <c r="J2450" t="n">
        <v>1</v>
      </c>
      <c r="K2450" t="n">
        <v>7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  <c r="Q2450" t="n">
        <v>1</v>
      </c>
      <c r="R2450" t="n">
        <v>1</v>
      </c>
      <c r="S2450" t="n">
        <v>1</v>
      </c>
      <c r="T2450" t="n">
        <v>5</v>
      </c>
      <c r="U2450" t="n">
        <v>0</v>
      </c>
      <c r="V2450" t="n">
        <v>0</v>
      </c>
      <c r="W2450" t="n">
        <v>0</v>
      </c>
    </row>
    <row r="2451">
      <c r="A2451" t="inlineStr">
        <is>
          <t>Guglielmo Palazzani</t>
        </is>
      </c>
      <c r="B2451" t="inlineStr">
        <is>
          <t>Italy</t>
        </is>
      </c>
      <c r="C2451" t="inlineStr">
        <is>
          <t>Scrum Half</t>
        </is>
      </c>
      <c r="D2451" t="n">
        <v>6</v>
      </c>
      <c r="E2451" t="n">
        <v>6</v>
      </c>
      <c r="F2451" t="n">
        <v>6</v>
      </c>
      <c r="G2451" t="n">
        <v>0</v>
      </c>
      <c r="H2451" t="n">
        <v>0</v>
      </c>
      <c r="I2451" t="n">
        <v>437</v>
      </c>
      <c r="J2451" t="n">
        <v>0</v>
      </c>
      <c r="K2451" t="n">
        <v>0</v>
      </c>
      <c r="L2451" t="n">
        <v>0</v>
      </c>
      <c r="M2451" t="n">
        <v>2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Guglielmo Palazzani</t>
        </is>
      </c>
      <c r="B2452" t="inlineStr">
        <is>
          <t>Italy</t>
        </is>
      </c>
      <c r="C2452" t="inlineStr">
        <is>
          <t>Scrum Half</t>
        </is>
      </c>
      <c r="D2452" t="n">
        <v>140</v>
      </c>
      <c r="E2452" t="n">
        <v>153</v>
      </c>
      <c r="F2452" t="n">
        <v>71</v>
      </c>
      <c r="G2452" t="n">
        <v>82</v>
      </c>
      <c r="H2452" t="n">
        <v>0</v>
      </c>
      <c r="I2452" t="n">
        <v>6346</v>
      </c>
      <c r="J2452" t="n">
        <v>69</v>
      </c>
      <c r="K2452" t="n">
        <v>1321</v>
      </c>
      <c r="L2452" t="n">
        <v>2</v>
      </c>
      <c r="M2452" t="n">
        <v>30</v>
      </c>
      <c r="N2452" t="n">
        <v>11</v>
      </c>
      <c r="O2452" t="n">
        <v>0</v>
      </c>
      <c r="P2452" t="n">
        <v>20</v>
      </c>
      <c r="Q2452" t="n">
        <v>15</v>
      </c>
      <c r="R2452" t="n">
        <v>6</v>
      </c>
      <c r="S2452" t="n">
        <v>5</v>
      </c>
      <c r="T2452" t="n">
        <v>100</v>
      </c>
      <c r="U2452" t="n">
        <v>2</v>
      </c>
      <c r="V2452" t="n">
        <v>0</v>
      </c>
      <c r="W2452" t="n">
        <v>0</v>
      </c>
    </row>
    <row r="2453">
      <c r="A2453" t="inlineStr">
        <is>
          <t>Guglielmo Palazzani</t>
        </is>
      </c>
      <c r="B2453" t="inlineStr">
        <is>
          <t>Italy</t>
        </is>
      </c>
      <c r="C2453" t="inlineStr">
        <is>
          <t>Scrum Half</t>
        </is>
      </c>
      <c r="D2453" t="n">
        <v>3</v>
      </c>
      <c r="E2453" t="n">
        <v>3</v>
      </c>
      <c r="F2453" t="n">
        <v>1</v>
      </c>
      <c r="G2453" t="n">
        <v>2</v>
      </c>
      <c r="H2453" t="n">
        <v>0</v>
      </c>
      <c r="I2453" t="n">
        <v>102</v>
      </c>
      <c r="J2453" t="n">
        <v>2</v>
      </c>
      <c r="K2453" t="n">
        <v>35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t="inlineStr">
        <is>
          <t>Guglielmo Palazzani</t>
        </is>
      </c>
      <c r="B2454" t="inlineStr">
        <is>
          <t>Italy</t>
        </is>
      </c>
      <c r="C2454" t="inlineStr">
        <is>
          <t>Scrum Half</t>
        </is>
      </c>
      <c r="D2454" t="n">
        <v>43</v>
      </c>
      <c r="E2454" t="n">
        <v>49</v>
      </c>
      <c r="F2454" t="n">
        <v>8</v>
      </c>
      <c r="G2454" t="n">
        <v>41</v>
      </c>
      <c r="H2454" t="n">
        <v>0</v>
      </c>
      <c r="I2454" t="n">
        <v>997</v>
      </c>
      <c r="J2454" t="n">
        <v>35</v>
      </c>
      <c r="K2454" t="n">
        <v>453</v>
      </c>
      <c r="L2454" t="n">
        <v>1</v>
      </c>
      <c r="M2454" t="n">
        <v>6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15</v>
      </c>
      <c r="U2454" t="n">
        <v>1</v>
      </c>
      <c r="V2454" t="n">
        <v>0</v>
      </c>
      <c r="W2454" t="n">
        <v>0</v>
      </c>
    </row>
    <row r="2455">
      <c r="A2455" t="inlineStr">
        <is>
          <t>Guglielmo Palazzani</t>
        </is>
      </c>
      <c r="B2455" t="inlineStr">
        <is>
          <t>Italy</t>
        </is>
      </c>
      <c r="C2455" t="inlineStr">
        <is>
          <t>Scrum Half</t>
        </is>
      </c>
      <c r="D2455" t="n">
        <v>199</v>
      </c>
      <c r="E2455" t="n">
        <v>14</v>
      </c>
      <c r="F2455" t="n">
        <v>92</v>
      </c>
      <c r="G2455" t="n">
        <v>126</v>
      </c>
      <c r="H2455" t="n">
        <v>0</v>
      </c>
      <c r="I2455" t="n">
        <v>8337</v>
      </c>
      <c r="J2455" t="n">
        <v>107</v>
      </c>
      <c r="K2455" t="n">
        <v>1816</v>
      </c>
      <c r="L2455" t="n">
        <v>3</v>
      </c>
      <c r="M2455" t="n">
        <v>40</v>
      </c>
      <c r="N2455" t="n">
        <v>14</v>
      </c>
      <c r="O2455" t="n">
        <v>0</v>
      </c>
      <c r="P2455" t="n">
        <v>21</v>
      </c>
      <c r="Q2455" t="n">
        <v>16</v>
      </c>
      <c r="R2455" t="n">
        <v>7</v>
      </c>
      <c r="S2455" t="n">
        <v>6</v>
      </c>
      <c r="T2455" t="n">
        <v>120</v>
      </c>
      <c r="U2455" t="n">
        <v>3</v>
      </c>
      <c r="V2455" t="n">
        <v>0</v>
      </c>
      <c r="W2455" t="n">
        <v>0</v>
      </c>
    </row>
    <row r="2456">
      <c r="A2456" t="inlineStr">
        <is>
          <t>Alberto Lucchese</t>
        </is>
      </c>
      <c r="B2456" t="inlineStr">
        <is>
          <t>Italy</t>
        </is>
      </c>
      <c r="C2456" t="inlineStr">
        <is>
          <t>Scrum Half</t>
        </is>
      </c>
      <c r="D2456" t="n">
        <v>37</v>
      </c>
      <c r="E2456" t="n">
        <v>47</v>
      </c>
      <c r="F2456" t="n">
        <v>22</v>
      </c>
      <c r="G2456" t="n">
        <v>25</v>
      </c>
      <c r="H2456" t="n">
        <v>0</v>
      </c>
      <c r="I2456" t="n">
        <v>1508</v>
      </c>
      <c r="J2456" t="n">
        <v>15</v>
      </c>
      <c r="K2456" t="n">
        <v>324</v>
      </c>
      <c r="L2456" t="n">
        <v>0</v>
      </c>
      <c r="M2456" t="n">
        <v>19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</row>
    <row r="2457">
      <c r="A2457" t="inlineStr">
        <is>
          <t>Alberto Lucchese</t>
        </is>
      </c>
      <c r="B2457" t="inlineStr">
        <is>
          <t>Italy</t>
        </is>
      </c>
      <c r="C2457" t="inlineStr">
        <is>
          <t>Scrum Half</t>
        </is>
      </c>
      <c r="D2457" t="n">
        <v>5</v>
      </c>
      <c r="E2457" t="n">
        <v>5</v>
      </c>
      <c r="F2457" t="n">
        <v>4</v>
      </c>
      <c r="G2457" t="n">
        <v>1</v>
      </c>
      <c r="H2457" t="n">
        <v>0</v>
      </c>
      <c r="I2457" t="n">
        <v>308</v>
      </c>
      <c r="J2457" t="n">
        <v>1</v>
      </c>
      <c r="K2457" t="n">
        <v>37</v>
      </c>
      <c r="L2457" t="n">
        <v>0</v>
      </c>
      <c r="M2457" t="n">
        <v>4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0</v>
      </c>
      <c r="W2457" t="n">
        <v>0</v>
      </c>
    </row>
    <row r="2458">
      <c r="A2458" t="inlineStr">
        <is>
          <t>Alberto Lucchese</t>
        </is>
      </c>
      <c r="B2458" t="inlineStr">
        <is>
          <t>Italy</t>
        </is>
      </c>
      <c r="C2458" t="inlineStr">
        <is>
          <t>Scrum Half</t>
        </is>
      </c>
      <c r="D2458" t="n">
        <v>6</v>
      </c>
      <c r="E2458" t="n">
        <v>9</v>
      </c>
      <c r="F2458" t="n">
        <v>4</v>
      </c>
      <c r="G2458" t="n">
        <v>5</v>
      </c>
      <c r="H2458" t="n">
        <v>0</v>
      </c>
      <c r="I2458" t="n">
        <v>355</v>
      </c>
      <c r="J2458" t="n">
        <v>2</v>
      </c>
      <c r="K2458" t="n">
        <v>67</v>
      </c>
      <c r="L2458" t="n">
        <v>0</v>
      </c>
      <c r="M2458" t="n">
        <v>3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</row>
    <row r="2459">
      <c r="A2459" t="inlineStr">
        <is>
          <t>Alberto Lucchese</t>
        </is>
      </c>
      <c r="B2459" t="inlineStr">
        <is>
          <t>Italy</t>
        </is>
      </c>
      <c r="C2459" t="inlineStr">
        <is>
          <t>Scrum Half</t>
        </is>
      </c>
      <c r="D2459" t="n">
        <v>5</v>
      </c>
      <c r="E2459" t="n">
        <v>5</v>
      </c>
      <c r="F2459" t="n">
        <v>0</v>
      </c>
      <c r="G2459" t="n">
        <v>5</v>
      </c>
      <c r="H2459" t="n">
        <v>0</v>
      </c>
      <c r="I2459" t="n">
        <v>99</v>
      </c>
      <c r="J2459" t="n">
        <v>5</v>
      </c>
      <c r="K2459" t="n">
        <v>99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t="inlineStr">
        <is>
          <t>Alberto Lucchese</t>
        </is>
      </c>
      <c r="B2460" t="inlineStr">
        <is>
          <t>Italy</t>
        </is>
      </c>
      <c r="C2460" t="inlineStr">
        <is>
          <t>Scrum Half</t>
        </is>
      </c>
      <c r="D2460" t="n">
        <v>53</v>
      </c>
      <c r="E2460" t="n">
        <v>0</v>
      </c>
      <c r="F2460" t="n">
        <v>30</v>
      </c>
      <c r="G2460" t="n">
        <v>36</v>
      </c>
      <c r="H2460" t="n">
        <v>0</v>
      </c>
      <c r="I2460" t="n">
        <v>2270</v>
      </c>
      <c r="J2460" t="n">
        <v>23</v>
      </c>
      <c r="K2460" t="n">
        <v>527</v>
      </c>
      <c r="L2460" t="n">
        <v>0</v>
      </c>
      <c r="M2460" t="n">
        <v>26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3</v>
      </c>
      <c r="V2460" t="n">
        <v>0</v>
      </c>
      <c r="W2460" t="n">
        <v>0</v>
      </c>
    </row>
    <row r="2461">
      <c r="A2461" t="inlineStr">
        <is>
          <t>Callum Braley</t>
        </is>
      </c>
      <c r="B2461" t="inlineStr">
        <is>
          <t>Italy</t>
        </is>
      </c>
      <c r="C2461" t="inlineStr">
        <is>
          <t>Scrum Half</t>
        </is>
      </c>
      <c r="D2461" t="n">
        <v>19</v>
      </c>
      <c r="E2461" t="n">
        <v>19</v>
      </c>
      <c r="F2461" t="n">
        <v>16</v>
      </c>
      <c r="G2461" t="n">
        <v>3</v>
      </c>
      <c r="H2461" t="n">
        <v>0</v>
      </c>
      <c r="I2461" t="n">
        <v>1374</v>
      </c>
      <c r="J2461" t="n">
        <v>3</v>
      </c>
      <c r="K2461" t="n">
        <v>94</v>
      </c>
      <c r="L2461" t="n">
        <v>0</v>
      </c>
      <c r="M2461" t="n">
        <v>0</v>
      </c>
      <c r="N2461" t="n">
        <v>7</v>
      </c>
      <c r="O2461" t="n">
        <v>0</v>
      </c>
      <c r="P2461" t="n">
        <v>13</v>
      </c>
      <c r="Q2461" t="n">
        <v>6</v>
      </c>
      <c r="R2461" t="n">
        <v>8</v>
      </c>
      <c r="S2461" t="n">
        <v>7</v>
      </c>
      <c r="T2461" t="n">
        <v>68</v>
      </c>
      <c r="U2461" t="n">
        <v>0</v>
      </c>
      <c r="V2461" t="n">
        <v>0</v>
      </c>
      <c r="W2461" t="n">
        <v>0</v>
      </c>
    </row>
    <row r="2462">
      <c r="A2462" t="inlineStr">
        <is>
          <t>Callum Braley</t>
        </is>
      </c>
      <c r="B2462" t="inlineStr">
        <is>
          <t>Italy</t>
        </is>
      </c>
      <c r="C2462" t="inlineStr">
        <is>
          <t>Scrum Half</t>
        </is>
      </c>
      <c r="D2462" t="n">
        <v>6</v>
      </c>
      <c r="E2462" t="n">
        <v>7</v>
      </c>
      <c r="F2462" t="n">
        <v>5</v>
      </c>
      <c r="G2462" t="n">
        <v>2</v>
      </c>
      <c r="H2462" t="n">
        <v>0</v>
      </c>
      <c r="I2462" t="n">
        <v>387</v>
      </c>
      <c r="J2462" t="n">
        <v>1</v>
      </c>
      <c r="K2462" t="n">
        <v>25</v>
      </c>
      <c r="L2462" t="n">
        <v>0</v>
      </c>
      <c r="M2462" t="n">
        <v>2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10</v>
      </c>
      <c r="U2462" t="n">
        <v>0</v>
      </c>
      <c r="V2462" t="n">
        <v>0</v>
      </c>
      <c r="W2462" t="n">
        <v>0</v>
      </c>
    </row>
    <row r="2463">
      <c r="A2463" t="inlineStr">
        <is>
          <t>Callum Braley</t>
        </is>
      </c>
      <c r="B2463" t="inlineStr">
        <is>
          <t>Italy</t>
        </is>
      </c>
      <c r="C2463" t="inlineStr">
        <is>
          <t>Scrum Half</t>
        </is>
      </c>
      <c r="D2463" t="n">
        <v>19</v>
      </c>
      <c r="E2463" t="n">
        <v>19</v>
      </c>
      <c r="F2463" t="n">
        <v>6</v>
      </c>
      <c r="G2463" t="n">
        <v>13</v>
      </c>
      <c r="H2463" t="n">
        <v>0</v>
      </c>
      <c r="I2463" t="n">
        <v>600</v>
      </c>
      <c r="J2463" t="n">
        <v>13</v>
      </c>
      <c r="K2463" t="n">
        <v>246</v>
      </c>
      <c r="L2463" t="n">
        <v>0</v>
      </c>
      <c r="M2463" t="n">
        <v>5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</v>
      </c>
      <c r="U2463" t="n">
        <v>0</v>
      </c>
      <c r="V2463" t="n">
        <v>0</v>
      </c>
      <c r="W2463" t="n">
        <v>0</v>
      </c>
    </row>
    <row r="2464">
      <c r="A2464" t="inlineStr">
        <is>
          <t>Callum Braley</t>
        </is>
      </c>
      <c r="B2464" t="inlineStr">
        <is>
          <t>Italy</t>
        </is>
      </c>
      <c r="C2464" t="inlineStr">
        <is>
          <t>Scrum Half</t>
        </is>
      </c>
      <c r="D2464" t="n">
        <v>104</v>
      </c>
      <c r="E2464" t="n">
        <v>117</v>
      </c>
      <c r="F2464" t="n">
        <v>39</v>
      </c>
      <c r="G2464" t="n">
        <v>78</v>
      </c>
      <c r="H2464" t="n">
        <v>0</v>
      </c>
      <c r="I2464" t="n">
        <v>3650</v>
      </c>
      <c r="J2464" t="n">
        <v>65</v>
      </c>
      <c r="K2464" t="n">
        <v>1166</v>
      </c>
      <c r="L2464" t="n">
        <v>0</v>
      </c>
      <c r="M2464" t="n">
        <v>31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60</v>
      </c>
      <c r="U2464" t="n">
        <v>0</v>
      </c>
      <c r="V2464" t="n">
        <v>0</v>
      </c>
      <c r="W2464" t="n">
        <v>0</v>
      </c>
    </row>
    <row r="2465">
      <c r="A2465" t="inlineStr">
        <is>
          <t>Callum Braley</t>
        </is>
      </c>
      <c r="B2465" t="inlineStr">
        <is>
          <t>Italy</t>
        </is>
      </c>
      <c r="C2465" t="inlineStr">
        <is>
          <t>Scrum Half</t>
        </is>
      </c>
      <c r="D2465" t="n">
        <v>4</v>
      </c>
      <c r="E2465" t="n">
        <v>4</v>
      </c>
      <c r="F2465" t="n">
        <v>4</v>
      </c>
      <c r="G2465" t="n">
        <v>0</v>
      </c>
      <c r="H2465" t="n">
        <v>0</v>
      </c>
      <c r="I2465" t="n">
        <v>318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inlineStr">
        <is>
          <t>Callum Braley</t>
        </is>
      </c>
      <c r="B2466" t="inlineStr">
        <is>
          <t>Italy</t>
        </is>
      </c>
      <c r="C2466" t="inlineStr">
        <is>
          <t>Scrum Half</t>
        </is>
      </c>
      <c r="D2466" t="n">
        <v>10</v>
      </c>
      <c r="E2466" t="n">
        <v>10</v>
      </c>
      <c r="F2466" t="n">
        <v>6</v>
      </c>
      <c r="G2466" t="n">
        <v>4</v>
      </c>
      <c r="H2466" t="n">
        <v>0</v>
      </c>
      <c r="I2466" t="n">
        <v>485</v>
      </c>
      <c r="J2466" t="n">
        <v>4</v>
      </c>
      <c r="K2466" t="n">
        <v>87</v>
      </c>
      <c r="L2466" t="n">
        <v>0</v>
      </c>
      <c r="M2466" t="n">
        <v>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t="inlineStr">
        <is>
          <t>Callum Braley</t>
        </is>
      </c>
      <c r="B2467" t="inlineStr">
        <is>
          <t>Italy</t>
        </is>
      </c>
      <c r="C2467" t="inlineStr">
        <is>
          <t>Scrum Half</t>
        </is>
      </c>
      <c r="D2467" t="n">
        <v>11</v>
      </c>
      <c r="E2467" t="n">
        <v>11</v>
      </c>
      <c r="F2467" t="n">
        <v>5</v>
      </c>
      <c r="G2467" t="n">
        <v>6</v>
      </c>
      <c r="H2467" t="n">
        <v>0</v>
      </c>
      <c r="I2467" t="n">
        <v>429</v>
      </c>
      <c r="J2467" t="n">
        <v>6</v>
      </c>
      <c r="K2467" t="n">
        <v>147</v>
      </c>
      <c r="L2467" t="n">
        <v>0</v>
      </c>
      <c r="M2467" t="n">
        <v>5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</v>
      </c>
      <c r="U2467" t="n">
        <v>0</v>
      </c>
      <c r="V2467" t="n">
        <v>0</v>
      </c>
      <c r="W2467" t="n">
        <v>0</v>
      </c>
    </row>
    <row r="2468">
      <c r="A2468" t="inlineStr">
        <is>
          <t>Callum Braley</t>
        </is>
      </c>
      <c r="B2468" t="inlineStr">
        <is>
          <t>Italy</t>
        </is>
      </c>
      <c r="C2468" t="inlineStr">
        <is>
          <t>Scrum Half</t>
        </is>
      </c>
      <c r="D2468" t="n">
        <v>173</v>
      </c>
      <c r="E2468" t="n">
        <v>25</v>
      </c>
      <c r="F2468" t="n">
        <v>81</v>
      </c>
      <c r="G2468" t="n">
        <v>106</v>
      </c>
      <c r="H2468" t="n">
        <v>0</v>
      </c>
      <c r="I2468" t="n">
        <v>7243</v>
      </c>
      <c r="J2468" t="n">
        <v>92</v>
      </c>
      <c r="K2468" t="n">
        <v>1765</v>
      </c>
      <c r="L2468" t="n">
        <v>0</v>
      </c>
      <c r="M2468" t="n">
        <v>50</v>
      </c>
      <c r="N2468" t="n">
        <v>25</v>
      </c>
      <c r="O2468" t="n">
        <v>0</v>
      </c>
      <c r="P2468" t="n">
        <v>13</v>
      </c>
      <c r="Q2468" t="n">
        <v>6</v>
      </c>
      <c r="R2468" t="n">
        <v>8</v>
      </c>
      <c r="S2468" t="n">
        <v>7</v>
      </c>
      <c r="T2468" t="n">
        <v>158</v>
      </c>
      <c r="U2468" t="n">
        <v>0</v>
      </c>
      <c r="V2468" t="n">
        <v>0</v>
      </c>
      <c r="W2468" t="n">
        <v>0</v>
      </c>
    </row>
    <row r="2469">
      <c r="A2469" t="inlineStr">
        <is>
          <t>Giorgio Bronzini</t>
        </is>
      </c>
      <c r="B2469" t="inlineStr">
        <is>
          <t>Italy</t>
        </is>
      </c>
      <c r="C2469" t="inlineStr">
        <is>
          <t>Scrum Half</t>
        </is>
      </c>
      <c r="D2469" t="n">
        <v>4</v>
      </c>
      <c r="E2469" t="n">
        <v>4</v>
      </c>
      <c r="F2469" t="n">
        <v>1</v>
      </c>
      <c r="G2469" t="n">
        <v>3</v>
      </c>
      <c r="H2469" t="n">
        <v>0</v>
      </c>
      <c r="I2469" t="n">
        <v>112</v>
      </c>
      <c r="J2469" t="n">
        <v>3</v>
      </c>
      <c r="K2469" t="n">
        <v>48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Giorgio Bronzini</t>
        </is>
      </c>
      <c r="B2470" t="inlineStr">
        <is>
          <t>Italy</t>
        </is>
      </c>
      <c r="C2470" t="inlineStr">
        <is>
          <t>Scrum Half</t>
        </is>
      </c>
      <c r="D2470" t="n">
        <v>7</v>
      </c>
      <c r="E2470" t="n">
        <v>13</v>
      </c>
      <c r="F2470" t="n">
        <v>0</v>
      </c>
      <c r="G2470" t="n">
        <v>13</v>
      </c>
      <c r="H2470" t="n">
        <v>0</v>
      </c>
      <c r="I2470" t="n">
        <v>87</v>
      </c>
      <c r="J2470" t="n">
        <v>7</v>
      </c>
      <c r="K2470" t="n">
        <v>87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inlineStr">
        <is>
          <t>Giorgio Bronzini</t>
        </is>
      </c>
      <c r="B2471" t="inlineStr">
        <is>
          <t>Italy</t>
        </is>
      </c>
      <c r="C2471" t="inlineStr">
        <is>
          <t>Scrum Half</t>
        </is>
      </c>
      <c r="D2471" t="n">
        <v>3</v>
      </c>
      <c r="E2471" t="n">
        <v>3</v>
      </c>
      <c r="F2471" t="n">
        <v>2</v>
      </c>
      <c r="G2471" t="n">
        <v>1</v>
      </c>
      <c r="H2471" t="n">
        <v>0</v>
      </c>
      <c r="I2471" t="n">
        <v>138</v>
      </c>
      <c r="J2471" t="n">
        <v>1</v>
      </c>
      <c r="K2471" t="n">
        <v>13</v>
      </c>
      <c r="L2471" t="n">
        <v>0</v>
      </c>
      <c r="M2471" t="n">
        <v>2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Giorgio Bronzini</t>
        </is>
      </c>
      <c r="B2472" t="inlineStr">
        <is>
          <t>Italy</t>
        </is>
      </c>
      <c r="C2472" t="inlineStr">
        <is>
          <t>Scrum Half</t>
        </is>
      </c>
      <c r="D2472" t="n">
        <v>8</v>
      </c>
      <c r="E2472" t="n">
        <v>9</v>
      </c>
      <c r="F2472" t="n">
        <v>2</v>
      </c>
      <c r="G2472" t="n">
        <v>7</v>
      </c>
      <c r="H2472" t="n">
        <v>0</v>
      </c>
      <c r="I2472" t="n">
        <v>273</v>
      </c>
      <c r="J2472" t="n">
        <v>6</v>
      </c>
      <c r="K2472" t="n">
        <v>147</v>
      </c>
      <c r="L2472" t="n">
        <v>0</v>
      </c>
      <c r="M2472" t="n">
        <v>2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5</v>
      </c>
      <c r="U2472" t="n">
        <v>0</v>
      </c>
      <c r="V2472" t="n">
        <v>0</v>
      </c>
      <c r="W2472" t="n">
        <v>0</v>
      </c>
    </row>
    <row r="2473">
      <c r="A2473" t="inlineStr">
        <is>
          <t>Giorgio Bronzini</t>
        </is>
      </c>
      <c r="B2473" t="inlineStr">
        <is>
          <t>Italy</t>
        </is>
      </c>
      <c r="C2473" t="inlineStr">
        <is>
          <t>Scrum Half</t>
        </is>
      </c>
      <c r="D2473" t="n">
        <v>37</v>
      </c>
      <c r="E2473" t="n">
        <v>42</v>
      </c>
      <c r="F2473" t="n">
        <v>13</v>
      </c>
      <c r="G2473" t="n">
        <v>29</v>
      </c>
      <c r="H2473" t="n">
        <v>0</v>
      </c>
      <c r="I2473" t="n">
        <v>1201</v>
      </c>
      <c r="J2473" t="n">
        <v>24</v>
      </c>
      <c r="K2473" t="n">
        <v>473</v>
      </c>
      <c r="L2473" t="n">
        <v>0</v>
      </c>
      <c r="M2473" t="n">
        <v>11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5</v>
      </c>
      <c r="U2473" t="n">
        <v>0</v>
      </c>
      <c r="V2473" t="n">
        <v>0</v>
      </c>
      <c r="W2473" t="n">
        <v>0</v>
      </c>
    </row>
    <row r="2474">
      <c r="A2474" t="inlineStr">
        <is>
          <t>Giorgio Bronzini</t>
        </is>
      </c>
      <c r="B2474" t="inlineStr">
        <is>
          <t>Italy</t>
        </is>
      </c>
      <c r="C2474" t="inlineStr">
        <is>
          <t>Scrum Half</t>
        </is>
      </c>
      <c r="D2474" t="n">
        <v>6</v>
      </c>
      <c r="E2474" t="n">
        <v>7</v>
      </c>
      <c r="F2474" t="n">
        <v>3</v>
      </c>
      <c r="G2474" t="n">
        <v>4</v>
      </c>
      <c r="H2474" t="n">
        <v>0</v>
      </c>
      <c r="I2474" t="n">
        <v>266</v>
      </c>
      <c r="J2474" t="n">
        <v>3</v>
      </c>
      <c r="K2474" t="n">
        <v>95</v>
      </c>
      <c r="L2474" t="n">
        <v>0</v>
      </c>
      <c r="M2474" t="n">
        <v>3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inlineStr">
        <is>
          <t>Giorgio Bronzini</t>
        </is>
      </c>
      <c r="B2475" t="inlineStr">
        <is>
          <t>Italy</t>
        </is>
      </c>
      <c r="C2475" t="inlineStr">
        <is>
          <t>Scrum Half</t>
        </is>
      </c>
      <c r="D2475" t="n">
        <v>65</v>
      </c>
      <c r="E2475" t="n">
        <v>2</v>
      </c>
      <c r="F2475" t="n">
        <v>21</v>
      </c>
      <c r="G2475" t="n">
        <v>57</v>
      </c>
      <c r="H2475" t="n">
        <v>0</v>
      </c>
      <c r="I2475" t="n">
        <v>2077</v>
      </c>
      <c r="J2475" t="n">
        <v>44</v>
      </c>
      <c r="K2475" t="n">
        <v>863</v>
      </c>
      <c r="L2475" t="n">
        <v>0</v>
      </c>
      <c r="M2475" t="n">
        <v>19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10</v>
      </c>
      <c r="U2475" t="n">
        <v>0</v>
      </c>
      <c r="V2475" t="n">
        <v>0</v>
      </c>
      <c r="W2475" t="n">
        <v>0</v>
      </c>
    </row>
    <row r="2476">
      <c r="A2476" t="inlineStr">
        <is>
          <t>Giulio Tonialotti</t>
        </is>
      </c>
      <c r="B2476" t="inlineStr">
        <is>
          <t>Italy</t>
        </is>
      </c>
      <c r="C2476" t="inlineStr">
        <is>
          <t>Scrum Half</t>
        </is>
      </c>
      <c r="D2476" t="n">
        <v>9</v>
      </c>
      <c r="E2476" t="n">
        <v>9</v>
      </c>
      <c r="F2476" t="n">
        <v>2</v>
      </c>
      <c r="G2476" t="n">
        <v>7</v>
      </c>
      <c r="H2476" t="n">
        <v>0</v>
      </c>
      <c r="I2476" t="n">
        <v>238</v>
      </c>
      <c r="J2476" t="n">
        <v>7</v>
      </c>
      <c r="K2476" t="n">
        <v>115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5</v>
      </c>
      <c r="U2476" t="n">
        <v>0</v>
      </c>
      <c r="V2476" t="n">
        <v>0</v>
      </c>
      <c r="W2476" t="n">
        <v>0</v>
      </c>
    </row>
    <row r="2477">
      <c r="A2477" t="inlineStr">
        <is>
          <t>Giulio Tonialotti</t>
        </is>
      </c>
      <c r="B2477" t="inlineStr">
        <is>
          <t>Italy</t>
        </is>
      </c>
      <c r="C2477" t="inlineStr">
        <is>
          <t>Scrum Half</t>
        </is>
      </c>
      <c r="D2477" t="n">
        <v>14</v>
      </c>
      <c r="E2477" t="n">
        <v>15</v>
      </c>
      <c r="F2477" t="n">
        <v>3</v>
      </c>
      <c r="G2477" t="n">
        <v>12</v>
      </c>
      <c r="H2477" t="n">
        <v>0</v>
      </c>
      <c r="I2477" t="n">
        <v>415</v>
      </c>
      <c r="J2477" t="n">
        <v>11</v>
      </c>
      <c r="K2477" t="n">
        <v>175</v>
      </c>
      <c r="L2477" t="n">
        <v>1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10</v>
      </c>
      <c r="U2477" t="n">
        <v>0</v>
      </c>
      <c r="V2477" t="n">
        <v>0</v>
      </c>
      <c r="W2477" t="n">
        <v>0</v>
      </c>
    </row>
    <row r="2478">
      <c r="A2478" t="inlineStr">
        <is>
          <t>Giulio Tonialotti</t>
        </is>
      </c>
      <c r="B2478" t="inlineStr">
        <is>
          <t>Italy</t>
        </is>
      </c>
      <c r="C2478" t="inlineStr">
        <is>
          <t>Scrum Half</t>
        </is>
      </c>
      <c r="D2478" t="n">
        <v>5</v>
      </c>
      <c r="E2478" t="n">
        <v>5</v>
      </c>
      <c r="F2478" t="n">
        <v>3</v>
      </c>
      <c r="G2478" t="n">
        <v>2</v>
      </c>
      <c r="H2478" t="n">
        <v>0</v>
      </c>
      <c r="I2478" t="n">
        <v>250</v>
      </c>
      <c r="J2478" t="n">
        <v>2</v>
      </c>
      <c r="K2478" t="n">
        <v>10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Giulio Tonialotti</t>
        </is>
      </c>
      <c r="B2479" t="inlineStr">
        <is>
          <t>Italy</t>
        </is>
      </c>
      <c r="C2479" t="inlineStr">
        <is>
          <t>Scrum Half</t>
        </is>
      </c>
      <c r="D2479" t="n">
        <v>31</v>
      </c>
      <c r="E2479" t="n">
        <v>34</v>
      </c>
      <c r="F2479" t="n">
        <v>29</v>
      </c>
      <c r="G2479" t="n">
        <v>5</v>
      </c>
      <c r="H2479" t="n">
        <v>0</v>
      </c>
      <c r="I2479" t="n">
        <v>2310</v>
      </c>
      <c r="J2479" t="n">
        <v>2</v>
      </c>
      <c r="K2479" t="n">
        <v>76</v>
      </c>
      <c r="L2479" t="n">
        <v>0</v>
      </c>
      <c r="M2479" t="n">
        <v>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5</v>
      </c>
      <c r="U2479" t="n">
        <v>5</v>
      </c>
      <c r="V2479" t="n">
        <v>0</v>
      </c>
      <c r="W2479" t="n">
        <v>0</v>
      </c>
    </row>
    <row r="2480">
      <c r="A2480" t="inlineStr">
        <is>
          <t>Giulio Tonialotti</t>
        </is>
      </c>
      <c r="B2480" t="inlineStr">
        <is>
          <t>Italy</t>
        </is>
      </c>
      <c r="C2480" t="inlineStr">
        <is>
          <t>Scrum Half</t>
        </is>
      </c>
      <c r="D2480" t="n">
        <v>11</v>
      </c>
      <c r="E2480" t="n">
        <v>12</v>
      </c>
      <c r="F2480" t="n">
        <v>9</v>
      </c>
      <c r="G2480" t="n">
        <v>3</v>
      </c>
      <c r="H2480" t="n">
        <v>0</v>
      </c>
      <c r="I2480" t="n">
        <v>628</v>
      </c>
      <c r="J2480" t="n">
        <v>2</v>
      </c>
      <c r="K2480" t="n">
        <v>35</v>
      </c>
      <c r="L2480" t="n">
        <v>0</v>
      </c>
      <c r="M2480" t="n">
        <v>6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</v>
      </c>
      <c r="U2480" t="n">
        <v>1</v>
      </c>
      <c r="V2480" t="n">
        <v>0</v>
      </c>
      <c r="W2480" t="n">
        <v>0</v>
      </c>
    </row>
    <row r="2481">
      <c r="A2481" t="inlineStr">
        <is>
          <t>Giulio Tonialotti</t>
        </is>
      </c>
      <c r="B2481" t="inlineStr">
        <is>
          <t>Italy</t>
        </is>
      </c>
      <c r="C2481" t="inlineStr">
        <is>
          <t>Scrum Half</t>
        </is>
      </c>
      <c r="D2481" t="n">
        <v>70</v>
      </c>
      <c r="E2481" t="n">
        <v>5</v>
      </c>
      <c r="F2481" t="n">
        <v>46</v>
      </c>
      <c r="G2481" t="n">
        <v>29</v>
      </c>
      <c r="H2481" t="n">
        <v>0</v>
      </c>
      <c r="I2481" t="n">
        <v>3841</v>
      </c>
      <c r="J2481" t="n">
        <v>24</v>
      </c>
      <c r="K2481" t="n">
        <v>411</v>
      </c>
      <c r="L2481" t="n">
        <v>1</v>
      </c>
      <c r="M2481" t="n">
        <v>11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25</v>
      </c>
      <c r="U2481" t="n">
        <v>6</v>
      </c>
      <c r="V2481" t="n">
        <v>0</v>
      </c>
      <c r="W2481" t="n">
        <v>0</v>
      </c>
    </row>
    <row r="2482">
      <c r="A2482" t="inlineStr">
        <is>
          <t>Alberto Chillon</t>
        </is>
      </c>
      <c r="B2482" t="inlineStr">
        <is>
          <t>Italy</t>
        </is>
      </c>
      <c r="C2482" t="inlineStr">
        <is>
          <t>Scrum Half</t>
        </is>
      </c>
      <c r="D2482" t="n">
        <v>6</v>
      </c>
      <c r="E2482" t="n">
        <v>6</v>
      </c>
      <c r="F2482" t="n">
        <v>1</v>
      </c>
      <c r="G2482" t="n">
        <v>5</v>
      </c>
      <c r="H2482" t="n">
        <v>0</v>
      </c>
      <c r="I2482" t="n">
        <v>179</v>
      </c>
      <c r="J2482" t="n">
        <v>5</v>
      </c>
      <c r="K2482" t="n">
        <v>99</v>
      </c>
      <c r="L2482" t="n">
        <v>0</v>
      </c>
      <c r="M2482" t="n">
        <v>0</v>
      </c>
      <c r="N2482" t="n">
        <v>0</v>
      </c>
      <c r="O2482" t="n">
        <v>0</v>
      </c>
      <c r="P2482" t="n">
        <v>2</v>
      </c>
      <c r="Q2482" t="n">
        <v>2</v>
      </c>
      <c r="R2482" t="n">
        <v>5</v>
      </c>
      <c r="S2482" t="n">
        <v>5</v>
      </c>
      <c r="T2482" t="n">
        <v>19</v>
      </c>
      <c r="U2482" t="n">
        <v>0</v>
      </c>
      <c r="V2482" t="n">
        <v>0</v>
      </c>
      <c r="W2482" t="n">
        <v>0</v>
      </c>
    </row>
    <row r="2483">
      <c r="A2483" t="inlineStr">
        <is>
          <t>Alberto Chillon</t>
        </is>
      </c>
      <c r="B2483" t="inlineStr">
        <is>
          <t>Italy</t>
        </is>
      </c>
      <c r="C2483" t="inlineStr">
        <is>
          <t>Scrum Half</t>
        </is>
      </c>
      <c r="D2483" t="n">
        <v>12</v>
      </c>
      <c r="E2483" t="n">
        <v>13</v>
      </c>
      <c r="F2483" t="n">
        <v>5</v>
      </c>
      <c r="G2483" t="n">
        <v>8</v>
      </c>
      <c r="H2483" t="n">
        <v>0</v>
      </c>
      <c r="I2483" t="n">
        <v>591</v>
      </c>
      <c r="J2483" t="n">
        <v>7</v>
      </c>
      <c r="K2483" t="n">
        <v>206</v>
      </c>
      <c r="L2483" t="n">
        <v>0</v>
      </c>
      <c r="M2483" t="n">
        <v>1</v>
      </c>
      <c r="N2483" t="n">
        <v>0</v>
      </c>
      <c r="O2483" t="n">
        <v>0</v>
      </c>
      <c r="P2483" t="n">
        <v>1</v>
      </c>
      <c r="Q2483" t="n">
        <v>1</v>
      </c>
      <c r="R2483" t="n">
        <v>3</v>
      </c>
      <c r="S2483" t="n">
        <v>3</v>
      </c>
      <c r="T2483" t="n">
        <v>11</v>
      </c>
      <c r="U2483" t="n">
        <v>0</v>
      </c>
      <c r="V2483" t="n">
        <v>0</v>
      </c>
      <c r="W2483" t="n">
        <v>0</v>
      </c>
    </row>
    <row r="2484">
      <c r="A2484" t="inlineStr">
        <is>
          <t>Alberto Chillon</t>
        </is>
      </c>
      <c r="B2484" t="inlineStr">
        <is>
          <t>Italy</t>
        </is>
      </c>
      <c r="C2484" t="inlineStr">
        <is>
          <t>Scrum Half</t>
        </is>
      </c>
      <c r="D2484" t="n">
        <v>6</v>
      </c>
      <c r="E2484" t="n">
        <v>6</v>
      </c>
      <c r="F2484" t="n">
        <v>5</v>
      </c>
      <c r="G2484" t="n">
        <v>1</v>
      </c>
      <c r="H2484" t="n">
        <v>0</v>
      </c>
      <c r="I2484" t="n">
        <v>332</v>
      </c>
      <c r="J2484" t="n">
        <v>1</v>
      </c>
      <c r="K2484" t="n">
        <v>25</v>
      </c>
      <c r="L2484" t="n">
        <v>0</v>
      </c>
      <c r="M2484" t="n">
        <v>4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inlineStr">
        <is>
          <t>Alberto Chillon</t>
        </is>
      </c>
      <c r="B2485" t="inlineStr">
        <is>
          <t>Italy</t>
        </is>
      </c>
      <c r="C2485" t="inlineStr">
        <is>
          <t>Scrum Half</t>
        </is>
      </c>
      <c r="D2485" t="n">
        <v>49</v>
      </c>
      <c r="E2485" t="n">
        <v>59</v>
      </c>
      <c r="F2485" t="n">
        <v>22</v>
      </c>
      <c r="G2485" t="n">
        <v>37</v>
      </c>
      <c r="H2485" t="n">
        <v>0</v>
      </c>
      <c r="I2485" t="n">
        <v>1892</v>
      </c>
      <c r="J2485" t="n">
        <v>27</v>
      </c>
      <c r="K2485" t="n">
        <v>453</v>
      </c>
      <c r="L2485" t="n">
        <v>0</v>
      </c>
      <c r="M2485" t="n">
        <v>14</v>
      </c>
      <c r="N2485" t="n">
        <v>3</v>
      </c>
      <c r="O2485" t="n">
        <v>0</v>
      </c>
      <c r="P2485" t="n">
        <v>2</v>
      </c>
      <c r="Q2485" t="n">
        <v>2</v>
      </c>
      <c r="R2485" t="n">
        <v>5</v>
      </c>
      <c r="S2485" t="n">
        <v>3</v>
      </c>
      <c r="T2485" t="n">
        <v>28</v>
      </c>
      <c r="U2485" t="n">
        <v>2</v>
      </c>
      <c r="V2485" t="n">
        <v>0</v>
      </c>
      <c r="W2485" t="n">
        <v>0</v>
      </c>
    </row>
    <row r="2486">
      <c r="A2486" t="inlineStr">
        <is>
          <t>Alberto Chillon</t>
        </is>
      </c>
      <c r="B2486" t="inlineStr">
        <is>
          <t>Italy</t>
        </is>
      </c>
      <c r="C2486" t="inlineStr">
        <is>
          <t>Scrum Half</t>
        </is>
      </c>
      <c r="D2486" t="n">
        <v>1</v>
      </c>
      <c r="E2486" t="n">
        <v>1</v>
      </c>
      <c r="F2486" t="n">
        <v>0</v>
      </c>
      <c r="G2486" t="n">
        <v>1</v>
      </c>
      <c r="H2486" t="n">
        <v>0</v>
      </c>
      <c r="I2486" t="n">
        <v>11</v>
      </c>
      <c r="J2486" t="n">
        <v>1</v>
      </c>
      <c r="K2486" t="n">
        <v>11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inlineStr">
        <is>
          <t>Alberto Chillon</t>
        </is>
      </c>
      <c r="B2487" t="inlineStr">
        <is>
          <t>Italy</t>
        </is>
      </c>
      <c r="C2487" t="inlineStr">
        <is>
          <t>Scrum Half</t>
        </is>
      </c>
      <c r="D2487" t="n">
        <v>6</v>
      </c>
      <c r="E2487" t="n">
        <v>7</v>
      </c>
      <c r="F2487" t="n">
        <v>5</v>
      </c>
      <c r="G2487" t="n">
        <v>2</v>
      </c>
      <c r="H2487" t="n">
        <v>0</v>
      </c>
      <c r="I2487" t="n">
        <v>343</v>
      </c>
      <c r="J2487" t="n">
        <v>1</v>
      </c>
      <c r="K2487" t="n">
        <v>21</v>
      </c>
      <c r="L2487" t="n">
        <v>0</v>
      </c>
      <c r="M2487" t="n">
        <v>4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</row>
    <row r="2488">
      <c r="A2488" t="inlineStr">
        <is>
          <t>Alberto Chillon</t>
        </is>
      </c>
      <c r="B2488" t="inlineStr">
        <is>
          <t>Italy</t>
        </is>
      </c>
      <c r="C2488" t="inlineStr">
        <is>
          <t>Scrum Half</t>
        </is>
      </c>
      <c r="D2488" t="n">
        <v>80</v>
      </c>
      <c r="E2488" t="n">
        <v>3</v>
      </c>
      <c r="F2488" t="n">
        <v>38</v>
      </c>
      <c r="G2488" t="n">
        <v>54</v>
      </c>
      <c r="H2488" t="n">
        <v>0</v>
      </c>
      <c r="I2488" t="n">
        <v>3348</v>
      </c>
      <c r="J2488" t="n">
        <v>42</v>
      </c>
      <c r="K2488" t="n">
        <v>815</v>
      </c>
      <c r="L2488" t="n">
        <v>0</v>
      </c>
      <c r="M2488" t="n">
        <v>23</v>
      </c>
      <c r="N2488" t="n">
        <v>3</v>
      </c>
      <c r="O2488" t="n">
        <v>0</v>
      </c>
      <c r="P2488" t="n">
        <v>6</v>
      </c>
      <c r="Q2488" t="n">
        <v>5</v>
      </c>
      <c r="R2488" t="n">
        <v>14</v>
      </c>
      <c r="S2488" t="n">
        <v>11</v>
      </c>
      <c r="T2488" t="n">
        <v>58</v>
      </c>
      <c r="U2488" t="n">
        <v>3</v>
      </c>
      <c r="V2488" t="n">
        <v>0</v>
      </c>
      <c r="W2488" t="n">
        <v>0</v>
      </c>
    </row>
    <row r="2489">
      <c r="A2489" t="inlineStr">
        <is>
          <t>Paolo Garbisi</t>
        </is>
      </c>
      <c r="B2489" t="inlineStr">
        <is>
          <t>Italy</t>
        </is>
      </c>
      <c r="C2489" t="inlineStr">
        <is>
          <t>Outside Half</t>
        </is>
      </c>
      <c r="D2489" t="n">
        <v>12</v>
      </c>
      <c r="E2489" t="n">
        <v>12</v>
      </c>
      <c r="F2489" t="n">
        <v>11</v>
      </c>
      <c r="G2489" t="n">
        <v>1</v>
      </c>
      <c r="H2489" t="n">
        <v>0</v>
      </c>
      <c r="I2489" t="n">
        <v>854</v>
      </c>
      <c r="J2489" t="n">
        <v>1</v>
      </c>
      <c r="K2489" t="n">
        <v>28</v>
      </c>
      <c r="L2489" t="n">
        <v>0</v>
      </c>
      <c r="M2489" t="n">
        <v>3</v>
      </c>
      <c r="N2489" t="n">
        <v>2</v>
      </c>
      <c r="O2489" t="n">
        <v>0</v>
      </c>
      <c r="P2489" t="n">
        <v>28</v>
      </c>
      <c r="Q2489" t="n">
        <v>19</v>
      </c>
      <c r="R2489" t="n">
        <v>11</v>
      </c>
      <c r="S2489" t="n">
        <v>8</v>
      </c>
      <c r="T2489" t="n">
        <v>72</v>
      </c>
      <c r="U2489" t="n">
        <v>0</v>
      </c>
      <c r="V2489" t="n">
        <v>0</v>
      </c>
      <c r="W2489" t="n">
        <v>0</v>
      </c>
    </row>
    <row r="2490">
      <c r="A2490" t="inlineStr">
        <is>
          <t>Paolo Garbisi</t>
        </is>
      </c>
      <c r="B2490" t="inlineStr">
        <is>
          <t>Italy</t>
        </is>
      </c>
      <c r="C2490" t="inlineStr">
        <is>
          <t>Outside Half</t>
        </is>
      </c>
      <c r="D2490" t="n">
        <v>10</v>
      </c>
      <c r="E2490" t="n">
        <v>10</v>
      </c>
      <c r="F2490" t="n">
        <v>10</v>
      </c>
      <c r="G2490" t="n">
        <v>0</v>
      </c>
      <c r="H2490" t="n">
        <v>0</v>
      </c>
      <c r="I2490" t="n">
        <v>724</v>
      </c>
      <c r="J2490" t="n">
        <v>0</v>
      </c>
      <c r="K2490" t="n">
        <v>0</v>
      </c>
      <c r="L2490" t="n">
        <v>0</v>
      </c>
      <c r="M2490" t="n">
        <v>3</v>
      </c>
      <c r="N2490" t="n">
        <v>1</v>
      </c>
      <c r="O2490" t="n">
        <v>0</v>
      </c>
      <c r="P2490" t="n">
        <v>12</v>
      </c>
      <c r="Q2490" t="n">
        <v>7</v>
      </c>
      <c r="R2490" t="n">
        <v>12</v>
      </c>
      <c r="S2490" t="n">
        <v>12</v>
      </c>
      <c r="T2490" t="n">
        <v>55</v>
      </c>
      <c r="U2490" t="n">
        <v>0</v>
      </c>
      <c r="V2490" t="n">
        <v>0</v>
      </c>
      <c r="W2490" t="n">
        <v>0</v>
      </c>
    </row>
    <row r="2491">
      <c r="A2491" t="inlineStr">
        <is>
          <t>Paolo Garbisi</t>
        </is>
      </c>
      <c r="B2491" t="inlineStr">
        <is>
          <t>Italy</t>
        </is>
      </c>
      <c r="C2491" t="inlineStr">
        <is>
          <t>Outside Half</t>
        </is>
      </c>
      <c r="D2491" t="n">
        <v>7</v>
      </c>
      <c r="E2491" t="n">
        <v>7</v>
      </c>
      <c r="F2491" t="n">
        <v>6</v>
      </c>
      <c r="G2491" t="n">
        <v>1</v>
      </c>
      <c r="H2491" t="n">
        <v>0</v>
      </c>
      <c r="I2491" t="n">
        <v>465</v>
      </c>
      <c r="J2491" t="n">
        <v>1</v>
      </c>
      <c r="K2491" t="n">
        <v>23</v>
      </c>
      <c r="L2491" t="n">
        <v>0</v>
      </c>
      <c r="M2491" t="n">
        <v>2</v>
      </c>
      <c r="N2491" t="n">
        <v>2</v>
      </c>
      <c r="O2491" t="n">
        <v>0</v>
      </c>
      <c r="P2491" t="n">
        <v>12</v>
      </c>
      <c r="Q2491" t="n">
        <v>6</v>
      </c>
      <c r="R2491" t="n">
        <v>16</v>
      </c>
      <c r="S2491" t="n">
        <v>15</v>
      </c>
      <c r="T2491" t="n">
        <v>67</v>
      </c>
      <c r="U2491" t="n">
        <v>0</v>
      </c>
      <c r="V2491" t="n">
        <v>0</v>
      </c>
      <c r="W2491" t="n">
        <v>0</v>
      </c>
    </row>
    <row r="2492">
      <c r="A2492" t="inlineStr">
        <is>
          <t>Paolo Garbisi</t>
        </is>
      </c>
      <c r="B2492" t="inlineStr">
        <is>
          <t>Italy</t>
        </is>
      </c>
      <c r="C2492" t="inlineStr">
        <is>
          <t>Outside Half</t>
        </is>
      </c>
      <c r="D2492" t="n">
        <v>29</v>
      </c>
      <c r="E2492" t="n">
        <v>5</v>
      </c>
      <c r="F2492" t="n">
        <v>27</v>
      </c>
      <c r="G2492" t="n">
        <v>2</v>
      </c>
      <c r="H2492" t="n">
        <v>0</v>
      </c>
      <c r="I2492" t="n">
        <v>2043</v>
      </c>
      <c r="J2492" t="n">
        <v>2</v>
      </c>
      <c r="K2492" t="n">
        <v>51</v>
      </c>
      <c r="L2492" t="n">
        <v>0</v>
      </c>
      <c r="M2492" t="n">
        <v>8</v>
      </c>
      <c r="N2492" t="n">
        <v>5</v>
      </c>
      <c r="O2492" t="n">
        <v>0</v>
      </c>
      <c r="P2492" t="n">
        <v>52</v>
      </c>
      <c r="Q2492" t="n">
        <v>32</v>
      </c>
      <c r="R2492" t="n">
        <v>39</v>
      </c>
      <c r="S2492" t="n">
        <v>35</v>
      </c>
      <c r="T2492" t="n">
        <v>194</v>
      </c>
      <c r="U2492" t="n">
        <v>0</v>
      </c>
      <c r="V2492" t="n">
        <v>0</v>
      </c>
      <c r="W2492" t="n">
        <v>0</v>
      </c>
    </row>
    <row r="2493">
      <c r="A2493" t="inlineStr">
        <is>
          <t>Ian McKinley</t>
        </is>
      </c>
      <c r="B2493" t="inlineStr">
        <is>
          <t>Italy</t>
        </is>
      </c>
      <c r="C2493" t="inlineStr">
        <is>
          <t>Outside Half</t>
        </is>
      </c>
      <c r="D2493" t="n">
        <v>5</v>
      </c>
      <c r="E2493" t="n">
        <v>5</v>
      </c>
      <c r="F2493" t="n">
        <v>4</v>
      </c>
      <c r="G2493" t="n">
        <v>1</v>
      </c>
      <c r="H2493" t="n">
        <v>0</v>
      </c>
      <c r="I2493" t="n">
        <v>322</v>
      </c>
      <c r="J2493" t="n">
        <v>1</v>
      </c>
      <c r="K2493" t="n">
        <v>31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1</v>
      </c>
      <c r="R2493" t="n">
        <v>8</v>
      </c>
      <c r="S2493" t="n">
        <v>7</v>
      </c>
      <c r="T2493" t="n">
        <v>23</v>
      </c>
      <c r="U2493" t="n">
        <v>0</v>
      </c>
      <c r="V2493" t="n">
        <v>0</v>
      </c>
      <c r="W2493" t="n">
        <v>0</v>
      </c>
    </row>
    <row r="2494">
      <c r="A2494" t="inlineStr">
        <is>
          <t>Ian McKinley</t>
        </is>
      </c>
      <c r="B2494" t="inlineStr">
        <is>
          <t>Italy</t>
        </is>
      </c>
      <c r="C2494" t="inlineStr">
        <is>
          <t>Outside Half</t>
        </is>
      </c>
      <c r="D2494" t="n">
        <v>15</v>
      </c>
      <c r="E2494" t="n">
        <v>17</v>
      </c>
      <c r="F2494" t="n">
        <v>12</v>
      </c>
      <c r="G2494" t="n">
        <v>5</v>
      </c>
      <c r="H2494" t="n">
        <v>0</v>
      </c>
      <c r="I2494" t="n">
        <v>940</v>
      </c>
      <c r="J2494" t="n">
        <v>3</v>
      </c>
      <c r="K2494" t="n">
        <v>61</v>
      </c>
      <c r="L2494" t="n">
        <v>0</v>
      </c>
      <c r="M2494" t="n">
        <v>3</v>
      </c>
      <c r="N2494" t="n">
        <v>1</v>
      </c>
      <c r="O2494" t="n">
        <v>1</v>
      </c>
      <c r="P2494" t="n">
        <v>6</v>
      </c>
      <c r="Q2494" t="n">
        <v>6</v>
      </c>
      <c r="R2494" t="n">
        <v>4</v>
      </c>
      <c r="S2494" t="n">
        <v>4</v>
      </c>
      <c r="T2494" t="n">
        <v>32</v>
      </c>
      <c r="U2494" t="n">
        <v>0</v>
      </c>
      <c r="V2494" t="n">
        <v>0</v>
      </c>
      <c r="W2494" t="n">
        <v>0</v>
      </c>
    </row>
    <row r="2495">
      <c r="A2495" t="inlineStr">
        <is>
          <t>Ian McKinley</t>
        </is>
      </c>
      <c r="B2495" t="inlineStr">
        <is>
          <t>Italy</t>
        </is>
      </c>
      <c r="C2495" t="inlineStr">
        <is>
          <t>Outside Half</t>
        </is>
      </c>
      <c r="D2495" t="n">
        <v>3</v>
      </c>
      <c r="E2495" t="n">
        <v>3</v>
      </c>
      <c r="F2495" t="n">
        <v>1</v>
      </c>
      <c r="G2495" t="n">
        <v>2</v>
      </c>
      <c r="H2495" t="n">
        <v>0</v>
      </c>
      <c r="I2495" t="n">
        <v>153</v>
      </c>
      <c r="J2495" t="n">
        <v>2</v>
      </c>
      <c r="K2495" t="n">
        <v>73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1</v>
      </c>
      <c r="S2495" t="n">
        <v>1</v>
      </c>
      <c r="T2495" t="n">
        <v>5</v>
      </c>
      <c r="U2495" t="n">
        <v>0</v>
      </c>
      <c r="V2495" t="n">
        <v>0</v>
      </c>
      <c r="W2495" t="n">
        <v>0</v>
      </c>
    </row>
    <row r="2496">
      <c r="A2496" t="inlineStr">
        <is>
          <t>Ian McKinley</t>
        </is>
      </c>
      <c r="B2496" t="inlineStr">
        <is>
          <t>Italy</t>
        </is>
      </c>
      <c r="C2496" t="inlineStr">
        <is>
          <t>Outside Half</t>
        </is>
      </c>
      <c r="D2496" t="n">
        <v>6</v>
      </c>
      <c r="E2496" t="n">
        <v>6</v>
      </c>
      <c r="F2496" t="n">
        <v>6</v>
      </c>
      <c r="G2496" t="n">
        <v>0</v>
      </c>
      <c r="H2496" t="n">
        <v>0</v>
      </c>
      <c r="I2496" t="n">
        <v>341</v>
      </c>
      <c r="J2496" t="n">
        <v>0</v>
      </c>
      <c r="K2496" t="n">
        <v>0</v>
      </c>
      <c r="L2496" t="n">
        <v>0</v>
      </c>
      <c r="M2496" t="n">
        <v>2</v>
      </c>
      <c r="N2496" t="n">
        <v>2</v>
      </c>
      <c r="O2496" t="n">
        <v>0</v>
      </c>
      <c r="P2496" t="n">
        <v>17</v>
      </c>
      <c r="Q2496" t="n">
        <v>13</v>
      </c>
      <c r="R2496" t="n">
        <v>7</v>
      </c>
      <c r="S2496" t="n">
        <v>3</v>
      </c>
      <c r="T2496" t="n">
        <v>45</v>
      </c>
      <c r="U2496" t="n">
        <v>1</v>
      </c>
      <c r="V2496" t="n">
        <v>0</v>
      </c>
      <c r="W2496" t="n">
        <v>0</v>
      </c>
    </row>
    <row r="2497">
      <c r="A2497" t="inlineStr">
        <is>
          <t>Ian McKinley</t>
        </is>
      </c>
      <c r="B2497" t="inlineStr">
        <is>
          <t>Italy</t>
        </is>
      </c>
      <c r="C2497" t="inlineStr">
        <is>
          <t>Outside Half</t>
        </is>
      </c>
      <c r="D2497" t="n">
        <v>67</v>
      </c>
      <c r="E2497" t="n">
        <v>70</v>
      </c>
      <c r="F2497" t="n">
        <v>37</v>
      </c>
      <c r="G2497" t="n">
        <v>33</v>
      </c>
      <c r="H2497" t="n">
        <v>0</v>
      </c>
      <c r="I2497" t="n">
        <v>3248</v>
      </c>
      <c r="J2497" t="n">
        <v>30</v>
      </c>
      <c r="K2497" t="n">
        <v>570</v>
      </c>
      <c r="L2497" t="n">
        <v>1</v>
      </c>
      <c r="M2497" t="n">
        <v>15</v>
      </c>
      <c r="N2497" t="n">
        <v>4</v>
      </c>
      <c r="O2497" t="n">
        <v>0</v>
      </c>
      <c r="P2497" t="n">
        <v>65</v>
      </c>
      <c r="Q2497" t="n">
        <v>42</v>
      </c>
      <c r="R2497" t="n">
        <v>49</v>
      </c>
      <c r="S2497" t="n">
        <v>39</v>
      </c>
      <c r="T2497" t="n">
        <v>221</v>
      </c>
      <c r="U2497" t="n">
        <v>1</v>
      </c>
      <c r="V2497" t="n">
        <v>0</v>
      </c>
      <c r="W2497" t="n">
        <v>0</v>
      </c>
    </row>
    <row r="2498">
      <c r="A2498" t="inlineStr">
        <is>
          <t>Ian McKinley</t>
        </is>
      </c>
      <c r="B2498" t="inlineStr">
        <is>
          <t>Italy</t>
        </is>
      </c>
      <c r="C2498" t="inlineStr">
        <is>
          <t>Outside Half</t>
        </is>
      </c>
      <c r="D2498" t="n">
        <v>9</v>
      </c>
      <c r="E2498" t="n">
        <v>10</v>
      </c>
      <c r="F2498" t="n">
        <v>0</v>
      </c>
      <c r="G2498" t="n">
        <v>10</v>
      </c>
      <c r="H2498" t="n">
        <v>0</v>
      </c>
      <c r="I2498" t="n">
        <v>224</v>
      </c>
      <c r="J2498" t="n">
        <v>9</v>
      </c>
      <c r="K2498" t="n">
        <v>224</v>
      </c>
      <c r="L2498" t="n">
        <v>3</v>
      </c>
      <c r="M2498" t="n">
        <v>0</v>
      </c>
      <c r="N2498" t="n">
        <v>0</v>
      </c>
      <c r="O2498" t="n">
        <v>0</v>
      </c>
      <c r="P2498" t="n">
        <v>2</v>
      </c>
      <c r="Q2498" t="n">
        <v>0</v>
      </c>
      <c r="R2498" t="n">
        <v>2</v>
      </c>
      <c r="S2498" t="n">
        <v>1</v>
      </c>
      <c r="T2498" t="n">
        <v>3</v>
      </c>
      <c r="U2498" t="n">
        <v>0</v>
      </c>
      <c r="V2498" t="n">
        <v>0</v>
      </c>
      <c r="W2498" t="n">
        <v>0</v>
      </c>
    </row>
    <row r="2499">
      <c r="A2499" t="inlineStr">
        <is>
          <t>Ian McKinley</t>
        </is>
      </c>
      <c r="B2499" t="inlineStr">
        <is>
          <t>Italy</t>
        </is>
      </c>
      <c r="C2499" t="inlineStr">
        <is>
          <t>Outside Half</t>
        </is>
      </c>
      <c r="D2499" t="n">
        <v>105</v>
      </c>
      <c r="E2499" t="n">
        <v>7</v>
      </c>
      <c r="F2499" t="n">
        <v>60</v>
      </c>
      <c r="G2499" t="n">
        <v>51</v>
      </c>
      <c r="H2499" t="n">
        <v>0</v>
      </c>
      <c r="I2499" t="n">
        <v>5228</v>
      </c>
      <c r="J2499" t="n">
        <v>45</v>
      </c>
      <c r="K2499" t="n">
        <v>959</v>
      </c>
      <c r="L2499" t="n">
        <v>4</v>
      </c>
      <c r="M2499" t="n">
        <v>21</v>
      </c>
      <c r="N2499" t="n">
        <v>7</v>
      </c>
      <c r="O2499" t="n">
        <v>1</v>
      </c>
      <c r="P2499" t="n">
        <v>92</v>
      </c>
      <c r="Q2499" t="n">
        <v>63</v>
      </c>
      <c r="R2499" t="n">
        <v>71</v>
      </c>
      <c r="S2499" t="n">
        <v>55</v>
      </c>
      <c r="T2499" t="n">
        <v>329</v>
      </c>
      <c r="U2499" t="n">
        <v>2</v>
      </c>
      <c r="V2499" t="n">
        <v>0</v>
      </c>
      <c r="W2499" t="n">
        <v>0</v>
      </c>
    </row>
    <row r="2500">
      <c r="A2500" t="inlineStr">
        <is>
          <t>Tommaso Allan</t>
        </is>
      </c>
      <c r="B2500" t="inlineStr">
        <is>
          <t>Italy</t>
        </is>
      </c>
      <c r="C2500" t="inlineStr">
        <is>
          <t>Outside Half</t>
        </is>
      </c>
      <c r="D2500" t="n">
        <v>9</v>
      </c>
      <c r="E2500" t="n">
        <v>9</v>
      </c>
      <c r="F2500" t="n">
        <v>9</v>
      </c>
      <c r="G2500" t="n">
        <v>0</v>
      </c>
      <c r="H2500" t="n">
        <v>0</v>
      </c>
      <c r="I2500" t="n">
        <v>682</v>
      </c>
      <c r="J2500" t="n">
        <v>0</v>
      </c>
      <c r="K2500" t="n">
        <v>0</v>
      </c>
      <c r="L2500" t="n">
        <v>0</v>
      </c>
      <c r="M2500" t="n">
        <v>2</v>
      </c>
      <c r="N2500" t="n">
        <v>1</v>
      </c>
      <c r="O2500" t="n">
        <v>0</v>
      </c>
      <c r="P2500" t="n">
        <v>7</v>
      </c>
      <c r="Q2500" t="n">
        <v>7</v>
      </c>
      <c r="R2500" t="n">
        <v>7</v>
      </c>
      <c r="S2500" t="n">
        <v>7</v>
      </c>
      <c r="T2500" t="n">
        <v>40</v>
      </c>
      <c r="U2500" t="n">
        <v>0</v>
      </c>
      <c r="V2500" t="n">
        <v>0</v>
      </c>
      <c r="W2500" t="n">
        <v>0</v>
      </c>
    </row>
    <row r="2501">
      <c r="A2501" t="inlineStr">
        <is>
          <t>Tommaso Allan</t>
        </is>
      </c>
      <c r="B2501" t="inlineStr">
        <is>
          <t>Italy</t>
        </is>
      </c>
      <c r="C2501" t="inlineStr">
        <is>
          <t>Outside Half</t>
        </is>
      </c>
      <c r="D2501" t="n">
        <v>12</v>
      </c>
      <c r="E2501" t="n">
        <v>13</v>
      </c>
      <c r="F2501" t="n">
        <v>7</v>
      </c>
      <c r="G2501" t="n">
        <v>6</v>
      </c>
      <c r="H2501" t="n">
        <v>0</v>
      </c>
      <c r="I2501" t="n">
        <v>644</v>
      </c>
      <c r="J2501" t="n">
        <v>5</v>
      </c>
      <c r="K2501" t="n">
        <v>121</v>
      </c>
      <c r="L2501" t="n">
        <v>0</v>
      </c>
      <c r="M2501" t="n">
        <v>2</v>
      </c>
      <c r="N2501" t="n">
        <v>0</v>
      </c>
      <c r="O2501" t="n">
        <v>0</v>
      </c>
      <c r="P2501" t="n">
        <v>4</v>
      </c>
      <c r="Q2501" t="n">
        <v>3</v>
      </c>
      <c r="R2501" t="n">
        <v>10</v>
      </c>
      <c r="S2501" t="n">
        <v>7</v>
      </c>
      <c r="T2501" t="n">
        <v>27</v>
      </c>
      <c r="U2501" t="n">
        <v>0</v>
      </c>
      <c r="V2501" t="n">
        <v>0</v>
      </c>
      <c r="W2501" t="n">
        <v>0</v>
      </c>
    </row>
    <row r="2502">
      <c r="A2502" t="inlineStr">
        <is>
          <t>Tommaso Allan</t>
        </is>
      </c>
      <c r="B2502" t="inlineStr">
        <is>
          <t>Italy</t>
        </is>
      </c>
      <c r="C2502" t="inlineStr">
        <is>
          <t>Outside Half</t>
        </is>
      </c>
      <c r="D2502" t="n">
        <v>69</v>
      </c>
      <c r="E2502" t="n">
        <v>66</v>
      </c>
      <c r="F2502" t="n">
        <v>53</v>
      </c>
      <c r="G2502" t="n">
        <v>13</v>
      </c>
      <c r="H2502" t="n">
        <v>0</v>
      </c>
      <c r="I2502" t="n">
        <v>4045</v>
      </c>
      <c r="J2502" t="n">
        <v>16</v>
      </c>
      <c r="K2502" t="n">
        <v>319</v>
      </c>
      <c r="L2502" t="n">
        <v>0</v>
      </c>
      <c r="M2502" t="n">
        <v>24</v>
      </c>
      <c r="N2502" t="n">
        <v>8</v>
      </c>
      <c r="O2502" t="n">
        <v>0</v>
      </c>
      <c r="P2502" t="n">
        <v>115</v>
      </c>
      <c r="Q2502" t="n">
        <v>74</v>
      </c>
      <c r="R2502" t="n">
        <v>81</v>
      </c>
      <c r="S2502" t="n">
        <v>64</v>
      </c>
      <c r="T2502" t="n">
        <v>380</v>
      </c>
      <c r="U2502" t="n">
        <v>0</v>
      </c>
      <c r="V2502" t="n">
        <v>0</v>
      </c>
      <c r="W2502" t="n">
        <v>0</v>
      </c>
    </row>
    <row r="2503">
      <c r="A2503" t="inlineStr">
        <is>
          <t>Tommaso Allan</t>
        </is>
      </c>
      <c r="B2503" t="inlineStr">
        <is>
          <t>Italy</t>
        </is>
      </c>
      <c r="C2503" t="inlineStr">
        <is>
          <t>Outside Half</t>
        </is>
      </c>
      <c r="D2503" t="n">
        <v>151</v>
      </c>
      <c r="E2503" t="n">
        <v>20</v>
      </c>
      <c r="F2503" t="n">
        <v>110</v>
      </c>
      <c r="G2503" t="n">
        <v>40</v>
      </c>
      <c r="H2503" t="n">
        <v>0</v>
      </c>
      <c r="I2503" t="n">
        <v>8527</v>
      </c>
      <c r="J2503" t="n">
        <v>41</v>
      </c>
      <c r="K2503" t="n">
        <v>755</v>
      </c>
      <c r="L2503" t="n">
        <v>0</v>
      </c>
      <c r="M2503" t="n">
        <v>53</v>
      </c>
      <c r="N2503" t="n">
        <v>20</v>
      </c>
      <c r="O2503" t="n">
        <v>1</v>
      </c>
      <c r="P2503" t="n">
        <v>196</v>
      </c>
      <c r="Q2503" t="n">
        <v>137</v>
      </c>
      <c r="R2503" t="n">
        <v>165</v>
      </c>
      <c r="S2503" t="n">
        <v>128</v>
      </c>
      <c r="T2503" t="n">
        <v>761</v>
      </c>
      <c r="U2503" t="n">
        <v>1</v>
      </c>
      <c r="V2503" t="n">
        <v>0</v>
      </c>
      <c r="W2503" t="n">
        <v>0</v>
      </c>
    </row>
    <row r="2504">
      <c r="A2504" t="inlineStr">
        <is>
          <t>Carlo Canna</t>
        </is>
      </c>
      <c r="B2504" t="inlineStr">
        <is>
          <t>Italy</t>
        </is>
      </c>
      <c r="C2504" t="inlineStr">
        <is>
          <t>Outside Half</t>
        </is>
      </c>
      <c r="D2504" t="n">
        <v>5</v>
      </c>
      <c r="E2504" t="n">
        <v>5</v>
      </c>
      <c r="F2504" t="n">
        <v>3</v>
      </c>
      <c r="G2504" t="n">
        <v>2</v>
      </c>
      <c r="H2504" t="n">
        <v>0</v>
      </c>
      <c r="I2504" t="n">
        <v>262</v>
      </c>
      <c r="J2504" t="n">
        <v>2</v>
      </c>
      <c r="K2504" t="n">
        <v>42</v>
      </c>
      <c r="L2504" t="n">
        <v>0</v>
      </c>
      <c r="M2504" t="n">
        <v>1</v>
      </c>
      <c r="N2504" t="n">
        <v>1</v>
      </c>
      <c r="O2504" t="n">
        <v>2</v>
      </c>
      <c r="P2504" t="n">
        <v>4</v>
      </c>
      <c r="Q2504" t="n">
        <v>4</v>
      </c>
      <c r="R2504" t="n">
        <v>5</v>
      </c>
      <c r="S2504" t="n">
        <v>5</v>
      </c>
      <c r="T2504" t="n">
        <v>34</v>
      </c>
      <c r="U2504" t="n">
        <v>0</v>
      </c>
      <c r="V2504" t="n">
        <v>0</v>
      </c>
      <c r="W2504" t="n">
        <v>0</v>
      </c>
    </row>
    <row r="2505">
      <c r="A2505" t="inlineStr">
        <is>
          <t>Carlo Canna</t>
        </is>
      </c>
      <c r="B2505" t="inlineStr">
        <is>
          <t>Italy</t>
        </is>
      </c>
      <c r="C2505" t="inlineStr">
        <is>
          <t>Outside Half</t>
        </is>
      </c>
      <c r="D2505" t="n">
        <v>52</v>
      </c>
      <c r="E2505" t="n">
        <v>54</v>
      </c>
      <c r="F2505" t="n">
        <v>28</v>
      </c>
      <c r="G2505" t="n">
        <v>26</v>
      </c>
      <c r="H2505" t="n">
        <v>0</v>
      </c>
      <c r="I2505" t="n">
        <v>2365</v>
      </c>
      <c r="J2505" t="n">
        <v>24</v>
      </c>
      <c r="K2505" t="n">
        <v>400</v>
      </c>
      <c r="L2505" t="n">
        <v>3</v>
      </c>
      <c r="M2505" t="n">
        <v>16</v>
      </c>
      <c r="N2505" t="n">
        <v>5</v>
      </c>
      <c r="O2505" t="n">
        <v>3</v>
      </c>
      <c r="P2505" t="n">
        <v>32</v>
      </c>
      <c r="Q2505" t="n">
        <v>20</v>
      </c>
      <c r="R2505" t="n">
        <v>35</v>
      </c>
      <c r="S2505" t="n">
        <v>26</v>
      </c>
      <c r="T2505" t="n">
        <v>152</v>
      </c>
      <c r="U2505" t="n">
        <v>2</v>
      </c>
      <c r="V2505" t="n">
        <v>0</v>
      </c>
      <c r="W2505" t="n">
        <v>0</v>
      </c>
    </row>
    <row r="2506">
      <c r="A2506" t="inlineStr">
        <is>
          <t>Carlo Canna</t>
        </is>
      </c>
      <c r="B2506" t="inlineStr">
        <is>
          <t>Italy</t>
        </is>
      </c>
      <c r="C2506" t="inlineStr">
        <is>
          <t>Outside Half</t>
        </is>
      </c>
      <c r="D2506" t="n">
        <v>99</v>
      </c>
      <c r="E2506" t="n">
        <v>99</v>
      </c>
      <c r="F2506" t="n">
        <v>89</v>
      </c>
      <c r="G2506" t="n">
        <v>10</v>
      </c>
      <c r="H2506" t="n">
        <v>0</v>
      </c>
      <c r="I2506" t="n">
        <v>6915</v>
      </c>
      <c r="J2506" t="n">
        <v>10</v>
      </c>
      <c r="K2506" t="n">
        <v>292</v>
      </c>
      <c r="L2506" t="n">
        <v>0</v>
      </c>
      <c r="M2506" t="n">
        <v>31</v>
      </c>
      <c r="N2506" t="n">
        <v>14</v>
      </c>
      <c r="O2506" t="n">
        <v>4</v>
      </c>
      <c r="P2506" t="n">
        <v>179</v>
      </c>
      <c r="Q2506" t="n">
        <v>121</v>
      </c>
      <c r="R2506" t="n">
        <v>133</v>
      </c>
      <c r="S2506" t="n">
        <v>102</v>
      </c>
      <c r="T2506" t="n">
        <v>630</v>
      </c>
      <c r="U2506" t="n">
        <v>4</v>
      </c>
      <c r="V2506" t="n">
        <v>0</v>
      </c>
      <c r="W2506" t="n">
        <v>1</v>
      </c>
    </row>
    <row r="2507">
      <c r="A2507" t="inlineStr">
        <is>
          <t>Carlo Canna</t>
        </is>
      </c>
      <c r="B2507" t="inlineStr">
        <is>
          <t>Italy</t>
        </is>
      </c>
      <c r="C2507" t="inlineStr">
        <is>
          <t>Outside Half</t>
        </is>
      </c>
      <c r="D2507" t="n">
        <v>156</v>
      </c>
      <c r="E2507" t="n">
        <v>20</v>
      </c>
      <c r="F2507" t="n">
        <v>120</v>
      </c>
      <c r="G2507" t="n">
        <v>38</v>
      </c>
      <c r="H2507" t="n">
        <v>0</v>
      </c>
      <c r="I2507" t="n">
        <v>9542</v>
      </c>
      <c r="J2507" t="n">
        <v>36</v>
      </c>
      <c r="K2507" t="n">
        <v>734</v>
      </c>
      <c r="L2507" t="n">
        <v>3</v>
      </c>
      <c r="M2507" t="n">
        <v>48</v>
      </c>
      <c r="N2507" t="n">
        <v>20</v>
      </c>
      <c r="O2507" t="n">
        <v>9</v>
      </c>
      <c r="P2507" t="n">
        <v>215</v>
      </c>
      <c r="Q2507" t="n">
        <v>145</v>
      </c>
      <c r="R2507" t="n">
        <v>173</v>
      </c>
      <c r="S2507" t="n">
        <v>133</v>
      </c>
      <c r="T2507" t="n">
        <v>816</v>
      </c>
      <c r="U2507" t="n">
        <v>6</v>
      </c>
      <c r="V2507" t="n">
        <v>0</v>
      </c>
      <c r="W2507" t="n">
        <v>1</v>
      </c>
    </row>
    <row r="2508">
      <c r="A2508" t="inlineStr">
        <is>
          <t>Luke McLean</t>
        </is>
      </c>
      <c r="B2508" t="inlineStr">
        <is>
          <t>Italy</t>
        </is>
      </c>
      <c r="C2508" t="inlineStr">
        <is>
          <t>Outside Half</t>
        </is>
      </c>
      <c r="D2508" t="n">
        <v>42</v>
      </c>
      <c r="E2508" t="n">
        <v>43</v>
      </c>
      <c r="F2508" t="n">
        <v>36</v>
      </c>
      <c r="G2508" t="n">
        <v>7</v>
      </c>
      <c r="H2508" t="n">
        <v>0</v>
      </c>
      <c r="I2508" t="n">
        <v>2813</v>
      </c>
      <c r="J2508" t="n">
        <v>6</v>
      </c>
      <c r="K2508" t="n">
        <v>117</v>
      </c>
      <c r="L2508" t="n">
        <v>0</v>
      </c>
      <c r="M2508" t="n">
        <v>6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85</v>
      </c>
      <c r="U2508" t="n">
        <v>0</v>
      </c>
      <c r="V2508" t="n">
        <v>0</v>
      </c>
      <c r="W2508" t="n">
        <v>0</v>
      </c>
    </row>
    <row r="2509">
      <c r="A2509" t="inlineStr">
        <is>
          <t>Luke McLean</t>
        </is>
      </c>
      <c r="B2509" t="inlineStr">
        <is>
          <t>Italy</t>
        </is>
      </c>
      <c r="C2509" t="inlineStr">
        <is>
          <t>Outside Half</t>
        </is>
      </c>
      <c r="D2509" t="n">
        <v>88</v>
      </c>
      <c r="E2509" t="n">
        <v>91</v>
      </c>
      <c r="F2509" t="n">
        <v>75</v>
      </c>
      <c r="G2509" t="n">
        <v>16</v>
      </c>
      <c r="H2509" t="n">
        <v>0</v>
      </c>
      <c r="I2509" t="n">
        <v>6337</v>
      </c>
      <c r="J2509" t="n">
        <v>13</v>
      </c>
      <c r="K2509" t="n">
        <v>386</v>
      </c>
      <c r="L2509" t="n">
        <v>0</v>
      </c>
      <c r="M2509" t="n">
        <v>6</v>
      </c>
      <c r="N2509" t="n">
        <v>7</v>
      </c>
      <c r="O2509" t="n">
        <v>0</v>
      </c>
      <c r="P2509" t="n">
        <v>1</v>
      </c>
      <c r="Q2509" t="n">
        <v>0</v>
      </c>
      <c r="R2509" t="n">
        <v>16</v>
      </c>
      <c r="S2509" t="n">
        <v>13</v>
      </c>
      <c r="T2509" t="n">
        <v>74</v>
      </c>
      <c r="U2509" t="n">
        <v>0</v>
      </c>
      <c r="V2509" t="n">
        <v>0</v>
      </c>
      <c r="W2509" t="n">
        <v>0</v>
      </c>
    </row>
    <row r="2510">
      <c r="A2510" t="inlineStr">
        <is>
          <t>Luke McLean</t>
        </is>
      </c>
      <c r="B2510" t="inlineStr">
        <is>
          <t>Italy</t>
        </is>
      </c>
      <c r="C2510" t="inlineStr">
        <is>
          <t>Outside Half</t>
        </is>
      </c>
      <c r="D2510" t="n">
        <v>108</v>
      </c>
      <c r="E2510" t="n">
        <v>113</v>
      </c>
      <c r="F2510" t="n">
        <v>96</v>
      </c>
      <c r="G2510" t="n">
        <v>17</v>
      </c>
      <c r="H2510" t="n">
        <v>0</v>
      </c>
      <c r="I2510" t="n">
        <v>7804</v>
      </c>
      <c r="J2510" t="n">
        <v>12</v>
      </c>
      <c r="K2510" t="n">
        <v>335</v>
      </c>
      <c r="L2510" t="n">
        <v>0</v>
      </c>
      <c r="M2510" t="n">
        <v>10</v>
      </c>
      <c r="N2510" t="n">
        <v>11</v>
      </c>
      <c r="O2510" t="n">
        <v>0</v>
      </c>
      <c r="P2510" t="n">
        <v>2</v>
      </c>
      <c r="Q2510" t="n">
        <v>1</v>
      </c>
      <c r="R2510" t="n">
        <v>4</v>
      </c>
      <c r="S2510" t="n">
        <v>4</v>
      </c>
      <c r="T2510" t="n">
        <v>69</v>
      </c>
      <c r="U2510" t="n">
        <v>3</v>
      </c>
      <c r="V2510" t="n">
        <v>0</v>
      </c>
      <c r="W2510" t="n">
        <v>0</v>
      </c>
    </row>
    <row r="2511">
      <c r="A2511" t="inlineStr">
        <is>
          <t>Luke McLean</t>
        </is>
      </c>
      <c r="B2511" t="inlineStr">
        <is>
          <t>Italy</t>
        </is>
      </c>
      <c r="C2511" t="inlineStr">
        <is>
          <t>Outside Half</t>
        </is>
      </c>
      <c r="D2511" t="n">
        <v>11</v>
      </c>
      <c r="E2511" t="n">
        <v>11</v>
      </c>
      <c r="F2511" t="n">
        <v>11</v>
      </c>
      <c r="G2511" t="n">
        <v>0</v>
      </c>
      <c r="H2511" t="n">
        <v>0</v>
      </c>
      <c r="I2511" t="n">
        <v>871</v>
      </c>
      <c r="J2511" t="n">
        <v>0</v>
      </c>
      <c r="K2511" t="n">
        <v>0</v>
      </c>
      <c r="L2511" t="n">
        <v>0</v>
      </c>
      <c r="M2511" t="n">
        <v>1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10</v>
      </c>
      <c r="U2511" t="n">
        <v>0</v>
      </c>
      <c r="V2511" t="n">
        <v>0</v>
      </c>
      <c r="W2511" t="n">
        <v>0</v>
      </c>
    </row>
    <row r="2512">
      <c r="A2512" t="inlineStr">
        <is>
          <t>Luke McLean</t>
        </is>
      </c>
      <c r="B2512" t="inlineStr">
        <is>
          <t>Italy</t>
        </is>
      </c>
      <c r="C2512" t="inlineStr">
        <is>
          <t>Outside Half</t>
        </is>
      </c>
      <c r="D2512" t="n">
        <v>34</v>
      </c>
      <c r="E2512" t="n">
        <v>34</v>
      </c>
      <c r="F2512" t="n">
        <v>33</v>
      </c>
      <c r="G2512" t="n">
        <v>1</v>
      </c>
      <c r="H2512" t="n">
        <v>0</v>
      </c>
      <c r="I2512" t="n">
        <v>2539</v>
      </c>
      <c r="J2512" t="n">
        <v>1</v>
      </c>
      <c r="K2512" t="n">
        <v>10</v>
      </c>
      <c r="L2512" t="n">
        <v>0</v>
      </c>
      <c r="M2512" t="n">
        <v>3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25</v>
      </c>
      <c r="U2512" t="n">
        <v>0</v>
      </c>
      <c r="V2512" t="n">
        <v>0</v>
      </c>
      <c r="W2512" t="n">
        <v>0</v>
      </c>
    </row>
    <row r="2513">
      <c r="A2513" t="inlineStr">
        <is>
          <t>Luke McLean</t>
        </is>
      </c>
      <c r="B2513" t="inlineStr">
        <is>
          <t>Italy</t>
        </is>
      </c>
      <c r="C2513" t="inlineStr">
        <is>
          <t>Outside Half</t>
        </is>
      </c>
      <c r="D2513" t="n">
        <v>283</v>
      </c>
      <c r="E2513" t="n">
        <v>42</v>
      </c>
      <c r="F2513" t="n">
        <v>251</v>
      </c>
      <c r="G2513" t="n">
        <v>41</v>
      </c>
      <c r="H2513" t="n">
        <v>0</v>
      </c>
      <c r="I2513" t="n">
        <v>20364</v>
      </c>
      <c r="J2513" t="n">
        <v>32</v>
      </c>
      <c r="K2513" t="n">
        <v>848</v>
      </c>
      <c r="L2513" t="n">
        <v>0</v>
      </c>
      <c r="M2513" t="n">
        <v>26</v>
      </c>
      <c r="N2513" t="n">
        <v>42</v>
      </c>
      <c r="O2513" t="n">
        <v>0</v>
      </c>
      <c r="P2513" t="n">
        <v>3</v>
      </c>
      <c r="Q2513" t="n">
        <v>1</v>
      </c>
      <c r="R2513" t="n">
        <v>20</v>
      </c>
      <c r="S2513" t="n">
        <v>17</v>
      </c>
      <c r="T2513" t="n">
        <v>263</v>
      </c>
      <c r="U2513" t="n">
        <v>3</v>
      </c>
      <c r="V2513" t="n">
        <v>0</v>
      </c>
      <c r="W2513" t="n">
        <v>0</v>
      </c>
    </row>
    <row r="2514">
      <c r="A2514" t="inlineStr">
        <is>
          <t>Edoardo Padovani</t>
        </is>
      </c>
      <c r="B2514" t="inlineStr">
        <is>
          <t>Italy</t>
        </is>
      </c>
      <c r="C2514" t="inlineStr">
        <is>
          <t>Outside Half</t>
        </is>
      </c>
      <c r="D2514" t="n">
        <v>8</v>
      </c>
      <c r="E2514" t="n">
        <v>10</v>
      </c>
      <c r="F2514" t="n">
        <v>6</v>
      </c>
      <c r="G2514" t="n">
        <v>4</v>
      </c>
      <c r="H2514" t="n">
        <v>0</v>
      </c>
      <c r="I2514" t="n">
        <v>455</v>
      </c>
      <c r="J2514" t="n">
        <v>2</v>
      </c>
      <c r="K2514" t="n">
        <v>21</v>
      </c>
      <c r="L2514" t="n">
        <v>0</v>
      </c>
      <c r="M2514" t="n">
        <v>3</v>
      </c>
      <c r="N2514" t="n">
        <v>0</v>
      </c>
      <c r="O2514" t="n">
        <v>0</v>
      </c>
      <c r="P2514" t="n">
        <v>2</v>
      </c>
      <c r="Q2514" t="n">
        <v>2</v>
      </c>
      <c r="R2514" t="n">
        <v>5</v>
      </c>
      <c r="S2514" t="n">
        <v>5</v>
      </c>
      <c r="T2514" t="n">
        <v>19</v>
      </c>
      <c r="U2514" t="n">
        <v>0</v>
      </c>
      <c r="V2514" t="n">
        <v>0</v>
      </c>
      <c r="W2514" t="n">
        <v>0</v>
      </c>
    </row>
    <row r="2515">
      <c r="A2515" t="inlineStr">
        <is>
          <t>Edoardo Padovani</t>
        </is>
      </c>
      <c r="B2515" t="inlineStr">
        <is>
          <t>Italy</t>
        </is>
      </c>
      <c r="C2515" t="inlineStr">
        <is>
          <t>Outside Half</t>
        </is>
      </c>
      <c r="D2515" t="n">
        <v>11</v>
      </c>
      <c r="E2515" t="n">
        <v>11</v>
      </c>
      <c r="F2515" t="n">
        <v>10</v>
      </c>
      <c r="G2515" t="n">
        <v>1</v>
      </c>
      <c r="H2515" t="n">
        <v>0</v>
      </c>
      <c r="I2515" t="n">
        <v>735</v>
      </c>
      <c r="J2515" t="n">
        <v>1</v>
      </c>
      <c r="K2515" t="n">
        <v>1</v>
      </c>
      <c r="L2515" t="n">
        <v>0</v>
      </c>
      <c r="M2515" t="n">
        <v>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t="inlineStr">
        <is>
          <t>Edoardo Padovani</t>
        </is>
      </c>
      <c r="B2516" t="inlineStr">
        <is>
          <t>Italy</t>
        </is>
      </c>
      <c r="C2516" t="inlineStr">
        <is>
          <t>Outside Half</t>
        </is>
      </c>
      <c r="D2516" t="n">
        <v>2</v>
      </c>
      <c r="E2516" t="n">
        <v>2</v>
      </c>
      <c r="F2516" t="n">
        <v>2</v>
      </c>
      <c r="G2516" t="n">
        <v>0</v>
      </c>
      <c r="H2516" t="n">
        <v>0</v>
      </c>
      <c r="I2516" t="n">
        <v>119</v>
      </c>
      <c r="J2516" t="n">
        <v>0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3</v>
      </c>
      <c r="Q2516" t="n">
        <v>3</v>
      </c>
      <c r="R2516" t="n">
        <v>3</v>
      </c>
      <c r="S2516" t="n">
        <v>3</v>
      </c>
      <c r="T2516" t="n">
        <v>15</v>
      </c>
      <c r="U2516" t="n">
        <v>0</v>
      </c>
      <c r="V2516" t="n">
        <v>0</v>
      </c>
      <c r="W2516" t="n">
        <v>0</v>
      </c>
    </row>
    <row r="2517">
      <c r="A2517" t="inlineStr">
        <is>
          <t>Edoardo Padovani</t>
        </is>
      </c>
      <c r="B2517" t="inlineStr">
        <is>
          <t>Italy</t>
        </is>
      </c>
      <c r="C2517" t="inlineStr">
        <is>
          <t>Outside Half</t>
        </is>
      </c>
      <c r="D2517" t="n">
        <v>82</v>
      </c>
      <c r="E2517" t="n">
        <v>85</v>
      </c>
      <c r="F2517" t="n">
        <v>62</v>
      </c>
      <c r="G2517" t="n">
        <v>23</v>
      </c>
      <c r="H2517" t="n">
        <v>0</v>
      </c>
      <c r="I2517" t="n">
        <v>4804</v>
      </c>
      <c r="J2517" t="n">
        <v>20</v>
      </c>
      <c r="K2517" t="n">
        <v>476</v>
      </c>
      <c r="L2517" t="n">
        <v>1</v>
      </c>
      <c r="M2517" t="n">
        <v>29</v>
      </c>
      <c r="N2517" t="n">
        <v>5</v>
      </c>
      <c r="O2517" t="n">
        <v>0</v>
      </c>
      <c r="P2517" t="n">
        <v>20</v>
      </c>
      <c r="Q2517" t="n">
        <v>13</v>
      </c>
      <c r="R2517" t="n">
        <v>36</v>
      </c>
      <c r="S2517" t="n">
        <v>24</v>
      </c>
      <c r="T2517" t="n">
        <v>123</v>
      </c>
      <c r="U2517" t="n">
        <v>0</v>
      </c>
      <c r="V2517" t="n">
        <v>0</v>
      </c>
      <c r="W2517" t="n">
        <v>0</v>
      </c>
    </row>
    <row r="2518">
      <c r="A2518" t="inlineStr">
        <is>
          <t>Edoardo Padovani</t>
        </is>
      </c>
      <c r="B2518" t="inlineStr">
        <is>
          <t>Italy</t>
        </is>
      </c>
      <c r="C2518" t="inlineStr">
        <is>
          <t>Outside Half</t>
        </is>
      </c>
      <c r="D2518" t="n">
        <v>27</v>
      </c>
      <c r="E2518" t="n">
        <v>28</v>
      </c>
      <c r="F2518" t="n">
        <v>22</v>
      </c>
      <c r="G2518" t="n">
        <v>6</v>
      </c>
      <c r="H2518" t="n">
        <v>0</v>
      </c>
      <c r="I2518" t="n">
        <v>1785</v>
      </c>
      <c r="J2518" t="n">
        <v>5</v>
      </c>
      <c r="K2518" t="n">
        <v>119</v>
      </c>
      <c r="L2518" t="n">
        <v>0</v>
      </c>
      <c r="M2518" t="n">
        <v>4</v>
      </c>
      <c r="N2518" t="n">
        <v>8</v>
      </c>
      <c r="O2518" t="n">
        <v>0</v>
      </c>
      <c r="P2518" t="n">
        <v>1</v>
      </c>
      <c r="Q2518" t="n">
        <v>0</v>
      </c>
      <c r="R2518" t="n">
        <v>3</v>
      </c>
      <c r="S2518" t="n">
        <v>3</v>
      </c>
      <c r="T2518" t="n">
        <v>49</v>
      </c>
      <c r="U2518" t="n">
        <v>0</v>
      </c>
      <c r="V2518" t="n">
        <v>0</v>
      </c>
      <c r="W2518" t="n">
        <v>0</v>
      </c>
    </row>
    <row r="2519">
      <c r="A2519" t="inlineStr">
        <is>
          <t>Edoardo Padovani</t>
        </is>
      </c>
      <c r="B2519" t="inlineStr">
        <is>
          <t>Italy</t>
        </is>
      </c>
      <c r="C2519" t="inlineStr">
        <is>
          <t>Outside Half</t>
        </is>
      </c>
      <c r="D2519" t="n">
        <v>2</v>
      </c>
      <c r="E2519" t="n">
        <v>3</v>
      </c>
      <c r="F2519" t="n">
        <v>2</v>
      </c>
      <c r="G2519" t="n">
        <v>1</v>
      </c>
      <c r="H2519" t="n">
        <v>0</v>
      </c>
      <c r="I2519" t="n">
        <v>102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t="inlineStr">
        <is>
          <t>Edoardo Padovani</t>
        </is>
      </c>
      <c r="B2520" t="inlineStr">
        <is>
          <t>Italy</t>
        </is>
      </c>
      <c r="C2520" t="inlineStr">
        <is>
          <t>Outside Half</t>
        </is>
      </c>
      <c r="D2520" t="n">
        <v>7</v>
      </c>
      <c r="E2520" t="n">
        <v>7</v>
      </c>
      <c r="F2520" t="n">
        <v>3</v>
      </c>
      <c r="G2520" t="n">
        <v>4</v>
      </c>
      <c r="H2520" t="n">
        <v>0</v>
      </c>
      <c r="I2520" t="n">
        <v>356</v>
      </c>
      <c r="J2520" t="n">
        <v>4</v>
      </c>
      <c r="K2520" t="n">
        <v>116</v>
      </c>
      <c r="L2520" t="n">
        <v>0</v>
      </c>
      <c r="M2520" t="n">
        <v>0</v>
      </c>
      <c r="N2520" t="n">
        <v>1</v>
      </c>
      <c r="O2520" t="n">
        <v>0</v>
      </c>
      <c r="P2520" t="n">
        <v>8</v>
      </c>
      <c r="Q2520" t="n">
        <v>5</v>
      </c>
      <c r="R2520" t="n">
        <v>2</v>
      </c>
      <c r="S2520" t="n">
        <v>2</v>
      </c>
      <c r="T2520" t="n">
        <v>21</v>
      </c>
      <c r="U2520" t="n">
        <v>0</v>
      </c>
      <c r="V2520" t="n">
        <v>0</v>
      </c>
      <c r="W2520" t="n">
        <v>0</v>
      </c>
    </row>
    <row r="2521">
      <c r="A2521" t="inlineStr">
        <is>
          <t>Edoardo Padovani</t>
        </is>
      </c>
      <c r="B2521" t="inlineStr">
        <is>
          <t>Italy</t>
        </is>
      </c>
      <c r="C2521" t="inlineStr">
        <is>
          <t>Outside Half</t>
        </is>
      </c>
      <c r="D2521" t="n">
        <v>139</v>
      </c>
      <c r="E2521" t="n">
        <v>14</v>
      </c>
      <c r="F2521" t="n">
        <v>107</v>
      </c>
      <c r="G2521" t="n">
        <v>39</v>
      </c>
      <c r="H2521" t="n">
        <v>0</v>
      </c>
      <c r="I2521" t="n">
        <v>8356</v>
      </c>
      <c r="J2521" t="n">
        <v>32</v>
      </c>
      <c r="K2521" t="n">
        <v>733</v>
      </c>
      <c r="L2521" t="n">
        <v>1</v>
      </c>
      <c r="M2521" t="n">
        <v>43</v>
      </c>
      <c r="N2521" t="n">
        <v>14</v>
      </c>
      <c r="O2521" t="n">
        <v>0</v>
      </c>
      <c r="P2521" t="n">
        <v>34</v>
      </c>
      <c r="Q2521" t="n">
        <v>23</v>
      </c>
      <c r="R2521" t="n">
        <v>49</v>
      </c>
      <c r="S2521" t="n">
        <v>37</v>
      </c>
      <c r="T2521" t="n">
        <v>227</v>
      </c>
      <c r="U2521" t="n">
        <v>0</v>
      </c>
      <c r="V2521" t="n">
        <v>0</v>
      </c>
      <c r="W2521" t="n">
        <v>0</v>
      </c>
    </row>
    <row r="2522">
      <c r="A2522" t="inlineStr">
        <is>
          <t>Kelly Haimona</t>
        </is>
      </c>
      <c r="B2522" t="inlineStr">
        <is>
          <t>Italy</t>
        </is>
      </c>
      <c r="C2522" t="inlineStr">
        <is>
          <t>Outside Half</t>
        </is>
      </c>
      <c r="D2522" t="n">
        <v>4</v>
      </c>
      <c r="E2522" t="n">
        <v>4</v>
      </c>
      <c r="F2522" t="n">
        <v>4</v>
      </c>
      <c r="G2522" t="n">
        <v>0</v>
      </c>
      <c r="H2522" t="n">
        <v>0</v>
      </c>
      <c r="I2522" t="n">
        <v>310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5</v>
      </c>
      <c r="Q2522" t="n">
        <v>4</v>
      </c>
      <c r="R2522" t="n">
        <v>12</v>
      </c>
      <c r="S2522" t="n">
        <v>9</v>
      </c>
      <c r="T2522" t="n">
        <v>35</v>
      </c>
      <c r="U2522" t="n">
        <v>0</v>
      </c>
      <c r="V2522" t="n">
        <v>0</v>
      </c>
      <c r="W2522" t="n">
        <v>0</v>
      </c>
    </row>
    <row r="2523">
      <c r="A2523" t="inlineStr">
        <is>
          <t>Kelly Haimona</t>
        </is>
      </c>
      <c r="B2523" t="inlineStr">
        <is>
          <t>Italy</t>
        </is>
      </c>
      <c r="C2523" t="inlineStr">
        <is>
          <t>Outside Half</t>
        </is>
      </c>
      <c r="D2523" t="n">
        <v>28</v>
      </c>
      <c r="E2523" t="n">
        <v>29</v>
      </c>
      <c r="F2523" t="n">
        <v>15</v>
      </c>
      <c r="G2523" t="n">
        <v>14</v>
      </c>
      <c r="H2523" t="n">
        <v>0</v>
      </c>
      <c r="I2523" t="n">
        <v>1392</v>
      </c>
      <c r="J2523" t="n">
        <v>13</v>
      </c>
      <c r="K2523" t="n">
        <v>334</v>
      </c>
      <c r="L2523" t="n">
        <v>1</v>
      </c>
      <c r="M2523" t="n">
        <v>6</v>
      </c>
      <c r="N2523" t="n">
        <v>4</v>
      </c>
      <c r="O2523" t="n">
        <v>1</v>
      </c>
      <c r="P2523" t="n">
        <v>21</v>
      </c>
      <c r="Q2523" t="n">
        <v>13</v>
      </c>
      <c r="R2523" t="n">
        <v>32</v>
      </c>
      <c r="S2523" t="n">
        <v>21</v>
      </c>
      <c r="T2523" t="n">
        <v>112</v>
      </c>
      <c r="U2523" t="n">
        <v>0</v>
      </c>
      <c r="V2523" t="n">
        <v>0</v>
      </c>
      <c r="W2523" t="n">
        <v>0</v>
      </c>
    </row>
    <row r="2524">
      <c r="A2524" t="inlineStr">
        <is>
          <t>Kelly Haimona</t>
        </is>
      </c>
      <c r="B2524" t="inlineStr">
        <is>
          <t>Italy</t>
        </is>
      </c>
      <c r="C2524" t="inlineStr">
        <is>
          <t>Outside Half</t>
        </is>
      </c>
      <c r="D2524" t="n">
        <v>11</v>
      </c>
      <c r="E2524" t="n">
        <v>11</v>
      </c>
      <c r="F2524" t="n">
        <v>8</v>
      </c>
      <c r="G2524" t="n">
        <v>3</v>
      </c>
      <c r="H2524" t="n">
        <v>0</v>
      </c>
      <c r="I2524" t="n">
        <v>577</v>
      </c>
      <c r="J2524" t="n">
        <v>3</v>
      </c>
      <c r="K2524" t="n">
        <v>82</v>
      </c>
      <c r="L2524" t="n">
        <v>0</v>
      </c>
      <c r="M2524" t="n">
        <v>6</v>
      </c>
      <c r="N2524" t="n">
        <v>0</v>
      </c>
      <c r="O2524" t="n">
        <v>1</v>
      </c>
      <c r="P2524" t="n">
        <v>12</v>
      </c>
      <c r="Q2524" t="n">
        <v>7</v>
      </c>
      <c r="R2524" t="n">
        <v>24</v>
      </c>
      <c r="S2524" t="n">
        <v>16</v>
      </c>
      <c r="T2524" t="n">
        <v>65</v>
      </c>
      <c r="U2524" t="n">
        <v>0</v>
      </c>
      <c r="V2524" t="n">
        <v>0</v>
      </c>
      <c r="W2524" t="n">
        <v>0</v>
      </c>
    </row>
    <row r="2525">
      <c r="A2525" t="inlineStr">
        <is>
          <t>Kelly Haimona</t>
        </is>
      </c>
      <c r="B2525" t="inlineStr">
        <is>
          <t>Italy</t>
        </is>
      </c>
      <c r="C2525" t="inlineStr">
        <is>
          <t>Outside Half</t>
        </is>
      </c>
      <c r="D2525" t="n">
        <v>2</v>
      </c>
      <c r="E2525" t="n">
        <v>2</v>
      </c>
      <c r="F2525" t="n">
        <v>2</v>
      </c>
      <c r="G2525" t="n">
        <v>0</v>
      </c>
      <c r="H2525" t="n">
        <v>0</v>
      </c>
      <c r="I2525" t="n">
        <v>106</v>
      </c>
      <c r="J2525" t="n">
        <v>0</v>
      </c>
      <c r="K2525" t="n">
        <v>0</v>
      </c>
      <c r="L2525" t="n">
        <v>0</v>
      </c>
      <c r="M2525" t="n">
        <v>2</v>
      </c>
      <c r="N2525" t="n">
        <v>0</v>
      </c>
      <c r="O2525" t="n">
        <v>0</v>
      </c>
      <c r="P2525" t="n">
        <v>1</v>
      </c>
      <c r="Q2525" t="n">
        <v>1</v>
      </c>
      <c r="R2525" t="n">
        <v>3</v>
      </c>
      <c r="S2525" t="n">
        <v>2</v>
      </c>
      <c r="T2525" t="n">
        <v>8</v>
      </c>
      <c r="U2525" t="n">
        <v>0</v>
      </c>
      <c r="V2525" t="n">
        <v>0</v>
      </c>
      <c r="W2525" t="n">
        <v>0</v>
      </c>
    </row>
    <row r="2526">
      <c r="A2526" t="inlineStr">
        <is>
          <t>Kelly Haimona</t>
        </is>
      </c>
      <c r="B2526" t="inlineStr">
        <is>
          <t>Italy</t>
        </is>
      </c>
      <c r="C2526" t="inlineStr">
        <is>
          <t>Outside Half</t>
        </is>
      </c>
      <c r="D2526" t="n">
        <v>45</v>
      </c>
      <c r="E2526" t="n">
        <v>4</v>
      </c>
      <c r="F2526" t="n">
        <v>29</v>
      </c>
      <c r="G2526" t="n">
        <v>17</v>
      </c>
      <c r="H2526" t="n">
        <v>0</v>
      </c>
      <c r="I2526" t="n">
        <v>2385</v>
      </c>
      <c r="J2526" t="n">
        <v>16</v>
      </c>
      <c r="K2526" t="n">
        <v>416</v>
      </c>
      <c r="L2526" t="n">
        <v>1</v>
      </c>
      <c r="M2526" t="n">
        <v>15</v>
      </c>
      <c r="N2526" t="n">
        <v>4</v>
      </c>
      <c r="O2526" t="n">
        <v>2</v>
      </c>
      <c r="P2526" t="n">
        <v>39</v>
      </c>
      <c r="Q2526" t="n">
        <v>25</v>
      </c>
      <c r="R2526" t="n">
        <v>71</v>
      </c>
      <c r="S2526" t="n">
        <v>48</v>
      </c>
      <c r="T2526" t="n">
        <v>220</v>
      </c>
      <c r="U2526" t="n">
        <v>0</v>
      </c>
      <c r="V2526" t="n">
        <v>0</v>
      </c>
      <c r="W2526" t="n">
        <v>0</v>
      </c>
    </row>
    <row r="2527">
      <c r="A2527" t="inlineStr">
        <is>
          <t>Leonardo Sarto</t>
        </is>
      </c>
      <c r="B2527" t="inlineStr">
        <is>
          <t>Italy</t>
        </is>
      </c>
      <c r="C2527" t="inlineStr">
        <is>
          <t>Left Wing</t>
        </is>
      </c>
      <c r="D2527" t="n">
        <v>4</v>
      </c>
      <c r="E2527" t="n">
        <v>4</v>
      </c>
      <c r="F2527" t="n">
        <v>4</v>
      </c>
      <c r="G2527" t="n">
        <v>0</v>
      </c>
      <c r="H2527" t="n">
        <v>0</v>
      </c>
      <c r="I2527" t="n">
        <v>271</v>
      </c>
      <c r="J2527" t="n">
        <v>0</v>
      </c>
      <c r="K2527" t="n">
        <v>0</v>
      </c>
      <c r="L2527" t="n">
        <v>0</v>
      </c>
      <c r="M2527" t="n">
        <v>2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15</v>
      </c>
      <c r="U2527" t="n">
        <v>0</v>
      </c>
      <c r="V2527" t="n">
        <v>0</v>
      </c>
      <c r="W2527" t="n">
        <v>0</v>
      </c>
    </row>
    <row r="2528">
      <c r="A2528" t="inlineStr">
        <is>
          <t>Leonardo Sarto</t>
        </is>
      </c>
      <c r="B2528" t="inlineStr">
        <is>
          <t>Italy</t>
        </is>
      </c>
      <c r="C2528" t="inlineStr">
        <is>
          <t>Left Wing</t>
        </is>
      </c>
      <c r="D2528" t="n">
        <v>60</v>
      </c>
      <c r="E2528" t="n">
        <v>62</v>
      </c>
      <c r="F2528" t="n">
        <v>51</v>
      </c>
      <c r="G2528" t="n">
        <v>11</v>
      </c>
      <c r="H2528" t="n">
        <v>0</v>
      </c>
      <c r="I2528" t="n">
        <v>4074</v>
      </c>
      <c r="J2528" t="n">
        <v>9</v>
      </c>
      <c r="K2528" t="n">
        <v>241</v>
      </c>
      <c r="L2528" t="n">
        <v>0</v>
      </c>
      <c r="M2528" t="n">
        <v>13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35</v>
      </c>
      <c r="U2528" t="n">
        <v>2</v>
      </c>
      <c r="V2528" t="n">
        <v>0</v>
      </c>
      <c r="W2528" t="n">
        <v>0</v>
      </c>
    </row>
    <row r="2529">
      <c r="A2529" t="inlineStr">
        <is>
          <t>Leonardo Sarto</t>
        </is>
      </c>
      <c r="B2529" t="inlineStr">
        <is>
          <t>Italy</t>
        </is>
      </c>
      <c r="C2529" t="inlineStr">
        <is>
          <t>Left Wing</t>
        </is>
      </c>
      <c r="D2529" t="n">
        <v>35</v>
      </c>
      <c r="E2529" t="n">
        <v>35</v>
      </c>
      <c r="F2529" t="n">
        <v>35</v>
      </c>
      <c r="G2529" t="n">
        <v>0</v>
      </c>
      <c r="H2529" t="n">
        <v>0</v>
      </c>
      <c r="I2529" t="n">
        <v>2611</v>
      </c>
      <c r="J2529" t="n">
        <v>0</v>
      </c>
      <c r="K2529" t="n">
        <v>0</v>
      </c>
      <c r="L2529" t="n">
        <v>0</v>
      </c>
      <c r="M2529" t="n">
        <v>9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40</v>
      </c>
      <c r="U2529" t="n">
        <v>0</v>
      </c>
      <c r="V2529" t="n">
        <v>0</v>
      </c>
      <c r="W2529" t="n">
        <v>0</v>
      </c>
    </row>
    <row r="2530">
      <c r="A2530" t="inlineStr">
        <is>
          <t>Leonardo Sarto</t>
        </is>
      </c>
      <c r="B2530" t="inlineStr">
        <is>
          <t>Italy</t>
        </is>
      </c>
      <c r="C2530" t="inlineStr">
        <is>
          <t>Left Wing</t>
        </is>
      </c>
      <c r="D2530" t="n">
        <v>18</v>
      </c>
      <c r="E2530" t="n">
        <v>18</v>
      </c>
      <c r="F2530" t="n">
        <v>12</v>
      </c>
      <c r="G2530" t="n">
        <v>6</v>
      </c>
      <c r="H2530" t="n">
        <v>0</v>
      </c>
      <c r="I2530" t="n">
        <v>1074</v>
      </c>
      <c r="J2530" t="n">
        <v>6</v>
      </c>
      <c r="K2530" t="n">
        <v>231</v>
      </c>
      <c r="L2530" t="n">
        <v>0</v>
      </c>
      <c r="M2530" t="n">
        <v>6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45</v>
      </c>
      <c r="U2530" t="n">
        <v>3</v>
      </c>
      <c r="V2530" t="n">
        <v>0</v>
      </c>
      <c r="W2530" t="n">
        <v>0</v>
      </c>
    </row>
    <row r="2531">
      <c r="A2531" t="inlineStr">
        <is>
          <t>Leonardo Sarto</t>
        </is>
      </c>
      <c r="B2531" t="inlineStr">
        <is>
          <t>Italy</t>
        </is>
      </c>
      <c r="C2531" t="inlineStr">
        <is>
          <t>Left Wing</t>
        </is>
      </c>
      <c r="D2531" t="n">
        <v>4</v>
      </c>
      <c r="E2531" t="n">
        <v>4</v>
      </c>
      <c r="F2531" t="n">
        <v>2</v>
      </c>
      <c r="G2531" t="n">
        <v>2</v>
      </c>
      <c r="H2531" t="n">
        <v>0</v>
      </c>
      <c r="I2531" t="n">
        <v>234</v>
      </c>
      <c r="J2531" t="n">
        <v>2</v>
      </c>
      <c r="K2531" t="n">
        <v>74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t="inlineStr">
        <is>
          <t>Leonardo Sarto</t>
        </is>
      </c>
      <c r="B2532" t="inlineStr">
        <is>
          <t>Italy</t>
        </is>
      </c>
      <c r="C2532" t="inlineStr">
        <is>
          <t>Left Wing</t>
        </is>
      </c>
      <c r="D2532" t="n">
        <v>16</v>
      </c>
      <c r="E2532" t="n">
        <v>17</v>
      </c>
      <c r="F2532" t="n">
        <v>12</v>
      </c>
      <c r="G2532" t="n">
        <v>5</v>
      </c>
      <c r="H2532" t="n">
        <v>0</v>
      </c>
      <c r="I2532" t="n">
        <v>929</v>
      </c>
      <c r="J2532" t="n">
        <v>4</v>
      </c>
      <c r="K2532" t="n">
        <v>74</v>
      </c>
      <c r="L2532" t="n">
        <v>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30</v>
      </c>
      <c r="U2532" t="n">
        <v>0</v>
      </c>
      <c r="V2532" t="n">
        <v>0</v>
      </c>
      <c r="W2532" t="n">
        <v>1</v>
      </c>
    </row>
    <row r="2533">
      <c r="A2533" t="inlineStr">
        <is>
          <t>Leonardo Sarto</t>
        </is>
      </c>
      <c r="B2533" t="inlineStr">
        <is>
          <t>Italy</t>
        </is>
      </c>
      <c r="C2533" t="inlineStr">
        <is>
          <t>Left Wing</t>
        </is>
      </c>
      <c r="D2533" t="n">
        <v>137</v>
      </c>
      <c r="E2533" t="n">
        <v>33</v>
      </c>
      <c r="F2533" t="n">
        <v>116</v>
      </c>
      <c r="G2533" t="n">
        <v>24</v>
      </c>
      <c r="H2533" t="n">
        <v>0</v>
      </c>
      <c r="I2533" t="n">
        <v>9193</v>
      </c>
      <c r="J2533" t="n">
        <v>21</v>
      </c>
      <c r="K2533" t="n">
        <v>620</v>
      </c>
      <c r="L2533" t="n">
        <v>0</v>
      </c>
      <c r="M2533" t="n">
        <v>36</v>
      </c>
      <c r="N2533" t="n">
        <v>33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165</v>
      </c>
      <c r="U2533" t="n">
        <v>5</v>
      </c>
      <c r="V2533" t="n">
        <v>0</v>
      </c>
      <c r="W2533" t="n">
        <v>1</v>
      </c>
    </row>
    <row r="2534">
      <c r="A2534" t="inlineStr">
        <is>
          <t>Monty Ioane</t>
        </is>
      </c>
      <c r="B2534" t="inlineStr">
        <is>
          <t>Italy</t>
        </is>
      </c>
      <c r="C2534" t="inlineStr">
        <is>
          <t>Left Wing</t>
        </is>
      </c>
      <c r="D2534" t="n">
        <v>2</v>
      </c>
      <c r="E2534" t="n">
        <v>2</v>
      </c>
      <c r="F2534" t="n">
        <v>2</v>
      </c>
      <c r="G2534" t="n">
        <v>0</v>
      </c>
      <c r="H2534" t="n">
        <v>0</v>
      </c>
      <c r="I2534" t="n">
        <v>160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Monty Ioane</t>
        </is>
      </c>
      <c r="B2535" t="inlineStr">
        <is>
          <t>Italy</t>
        </is>
      </c>
      <c r="C2535" t="inlineStr">
        <is>
          <t>Left Wing</t>
        </is>
      </c>
      <c r="D2535" t="n">
        <v>2</v>
      </c>
      <c r="E2535" t="n">
        <v>3</v>
      </c>
      <c r="F2535" t="n">
        <v>2</v>
      </c>
      <c r="G2535" t="n">
        <v>1</v>
      </c>
      <c r="H2535" t="n">
        <v>0</v>
      </c>
      <c r="I2535" t="n">
        <v>124</v>
      </c>
      <c r="J2535" t="n">
        <v>0</v>
      </c>
      <c r="K2535" t="n">
        <v>0</v>
      </c>
      <c r="L2535" t="n">
        <v>0</v>
      </c>
      <c r="M2535" t="n">
        <v>2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inlineStr">
        <is>
          <t>Monty Ioane</t>
        </is>
      </c>
      <c r="B2536" t="inlineStr">
        <is>
          <t>Italy</t>
        </is>
      </c>
      <c r="C2536" t="inlineStr">
        <is>
          <t>Left Wing</t>
        </is>
      </c>
      <c r="D2536" t="n">
        <v>8</v>
      </c>
      <c r="E2536" t="n">
        <v>8</v>
      </c>
      <c r="F2536" t="n">
        <v>8</v>
      </c>
      <c r="G2536" t="n">
        <v>0</v>
      </c>
      <c r="H2536" t="n">
        <v>0</v>
      </c>
      <c r="I2536" t="n">
        <v>608</v>
      </c>
      <c r="J2536" t="n">
        <v>0</v>
      </c>
      <c r="K2536" t="n">
        <v>0</v>
      </c>
      <c r="L2536" t="n">
        <v>0</v>
      </c>
      <c r="M2536" t="n">
        <v>2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15</v>
      </c>
      <c r="U2536" t="n">
        <v>0</v>
      </c>
      <c r="V2536" t="n">
        <v>0</v>
      </c>
      <c r="W2536" t="n">
        <v>0</v>
      </c>
    </row>
    <row r="2537">
      <c r="A2537" t="inlineStr">
        <is>
          <t>Monty Ioane</t>
        </is>
      </c>
      <c r="B2537" t="inlineStr">
        <is>
          <t>Italy</t>
        </is>
      </c>
      <c r="C2537" t="inlineStr">
        <is>
          <t>Left Wing</t>
        </is>
      </c>
      <c r="D2537" t="n">
        <v>63</v>
      </c>
      <c r="E2537" t="n">
        <v>63</v>
      </c>
      <c r="F2537" t="n">
        <v>63</v>
      </c>
      <c r="G2537" t="n">
        <v>0</v>
      </c>
      <c r="H2537" t="n">
        <v>0</v>
      </c>
      <c r="I2537" t="n">
        <v>5027</v>
      </c>
      <c r="J2537" t="n">
        <v>0</v>
      </c>
      <c r="K2537" t="n">
        <v>0</v>
      </c>
      <c r="L2537" t="n">
        <v>0</v>
      </c>
      <c r="M2537" t="n">
        <v>3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135</v>
      </c>
      <c r="U2537" t="n">
        <v>0</v>
      </c>
      <c r="V2537" t="n">
        <v>0</v>
      </c>
      <c r="W2537" t="n">
        <v>0</v>
      </c>
    </row>
    <row r="2538">
      <c r="A2538" t="inlineStr">
        <is>
          <t>Monty Ioane</t>
        </is>
      </c>
      <c r="B2538" t="inlineStr">
        <is>
          <t>Italy</t>
        </is>
      </c>
      <c r="C2538" t="inlineStr">
        <is>
          <t>Left Wing</t>
        </is>
      </c>
      <c r="D2538" t="n">
        <v>6</v>
      </c>
      <c r="E2538" t="n">
        <v>6</v>
      </c>
      <c r="F2538" t="n">
        <v>6</v>
      </c>
      <c r="G2538" t="n">
        <v>0</v>
      </c>
      <c r="H2538" t="n">
        <v>0</v>
      </c>
      <c r="I2538" t="n">
        <v>459</v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10</v>
      </c>
      <c r="U2538" t="n">
        <v>1</v>
      </c>
      <c r="V2538" t="n">
        <v>0</v>
      </c>
      <c r="W2538" t="n">
        <v>0</v>
      </c>
    </row>
    <row r="2539">
      <c r="A2539" t="inlineStr">
        <is>
          <t>Monty Ioane</t>
        </is>
      </c>
      <c r="B2539" t="inlineStr">
        <is>
          <t>Italy</t>
        </is>
      </c>
      <c r="C2539" t="inlineStr">
        <is>
          <t>Left Wing</t>
        </is>
      </c>
      <c r="D2539" t="n">
        <v>81</v>
      </c>
      <c r="E2539" t="n">
        <v>32</v>
      </c>
      <c r="F2539" t="n">
        <v>81</v>
      </c>
      <c r="G2539" t="n">
        <v>1</v>
      </c>
      <c r="H2539" t="n">
        <v>0</v>
      </c>
      <c r="I2539" t="n">
        <v>6378</v>
      </c>
      <c r="J2539" t="n">
        <v>0</v>
      </c>
      <c r="K2539" t="n">
        <v>0</v>
      </c>
      <c r="L2539" t="n">
        <v>0</v>
      </c>
      <c r="M2539" t="n">
        <v>7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160</v>
      </c>
      <c r="U2539" t="n">
        <v>1</v>
      </c>
      <c r="V2539" t="n">
        <v>0</v>
      </c>
      <c r="W2539" t="n">
        <v>0</v>
      </c>
    </row>
    <row r="2540">
      <c r="A2540" t="inlineStr">
        <is>
          <t>Andrea Pratichetti</t>
        </is>
      </c>
      <c r="B2540" t="inlineStr">
        <is>
          <t>Italy</t>
        </is>
      </c>
      <c r="C2540" t="inlineStr">
        <is>
          <t>Center</t>
        </is>
      </c>
      <c r="D2540" t="n">
        <v>0</v>
      </c>
      <c r="E2540" t="n">
        <v>2</v>
      </c>
      <c r="F2540" t="n">
        <v>0</v>
      </c>
      <c r="G2540" t="n">
        <v>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Andrea Pratichetti</t>
        </is>
      </c>
      <c r="B2541" t="inlineStr">
        <is>
          <t>Italy</t>
        </is>
      </c>
      <c r="C2541" t="inlineStr">
        <is>
          <t>Center</t>
        </is>
      </c>
      <c r="D2541" t="n">
        <v>17</v>
      </c>
      <c r="E2541" t="n">
        <v>19</v>
      </c>
      <c r="F2541" t="n">
        <v>15</v>
      </c>
      <c r="G2541" t="n">
        <v>4</v>
      </c>
      <c r="H2541" t="n">
        <v>0</v>
      </c>
      <c r="I2541" t="n">
        <v>1215</v>
      </c>
      <c r="J2541" t="n">
        <v>2</v>
      </c>
      <c r="K2541" t="n">
        <v>110</v>
      </c>
      <c r="L2541" t="n">
        <v>0</v>
      </c>
      <c r="M2541" t="n">
        <v>4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10</v>
      </c>
      <c r="U2541" t="n">
        <v>3</v>
      </c>
      <c r="V2541" t="n">
        <v>0</v>
      </c>
      <c r="W2541" t="n">
        <v>0</v>
      </c>
    </row>
    <row r="2542">
      <c r="A2542" t="inlineStr">
        <is>
          <t>Andrea Pratichetti</t>
        </is>
      </c>
      <c r="B2542" t="inlineStr">
        <is>
          <t>Italy</t>
        </is>
      </c>
      <c r="C2542" t="inlineStr">
        <is>
          <t>Center</t>
        </is>
      </c>
      <c r="D2542" t="n">
        <v>11</v>
      </c>
      <c r="E2542" t="n">
        <v>11</v>
      </c>
      <c r="F2542" t="n">
        <v>11</v>
      </c>
      <c r="G2542" t="n">
        <v>0</v>
      </c>
      <c r="H2542" t="n">
        <v>0</v>
      </c>
      <c r="I2542" t="n">
        <v>880</v>
      </c>
      <c r="J2542" t="n">
        <v>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15</v>
      </c>
      <c r="U2542" t="n">
        <v>1</v>
      </c>
      <c r="V2542" t="n">
        <v>0</v>
      </c>
      <c r="W2542" t="n">
        <v>0</v>
      </c>
    </row>
    <row r="2543">
      <c r="A2543" t="inlineStr">
        <is>
          <t>Andrea Pratichetti</t>
        </is>
      </c>
      <c r="B2543" t="inlineStr">
        <is>
          <t>Italy</t>
        </is>
      </c>
      <c r="C2543" t="inlineStr">
        <is>
          <t>Center</t>
        </is>
      </c>
      <c r="D2543" t="n">
        <v>15</v>
      </c>
      <c r="E2543" t="n">
        <v>15</v>
      </c>
      <c r="F2543" t="n">
        <v>13</v>
      </c>
      <c r="G2543" t="n">
        <v>2</v>
      </c>
      <c r="H2543" t="n">
        <v>0</v>
      </c>
      <c r="I2543" t="n">
        <v>1008</v>
      </c>
      <c r="J2543" t="n">
        <v>2</v>
      </c>
      <c r="K2543" t="n">
        <v>64</v>
      </c>
      <c r="L2543" t="n">
        <v>0</v>
      </c>
      <c r="M2543" t="n">
        <v>2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5</v>
      </c>
      <c r="U2543" t="n">
        <v>0</v>
      </c>
      <c r="V2543" t="n">
        <v>0</v>
      </c>
      <c r="W2543" t="n">
        <v>0</v>
      </c>
    </row>
    <row r="2544">
      <c r="A2544" t="inlineStr">
        <is>
          <t>Andrea Pratichetti</t>
        </is>
      </c>
      <c r="B2544" t="inlineStr">
        <is>
          <t>Italy</t>
        </is>
      </c>
      <c r="C2544" t="inlineStr">
        <is>
          <t>Center</t>
        </is>
      </c>
      <c r="D2544" t="n">
        <v>87</v>
      </c>
      <c r="E2544" t="n">
        <v>90</v>
      </c>
      <c r="F2544" t="n">
        <v>64</v>
      </c>
      <c r="G2544" t="n">
        <v>26</v>
      </c>
      <c r="H2544" t="n">
        <v>0</v>
      </c>
      <c r="I2544" t="n">
        <v>5228</v>
      </c>
      <c r="J2544" t="n">
        <v>23</v>
      </c>
      <c r="K2544" t="n">
        <v>551</v>
      </c>
      <c r="L2544" t="n">
        <v>1</v>
      </c>
      <c r="M2544" t="n">
        <v>18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35</v>
      </c>
      <c r="U2544" t="n">
        <v>0</v>
      </c>
      <c r="V2544" t="n">
        <v>0</v>
      </c>
      <c r="W2544" t="n">
        <v>0</v>
      </c>
    </row>
    <row r="2545">
      <c r="A2545" t="inlineStr">
        <is>
          <t>Andrea Pratichetti</t>
        </is>
      </c>
      <c r="B2545" t="inlineStr">
        <is>
          <t>Italy</t>
        </is>
      </c>
      <c r="C2545" t="inlineStr">
        <is>
          <t>Center</t>
        </is>
      </c>
      <c r="D2545" t="n">
        <v>4</v>
      </c>
      <c r="E2545" t="n">
        <v>4</v>
      </c>
      <c r="F2545" t="n">
        <v>2</v>
      </c>
      <c r="G2545" t="n">
        <v>2</v>
      </c>
      <c r="H2545" t="n">
        <v>0</v>
      </c>
      <c r="I2545" t="n">
        <v>168</v>
      </c>
      <c r="J2545" t="n">
        <v>2</v>
      </c>
      <c r="K2545" t="n">
        <v>53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t="inlineStr">
        <is>
          <t>Andrea Pratichetti</t>
        </is>
      </c>
      <c r="B2546" t="inlineStr">
        <is>
          <t>Italy</t>
        </is>
      </c>
      <c r="C2546" t="inlineStr">
        <is>
          <t>Center</t>
        </is>
      </c>
      <c r="D2546" t="n">
        <v>134</v>
      </c>
      <c r="E2546" t="n">
        <v>13</v>
      </c>
      <c r="F2546" t="n">
        <v>105</v>
      </c>
      <c r="G2546" t="n">
        <v>36</v>
      </c>
      <c r="H2546" t="n">
        <v>0</v>
      </c>
      <c r="I2546" t="n">
        <v>8499</v>
      </c>
      <c r="J2546" t="n">
        <v>29</v>
      </c>
      <c r="K2546" t="n">
        <v>778</v>
      </c>
      <c r="L2546" t="n">
        <v>1</v>
      </c>
      <c r="M2546" t="n">
        <v>25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65</v>
      </c>
      <c r="U2546" t="n">
        <v>4</v>
      </c>
      <c r="V2546" t="n">
        <v>0</v>
      </c>
      <c r="W2546" t="n">
        <v>0</v>
      </c>
    </row>
    <row r="2547">
      <c r="A2547" t="inlineStr">
        <is>
          <t>Giulio Bisegni</t>
        </is>
      </c>
      <c r="B2547" t="inlineStr">
        <is>
          <t>Italy</t>
        </is>
      </c>
      <c r="C2547" t="inlineStr">
        <is>
          <t>Center</t>
        </is>
      </c>
      <c r="D2547" t="n">
        <v>3</v>
      </c>
      <c r="E2547" t="n">
        <v>3</v>
      </c>
      <c r="F2547" t="n">
        <v>2</v>
      </c>
      <c r="G2547" t="n">
        <v>1</v>
      </c>
      <c r="H2547" t="n">
        <v>0</v>
      </c>
      <c r="I2547" t="n">
        <v>190</v>
      </c>
      <c r="J2547" t="n">
        <v>1</v>
      </c>
      <c r="K2547" t="n">
        <v>30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inlineStr">
        <is>
          <t>Giulio Bisegni</t>
        </is>
      </c>
      <c r="B2548" t="inlineStr">
        <is>
          <t>Italy</t>
        </is>
      </c>
      <c r="C2548" t="inlineStr">
        <is>
          <t>Center</t>
        </is>
      </c>
      <c r="D2548" t="n">
        <v>1</v>
      </c>
      <c r="E2548" t="n">
        <v>1</v>
      </c>
      <c r="F2548" t="n">
        <v>1</v>
      </c>
      <c r="G2548" t="n">
        <v>0</v>
      </c>
      <c r="H2548" t="n">
        <v>0</v>
      </c>
      <c r="I2548" t="n">
        <v>15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Giulio Bisegni</t>
        </is>
      </c>
      <c r="B2549" t="inlineStr">
        <is>
          <t>Italy</t>
        </is>
      </c>
      <c r="C2549" t="inlineStr">
        <is>
          <t>Center</t>
        </is>
      </c>
      <c r="D2549" t="n">
        <v>107</v>
      </c>
      <c r="E2549" t="n">
        <v>108</v>
      </c>
      <c r="F2549" t="n">
        <v>100</v>
      </c>
      <c r="G2549" t="n">
        <v>8</v>
      </c>
      <c r="H2549" t="n">
        <v>0</v>
      </c>
      <c r="I2549" t="n">
        <v>7718</v>
      </c>
      <c r="J2549" t="n">
        <v>7</v>
      </c>
      <c r="K2549" t="n">
        <v>196</v>
      </c>
      <c r="L2549" t="n">
        <v>0</v>
      </c>
      <c r="M2549" t="n">
        <v>22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65</v>
      </c>
      <c r="U2549" t="n">
        <v>3</v>
      </c>
      <c r="V2549" t="n">
        <v>0</v>
      </c>
      <c r="W2549" t="n">
        <v>0</v>
      </c>
    </row>
    <row r="2550">
      <c r="A2550" t="inlineStr">
        <is>
          <t>Giulio Bisegni</t>
        </is>
      </c>
      <c r="B2550" t="inlineStr">
        <is>
          <t>Italy</t>
        </is>
      </c>
      <c r="C2550" t="inlineStr">
        <is>
          <t>Center</t>
        </is>
      </c>
      <c r="D2550" t="n">
        <v>2</v>
      </c>
      <c r="E2550" t="n">
        <v>2</v>
      </c>
      <c r="F2550" t="n">
        <v>1</v>
      </c>
      <c r="G2550" t="n">
        <v>1</v>
      </c>
      <c r="H2550" t="n">
        <v>0</v>
      </c>
      <c r="I2550" t="n">
        <v>70</v>
      </c>
      <c r="J2550" t="n">
        <v>1</v>
      </c>
      <c r="K2550" t="n">
        <v>16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inlineStr">
        <is>
          <t>Giulio Bisegni</t>
        </is>
      </c>
      <c r="B2551" t="inlineStr">
        <is>
          <t>Italy</t>
        </is>
      </c>
      <c r="C2551" t="inlineStr">
        <is>
          <t>Center</t>
        </is>
      </c>
      <c r="D2551" t="n">
        <v>16</v>
      </c>
      <c r="E2551" t="n">
        <v>17</v>
      </c>
      <c r="F2551" t="n">
        <v>11</v>
      </c>
      <c r="G2551" t="n">
        <v>6</v>
      </c>
      <c r="H2551" t="n">
        <v>0</v>
      </c>
      <c r="I2551" t="n">
        <v>884</v>
      </c>
      <c r="J2551" t="n">
        <v>5</v>
      </c>
      <c r="K2551" t="n">
        <v>44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t="inlineStr">
        <is>
          <t>Giulio Bisegni</t>
        </is>
      </c>
      <c r="B2552" t="inlineStr">
        <is>
          <t>Italy</t>
        </is>
      </c>
      <c r="C2552" t="inlineStr">
        <is>
          <t>Center</t>
        </is>
      </c>
      <c r="D2552" t="n">
        <v>129</v>
      </c>
      <c r="E2552" t="n">
        <v>13</v>
      </c>
      <c r="F2552" t="n">
        <v>115</v>
      </c>
      <c r="G2552" t="n">
        <v>16</v>
      </c>
      <c r="H2552" t="n">
        <v>0</v>
      </c>
      <c r="I2552" t="n">
        <v>8877</v>
      </c>
      <c r="J2552" t="n">
        <v>14</v>
      </c>
      <c r="K2552" t="n">
        <v>286</v>
      </c>
      <c r="L2552" t="n">
        <v>0</v>
      </c>
      <c r="M2552" t="n">
        <v>25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65</v>
      </c>
      <c r="U2552" t="n">
        <v>3</v>
      </c>
      <c r="V2552" t="n">
        <v>0</v>
      </c>
      <c r="W2552" t="n">
        <v>0</v>
      </c>
    </row>
    <row r="2553">
      <c r="A2553" t="inlineStr">
        <is>
          <t>Ignacio Brex</t>
        </is>
      </c>
      <c r="B2553" t="inlineStr">
        <is>
          <t>Italy</t>
        </is>
      </c>
      <c r="C2553" t="inlineStr">
        <is>
          <t>Center</t>
        </is>
      </c>
      <c r="D2553" t="n">
        <v>6</v>
      </c>
      <c r="E2553" t="n">
        <v>6</v>
      </c>
      <c r="F2553" t="n">
        <v>5</v>
      </c>
      <c r="G2553" t="n">
        <v>1</v>
      </c>
      <c r="H2553" t="n">
        <v>0</v>
      </c>
      <c r="I2553" t="n">
        <v>364</v>
      </c>
      <c r="J2553" t="n">
        <v>1</v>
      </c>
      <c r="K2553" t="n">
        <v>5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5</v>
      </c>
      <c r="U2553" t="n">
        <v>0</v>
      </c>
      <c r="V2553" t="n">
        <v>0</v>
      </c>
      <c r="W2553" t="n">
        <v>0</v>
      </c>
    </row>
    <row r="2554">
      <c r="A2554" t="inlineStr">
        <is>
          <t>Ignacio Brex</t>
        </is>
      </c>
      <c r="B2554" t="inlineStr">
        <is>
          <t>Italy</t>
        </is>
      </c>
      <c r="C2554" t="inlineStr">
        <is>
          <t>Center</t>
        </is>
      </c>
      <c r="D2554" t="n">
        <v>40</v>
      </c>
      <c r="E2554" t="n">
        <v>41</v>
      </c>
      <c r="F2554" t="n">
        <v>34</v>
      </c>
      <c r="G2554" t="n">
        <v>7</v>
      </c>
      <c r="H2554" t="n">
        <v>0</v>
      </c>
      <c r="I2554" t="n">
        <v>2800</v>
      </c>
      <c r="J2554" t="n">
        <v>6</v>
      </c>
      <c r="K2554" t="n">
        <v>171</v>
      </c>
      <c r="L2554" t="n">
        <v>0</v>
      </c>
      <c r="M2554" t="n">
        <v>4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30</v>
      </c>
      <c r="U2554" t="n">
        <v>1</v>
      </c>
      <c r="V2554" t="n">
        <v>0</v>
      </c>
      <c r="W2554" t="n">
        <v>1</v>
      </c>
    </row>
    <row r="2555">
      <c r="A2555" t="inlineStr">
        <is>
          <t>Ignacio Brex</t>
        </is>
      </c>
      <c r="B2555" t="inlineStr">
        <is>
          <t>Italy</t>
        </is>
      </c>
      <c r="C2555" t="inlineStr">
        <is>
          <t>Center</t>
        </is>
      </c>
      <c r="D2555" t="n">
        <v>5</v>
      </c>
      <c r="E2555" t="n">
        <v>5</v>
      </c>
      <c r="F2555" t="n">
        <v>5</v>
      </c>
      <c r="G2555" t="n">
        <v>0</v>
      </c>
      <c r="H2555" t="n">
        <v>0</v>
      </c>
      <c r="I2555" t="n">
        <v>364</v>
      </c>
      <c r="J2555" t="n">
        <v>0</v>
      </c>
      <c r="K2555" t="n">
        <v>0</v>
      </c>
      <c r="L2555" t="n">
        <v>0</v>
      </c>
      <c r="M2555" t="n">
        <v>2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t="inlineStr">
        <is>
          <t>Ignacio Brex</t>
        </is>
      </c>
      <c r="B2556" t="inlineStr">
        <is>
          <t>Italy</t>
        </is>
      </c>
      <c r="C2556" t="inlineStr">
        <is>
          <t>Center</t>
        </is>
      </c>
      <c r="D2556" t="n">
        <v>51</v>
      </c>
      <c r="E2556" t="n">
        <v>7</v>
      </c>
      <c r="F2556" t="n">
        <v>44</v>
      </c>
      <c r="G2556" t="n">
        <v>8</v>
      </c>
      <c r="H2556" t="n">
        <v>0</v>
      </c>
      <c r="I2556" t="n">
        <v>3528</v>
      </c>
      <c r="J2556" t="n">
        <v>7</v>
      </c>
      <c r="K2556" t="n">
        <v>176</v>
      </c>
      <c r="L2556" t="n">
        <v>0</v>
      </c>
      <c r="M2556" t="n">
        <v>7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35</v>
      </c>
      <c r="U2556" t="n">
        <v>1</v>
      </c>
      <c r="V2556" t="n">
        <v>0</v>
      </c>
      <c r="W2556" t="n">
        <v>1</v>
      </c>
    </row>
    <row r="2557">
      <c r="A2557" t="inlineStr">
        <is>
          <t>Luca Morisi</t>
        </is>
      </c>
      <c r="B2557" t="inlineStr">
        <is>
          <t>Italy</t>
        </is>
      </c>
      <c r="C2557" t="inlineStr">
        <is>
          <t>Center</t>
        </is>
      </c>
      <c r="D2557" t="n">
        <v>5</v>
      </c>
      <c r="E2557" t="n">
        <v>5</v>
      </c>
      <c r="F2557" t="n">
        <v>5</v>
      </c>
      <c r="G2557" t="n">
        <v>0</v>
      </c>
      <c r="H2557" t="n">
        <v>0</v>
      </c>
      <c r="I2557" t="n">
        <v>379</v>
      </c>
      <c r="J2557" t="n">
        <v>0</v>
      </c>
      <c r="K2557" t="n">
        <v>0</v>
      </c>
      <c r="L2557" t="n">
        <v>0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</row>
    <row r="2558">
      <c r="A2558" t="inlineStr">
        <is>
          <t>Luca Morisi</t>
        </is>
      </c>
      <c r="B2558" t="inlineStr">
        <is>
          <t>Italy</t>
        </is>
      </c>
      <c r="C2558" t="inlineStr">
        <is>
          <t>Center</t>
        </is>
      </c>
      <c r="D2558" t="n">
        <v>83</v>
      </c>
      <c r="E2558" t="n">
        <v>89</v>
      </c>
      <c r="F2558" t="n">
        <v>73</v>
      </c>
      <c r="G2558" t="n">
        <v>16</v>
      </c>
      <c r="H2558" t="n">
        <v>0</v>
      </c>
      <c r="I2558" t="n">
        <v>5232</v>
      </c>
      <c r="J2558" t="n">
        <v>10</v>
      </c>
      <c r="K2558" t="n">
        <v>230</v>
      </c>
      <c r="L2558" t="n">
        <v>0</v>
      </c>
      <c r="M2558" t="n">
        <v>31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25</v>
      </c>
      <c r="U2558" t="n">
        <v>0</v>
      </c>
      <c r="V2558" t="n">
        <v>0</v>
      </c>
      <c r="W2558" t="n">
        <v>0</v>
      </c>
    </row>
    <row r="2559">
      <c r="A2559" t="inlineStr">
        <is>
          <t>Luca Morisi</t>
        </is>
      </c>
      <c r="B2559" t="inlineStr">
        <is>
          <t>Italy</t>
        </is>
      </c>
      <c r="C2559" t="inlineStr">
        <is>
          <t>Center</t>
        </is>
      </c>
      <c r="D2559" t="n">
        <v>4</v>
      </c>
      <c r="E2559" t="n">
        <v>4</v>
      </c>
      <c r="F2559" t="n">
        <v>4</v>
      </c>
      <c r="G2559" t="n">
        <v>0</v>
      </c>
      <c r="H2559" t="n">
        <v>0</v>
      </c>
      <c r="I2559" t="n">
        <v>269</v>
      </c>
      <c r="J2559" t="n">
        <v>0</v>
      </c>
      <c r="K2559" t="n">
        <v>0</v>
      </c>
      <c r="L2559" t="n">
        <v>0</v>
      </c>
      <c r="M2559" t="n">
        <v>2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Luca Morisi</t>
        </is>
      </c>
      <c r="B2560" t="inlineStr">
        <is>
          <t>Italy</t>
        </is>
      </c>
      <c r="C2560" t="inlineStr">
        <is>
          <t>Center</t>
        </is>
      </c>
      <c r="D2560" t="n">
        <v>125</v>
      </c>
      <c r="E2560" t="n">
        <v>10</v>
      </c>
      <c r="F2560" t="n">
        <v>112</v>
      </c>
      <c r="G2560" t="n">
        <v>19</v>
      </c>
      <c r="H2560" t="n">
        <v>0</v>
      </c>
      <c r="I2560" t="n">
        <v>8003</v>
      </c>
      <c r="J2560" t="n">
        <v>13</v>
      </c>
      <c r="K2560" t="n">
        <v>282</v>
      </c>
      <c r="L2560" t="n">
        <v>0</v>
      </c>
      <c r="M2560" t="n">
        <v>46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50</v>
      </c>
      <c r="U2560" t="n">
        <v>1</v>
      </c>
      <c r="V2560" t="n">
        <v>0</v>
      </c>
      <c r="W2560" t="n">
        <v>0</v>
      </c>
    </row>
    <row r="2561">
      <c r="A2561" t="inlineStr">
        <is>
          <t>Mattia Bellini</t>
        </is>
      </c>
      <c r="B2561" t="inlineStr">
        <is>
          <t>Italy</t>
        </is>
      </c>
      <c r="C2561" t="inlineStr">
        <is>
          <t>Center</t>
        </is>
      </c>
      <c r="D2561" t="n">
        <v>1</v>
      </c>
      <c r="E2561" t="n">
        <v>1</v>
      </c>
      <c r="F2561" t="n">
        <v>1</v>
      </c>
      <c r="G2561" t="n">
        <v>0</v>
      </c>
      <c r="H2561" t="n">
        <v>0</v>
      </c>
      <c r="I2561" t="n">
        <v>80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t="inlineStr">
        <is>
          <t>Mattia Bellini</t>
        </is>
      </c>
      <c r="B2562" t="inlineStr">
        <is>
          <t>Italy</t>
        </is>
      </c>
      <c r="C2562" t="inlineStr">
        <is>
          <t>Center</t>
        </is>
      </c>
      <c r="D2562" t="n">
        <v>63</v>
      </c>
      <c r="E2562" t="n">
        <v>63</v>
      </c>
      <c r="F2562" t="n">
        <v>57</v>
      </c>
      <c r="G2562" t="n">
        <v>6</v>
      </c>
      <c r="H2562" t="n">
        <v>0</v>
      </c>
      <c r="I2562" t="n">
        <v>4526</v>
      </c>
      <c r="J2562" t="n">
        <v>6</v>
      </c>
      <c r="K2562" t="n">
        <v>120</v>
      </c>
      <c r="L2562" t="n">
        <v>0</v>
      </c>
      <c r="M2562" t="n">
        <v>5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105</v>
      </c>
      <c r="U2562" t="n">
        <v>2</v>
      </c>
      <c r="V2562" t="n">
        <v>0</v>
      </c>
      <c r="W2562" t="n">
        <v>0</v>
      </c>
    </row>
    <row r="2563">
      <c r="A2563" t="inlineStr">
        <is>
          <t>Mattia Bellini</t>
        </is>
      </c>
      <c r="B2563" t="inlineStr">
        <is>
          <t>Italy</t>
        </is>
      </c>
      <c r="C2563" t="inlineStr">
        <is>
          <t>Center</t>
        </is>
      </c>
      <c r="D2563" t="n">
        <v>4</v>
      </c>
      <c r="E2563" t="n">
        <v>4</v>
      </c>
      <c r="F2563" t="n">
        <v>4</v>
      </c>
      <c r="G2563" t="n">
        <v>0</v>
      </c>
      <c r="H2563" t="n">
        <v>0</v>
      </c>
      <c r="I2563" t="n">
        <v>294</v>
      </c>
      <c r="J2563" t="n">
        <v>0</v>
      </c>
      <c r="K2563" t="n">
        <v>0</v>
      </c>
      <c r="L2563" t="n">
        <v>0</v>
      </c>
      <c r="M2563" t="n">
        <v>1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10</v>
      </c>
      <c r="U2563" t="n">
        <v>0</v>
      </c>
      <c r="V2563" t="n">
        <v>0</v>
      </c>
      <c r="W2563" t="n">
        <v>0</v>
      </c>
    </row>
    <row r="2564">
      <c r="A2564" t="inlineStr">
        <is>
          <t>Mattia Bellini</t>
        </is>
      </c>
      <c r="B2564" t="inlineStr">
        <is>
          <t>Italy</t>
        </is>
      </c>
      <c r="C2564" t="inlineStr">
        <is>
          <t>Center</t>
        </is>
      </c>
      <c r="D2564" t="n">
        <v>31</v>
      </c>
      <c r="E2564" t="n">
        <v>30</v>
      </c>
      <c r="F2564" t="n">
        <v>28</v>
      </c>
      <c r="G2564" t="n">
        <v>2</v>
      </c>
      <c r="H2564" t="n">
        <v>0</v>
      </c>
      <c r="I2564" t="n">
        <v>2217</v>
      </c>
      <c r="J2564" t="n">
        <v>3</v>
      </c>
      <c r="K2564" t="n">
        <v>79</v>
      </c>
      <c r="L2564" t="n">
        <v>0</v>
      </c>
      <c r="M2564" t="n">
        <v>4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45</v>
      </c>
      <c r="U2564" t="n">
        <v>1</v>
      </c>
      <c r="V2564" t="n">
        <v>0</v>
      </c>
      <c r="W2564" t="n">
        <v>0</v>
      </c>
    </row>
    <row r="2565">
      <c r="A2565" t="inlineStr">
        <is>
          <t>Mattia Bellini</t>
        </is>
      </c>
      <c r="B2565" t="inlineStr">
        <is>
          <t>Italy</t>
        </is>
      </c>
      <c r="C2565" t="inlineStr">
        <is>
          <t>Center</t>
        </is>
      </c>
      <c r="D2565" t="n">
        <v>99</v>
      </c>
      <c r="E2565" t="n">
        <v>32</v>
      </c>
      <c r="F2565" t="n">
        <v>90</v>
      </c>
      <c r="G2565" t="n">
        <v>8</v>
      </c>
      <c r="H2565" t="n">
        <v>0</v>
      </c>
      <c r="I2565" t="n">
        <v>7117</v>
      </c>
      <c r="J2565" t="n">
        <v>9</v>
      </c>
      <c r="K2565" t="n">
        <v>199</v>
      </c>
      <c r="L2565" t="n">
        <v>0</v>
      </c>
      <c r="M2565" t="n">
        <v>10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160</v>
      </c>
      <c r="U2565" t="n">
        <v>3</v>
      </c>
      <c r="V2565" t="n">
        <v>0</v>
      </c>
      <c r="W2565" t="n">
        <v>0</v>
      </c>
    </row>
    <row r="2566">
      <c r="A2566" t="inlineStr">
        <is>
          <t>Federico Mori</t>
        </is>
      </c>
      <c r="B2566" t="inlineStr">
        <is>
          <t>Italy</t>
        </is>
      </c>
      <c r="C2566" t="inlineStr">
        <is>
          <t>Center</t>
        </is>
      </c>
      <c r="D2566" t="n">
        <v>12</v>
      </c>
      <c r="E2566" t="n">
        <v>12</v>
      </c>
      <c r="F2566" t="n">
        <v>7</v>
      </c>
      <c r="G2566" t="n">
        <v>5</v>
      </c>
      <c r="H2566" t="n">
        <v>0</v>
      </c>
      <c r="I2566" t="n">
        <v>640</v>
      </c>
      <c r="J2566" t="n">
        <v>5</v>
      </c>
      <c r="K2566" t="n">
        <v>134</v>
      </c>
      <c r="L2566" t="n">
        <v>0</v>
      </c>
      <c r="M2566" t="n">
        <v>4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15</v>
      </c>
      <c r="U2566" t="n">
        <v>0</v>
      </c>
      <c r="V2566" t="n">
        <v>0</v>
      </c>
      <c r="W2566" t="n">
        <v>0</v>
      </c>
    </row>
    <row r="2567">
      <c r="A2567" t="inlineStr">
        <is>
          <t>Federico Mori</t>
        </is>
      </c>
      <c r="B2567" t="inlineStr">
        <is>
          <t>Italy</t>
        </is>
      </c>
      <c r="C2567" t="inlineStr">
        <is>
          <t>Center</t>
        </is>
      </c>
      <c r="D2567" t="n">
        <v>12</v>
      </c>
      <c r="E2567" t="n">
        <v>12</v>
      </c>
      <c r="F2567" t="n">
        <v>7</v>
      </c>
      <c r="G2567" t="n">
        <v>5</v>
      </c>
      <c r="H2567" t="n">
        <v>0</v>
      </c>
      <c r="I2567" t="n">
        <v>703</v>
      </c>
      <c r="J2567" t="n">
        <v>5</v>
      </c>
      <c r="K2567" t="n">
        <v>148</v>
      </c>
      <c r="L2567" t="n">
        <v>0</v>
      </c>
      <c r="M2567" t="n">
        <v>1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10</v>
      </c>
      <c r="U2567" t="n">
        <v>1</v>
      </c>
      <c r="V2567" t="n">
        <v>0</v>
      </c>
      <c r="W2567" t="n">
        <v>0</v>
      </c>
    </row>
    <row r="2568">
      <c r="A2568" t="inlineStr">
        <is>
          <t>Federico Mori</t>
        </is>
      </c>
      <c r="B2568" t="inlineStr">
        <is>
          <t>Italy</t>
        </is>
      </c>
      <c r="C2568" t="inlineStr">
        <is>
          <t>Center</t>
        </is>
      </c>
      <c r="D2568" t="n">
        <v>2</v>
      </c>
      <c r="E2568" t="n">
        <v>2</v>
      </c>
      <c r="F2568" t="n">
        <v>1</v>
      </c>
      <c r="G2568" t="n">
        <v>1</v>
      </c>
      <c r="H2568" t="n">
        <v>0</v>
      </c>
      <c r="I2568" t="n">
        <v>99</v>
      </c>
      <c r="J2568" t="n">
        <v>1</v>
      </c>
      <c r="K2568" t="n">
        <v>19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Federico Mori</t>
        </is>
      </c>
      <c r="B2569" t="inlineStr">
        <is>
          <t>Italy</t>
        </is>
      </c>
      <c r="C2569" t="inlineStr">
        <is>
          <t>Center</t>
        </is>
      </c>
      <c r="D2569" t="n">
        <v>9</v>
      </c>
      <c r="E2569" t="n">
        <v>9</v>
      </c>
      <c r="F2569" t="n">
        <v>1</v>
      </c>
      <c r="G2569" t="n">
        <v>8</v>
      </c>
      <c r="H2569" t="n">
        <v>0</v>
      </c>
      <c r="I2569" t="n">
        <v>300</v>
      </c>
      <c r="J2569" t="n">
        <v>8</v>
      </c>
      <c r="K2569" t="n">
        <v>247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</row>
    <row r="2570">
      <c r="A2570" t="inlineStr">
        <is>
          <t>Federico Mori</t>
        </is>
      </c>
      <c r="B2570" t="inlineStr">
        <is>
          <t>Italy</t>
        </is>
      </c>
      <c r="C2570" t="inlineStr">
        <is>
          <t>Center</t>
        </is>
      </c>
      <c r="D2570" t="n">
        <v>35</v>
      </c>
      <c r="E2570" t="n">
        <v>5</v>
      </c>
      <c r="F2570" t="n">
        <v>16</v>
      </c>
      <c r="G2570" t="n">
        <v>19</v>
      </c>
      <c r="H2570" t="n">
        <v>0</v>
      </c>
      <c r="I2570" t="n">
        <v>1742</v>
      </c>
      <c r="J2570" t="n">
        <v>19</v>
      </c>
      <c r="K2570" t="n">
        <v>548</v>
      </c>
      <c r="L2570" t="n">
        <v>0</v>
      </c>
      <c r="M2570" t="n">
        <v>6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25</v>
      </c>
      <c r="U2570" t="n">
        <v>2</v>
      </c>
      <c r="V2570" t="n">
        <v>0</v>
      </c>
      <c r="W2570" t="n">
        <v>0</v>
      </c>
    </row>
    <row r="2571">
      <c r="A2571" t="inlineStr">
        <is>
          <t>Tommaso Boni</t>
        </is>
      </c>
      <c r="B2571" t="inlineStr">
        <is>
          <t>Italy</t>
        </is>
      </c>
      <c r="C2571" t="inlineStr">
        <is>
          <t>Center</t>
        </is>
      </c>
      <c r="D2571" t="n">
        <v>9</v>
      </c>
      <c r="E2571" t="n">
        <v>9</v>
      </c>
      <c r="F2571" t="n">
        <v>7</v>
      </c>
      <c r="G2571" t="n">
        <v>2</v>
      </c>
      <c r="H2571" t="n">
        <v>0</v>
      </c>
      <c r="I2571" t="n">
        <v>651</v>
      </c>
      <c r="J2571" t="n">
        <v>2</v>
      </c>
      <c r="K2571" t="n">
        <v>91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10</v>
      </c>
      <c r="U2571" t="n">
        <v>0</v>
      </c>
      <c r="V2571" t="n">
        <v>0</v>
      </c>
      <c r="W2571" t="n">
        <v>0</v>
      </c>
    </row>
    <row r="2572">
      <c r="A2572" t="inlineStr">
        <is>
          <t>Tommaso Boni</t>
        </is>
      </c>
      <c r="B2572" t="inlineStr">
        <is>
          <t>Italy</t>
        </is>
      </c>
      <c r="C2572" t="inlineStr">
        <is>
          <t>Center</t>
        </is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57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Tommaso Boni</t>
        </is>
      </c>
      <c r="B2573" t="inlineStr">
        <is>
          <t>Italy</t>
        </is>
      </c>
      <c r="C2573" t="inlineStr">
        <is>
          <t>Center</t>
        </is>
      </c>
      <c r="D2573" t="n">
        <v>2</v>
      </c>
      <c r="E2573" t="n">
        <v>2</v>
      </c>
      <c r="F2573" t="n">
        <v>2</v>
      </c>
      <c r="G2573" t="n">
        <v>0</v>
      </c>
      <c r="H2573" t="n">
        <v>0</v>
      </c>
      <c r="I2573" t="n">
        <v>160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t="inlineStr">
        <is>
          <t>Tommaso Boni</t>
        </is>
      </c>
      <c r="B2574" t="inlineStr">
        <is>
          <t>Italy</t>
        </is>
      </c>
      <c r="C2574" t="inlineStr">
        <is>
          <t>Center</t>
        </is>
      </c>
      <c r="D2574" t="n">
        <v>97</v>
      </c>
      <c r="E2574" t="n">
        <v>102</v>
      </c>
      <c r="F2574" t="n">
        <v>77</v>
      </c>
      <c r="G2574" t="n">
        <v>25</v>
      </c>
      <c r="H2574" t="n">
        <v>0</v>
      </c>
      <c r="I2574" t="n">
        <v>6141</v>
      </c>
      <c r="J2574" t="n">
        <v>20</v>
      </c>
      <c r="K2574" t="n">
        <v>454</v>
      </c>
      <c r="L2574" t="n">
        <v>0</v>
      </c>
      <c r="M2574" t="n">
        <v>20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65</v>
      </c>
      <c r="U2574" t="n">
        <v>3</v>
      </c>
      <c r="V2574" t="n">
        <v>0</v>
      </c>
      <c r="W2574" t="n">
        <v>0</v>
      </c>
    </row>
    <row r="2575">
      <c r="A2575" t="inlineStr">
        <is>
          <t>Tommaso Boni</t>
        </is>
      </c>
      <c r="B2575" t="inlineStr">
        <is>
          <t>Italy</t>
        </is>
      </c>
      <c r="C2575" t="inlineStr">
        <is>
          <t>Center</t>
        </is>
      </c>
      <c r="D2575" t="n">
        <v>12</v>
      </c>
      <c r="E2575" t="n">
        <v>13</v>
      </c>
      <c r="F2575" t="n">
        <v>11</v>
      </c>
      <c r="G2575" t="n">
        <v>2</v>
      </c>
      <c r="H2575" t="n">
        <v>0</v>
      </c>
      <c r="I2575" t="n">
        <v>838</v>
      </c>
      <c r="J2575" t="n">
        <v>1</v>
      </c>
      <c r="K2575" t="n">
        <v>16</v>
      </c>
      <c r="L2575" t="n">
        <v>0</v>
      </c>
      <c r="M2575" t="n">
        <v>6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</v>
      </c>
      <c r="U2575" t="n">
        <v>0</v>
      </c>
      <c r="V2575" t="n">
        <v>0</v>
      </c>
      <c r="W2575" t="n">
        <v>0</v>
      </c>
    </row>
    <row r="2576">
      <c r="A2576" t="inlineStr">
        <is>
          <t>Tommaso Boni</t>
        </is>
      </c>
      <c r="B2576" t="inlineStr">
        <is>
          <t>Italy</t>
        </is>
      </c>
      <c r="C2576" t="inlineStr">
        <is>
          <t>Center</t>
        </is>
      </c>
      <c r="D2576" t="n">
        <v>121</v>
      </c>
      <c r="E2576" t="n">
        <v>16</v>
      </c>
      <c r="F2576" t="n">
        <v>98</v>
      </c>
      <c r="G2576" t="n">
        <v>29</v>
      </c>
      <c r="H2576" t="n">
        <v>0</v>
      </c>
      <c r="I2576" t="n">
        <v>7847</v>
      </c>
      <c r="J2576" t="n">
        <v>23</v>
      </c>
      <c r="K2576" t="n">
        <v>561</v>
      </c>
      <c r="L2576" t="n">
        <v>0</v>
      </c>
      <c r="M2576" t="n">
        <v>27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80</v>
      </c>
      <c r="U2576" t="n">
        <v>3</v>
      </c>
      <c r="V2576" t="n">
        <v>0</v>
      </c>
      <c r="W2576" t="n">
        <v>0</v>
      </c>
    </row>
    <row r="2577">
      <c r="A2577" t="inlineStr">
        <is>
          <t>Gonzalo Garcia</t>
        </is>
      </c>
      <c r="B2577" t="inlineStr">
        <is>
          <t>Italy</t>
        </is>
      </c>
      <c r="C2577" t="inlineStr">
        <is>
          <t>Center</t>
        </is>
      </c>
      <c r="D2577" t="n">
        <v>40</v>
      </c>
      <c r="E2577" t="n">
        <v>40</v>
      </c>
      <c r="F2577" t="n">
        <v>36</v>
      </c>
      <c r="G2577" t="n">
        <v>4</v>
      </c>
      <c r="H2577" t="n">
        <v>0</v>
      </c>
      <c r="I2577" t="n">
        <v>2796</v>
      </c>
      <c r="J2577" t="n">
        <v>4</v>
      </c>
      <c r="K2577" t="n">
        <v>80</v>
      </c>
      <c r="L2577" t="n">
        <v>0</v>
      </c>
      <c r="M2577" t="n">
        <v>7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40</v>
      </c>
      <c r="U2577" t="n">
        <v>0</v>
      </c>
      <c r="V2577" t="n">
        <v>0</v>
      </c>
      <c r="W2577" t="n">
        <v>0</v>
      </c>
    </row>
    <row r="2578">
      <c r="A2578" t="inlineStr">
        <is>
          <t>Gonzalo Garcia</t>
        </is>
      </c>
      <c r="B2578" t="inlineStr">
        <is>
          <t>Italy</t>
        </is>
      </c>
      <c r="C2578" t="inlineStr">
        <is>
          <t>Center</t>
        </is>
      </c>
      <c r="D2578" t="n">
        <v>43</v>
      </c>
      <c r="E2578" t="n">
        <v>46</v>
      </c>
      <c r="F2578" t="n">
        <v>39</v>
      </c>
      <c r="G2578" t="n">
        <v>7</v>
      </c>
      <c r="H2578" t="n">
        <v>0</v>
      </c>
      <c r="I2578" t="n">
        <v>2875</v>
      </c>
      <c r="J2578" t="n">
        <v>4</v>
      </c>
      <c r="K2578" t="n">
        <v>66</v>
      </c>
      <c r="L2578" t="n">
        <v>0</v>
      </c>
      <c r="M2578" t="n">
        <v>18</v>
      </c>
      <c r="N2578" t="n">
        <v>3</v>
      </c>
      <c r="O2578" t="n">
        <v>0</v>
      </c>
      <c r="P2578" t="n">
        <v>0</v>
      </c>
      <c r="Q2578" t="n">
        <v>0</v>
      </c>
      <c r="R2578" t="n">
        <v>9</v>
      </c>
      <c r="S2578" t="n">
        <v>2</v>
      </c>
      <c r="T2578" t="n">
        <v>21</v>
      </c>
      <c r="U2578" t="n">
        <v>3</v>
      </c>
      <c r="V2578" t="n">
        <v>0</v>
      </c>
      <c r="W2578" t="n">
        <v>0</v>
      </c>
    </row>
    <row r="2579">
      <c r="A2579" t="inlineStr">
        <is>
          <t>Gonzalo Garcia</t>
        </is>
      </c>
      <c r="B2579" t="inlineStr">
        <is>
          <t>Italy</t>
        </is>
      </c>
      <c r="C2579" t="inlineStr">
        <is>
          <t>Center</t>
        </is>
      </c>
      <c r="D2579" t="n">
        <v>28</v>
      </c>
      <c r="E2579" t="n">
        <v>29</v>
      </c>
      <c r="F2579" t="n">
        <v>23</v>
      </c>
      <c r="G2579" t="n">
        <v>6</v>
      </c>
      <c r="H2579" t="n">
        <v>0</v>
      </c>
      <c r="I2579" t="n">
        <v>1840</v>
      </c>
      <c r="J2579" t="n">
        <v>5</v>
      </c>
      <c r="K2579" t="n">
        <v>133</v>
      </c>
      <c r="L2579" t="n">
        <v>0</v>
      </c>
      <c r="M2579" t="n">
        <v>5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5</v>
      </c>
      <c r="U2579" t="n">
        <v>1</v>
      </c>
      <c r="V2579" t="n">
        <v>0</v>
      </c>
      <c r="W2579" t="n">
        <v>0</v>
      </c>
    </row>
    <row r="2580">
      <c r="A2580" t="inlineStr">
        <is>
          <t>Gonzalo Garcia</t>
        </is>
      </c>
      <c r="B2580" t="inlineStr">
        <is>
          <t>Italy</t>
        </is>
      </c>
      <c r="C2580" t="inlineStr">
        <is>
          <t>Center</t>
        </is>
      </c>
      <c r="D2580" t="n">
        <v>55</v>
      </c>
      <c r="E2580" t="n">
        <v>55</v>
      </c>
      <c r="F2580" t="n">
        <v>51</v>
      </c>
      <c r="G2580" t="n">
        <v>4</v>
      </c>
      <c r="H2580" t="n">
        <v>0</v>
      </c>
      <c r="I2580" t="n">
        <v>3625</v>
      </c>
      <c r="J2580" t="n">
        <v>4</v>
      </c>
      <c r="K2580" t="n">
        <v>116</v>
      </c>
      <c r="L2580" t="n">
        <v>0</v>
      </c>
      <c r="M2580" t="n">
        <v>19</v>
      </c>
      <c r="N2580" t="n">
        <v>2</v>
      </c>
      <c r="O2580" t="n">
        <v>0</v>
      </c>
      <c r="P2580" t="n">
        <v>7</v>
      </c>
      <c r="Q2580" t="n">
        <v>2</v>
      </c>
      <c r="R2580" t="n">
        <v>31</v>
      </c>
      <c r="S2580" t="n">
        <v>20</v>
      </c>
      <c r="T2580" t="n">
        <v>74</v>
      </c>
      <c r="U2580" t="n">
        <v>1</v>
      </c>
      <c r="V2580" t="n">
        <v>0</v>
      </c>
      <c r="W2580" t="n">
        <v>0</v>
      </c>
    </row>
    <row r="2581">
      <c r="A2581" t="inlineStr">
        <is>
          <t>Gonzalo Garcia</t>
        </is>
      </c>
      <c r="B2581" t="inlineStr">
        <is>
          <t>Italy</t>
        </is>
      </c>
      <c r="C2581" t="inlineStr">
        <is>
          <t>Center</t>
        </is>
      </c>
      <c r="D2581" t="n">
        <v>166</v>
      </c>
      <c r="E2581" t="n">
        <v>14</v>
      </c>
      <c r="F2581" t="n">
        <v>149</v>
      </c>
      <c r="G2581" t="n">
        <v>21</v>
      </c>
      <c r="H2581" t="n">
        <v>0</v>
      </c>
      <c r="I2581" t="n">
        <v>11136</v>
      </c>
      <c r="J2581" t="n">
        <v>17</v>
      </c>
      <c r="K2581" t="n">
        <v>395</v>
      </c>
      <c r="L2581" t="n">
        <v>0</v>
      </c>
      <c r="M2581" t="n">
        <v>49</v>
      </c>
      <c r="N2581" t="n">
        <v>14</v>
      </c>
      <c r="O2581" t="n">
        <v>0</v>
      </c>
      <c r="P2581" t="n">
        <v>7</v>
      </c>
      <c r="Q2581" t="n">
        <v>2</v>
      </c>
      <c r="R2581" t="n">
        <v>40</v>
      </c>
      <c r="S2581" t="n">
        <v>22</v>
      </c>
      <c r="T2581" t="n">
        <v>140</v>
      </c>
      <c r="U2581" t="n">
        <v>5</v>
      </c>
      <c r="V2581" t="n">
        <v>0</v>
      </c>
      <c r="W2581" t="n">
        <v>0</v>
      </c>
    </row>
    <row r="2582">
      <c r="A2582" t="inlineStr">
        <is>
          <t>Enrico Bacchin</t>
        </is>
      </c>
      <c r="B2582" t="inlineStr">
        <is>
          <t>Italy</t>
        </is>
      </c>
      <c r="C2582" t="inlineStr">
        <is>
          <t>Center</t>
        </is>
      </c>
      <c r="D2582" t="n">
        <v>4</v>
      </c>
      <c r="E2582" t="n">
        <v>4</v>
      </c>
      <c r="F2582" t="n">
        <v>2</v>
      </c>
      <c r="G2582" t="n">
        <v>2</v>
      </c>
      <c r="H2582" t="n">
        <v>0</v>
      </c>
      <c r="I2582" t="n">
        <v>194</v>
      </c>
      <c r="J2582" t="n">
        <v>2</v>
      </c>
      <c r="K2582" t="n">
        <v>38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5</v>
      </c>
      <c r="U2582" t="n">
        <v>0</v>
      </c>
      <c r="V2582" t="n">
        <v>0</v>
      </c>
      <c r="W2582" t="n">
        <v>0</v>
      </c>
    </row>
    <row r="2583">
      <c r="A2583" t="inlineStr">
        <is>
          <t>Enrico Bacchin</t>
        </is>
      </c>
      <c r="B2583" t="inlineStr">
        <is>
          <t>Italy</t>
        </is>
      </c>
      <c r="C2583" t="inlineStr">
        <is>
          <t>Center</t>
        </is>
      </c>
      <c r="D2583" t="n">
        <v>37</v>
      </c>
      <c r="E2583" t="n">
        <v>37</v>
      </c>
      <c r="F2583" t="n">
        <v>27</v>
      </c>
      <c r="G2583" t="n">
        <v>10</v>
      </c>
      <c r="H2583" t="n">
        <v>0</v>
      </c>
      <c r="I2583" t="n">
        <v>2191</v>
      </c>
      <c r="J2583" t="n">
        <v>10</v>
      </c>
      <c r="K2583" t="n">
        <v>247</v>
      </c>
      <c r="L2583" t="n">
        <v>1</v>
      </c>
      <c r="M2583" t="n">
        <v>10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15</v>
      </c>
      <c r="U2583" t="n">
        <v>2</v>
      </c>
      <c r="V2583" t="n">
        <v>0</v>
      </c>
      <c r="W2583" t="n">
        <v>0</v>
      </c>
    </row>
    <row r="2584">
      <c r="A2584" t="inlineStr">
        <is>
          <t>Enrico Bacchin</t>
        </is>
      </c>
      <c r="B2584" t="inlineStr">
        <is>
          <t>Italy</t>
        </is>
      </c>
      <c r="C2584" t="inlineStr">
        <is>
          <t>Center</t>
        </is>
      </c>
      <c r="D2584" t="n">
        <v>2</v>
      </c>
      <c r="E2584" t="n">
        <v>2</v>
      </c>
      <c r="F2584" t="n">
        <v>0</v>
      </c>
      <c r="G2584" t="n">
        <v>2</v>
      </c>
      <c r="H2584" t="n">
        <v>0</v>
      </c>
      <c r="I2584" t="n">
        <v>53</v>
      </c>
      <c r="J2584" t="n">
        <v>2</v>
      </c>
      <c r="K2584" t="n">
        <v>53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t="inlineStr">
        <is>
          <t>Enrico Bacchin</t>
        </is>
      </c>
      <c r="B2585" t="inlineStr">
        <is>
          <t>Italy</t>
        </is>
      </c>
      <c r="C2585" t="inlineStr">
        <is>
          <t>Center</t>
        </is>
      </c>
      <c r="D2585" t="n">
        <v>4</v>
      </c>
      <c r="E2585" t="n">
        <v>5</v>
      </c>
      <c r="F2585" t="n">
        <v>1</v>
      </c>
      <c r="G2585" t="n">
        <v>4</v>
      </c>
      <c r="H2585" t="n">
        <v>0</v>
      </c>
      <c r="I2585" t="n">
        <v>201</v>
      </c>
      <c r="J2585" t="n">
        <v>3</v>
      </c>
      <c r="K2585" t="n">
        <v>121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t="inlineStr">
        <is>
          <t>Enrico Bacchin</t>
        </is>
      </c>
      <c r="B2586" t="inlineStr">
        <is>
          <t>Italy</t>
        </is>
      </c>
      <c r="C2586" t="inlineStr">
        <is>
          <t>Center</t>
        </is>
      </c>
      <c r="D2586" t="n">
        <v>47</v>
      </c>
      <c r="E2586" t="n">
        <v>4</v>
      </c>
      <c r="F2586" t="n">
        <v>30</v>
      </c>
      <c r="G2586" t="n">
        <v>18</v>
      </c>
      <c r="H2586" t="n">
        <v>0</v>
      </c>
      <c r="I2586" t="n">
        <v>2639</v>
      </c>
      <c r="J2586" t="n">
        <v>17</v>
      </c>
      <c r="K2586" t="n">
        <v>459</v>
      </c>
      <c r="L2586" t="n">
        <v>1</v>
      </c>
      <c r="M2586" t="n">
        <v>11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20</v>
      </c>
      <c r="U2586" t="n">
        <v>2</v>
      </c>
      <c r="V2586" t="n">
        <v>0</v>
      </c>
      <c r="W2586" t="n">
        <v>0</v>
      </c>
    </row>
    <row r="2587">
      <c r="A2587" t="inlineStr">
        <is>
          <t>Stephen Varney</t>
        </is>
      </c>
      <c r="B2587" t="inlineStr">
        <is>
          <t>Italy</t>
        </is>
      </c>
      <c r="C2587" t="inlineStr">
        <is>
          <t>Center</t>
        </is>
      </c>
      <c r="D2587" t="n">
        <v>1</v>
      </c>
      <c r="E2587" t="n">
        <v>2</v>
      </c>
      <c r="F2587" t="n">
        <v>0</v>
      </c>
      <c r="G2587" t="n">
        <v>2</v>
      </c>
      <c r="H2587" t="n">
        <v>0</v>
      </c>
      <c r="I2587" t="n">
        <v>8</v>
      </c>
      <c r="J2587" t="n">
        <v>1</v>
      </c>
      <c r="K2587" t="n">
        <v>8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inlineStr">
        <is>
          <t>Stephen Varney</t>
        </is>
      </c>
      <c r="B2588" t="inlineStr">
        <is>
          <t>Italy</t>
        </is>
      </c>
      <c r="C2588" t="inlineStr">
        <is>
          <t>Center</t>
        </is>
      </c>
      <c r="D2588" t="n">
        <v>11</v>
      </c>
      <c r="E2588" t="n">
        <v>12</v>
      </c>
      <c r="F2588" t="n">
        <v>5</v>
      </c>
      <c r="G2588" t="n">
        <v>7</v>
      </c>
      <c r="H2588" t="n">
        <v>0</v>
      </c>
      <c r="I2588" t="n">
        <v>409</v>
      </c>
      <c r="J2588" t="n">
        <v>6</v>
      </c>
      <c r="K2588" t="n">
        <v>106</v>
      </c>
      <c r="L2588" t="n">
        <v>0</v>
      </c>
      <c r="M2588" t="n">
        <v>4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20</v>
      </c>
      <c r="U2588" t="n">
        <v>0</v>
      </c>
      <c r="V2588" t="n">
        <v>0</v>
      </c>
      <c r="W2588" t="n">
        <v>0</v>
      </c>
    </row>
    <row r="2589">
      <c r="A2589" t="inlineStr">
        <is>
          <t>Stephen Varney</t>
        </is>
      </c>
      <c r="B2589" t="inlineStr">
        <is>
          <t>Italy</t>
        </is>
      </c>
      <c r="C2589" t="inlineStr">
        <is>
          <t>Center</t>
        </is>
      </c>
      <c r="D2589" t="n">
        <v>2</v>
      </c>
      <c r="E2589" t="n">
        <v>2</v>
      </c>
      <c r="F2589" t="n">
        <v>2</v>
      </c>
      <c r="G2589" t="n">
        <v>0</v>
      </c>
      <c r="H2589" t="n">
        <v>0</v>
      </c>
      <c r="I2589" t="n">
        <v>151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5</v>
      </c>
      <c r="U2589" t="n">
        <v>0</v>
      </c>
      <c r="V2589" t="n">
        <v>0</v>
      </c>
      <c r="W2589" t="n">
        <v>0</v>
      </c>
    </row>
    <row r="2590">
      <c r="A2590" t="inlineStr">
        <is>
          <t>Stephen Varney</t>
        </is>
      </c>
      <c r="B2590" t="inlineStr">
        <is>
          <t>Italy</t>
        </is>
      </c>
      <c r="C2590" t="inlineStr">
        <is>
          <t>Center</t>
        </is>
      </c>
      <c r="D2590" t="n">
        <v>7</v>
      </c>
      <c r="E2590" t="n">
        <v>7</v>
      </c>
      <c r="F2590" t="n">
        <v>5</v>
      </c>
      <c r="G2590" t="n">
        <v>2</v>
      </c>
      <c r="H2590" t="n">
        <v>0</v>
      </c>
      <c r="I2590" t="n">
        <v>391</v>
      </c>
      <c r="J2590" t="n">
        <v>2</v>
      </c>
      <c r="K2590" t="n">
        <v>42</v>
      </c>
      <c r="L2590" t="n">
        <v>0</v>
      </c>
      <c r="M2590" t="n">
        <v>4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Stephen Varney</t>
        </is>
      </c>
      <c r="B2591" t="inlineStr">
        <is>
          <t>Italy</t>
        </is>
      </c>
      <c r="C2591" t="inlineStr">
        <is>
          <t>Center</t>
        </is>
      </c>
      <c r="D2591" t="n">
        <v>21</v>
      </c>
      <c r="E2591" t="n">
        <v>5</v>
      </c>
      <c r="F2591" t="n">
        <v>12</v>
      </c>
      <c r="G2591" t="n">
        <v>11</v>
      </c>
      <c r="H2591" t="n">
        <v>0</v>
      </c>
      <c r="I2591" t="n">
        <v>959</v>
      </c>
      <c r="J2591" t="n">
        <v>9</v>
      </c>
      <c r="K2591" t="n">
        <v>156</v>
      </c>
      <c r="L2591" t="n">
        <v>0</v>
      </c>
      <c r="M2591" t="n">
        <v>9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25</v>
      </c>
      <c r="U2591" t="n">
        <v>0</v>
      </c>
      <c r="V2591" t="n">
        <v>0</v>
      </c>
      <c r="W2591" t="n">
        <v>0</v>
      </c>
    </row>
    <row r="2592">
      <c r="A2592" t="inlineStr">
        <is>
          <t>Marco Zanon</t>
        </is>
      </c>
      <c r="B2592" t="inlineStr">
        <is>
          <t>Italy</t>
        </is>
      </c>
      <c r="C2592" t="inlineStr">
        <is>
          <t>Center</t>
        </is>
      </c>
      <c r="D2592" t="n">
        <v>4</v>
      </c>
      <c r="E2592" t="n">
        <v>6</v>
      </c>
      <c r="F2592" t="n">
        <v>3</v>
      </c>
      <c r="G2592" t="n">
        <v>3</v>
      </c>
      <c r="H2592" t="n">
        <v>0</v>
      </c>
      <c r="I2592" t="n">
        <v>245</v>
      </c>
      <c r="J2592" t="n">
        <v>1</v>
      </c>
      <c r="K2592" t="n">
        <v>5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15</v>
      </c>
      <c r="U2592" t="n">
        <v>0</v>
      </c>
      <c r="V2592" t="n">
        <v>0</v>
      </c>
      <c r="W2592" t="n">
        <v>0</v>
      </c>
    </row>
    <row r="2593">
      <c r="A2593" t="inlineStr">
        <is>
          <t>Marco Zanon</t>
        </is>
      </c>
      <c r="B2593" t="inlineStr">
        <is>
          <t>Italy</t>
        </is>
      </c>
      <c r="C2593" t="inlineStr">
        <is>
          <t>Center</t>
        </is>
      </c>
      <c r="D2593" t="n">
        <v>12</v>
      </c>
      <c r="E2593" t="n">
        <v>12</v>
      </c>
      <c r="F2593" t="n">
        <v>11</v>
      </c>
      <c r="G2593" t="n">
        <v>1</v>
      </c>
      <c r="H2593" t="n">
        <v>0</v>
      </c>
      <c r="I2593" t="n">
        <v>913</v>
      </c>
      <c r="J2593" t="n">
        <v>1</v>
      </c>
      <c r="K2593" t="n">
        <v>39</v>
      </c>
      <c r="L2593" t="n">
        <v>0</v>
      </c>
      <c r="M2593" t="n">
        <v>1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10</v>
      </c>
      <c r="U2593" t="n">
        <v>1</v>
      </c>
      <c r="V2593" t="n">
        <v>0</v>
      </c>
      <c r="W2593" t="n">
        <v>0</v>
      </c>
    </row>
    <row r="2594">
      <c r="A2594" t="inlineStr">
        <is>
          <t>Marco Zanon</t>
        </is>
      </c>
      <c r="B2594" t="inlineStr">
        <is>
          <t>Italy</t>
        </is>
      </c>
      <c r="C2594" t="inlineStr">
        <is>
          <t>Center</t>
        </is>
      </c>
      <c r="D2594" t="n">
        <v>36</v>
      </c>
      <c r="E2594" t="n">
        <v>35</v>
      </c>
      <c r="F2594" t="n">
        <v>22</v>
      </c>
      <c r="G2594" t="n">
        <v>13</v>
      </c>
      <c r="H2594" t="n">
        <v>0</v>
      </c>
      <c r="I2594" t="n">
        <v>1962</v>
      </c>
      <c r="J2594" t="n">
        <v>14</v>
      </c>
      <c r="K2594" t="n">
        <v>270</v>
      </c>
      <c r="L2594" t="n">
        <v>0</v>
      </c>
      <c r="M2594" t="n">
        <v>6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15</v>
      </c>
      <c r="U2594" t="n">
        <v>1</v>
      </c>
      <c r="V2594" t="n">
        <v>0</v>
      </c>
      <c r="W2594" t="n">
        <v>0</v>
      </c>
    </row>
    <row r="2595">
      <c r="A2595" t="inlineStr">
        <is>
          <t>Marco Zanon</t>
        </is>
      </c>
      <c r="B2595" t="inlineStr">
        <is>
          <t>Italy</t>
        </is>
      </c>
      <c r="C2595" t="inlineStr">
        <is>
          <t>Center</t>
        </is>
      </c>
      <c r="D2595" t="n">
        <v>6</v>
      </c>
      <c r="E2595" t="n">
        <v>6</v>
      </c>
      <c r="F2595" t="n">
        <v>5</v>
      </c>
      <c r="G2595" t="n">
        <v>1</v>
      </c>
      <c r="H2595" t="n">
        <v>0</v>
      </c>
      <c r="I2595" t="n">
        <v>331</v>
      </c>
      <c r="J2595" t="n">
        <v>1</v>
      </c>
      <c r="K2595" t="n">
        <v>27</v>
      </c>
      <c r="L2595" t="n">
        <v>0</v>
      </c>
      <c r="M2595" t="n">
        <v>4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5</v>
      </c>
      <c r="U2595" t="n">
        <v>0</v>
      </c>
      <c r="V2595" t="n">
        <v>0</v>
      </c>
      <c r="W2595" t="n">
        <v>0</v>
      </c>
    </row>
    <row r="2596">
      <c r="A2596" t="inlineStr">
        <is>
          <t>Marco Zanon</t>
        </is>
      </c>
      <c r="B2596" t="inlineStr">
        <is>
          <t>Italy</t>
        </is>
      </c>
      <c r="C2596" t="inlineStr">
        <is>
          <t>Center</t>
        </is>
      </c>
      <c r="D2596" t="n">
        <v>58</v>
      </c>
      <c r="E2596" t="n">
        <v>9</v>
      </c>
      <c r="F2596" t="n">
        <v>41</v>
      </c>
      <c r="G2596" t="n">
        <v>18</v>
      </c>
      <c r="H2596" t="n">
        <v>0</v>
      </c>
      <c r="I2596" t="n">
        <v>3451</v>
      </c>
      <c r="J2596" t="n">
        <v>17</v>
      </c>
      <c r="K2596" t="n">
        <v>341</v>
      </c>
      <c r="L2596" t="n">
        <v>0</v>
      </c>
      <c r="M2596" t="n">
        <v>11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45</v>
      </c>
      <c r="U2596" t="n">
        <v>2</v>
      </c>
      <c r="V2596" t="n">
        <v>0</v>
      </c>
      <c r="W2596" t="n">
        <v>0</v>
      </c>
    </row>
    <row r="2597">
      <c r="A2597" t="inlineStr">
        <is>
          <t>Tommaso Benvenuti</t>
        </is>
      </c>
      <c r="B2597" t="inlineStr">
        <is>
          <t>Italy</t>
        </is>
      </c>
      <c r="C2597" t="inlineStr">
        <is>
          <t>Center</t>
        </is>
      </c>
      <c r="D2597" t="n">
        <v>10</v>
      </c>
      <c r="E2597" t="n">
        <v>10</v>
      </c>
      <c r="F2597" t="n">
        <v>10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3</v>
      </c>
      <c r="Q2597" t="n">
        <v>3</v>
      </c>
      <c r="R2597" t="n">
        <v>7</v>
      </c>
      <c r="S2597" t="n">
        <v>7</v>
      </c>
      <c r="T2597" t="n">
        <v>37</v>
      </c>
      <c r="U2597" t="n">
        <v>0</v>
      </c>
      <c r="V2597" t="n">
        <v>0</v>
      </c>
      <c r="W2597" t="n">
        <v>0</v>
      </c>
    </row>
    <row r="2598">
      <c r="A2598" t="inlineStr">
        <is>
          <t>Tommaso Benvenuti</t>
        </is>
      </c>
      <c r="B2598" t="inlineStr">
        <is>
          <t>Italy</t>
        </is>
      </c>
      <c r="C2598" t="inlineStr">
        <is>
          <t>Center</t>
        </is>
      </c>
      <c r="D2598" t="n">
        <v>108</v>
      </c>
      <c r="E2598" t="n">
        <v>115</v>
      </c>
      <c r="F2598" t="n">
        <v>94</v>
      </c>
      <c r="G2598" t="n">
        <v>21</v>
      </c>
      <c r="H2598" t="n">
        <v>0</v>
      </c>
      <c r="I2598" t="n">
        <v>7493</v>
      </c>
      <c r="J2598" t="n">
        <v>14</v>
      </c>
      <c r="K2598" t="n">
        <v>226</v>
      </c>
      <c r="L2598" t="n">
        <v>0</v>
      </c>
      <c r="M2598" t="n">
        <v>15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58</v>
      </c>
      <c r="U2598" t="n">
        <v>6</v>
      </c>
      <c r="V2598" t="n">
        <v>0</v>
      </c>
      <c r="W2598" t="n">
        <v>0</v>
      </c>
    </row>
    <row r="2599">
      <c r="A2599" t="inlineStr">
        <is>
          <t>Tommaso Benvenuti</t>
        </is>
      </c>
      <c r="B2599" t="inlineStr">
        <is>
          <t>Italy</t>
        </is>
      </c>
      <c r="C2599" t="inlineStr">
        <is>
          <t>Center</t>
        </is>
      </c>
      <c r="D2599" t="n">
        <v>2</v>
      </c>
      <c r="E2599" t="n">
        <v>2</v>
      </c>
      <c r="F2599" t="n">
        <v>2</v>
      </c>
      <c r="G2599" t="n">
        <v>0</v>
      </c>
      <c r="H2599" t="n">
        <v>0</v>
      </c>
      <c r="I2599" t="n">
        <v>148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t="inlineStr">
        <is>
          <t>Tommaso Benvenuti</t>
        </is>
      </c>
      <c r="B2600" t="inlineStr">
        <is>
          <t>Italy</t>
        </is>
      </c>
      <c r="C2600" t="inlineStr">
        <is>
          <t>Center</t>
        </is>
      </c>
      <c r="D2600" t="n">
        <v>22</v>
      </c>
      <c r="E2600" t="n">
        <v>23</v>
      </c>
      <c r="F2600" t="n">
        <v>11</v>
      </c>
      <c r="G2600" t="n">
        <v>12</v>
      </c>
      <c r="H2600" t="n">
        <v>0</v>
      </c>
      <c r="I2600" t="n">
        <v>1091</v>
      </c>
      <c r="J2600" t="n">
        <v>11</v>
      </c>
      <c r="K2600" t="n">
        <v>310</v>
      </c>
      <c r="L2600" t="n">
        <v>0</v>
      </c>
      <c r="M2600" t="n">
        <v>4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10</v>
      </c>
      <c r="U2600" t="n">
        <v>1</v>
      </c>
      <c r="V2600" t="n">
        <v>0</v>
      </c>
      <c r="W2600" t="n">
        <v>0</v>
      </c>
    </row>
    <row r="2601">
      <c r="A2601" t="inlineStr">
        <is>
          <t>Tommaso Benvenuti</t>
        </is>
      </c>
      <c r="B2601" t="inlineStr">
        <is>
          <t>Italy</t>
        </is>
      </c>
      <c r="C2601" t="inlineStr">
        <is>
          <t>Center</t>
        </is>
      </c>
      <c r="D2601" t="n">
        <v>11</v>
      </c>
      <c r="E2601" t="n">
        <v>11</v>
      </c>
      <c r="F2601" t="n">
        <v>7</v>
      </c>
      <c r="G2601" t="n">
        <v>4</v>
      </c>
      <c r="H2601" t="n">
        <v>0</v>
      </c>
      <c r="I2601" t="n">
        <v>579</v>
      </c>
      <c r="J2601" t="n">
        <v>4</v>
      </c>
      <c r="K2601" t="n">
        <v>43</v>
      </c>
      <c r="L2601" t="n">
        <v>0</v>
      </c>
      <c r="M2601" t="n">
        <v>2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5</v>
      </c>
      <c r="U2601" t="n">
        <v>0</v>
      </c>
      <c r="V2601" t="n">
        <v>0</v>
      </c>
      <c r="W2601" t="n">
        <v>0</v>
      </c>
    </row>
    <row r="2602">
      <c r="A2602" t="inlineStr">
        <is>
          <t>Tommaso Benvenuti</t>
        </is>
      </c>
      <c r="B2602" t="inlineStr">
        <is>
          <t>Italy</t>
        </is>
      </c>
      <c r="C2602" t="inlineStr">
        <is>
          <t>Center</t>
        </is>
      </c>
      <c r="D2602" t="n">
        <v>214</v>
      </c>
      <c r="E2602" t="n">
        <v>23</v>
      </c>
      <c r="F2602" t="n">
        <v>172</v>
      </c>
      <c r="G2602" t="n">
        <v>52</v>
      </c>
      <c r="H2602" t="n">
        <v>0</v>
      </c>
      <c r="I2602" t="n">
        <v>13933</v>
      </c>
      <c r="J2602" t="n">
        <v>42</v>
      </c>
      <c r="K2602" t="n">
        <v>795</v>
      </c>
      <c r="L2602" t="n">
        <v>1</v>
      </c>
      <c r="M2602" t="n">
        <v>32</v>
      </c>
      <c r="N2602" t="n">
        <v>23</v>
      </c>
      <c r="O2602" t="n">
        <v>1</v>
      </c>
      <c r="P2602" t="n">
        <v>6</v>
      </c>
      <c r="Q2602" t="n">
        <v>3</v>
      </c>
      <c r="R2602" t="n">
        <v>7</v>
      </c>
      <c r="S2602" t="n">
        <v>7</v>
      </c>
      <c r="T2602" t="n">
        <v>145</v>
      </c>
      <c r="U2602" t="n">
        <v>8</v>
      </c>
      <c r="V2602" t="n">
        <v>0</v>
      </c>
      <c r="W2602" t="n">
        <v>0</v>
      </c>
    </row>
    <row r="2603">
      <c r="A2603" t="inlineStr">
        <is>
          <t>Michele Campagnaro</t>
        </is>
      </c>
      <c r="B2603" t="inlineStr">
        <is>
          <t>Italy</t>
        </is>
      </c>
      <c r="C2603" t="inlineStr">
        <is>
          <t>Center</t>
        </is>
      </c>
      <c r="D2603" t="n">
        <v>10</v>
      </c>
      <c r="E2603" t="n">
        <v>10</v>
      </c>
      <c r="F2603" t="n">
        <v>10</v>
      </c>
      <c r="G2603" t="n">
        <v>0</v>
      </c>
      <c r="H2603" t="n">
        <v>0</v>
      </c>
      <c r="I2603" t="n">
        <v>795</v>
      </c>
      <c r="J2603" t="n">
        <v>0</v>
      </c>
      <c r="K2603" t="n">
        <v>0</v>
      </c>
      <c r="L2603" t="n">
        <v>0</v>
      </c>
      <c r="M2603" t="n">
        <v>1</v>
      </c>
      <c r="N2603" t="n">
        <v>2</v>
      </c>
      <c r="O2603" t="n">
        <v>0</v>
      </c>
      <c r="P2603" t="n">
        <v>2</v>
      </c>
      <c r="Q2603" t="n">
        <v>2</v>
      </c>
      <c r="R2603" t="n">
        <v>0</v>
      </c>
      <c r="S2603" t="n">
        <v>0</v>
      </c>
      <c r="T2603" t="n">
        <v>14</v>
      </c>
      <c r="U2603" t="n">
        <v>0</v>
      </c>
      <c r="V2603" t="n">
        <v>0</v>
      </c>
      <c r="W2603" t="n">
        <v>0</v>
      </c>
    </row>
    <row r="2604">
      <c r="A2604" t="inlineStr">
        <is>
          <t>Michele Campagnaro</t>
        </is>
      </c>
      <c r="B2604" t="inlineStr">
        <is>
          <t>Italy</t>
        </is>
      </c>
      <c r="C2604" t="inlineStr">
        <is>
          <t>Center</t>
        </is>
      </c>
      <c r="D2604" t="n">
        <v>34</v>
      </c>
      <c r="E2604" t="n">
        <v>35</v>
      </c>
      <c r="F2604" t="n">
        <v>33</v>
      </c>
      <c r="G2604" t="n">
        <v>2</v>
      </c>
      <c r="H2604" t="n">
        <v>0</v>
      </c>
      <c r="I2604" t="n">
        <v>2492</v>
      </c>
      <c r="J2604" t="n">
        <v>1</v>
      </c>
      <c r="K2604" t="n">
        <v>26</v>
      </c>
      <c r="L2604" t="n">
        <v>0</v>
      </c>
      <c r="M2604" t="n">
        <v>9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30</v>
      </c>
      <c r="U2604" t="n">
        <v>1</v>
      </c>
      <c r="V2604" t="n">
        <v>0</v>
      </c>
      <c r="W2604" t="n">
        <v>0</v>
      </c>
    </row>
    <row r="2605">
      <c r="A2605" t="inlineStr">
        <is>
          <t>Michele Campagnaro</t>
        </is>
      </c>
      <c r="B2605" t="inlineStr">
        <is>
          <t>Italy</t>
        </is>
      </c>
      <c r="C2605" t="inlineStr">
        <is>
          <t>Center</t>
        </is>
      </c>
      <c r="D2605" t="n">
        <v>45</v>
      </c>
      <c r="E2605" t="n">
        <v>46</v>
      </c>
      <c r="F2605" t="n">
        <v>41</v>
      </c>
      <c r="G2605" t="n">
        <v>5</v>
      </c>
      <c r="H2605" t="n">
        <v>0</v>
      </c>
      <c r="I2605" t="n">
        <v>3257</v>
      </c>
      <c r="J2605" t="n">
        <v>4</v>
      </c>
      <c r="K2605" t="n">
        <v>152</v>
      </c>
      <c r="L2605" t="n">
        <v>0</v>
      </c>
      <c r="M2605" t="n">
        <v>7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40</v>
      </c>
      <c r="U2605" t="n">
        <v>0</v>
      </c>
      <c r="V2605" t="n">
        <v>0</v>
      </c>
      <c r="W2605" t="n">
        <v>0</v>
      </c>
    </row>
    <row r="2606">
      <c r="A2606" t="inlineStr">
        <is>
          <t>Michele Campagnaro</t>
        </is>
      </c>
      <c r="B2606" t="inlineStr">
        <is>
          <t>Italy</t>
        </is>
      </c>
      <c r="C2606" t="inlineStr">
        <is>
          <t>Center</t>
        </is>
      </c>
      <c r="D2606" t="n">
        <v>26</v>
      </c>
      <c r="E2606" t="n">
        <v>28</v>
      </c>
      <c r="F2606" t="n">
        <v>10</v>
      </c>
      <c r="G2606" t="n">
        <v>18</v>
      </c>
      <c r="H2606" t="n">
        <v>0</v>
      </c>
      <c r="I2606" t="n">
        <v>986</v>
      </c>
      <c r="J2606" t="n">
        <v>16</v>
      </c>
      <c r="K2606" t="n">
        <v>294</v>
      </c>
      <c r="L2606" t="n">
        <v>2</v>
      </c>
      <c r="M2606" t="n">
        <v>5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45</v>
      </c>
      <c r="U2606" t="n">
        <v>1</v>
      </c>
      <c r="V2606" t="n">
        <v>0</v>
      </c>
      <c r="W2606" t="n">
        <v>0</v>
      </c>
    </row>
    <row r="2607">
      <c r="A2607" t="inlineStr">
        <is>
          <t>Michele Campagnaro</t>
        </is>
      </c>
      <c r="B2607" t="inlineStr">
        <is>
          <t>Italy</t>
        </is>
      </c>
      <c r="C2607" t="inlineStr">
        <is>
          <t>Center</t>
        </is>
      </c>
      <c r="D2607" t="n">
        <v>7</v>
      </c>
      <c r="E2607" t="n">
        <v>8</v>
      </c>
      <c r="F2607" t="n">
        <v>6</v>
      </c>
      <c r="G2607" t="n">
        <v>2</v>
      </c>
      <c r="H2607" t="n">
        <v>0</v>
      </c>
      <c r="I2607" t="n">
        <v>512</v>
      </c>
      <c r="J2607" t="n">
        <v>1</v>
      </c>
      <c r="K2607" t="n">
        <v>36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Michele Campagnaro</t>
        </is>
      </c>
      <c r="B2608" t="inlineStr">
        <is>
          <t>Italy</t>
        </is>
      </c>
      <c r="C2608" t="inlineStr">
        <is>
          <t>Center</t>
        </is>
      </c>
      <c r="D2608" t="n">
        <v>7</v>
      </c>
      <c r="E2608" t="n">
        <v>7</v>
      </c>
      <c r="F2608" t="n">
        <v>5</v>
      </c>
      <c r="G2608" t="n">
        <v>2</v>
      </c>
      <c r="H2608" t="n">
        <v>0</v>
      </c>
      <c r="I2608" t="n">
        <v>325</v>
      </c>
      <c r="J2608" t="n">
        <v>2</v>
      </c>
      <c r="K2608" t="n">
        <v>46</v>
      </c>
      <c r="L2608" t="n">
        <v>0</v>
      </c>
      <c r="M2608" t="n">
        <v>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t="inlineStr">
        <is>
          <t>Michele Campagnaro</t>
        </is>
      </c>
      <c r="B2609" t="inlineStr">
        <is>
          <t>Italy</t>
        </is>
      </c>
      <c r="C2609" t="inlineStr">
        <is>
          <t>Center</t>
        </is>
      </c>
      <c r="D2609" t="n">
        <v>129</v>
      </c>
      <c r="E2609" t="n">
        <v>25</v>
      </c>
      <c r="F2609" t="n">
        <v>105</v>
      </c>
      <c r="G2609" t="n">
        <v>29</v>
      </c>
      <c r="H2609" t="n">
        <v>0</v>
      </c>
      <c r="I2609" t="n">
        <v>8367</v>
      </c>
      <c r="J2609" t="n">
        <v>24</v>
      </c>
      <c r="K2609" t="n">
        <v>554</v>
      </c>
      <c r="L2609" t="n">
        <v>3</v>
      </c>
      <c r="M2609" t="n">
        <v>26</v>
      </c>
      <c r="N2609" t="n">
        <v>25</v>
      </c>
      <c r="O2609" t="n">
        <v>0</v>
      </c>
      <c r="P2609" t="n">
        <v>2</v>
      </c>
      <c r="Q2609" t="n">
        <v>2</v>
      </c>
      <c r="R2609" t="n">
        <v>0</v>
      </c>
      <c r="S2609" t="n">
        <v>0</v>
      </c>
      <c r="T2609" t="n">
        <v>129</v>
      </c>
      <c r="U2609" t="n">
        <v>2</v>
      </c>
      <c r="V2609" t="n">
        <v>0</v>
      </c>
      <c r="W2609" t="n">
        <v>0</v>
      </c>
    </row>
    <row r="2610">
      <c r="A2610" t="inlineStr">
        <is>
          <t>Michele Visentin</t>
        </is>
      </c>
      <c r="B2610" t="inlineStr">
        <is>
          <t>Italy</t>
        </is>
      </c>
      <c r="C2610" t="inlineStr">
        <is>
          <t>Right Wing</t>
        </is>
      </c>
      <c r="D2610" t="n">
        <v>4</v>
      </c>
      <c r="E2610" t="n">
        <v>4</v>
      </c>
      <c r="F2610" t="n">
        <v>4</v>
      </c>
      <c r="G2610" t="n">
        <v>0</v>
      </c>
      <c r="H2610" t="n">
        <v>0</v>
      </c>
      <c r="I2610" t="n">
        <v>261</v>
      </c>
      <c r="J2610" t="n">
        <v>0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inlineStr">
        <is>
          <t>Michele Visentin</t>
        </is>
      </c>
      <c r="B2611" t="inlineStr">
        <is>
          <t>Italy</t>
        </is>
      </c>
      <c r="C2611" t="inlineStr">
        <is>
          <t>Right Wing</t>
        </is>
      </c>
      <c r="D2611" t="n">
        <v>11</v>
      </c>
      <c r="E2611" t="n">
        <v>11</v>
      </c>
      <c r="F2611" t="n">
        <v>9</v>
      </c>
      <c r="G2611" t="n">
        <v>2</v>
      </c>
      <c r="H2611" t="n">
        <v>0</v>
      </c>
      <c r="I2611" t="n">
        <v>693</v>
      </c>
      <c r="J2611" t="n">
        <v>2</v>
      </c>
      <c r="K2611" t="n">
        <v>38</v>
      </c>
      <c r="L2611" t="n">
        <v>0</v>
      </c>
      <c r="M2611" t="n">
        <v>3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10</v>
      </c>
      <c r="U2611" t="n">
        <v>0</v>
      </c>
      <c r="V2611" t="n">
        <v>0</v>
      </c>
      <c r="W2611" t="n">
        <v>0</v>
      </c>
    </row>
    <row r="2612">
      <c r="A2612" t="inlineStr">
        <is>
          <t>Michele Visentin</t>
        </is>
      </c>
      <c r="B2612" t="inlineStr">
        <is>
          <t>Italy</t>
        </is>
      </c>
      <c r="C2612" t="inlineStr">
        <is>
          <t>Right Wing</t>
        </is>
      </c>
      <c r="D2612" t="n">
        <v>1</v>
      </c>
      <c r="E2612" t="n">
        <v>1</v>
      </c>
      <c r="F2612" t="n">
        <v>1</v>
      </c>
      <c r="G2612" t="n">
        <v>0</v>
      </c>
      <c r="H2612" t="n">
        <v>0</v>
      </c>
      <c r="I2612" t="n">
        <v>69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t="inlineStr">
        <is>
          <t>Michele Visentin</t>
        </is>
      </c>
      <c r="B2613" t="inlineStr">
        <is>
          <t>Italy</t>
        </is>
      </c>
      <c r="C2613" t="inlineStr">
        <is>
          <t>Right Wing</t>
        </is>
      </c>
      <c r="D2613" t="n">
        <v>16</v>
      </c>
      <c r="E2613" t="n">
        <v>16</v>
      </c>
      <c r="F2613" t="n">
        <v>12</v>
      </c>
      <c r="G2613" t="n">
        <v>4</v>
      </c>
      <c r="H2613" t="n">
        <v>0</v>
      </c>
      <c r="I2613" t="n">
        <v>889</v>
      </c>
      <c r="J2613" t="n">
        <v>4</v>
      </c>
      <c r="K2613" t="n">
        <v>147</v>
      </c>
      <c r="L2613" t="n">
        <v>1</v>
      </c>
      <c r="M2613" t="n">
        <v>7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10</v>
      </c>
      <c r="U2613" t="n">
        <v>2</v>
      </c>
      <c r="V2613" t="n">
        <v>0</v>
      </c>
      <c r="W2613" t="n">
        <v>0</v>
      </c>
    </row>
    <row r="2614">
      <c r="A2614" t="inlineStr">
        <is>
          <t>Michele Visentin</t>
        </is>
      </c>
      <c r="B2614" t="inlineStr">
        <is>
          <t>Italy</t>
        </is>
      </c>
      <c r="C2614" t="inlineStr">
        <is>
          <t>Right Wing</t>
        </is>
      </c>
      <c r="D2614" t="n">
        <v>3</v>
      </c>
      <c r="E2614" t="n">
        <v>3</v>
      </c>
      <c r="F2614" t="n">
        <v>3</v>
      </c>
      <c r="G2614" t="n">
        <v>0</v>
      </c>
      <c r="H2614" t="n">
        <v>0</v>
      </c>
      <c r="I2614" t="n">
        <v>230</v>
      </c>
      <c r="J2614" t="n">
        <v>0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10</v>
      </c>
      <c r="U2614" t="n">
        <v>0</v>
      </c>
      <c r="V2614" t="n">
        <v>0</v>
      </c>
      <c r="W2614" t="n">
        <v>0</v>
      </c>
    </row>
    <row r="2615">
      <c r="A2615" t="inlineStr">
        <is>
          <t>Michele Visentin</t>
        </is>
      </c>
      <c r="B2615" t="inlineStr">
        <is>
          <t>Italy</t>
        </is>
      </c>
      <c r="C2615" t="inlineStr">
        <is>
          <t>Right Wing</t>
        </is>
      </c>
      <c r="D2615" t="n">
        <v>1</v>
      </c>
      <c r="E2615" t="n">
        <v>1</v>
      </c>
      <c r="F2615" t="n">
        <v>1</v>
      </c>
      <c r="G2615" t="n">
        <v>0</v>
      </c>
      <c r="H2615" t="n">
        <v>0</v>
      </c>
      <c r="I2615" t="n">
        <v>80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t="inlineStr">
        <is>
          <t>Michele Visentin</t>
        </is>
      </c>
      <c r="B2616" t="inlineStr">
        <is>
          <t>Italy</t>
        </is>
      </c>
      <c r="C2616" t="inlineStr">
        <is>
          <t>Right Wing</t>
        </is>
      </c>
      <c r="D2616" t="n">
        <v>36</v>
      </c>
      <c r="E2616" t="n">
        <v>6</v>
      </c>
      <c r="F2616" t="n">
        <v>30</v>
      </c>
      <c r="G2616" t="n">
        <v>6</v>
      </c>
      <c r="H2616" t="n">
        <v>0</v>
      </c>
      <c r="I2616" t="n">
        <v>2222</v>
      </c>
      <c r="J2616" t="n">
        <v>6</v>
      </c>
      <c r="K2616" t="n">
        <v>185</v>
      </c>
      <c r="L2616" t="n">
        <v>1</v>
      </c>
      <c r="M2616" t="n">
        <v>13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30</v>
      </c>
      <c r="U2616" t="n">
        <v>2</v>
      </c>
      <c r="V2616" t="n">
        <v>0</v>
      </c>
      <c r="W2616" t="n">
        <v>0</v>
      </c>
    </row>
    <row r="2617">
      <c r="A2617" t="inlineStr">
        <is>
          <t>Angelo Esposito</t>
        </is>
      </c>
      <c r="B2617" t="inlineStr">
        <is>
          <t>Italy</t>
        </is>
      </c>
      <c r="C2617" t="inlineStr">
        <is>
          <t>Right Wing</t>
        </is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65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inlineStr">
        <is>
          <t>Angelo Esposito</t>
        </is>
      </c>
      <c r="B2618" t="inlineStr">
        <is>
          <t>Italy</t>
        </is>
      </c>
      <c r="C2618" t="inlineStr">
        <is>
          <t>Right Wing</t>
        </is>
      </c>
      <c r="D2618" t="n">
        <v>10</v>
      </c>
      <c r="E2618" t="n">
        <v>10</v>
      </c>
      <c r="F2618" t="n">
        <v>10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t="inlineStr">
        <is>
          <t>Angelo Esposito</t>
        </is>
      </c>
      <c r="B2619" t="inlineStr">
        <is>
          <t>Italy</t>
        </is>
      </c>
      <c r="C2619" t="inlineStr">
        <is>
          <t>Right Wing</t>
        </is>
      </c>
      <c r="D2619" t="n">
        <v>101</v>
      </c>
      <c r="E2619" t="n">
        <v>102</v>
      </c>
      <c r="F2619" t="n">
        <v>88</v>
      </c>
      <c r="G2619" t="n">
        <v>14</v>
      </c>
      <c r="H2619" t="n">
        <v>0</v>
      </c>
      <c r="I2619" t="n">
        <v>6858</v>
      </c>
      <c r="J2619" t="n">
        <v>13</v>
      </c>
      <c r="K2619" t="n">
        <v>312</v>
      </c>
      <c r="L2619" t="n">
        <v>1</v>
      </c>
      <c r="M2619" t="n">
        <v>19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95</v>
      </c>
      <c r="U2619" t="n">
        <v>3</v>
      </c>
      <c r="V2619" t="n">
        <v>0</v>
      </c>
      <c r="W2619" t="n">
        <v>0</v>
      </c>
    </row>
    <row r="2620">
      <c r="A2620" t="inlineStr">
        <is>
          <t>Angelo Esposito</t>
        </is>
      </c>
      <c r="B2620" t="inlineStr">
        <is>
          <t>Italy</t>
        </is>
      </c>
      <c r="C2620" t="inlineStr">
        <is>
          <t>Right Wing</t>
        </is>
      </c>
      <c r="D2620" t="n">
        <v>21</v>
      </c>
      <c r="E2620" t="n">
        <v>22</v>
      </c>
      <c r="F2620" t="n">
        <v>21</v>
      </c>
      <c r="G2620" t="n">
        <v>1</v>
      </c>
      <c r="H2620" t="n">
        <v>0</v>
      </c>
      <c r="I2620" t="n">
        <v>1592</v>
      </c>
      <c r="J2620" t="n">
        <v>0</v>
      </c>
      <c r="K2620" t="n">
        <v>0</v>
      </c>
      <c r="L2620" t="n">
        <v>0</v>
      </c>
      <c r="M2620" t="n">
        <v>4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15</v>
      </c>
      <c r="U2620" t="n">
        <v>0</v>
      </c>
      <c r="V2620" t="n">
        <v>0</v>
      </c>
      <c r="W2620" t="n">
        <v>0</v>
      </c>
    </row>
    <row r="2621">
      <c r="A2621" t="inlineStr">
        <is>
          <t>Angelo Esposito</t>
        </is>
      </c>
      <c r="B2621" t="inlineStr">
        <is>
          <t>Italy</t>
        </is>
      </c>
      <c r="C2621" t="inlineStr">
        <is>
          <t>Right Wing</t>
        </is>
      </c>
      <c r="D2621" t="n">
        <v>133</v>
      </c>
      <c r="E2621" t="n">
        <v>22</v>
      </c>
      <c r="F2621" t="n">
        <v>120</v>
      </c>
      <c r="G2621" t="n">
        <v>15</v>
      </c>
      <c r="H2621" t="n">
        <v>0</v>
      </c>
      <c r="I2621" t="n">
        <v>9315</v>
      </c>
      <c r="J2621" t="n">
        <v>13</v>
      </c>
      <c r="K2621" t="n">
        <v>312</v>
      </c>
      <c r="L2621" t="n">
        <v>1</v>
      </c>
      <c r="M2621" t="n">
        <v>24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110</v>
      </c>
      <c r="U2621" t="n">
        <v>3</v>
      </c>
      <c r="V2621" t="n">
        <v>0</v>
      </c>
      <c r="W2621" t="n">
        <v>0</v>
      </c>
    </row>
    <row r="2622">
      <c r="A2622" t="inlineStr">
        <is>
          <t>Luciano Orquera</t>
        </is>
      </c>
      <c r="B2622" t="inlineStr">
        <is>
          <t>Italy</t>
        </is>
      </c>
      <c r="C2622" t="inlineStr">
        <is>
          <t>Right Wing</t>
        </is>
      </c>
      <c r="D2622" t="n">
        <v>4</v>
      </c>
      <c r="E2622" t="n">
        <v>4</v>
      </c>
      <c r="F2622" t="n">
        <v>4</v>
      </c>
      <c r="G2622" t="n">
        <v>0</v>
      </c>
      <c r="H2622" t="n">
        <v>0</v>
      </c>
      <c r="I2622" t="n">
        <v>296</v>
      </c>
      <c r="J2622" t="n">
        <v>0</v>
      </c>
      <c r="K2622" t="n">
        <v>0</v>
      </c>
      <c r="L2622" t="n">
        <v>0</v>
      </c>
      <c r="M2622" t="n">
        <v>2</v>
      </c>
      <c r="N2622" t="n">
        <v>1</v>
      </c>
      <c r="O2622" t="n">
        <v>0</v>
      </c>
      <c r="P2622" t="n">
        <v>4</v>
      </c>
      <c r="Q2622" t="n">
        <v>2</v>
      </c>
      <c r="R2622" t="n">
        <v>10</v>
      </c>
      <c r="S2622" t="n">
        <v>10</v>
      </c>
      <c r="T2622" t="n">
        <v>39</v>
      </c>
      <c r="U2622" t="n">
        <v>0</v>
      </c>
      <c r="V2622" t="n">
        <v>0</v>
      </c>
      <c r="W2622" t="n">
        <v>0</v>
      </c>
    </row>
    <row r="2623">
      <c r="A2623" t="inlineStr">
        <is>
          <t>Luciano Orquera</t>
        </is>
      </c>
      <c r="B2623" t="inlineStr">
        <is>
          <t>Italy</t>
        </is>
      </c>
      <c r="C2623" t="inlineStr">
        <is>
          <t>Right Wing</t>
        </is>
      </c>
      <c r="D2623" t="n">
        <v>48</v>
      </c>
      <c r="E2623" t="n">
        <v>54</v>
      </c>
      <c r="F2623" t="n">
        <v>27</v>
      </c>
      <c r="G2623" t="n">
        <v>27</v>
      </c>
      <c r="H2623" t="n">
        <v>0</v>
      </c>
      <c r="I2623" t="n">
        <v>2229</v>
      </c>
      <c r="J2623" t="n">
        <v>21</v>
      </c>
      <c r="K2623" t="n">
        <v>399</v>
      </c>
      <c r="L2623" t="n">
        <v>0</v>
      </c>
      <c r="M2623" t="n">
        <v>16</v>
      </c>
      <c r="N2623" t="n">
        <v>3</v>
      </c>
      <c r="O2623" t="n">
        <v>2</v>
      </c>
      <c r="P2623" t="n">
        <v>24</v>
      </c>
      <c r="Q2623" t="n">
        <v>20</v>
      </c>
      <c r="R2623" t="n">
        <v>43</v>
      </c>
      <c r="S2623" t="n">
        <v>31</v>
      </c>
      <c r="T2623" t="n">
        <v>154</v>
      </c>
      <c r="U2623" t="n">
        <v>0</v>
      </c>
      <c r="V2623" t="n">
        <v>0</v>
      </c>
      <c r="W2623" t="n">
        <v>0</v>
      </c>
    </row>
    <row r="2624">
      <c r="A2624" t="inlineStr">
        <is>
          <t>Luciano Orquera</t>
        </is>
      </c>
      <c r="B2624" t="inlineStr">
        <is>
          <t>Italy</t>
        </is>
      </c>
      <c r="C2624" t="inlineStr">
        <is>
          <t>Right Wing</t>
        </is>
      </c>
      <c r="D2624" t="n">
        <v>57</v>
      </c>
      <c r="E2624" t="n">
        <v>63</v>
      </c>
      <c r="F2624" t="n">
        <v>35</v>
      </c>
      <c r="G2624" t="n">
        <v>28</v>
      </c>
      <c r="H2624" t="n">
        <v>0</v>
      </c>
      <c r="I2624" t="n">
        <v>2999</v>
      </c>
      <c r="J2624" t="n">
        <v>22</v>
      </c>
      <c r="K2624" t="n">
        <v>438</v>
      </c>
      <c r="L2624" t="n">
        <v>0</v>
      </c>
      <c r="M2624" t="n">
        <v>12</v>
      </c>
      <c r="N2624" t="n">
        <v>6</v>
      </c>
      <c r="O2624" t="n">
        <v>2</v>
      </c>
      <c r="P2624" t="n">
        <v>34</v>
      </c>
      <c r="Q2624" t="n">
        <v>34</v>
      </c>
      <c r="R2624" t="n">
        <v>75</v>
      </c>
      <c r="S2624" t="n">
        <v>75</v>
      </c>
      <c r="T2624" t="n">
        <v>329</v>
      </c>
      <c r="U2624" t="n">
        <v>0</v>
      </c>
      <c r="V2624" t="n">
        <v>0</v>
      </c>
      <c r="W2624" t="n">
        <v>0</v>
      </c>
    </row>
    <row r="2625">
      <c r="A2625" t="inlineStr">
        <is>
          <t>Luciano Orquera</t>
        </is>
      </c>
      <c r="B2625" t="inlineStr">
        <is>
          <t>Italy</t>
        </is>
      </c>
      <c r="C2625" t="inlineStr">
        <is>
          <t>Right Wing</t>
        </is>
      </c>
      <c r="D2625" t="n">
        <v>4</v>
      </c>
      <c r="E2625" t="n">
        <v>4</v>
      </c>
      <c r="F2625" t="n">
        <v>4</v>
      </c>
      <c r="G2625" t="n">
        <v>0</v>
      </c>
      <c r="H2625" t="n">
        <v>0</v>
      </c>
      <c r="I2625" t="n">
        <v>320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3</v>
      </c>
      <c r="Q2625" t="n">
        <v>3</v>
      </c>
      <c r="R2625" t="n">
        <v>20</v>
      </c>
      <c r="S2625" t="n">
        <v>20</v>
      </c>
      <c r="T2625" t="n">
        <v>66</v>
      </c>
      <c r="U2625" t="n">
        <v>0</v>
      </c>
      <c r="V2625" t="n">
        <v>0</v>
      </c>
      <c r="W2625" t="n">
        <v>0</v>
      </c>
    </row>
    <row r="2626">
      <c r="A2626" t="inlineStr">
        <is>
          <t>Luciano Orquera</t>
        </is>
      </c>
      <c r="B2626" t="inlineStr">
        <is>
          <t>Italy</t>
        </is>
      </c>
      <c r="C2626" t="inlineStr">
        <is>
          <t>Right Wing</t>
        </is>
      </c>
      <c r="D2626" t="n">
        <v>14</v>
      </c>
      <c r="E2626" t="n">
        <v>15</v>
      </c>
      <c r="F2626" t="n">
        <v>11</v>
      </c>
      <c r="G2626" t="n">
        <v>4</v>
      </c>
      <c r="H2626" t="n">
        <v>0</v>
      </c>
      <c r="I2626" t="n">
        <v>839</v>
      </c>
      <c r="J2626" t="n">
        <v>3</v>
      </c>
      <c r="K2626" t="n">
        <v>43</v>
      </c>
      <c r="L2626" t="n">
        <v>0</v>
      </c>
      <c r="M2626" t="n">
        <v>6</v>
      </c>
      <c r="N2626" t="n">
        <v>0</v>
      </c>
      <c r="O2626" t="n">
        <v>1</v>
      </c>
      <c r="P2626" t="n">
        <v>5</v>
      </c>
      <c r="Q2626" t="n">
        <v>5</v>
      </c>
      <c r="R2626" t="n">
        <v>33</v>
      </c>
      <c r="S2626" t="n">
        <v>33</v>
      </c>
      <c r="T2626" t="n">
        <v>112</v>
      </c>
      <c r="U2626" t="n">
        <v>1</v>
      </c>
      <c r="V2626" t="n">
        <v>0</v>
      </c>
      <c r="W2626" t="n">
        <v>0</v>
      </c>
    </row>
    <row r="2627">
      <c r="A2627" t="inlineStr">
        <is>
          <t>Luciano Orquera</t>
        </is>
      </c>
      <c r="B2627" t="inlineStr">
        <is>
          <t>Italy</t>
        </is>
      </c>
      <c r="C2627" t="inlineStr">
        <is>
          <t>Right Wing</t>
        </is>
      </c>
      <c r="D2627" t="n">
        <v>56</v>
      </c>
      <c r="E2627" t="n">
        <v>57</v>
      </c>
      <c r="F2627" t="n">
        <v>41</v>
      </c>
      <c r="G2627" t="n">
        <v>16</v>
      </c>
      <c r="H2627" t="n">
        <v>0</v>
      </c>
      <c r="I2627" t="n">
        <v>3217</v>
      </c>
      <c r="J2627" t="n">
        <v>15</v>
      </c>
      <c r="K2627" t="n">
        <v>366</v>
      </c>
      <c r="L2627" t="n">
        <v>0</v>
      </c>
      <c r="M2627" t="n">
        <v>17</v>
      </c>
      <c r="N2627" t="n">
        <v>2</v>
      </c>
      <c r="O2627" t="n">
        <v>1</v>
      </c>
      <c r="P2627" t="n">
        <v>41</v>
      </c>
      <c r="Q2627" t="n">
        <v>29</v>
      </c>
      <c r="R2627" t="n">
        <v>70</v>
      </c>
      <c r="S2627" t="n">
        <v>57</v>
      </c>
      <c r="T2627" t="n">
        <v>242</v>
      </c>
      <c r="U2627" t="n">
        <v>0</v>
      </c>
      <c r="V2627" t="n">
        <v>0</v>
      </c>
      <c r="W2627" t="n">
        <v>0</v>
      </c>
    </row>
    <row r="2628">
      <c r="A2628" t="inlineStr">
        <is>
          <t>Luciano Orquera</t>
        </is>
      </c>
      <c r="B2628" t="inlineStr">
        <is>
          <t>Italy</t>
        </is>
      </c>
      <c r="C2628" t="inlineStr">
        <is>
          <t>Right Wing</t>
        </is>
      </c>
      <c r="D2628" t="n">
        <v>183</v>
      </c>
      <c r="E2628" t="n">
        <v>12</v>
      </c>
      <c r="F2628" t="n">
        <v>122</v>
      </c>
      <c r="G2628" t="n">
        <v>75</v>
      </c>
      <c r="H2628" t="n">
        <v>0</v>
      </c>
      <c r="I2628" t="n">
        <v>9900</v>
      </c>
      <c r="J2628" t="n">
        <v>61</v>
      </c>
      <c r="K2628" t="n">
        <v>1246</v>
      </c>
      <c r="L2628" t="n">
        <v>0</v>
      </c>
      <c r="M2628" t="n">
        <v>53</v>
      </c>
      <c r="N2628" t="n">
        <v>12</v>
      </c>
      <c r="O2628" t="n">
        <v>6</v>
      </c>
      <c r="P2628" t="n">
        <v>111</v>
      </c>
      <c r="Q2628" t="n">
        <v>93</v>
      </c>
      <c r="R2628" t="n">
        <v>251</v>
      </c>
      <c r="S2628" t="n">
        <v>226</v>
      </c>
      <c r="T2628" t="n">
        <v>942</v>
      </c>
      <c r="U2628" t="n">
        <v>1</v>
      </c>
      <c r="V2628" t="n">
        <v>0</v>
      </c>
      <c r="W2628" t="n">
        <v>0</v>
      </c>
    </row>
    <row r="2629">
      <c r="A2629" t="inlineStr">
        <is>
          <t>Ludovico Nitoglia</t>
        </is>
      </c>
      <c r="B2629" t="inlineStr">
        <is>
          <t>Italy</t>
        </is>
      </c>
      <c r="C2629" t="inlineStr">
        <is>
          <t>Right Wing</t>
        </is>
      </c>
      <c r="D2629" t="n">
        <v>56</v>
      </c>
      <c r="E2629" t="n">
        <v>56</v>
      </c>
      <c r="F2629" t="n">
        <v>50</v>
      </c>
      <c r="G2629" t="n">
        <v>6</v>
      </c>
      <c r="H2629" t="n">
        <v>0</v>
      </c>
      <c r="I2629" t="n">
        <v>3973</v>
      </c>
      <c r="J2629" t="n">
        <v>6</v>
      </c>
      <c r="K2629" t="n">
        <v>166</v>
      </c>
      <c r="L2629" t="n">
        <v>0</v>
      </c>
      <c r="M2629" t="n">
        <v>10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110</v>
      </c>
      <c r="U2629" t="n">
        <v>0</v>
      </c>
      <c r="V2629" t="n">
        <v>0</v>
      </c>
      <c r="W2629" t="n">
        <v>0</v>
      </c>
    </row>
    <row r="2630">
      <c r="A2630" t="inlineStr">
        <is>
          <t>Ludovico Nitoglia</t>
        </is>
      </c>
      <c r="B2630" t="inlineStr">
        <is>
          <t>Italy</t>
        </is>
      </c>
      <c r="C2630" t="inlineStr">
        <is>
          <t>Right Wing</t>
        </is>
      </c>
      <c r="D2630" t="n">
        <v>17</v>
      </c>
      <c r="E2630" t="n">
        <v>17</v>
      </c>
      <c r="F2630" t="n">
        <v>17</v>
      </c>
      <c r="G2630" t="n">
        <v>0</v>
      </c>
      <c r="H2630" t="n">
        <v>0</v>
      </c>
      <c r="I2630" t="n">
        <v>1336</v>
      </c>
      <c r="J2630" t="n">
        <v>0</v>
      </c>
      <c r="K2630" t="n">
        <v>0</v>
      </c>
      <c r="L2630" t="n">
        <v>0</v>
      </c>
      <c r="M2630" t="n">
        <v>2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inlineStr">
        <is>
          <t>Ludovico Nitoglia</t>
        </is>
      </c>
      <c r="B2631" t="inlineStr">
        <is>
          <t>Italy</t>
        </is>
      </c>
      <c r="C2631" t="inlineStr">
        <is>
          <t>Right Wing</t>
        </is>
      </c>
      <c r="D2631" t="n">
        <v>13</v>
      </c>
      <c r="E2631" t="n">
        <v>13</v>
      </c>
      <c r="F2631" t="n">
        <v>12</v>
      </c>
      <c r="G2631" t="n">
        <v>1</v>
      </c>
      <c r="H2631" t="n">
        <v>0</v>
      </c>
      <c r="I2631" t="n">
        <v>982</v>
      </c>
      <c r="J2631" t="n">
        <v>1</v>
      </c>
      <c r="K2631" t="n">
        <v>36</v>
      </c>
      <c r="L2631" t="n">
        <v>0</v>
      </c>
      <c r="M2631" t="n">
        <v>1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25</v>
      </c>
      <c r="U2631" t="n">
        <v>0</v>
      </c>
      <c r="V2631" t="n">
        <v>0</v>
      </c>
      <c r="W2631" t="n">
        <v>0</v>
      </c>
    </row>
    <row r="2632">
      <c r="A2632" t="inlineStr">
        <is>
          <t>Ludovico Nitoglia</t>
        </is>
      </c>
      <c r="B2632" t="inlineStr">
        <is>
          <t>Italy</t>
        </is>
      </c>
      <c r="C2632" t="inlineStr">
        <is>
          <t>Right Wing</t>
        </is>
      </c>
      <c r="D2632" t="n">
        <v>130</v>
      </c>
      <c r="E2632" t="n">
        <v>130</v>
      </c>
      <c r="F2632" t="n">
        <v>130</v>
      </c>
      <c r="G2632" t="n">
        <v>0</v>
      </c>
      <c r="H2632" t="n">
        <v>0</v>
      </c>
      <c r="I2632" t="n">
        <v>9681</v>
      </c>
      <c r="J2632" t="n">
        <v>0</v>
      </c>
      <c r="K2632" t="n">
        <v>0</v>
      </c>
      <c r="L2632" t="n">
        <v>0</v>
      </c>
      <c r="M2632" t="n">
        <v>40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110</v>
      </c>
      <c r="U2632" t="n">
        <v>1</v>
      </c>
      <c r="V2632" t="n">
        <v>0</v>
      </c>
      <c r="W2632" t="n">
        <v>0</v>
      </c>
    </row>
    <row r="2633">
      <c r="A2633" t="inlineStr">
        <is>
          <t>Ludovico Nitoglia</t>
        </is>
      </c>
      <c r="B2633" t="inlineStr">
        <is>
          <t>Italy</t>
        </is>
      </c>
      <c r="C2633" t="inlineStr">
        <is>
          <t>Right Wing</t>
        </is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75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5</v>
      </c>
      <c r="U2633" t="n">
        <v>0</v>
      </c>
      <c r="V2633" t="n">
        <v>0</v>
      </c>
      <c r="W2633" t="n">
        <v>0</v>
      </c>
    </row>
    <row r="2634">
      <c r="A2634" t="inlineStr">
        <is>
          <t>Ludovico Nitoglia</t>
        </is>
      </c>
      <c r="B2634" t="inlineStr">
        <is>
          <t>Italy</t>
        </is>
      </c>
      <c r="C2634" t="inlineStr">
        <is>
          <t>Right Wing</t>
        </is>
      </c>
      <c r="D2634" t="n">
        <v>217</v>
      </c>
      <c r="E2634" t="n">
        <v>50</v>
      </c>
      <c r="F2634" t="n">
        <v>210</v>
      </c>
      <c r="G2634" t="n">
        <v>7</v>
      </c>
      <c r="H2634" t="n">
        <v>0</v>
      </c>
      <c r="I2634" t="n">
        <v>16047</v>
      </c>
      <c r="J2634" t="n">
        <v>7</v>
      </c>
      <c r="K2634" t="n">
        <v>202</v>
      </c>
      <c r="L2634" t="n">
        <v>0</v>
      </c>
      <c r="M2634" t="n">
        <v>54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250</v>
      </c>
      <c r="U2634" t="n">
        <v>1</v>
      </c>
      <c r="V2634" t="n">
        <v>0</v>
      </c>
      <c r="W2634" t="n">
        <v>0</v>
      </c>
    </row>
    <row r="2635">
      <c r="A2635" t="inlineStr">
        <is>
          <t>Luca Sperandio</t>
        </is>
      </c>
      <c r="B2635" t="inlineStr">
        <is>
          <t>Italy</t>
        </is>
      </c>
      <c r="C2635" t="inlineStr">
        <is>
          <t>Right Wing</t>
        </is>
      </c>
      <c r="D2635" t="n">
        <v>13</v>
      </c>
      <c r="E2635" t="n">
        <v>13</v>
      </c>
      <c r="F2635" t="n">
        <v>11</v>
      </c>
      <c r="G2635" t="n">
        <v>2</v>
      </c>
      <c r="H2635" t="n">
        <v>0</v>
      </c>
      <c r="I2635" t="n">
        <v>931</v>
      </c>
      <c r="J2635" t="n">
        <v>2</v>
      </c>
      <c r="K2635" t="n">
        <v>56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</v>
      </c>
      <c r="U2635" t="n">
        <v>0</v>
      </c>
      <c r="V2635" t="n">
        <v>0</v>
      </c>
      <c r="W2635" t="n">
        <v>0</v>
      </c>
    </row>
    <row r="2636">
      <c r="A2636" t="inlineStr">
        <is>
          <t>Luca Sperandio</t>
        </is>
      </c>
      <c r="B2636" t="inlineStr">
        <is>
          <t>Italy</t>
        </is>
      </c>
      <c r="C2636" t="inlineStr">
        <is>
          <t>Right Wing</t>
        </is>
      </c>
      <c r="D2636" t="n">
        <v>3</v>
      </c>
      <c r="E2636" t="n">
        <v>5</v>
      </c>
      <c r="F2636" t="n">
        <v>0</v>
      </c>
      <c r="G2636" t="n">
        <v>5</v>
      </c>
      <c r="H2636" t="n">
        <v>0</v>
      </c>
      <c r="I2636" t="n">
        <v>4</v>
      </c>
      <c r="J2636" t="n">
        <v>3</v>
      </c>
      <c r="K2636" t="n">
        <v>33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t="inlineStr">
        <is>
          <t>Luca Sperandio</t>
        </is>
      </c>
      <c r="B2637" t="inlineStr">
        <is>
          <t>Italy</t>
        </is>
      </c>
      <c r="C2637" t="inlineStr">
        <is>
          <t>Right Wing</t>
        </is>
      </c>
      <c r="D2637" t="n">
        <v>64</v>
      </c>
      <c r="E2637" t="n">
        <v>63</v>
      </c>
      <c r="F2637" t="n">
        <v>58</v>
      </c>
      <c r="G2637" t="n">
        <v>5</v>
      </c>
      <c r="H2637" t="n">
        <v>0</v>
      </c>
      <c r="I2637" t="n">
        <v>4639</v>
      </c>
      <c r="J2637" t="n">
        <v>6</v>
      </c>
      <c r="K2637" t="n">
        <v>167</v>
      </c>
      <c r="L2637" t="n">
        <v>0</v>
      </c>
      <c r="M2637" t="n">
        <v>7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80</v>
      </c>
      <c r="U2637" t="n">
        <v>1</v>
      </c>
      <c r="V2637" t="n">
        <v>0</v>
      </c>
      <c r="W2637" t="n">
        <v>0</v>
      </c>
    </row>
    <row r="2638">
      <c r="A2638" t="inlineStr">
        <is>
          <t>Luca Sperandio</t>
        </is>
      </c>
      <c r="B2638" t="inlineStr">
        <is>
          <t>Italy</t>
        </is>
      </c>
      <c r="C2638" t="inlineStr">
        <is>
          <t>Right Wing</t>
        </is>
      </c>
      <c r="D2638" t="n">
        <v>10</v>
      </c>
      <c r="E2638" t="n">
        <v>10</v>
      </c>
      <c r="F2638" t="n">
        <v>7</v>
      </c>
      <c r="G2638" t="n">
        <v>3</v>
      </c>
      <c r="H2638" t="n">
        <v>0</v>
      </c>
      <c r="I2638" t="n">
        <v>504</v>
      </c>
      <c r="J2638" t="n">
        <v>3</v>
      </c>
      <c r="K2638" t="n">
        <v>39</v>
      </c>
      <c r="L2638" t="n">
        <v>0</v>
      </c>
      <c r="M2638" t="n">
        <v>3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5</v>
      </c>
      <c r="U2638" t="n">
        <v>0</v>
      </c>
      <c r="V2638" t="n">
        <v>0</v>
      </c>
      <c r="W2638" t="n">
        <v>0</v>
      </c>
    </row>
    <row r="2639">
      <c r="A2639" t="inlineStr">
        <is>
          <t>Luca Sperandio</t>
        </is>
      </c>
      <c r="B2639" t="inlineStr">
        <is>
          <t>Italy</t>
        </is>
      </c>
      <c r="C2639" t="inlineStr">
        <is>
          <t>Right Wing</t>
        </is>
      </c>
      <c r="D2639" t="n">
        <v>90</v>
      </c>
      <c r="E2639" t="n">
        <v>19</v>
      </c>
      <c r="F2639" t="n">
        <v>76</v>
      </c>
      <c r="G2639" t="n">
        <v>15</v>
      </c>
      <c r="H2639" t="n">
        <v>0</v>
      </c>
      <c r="I2639" t="n">
        <v>6078</v>
      </c>
      <c r="J2639" t="n">
        <v>14</v>
      </c>
      <c r="K2639" t="n">
        <v>295</v>
      </c>
      <c r="L2639" t="n">
        <v>0</v>
      </c>
      <c r="M2639" t="n">
        <v>11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95</v>
      </c>
      <c r="U2639" t="n">
        <v>1</v>
      </c>
      <c r="V2639" t="n">
        <v>0</v>
      </c>
      <c r="W2639" t="n">
        <v>0</v>
      </c>
    </row>
    <row r="2640">
      <c r="A2640" t="inlineStr">
        <is>
          <t>Matteo Minozzi</t>
        </is>
      </c>
      <c r="B2640" t="inlineStr">
        <is>
          <t>Italy</t>
        </is>
      </c>
      <c r="C2640" t="inlineStr">
        <is>
          <t>Full Back</t>
        </is>
      </c>
      <c r="D2640" t="n">
        <v>13</v>
      </c>
      <c r="E2640" t="n">
        <v>13</v>
      </c>
      <c r="F2640" t="n">
        <v>9</v>
      </c>
      <c r="G2640" t="n">
        <v>4</v>
      </c>
      <c r="H2640" t="n">
        <v>0</v>
      </c>
      <c r="I2640" t="n">
        <v>716</v>
      </c>
      <c r="J2640" t="n">
        <v>4</v>
      </c>
      <c r="K2640" t="n">
        <v>74</v>
      </c>
      <c r="L2640" t="n">
        <v>1</v>
      </c>
      <c r="M2640" t="n">
        <v>4</v>
      </c>
      <c r="N2640" t="n">
        <v>0</v>
      </c>
      <c r="O2640" t="n">
        <v>1</v>
      </c>
      <c r="P2640" t="n">
        <v>9</v>
      </c>
      <c r="Q2640" t="n">
        <v>4</v>
      </c>
      <c r="R2640" t="n">
        <v>7</v>
      </c>
      <c r="S2640" t="n">
        <v>6</v>
      </c>
      <c r="T2640" t="n">
        <v>29</v>
      </c>
      <c r="U2640" t="n">
        <v>0</v>
      </c>
      <c r="V2640" t="n">
        <v>0</v>
      </c>
      <c r="W2640" t="n">
        <v>0</v>
      </c>
    </row>
    <row r="2641">
      <c r="A2641" t="inlineStr">
        <is>
          <t>Matteo Minozzi</t>
        </is>
      </c>
      <c r="B2641" t="inlineStr">
        <is>
          <t>Italy</t>
        </is>
      </c>
      <c r="C2641" t="inlineStr">
        <is>
          <t>Full Back</t>
        </is>
      </c>
      <c r="D2641" t="n">
        <v>11</v>
      </c>
      <c r="E2641" t="n">
        <v>11</v>
      </c>
      <c r="F2641" t="n">
        <v>10</v>
      </c>
      <c r="G2641" t="n">
        <v>1</v>
      </c>
      <c r="H2641" t="n">
        <v>0</v>
      </c>
      <c r="I2641" t="n">
        <v>722</v>
      </c>
      <c r="J2641" t="n">
        <v>1</v>
      </c>
      <c r="K2641" t="n">
        <v>9</v>
      </c>
      <c r="L2641" t="n">
        <v>0</v>
      </c>
      <c r="M2641" t="n">
        <v>3</v>
      </c>
      <c r="N2641" t="n">
        <v>4</v>
      </c>
      <c r="O2641" t="n">
        <v>0</v>
      </c>
      <c r="P2641" t="n">
        <v>2</v>
      </c>
      <c r="Q2641" t="n">
        <v>2</v>
      </c>
      <c r="R2641" t="n">
        <v>0</v>
      </c>
      <c r="S2641" t="n">
        <v>0</v>
      </c>
      <c r="T2641" t="n">
        <v>24</v>
      </c>
      <c r="U2641" t="n">
        <v>0</v>
      </c>
      <c r="V2641" t="n">
        <v>0</v>
      </c>
      <c r="W2641" t="n">
        <v>0</v>
      </c>
    </row>
    <row r="2642">
      <c r="A2642" t="inlineStr">
        <is>
          <t>Matteo Minozzi</t>
        </is>
      </c>
      <c r="B2642" t="inlineStr">
        <is>
          <t>Italy</t>
        </is>
      </c>
      <c r="C2642" t="inlineStr">
        <is>
          <t>Full Back</t>
        </is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  <c r="I2642" t="n">
        <v>80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5</v>
      </c>
      <c r="U2642" t="n">
        <v>0</v>
      </c>
      <c r="V2642" t="n">
        <v>0</v>
      </c>
      <c r="W2642" t="n">
        <v>0</v>
      </c>
    </row>
    <row r="2643">
      <c r="A2643" t="inlineStr">
        <is>
          <t>Matteo Minozzi</t>
        </is>
      </c>
      <c r="B2643" t="inlineStr">
        <is>
          <t>Italy</t>
        </is>
      </c>
      <c r="C2643" t="inlineStr">
        <is>
          <t>Full Back</t>
        </is>
      </c>
      <c r="D2643" t="n">
        <v>16</v>
      </c>
      <c r="E2643" t="n">
        <v>18</v>
      </c>
      <c r="F2643" t="n">
        <v>16</v>
      </c>
      <c r="G2643" t="n">
        <v>2</v>
      </c>
      <c r="H2643" t="n">
        <v>0</v>
      </c>
      <c r="I2643" t="n">
        <v>1183</v>
      </c>
      <c r="J2643" t="n">
        <v>0</v>
      </c>
      <c r="K2643" t="n">
        <v>6</v>
      </c>
      <c r="L2643" t="n">
        <v>1</v>
      </c>
      <c r="M2643" t="n">
        <v>3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10</v>
      </c>
      <c r="U2643" t="n">
        <v>0</v>
      </c>
      <c r="V2643" t="n">
        <v>0</v>
      </c>
      <c r="W2643" t="n">
        <v>0</v>
      </c>
    </row>
    <row r="2644">
      <c r="A2644" t="inlineStr">
        <is>
          <t>Matteo Minozzi</t>
        </is>
      </c>
      <c r="B2644" t="inlineStr">
        <is>
          <t>Italy</t>
        </is>
      </c>
      <c r="C2644" t="inlineStr">
        <is>
          <t>Full Back</t>
        </is>
      </c>
      <c r="D2644" t="n">
        <v>22</v>
      </c>
      <c r="E2644" t="n">
        <v>22</v>
      </c>
      <c r="F2644" t="n">
        <v>18</v>
      </c>
      <c r="G2644" t="n">
        <v>4</v>
      </c>
      <c r="H2644" t="n">
        <v>0</v>
      </c>
      <c r="I2644" t="n">
        <v>1436</v>
      </c>
      <c r="J2644" t="n">
        <v>4</v>
      </c>
      <c r="K2644" t="n">
        <v>85</v>
      </c>
      <c r="L2644" t="n">
        <v>1</v>
      </c>
      <c r="M2644" t="n">
        <v>4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55</v>
      </c>
      <c r="U2644" t="n">
        <v>0</v>
      </c>
      <c r="V2644" t="n">
        <v>0</v>
      </c>
      <c r="W2644" t="n">
        <v>0</v>
      </c>
    </row>
    <row r="2645">
      <c r="A2645" t="inlineStr">
        <is>
          <t>Matteo Minozzi</t>
        </is>
      </c>
      <c r="B2645" t="inlineStr">
        <is>
          <t>Italy</t>
        </is>
      </c>
      <c r="C2645" t="inlineStr">
        <is>
          <t>Full Back</t>
        </is>
      </c>
      <c r="D2645" t="n">
        <v>31</v>
      </c>
      <c r="E2645" t="n">
        <v>32</v>
      </c>
      <c r="F2645" t="n">
        <v>24</v>
      </c>
      <c r="G2645" t="n">
        <v>8</v>
      </c>
      <c r="H2645" t="n">
        <v>0</v>
      </c>
      <c r="I2645" t="n">
        <v>1943</v>
      </c>
      <c r="J2645" t="n">
        <v>7</v>
      </c>
      <c r="K2645" t="n">
        <v>136</v>
      </c>
      <c r="L2645" t="n">
        <v>0</v>
      </c>
      <c r="M2645" t="n">
        <v>5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15</v>
      </c>
      <c r="U2645" t="n">
        <v>1</v>
      </c>
      <c r="V2645" t="n">
        <v>0</v>
      </c>
      <c r="W2645" t="n">
        <v>0</v>
      </c>
    </row>
    <row r="2646">
      <c r="A2646" t="inlineStr">
        <is>
          <t>Matteo Minozzi</t>
        </is>
      </c>
      <c r="B2646" t="inlineStr">
        <is>
          <t>Italy</t>
        </is>
      </c>
      <c r="C2646" t="inlineStr">
        <is>
          <t>Full Back</t>
        </is>
      </c>
      <c r="D2646" t="n">
        <v>94</v>
      </c>
      <c r="E2646" t="n">
        <v>21</v>
      </c>
      <c r="F2646" t="n">
        <v>78</v>
      </c>
      <c r="G2646" t="n">
        <v>19</v>
      </c>
      <c r="H2646" t="n">
        <v>0</v>
      </c>
      <c r="I2646" t="n">
        <v>6080</v>
      </c>
      <c r="J2646" t="n">
        <v>16</v>
      </c>
      <c r="K2646" t="n">
        <v>310</v>
      </c>
      <c r="L2646" t="n">
        <v>3</v>
      </c>
      <c r="M2646" t="n">
        <v>19</v>
      </c>
      <c r="N2646" t="n">
        <v>21</v>
      </c>
      <c r="O2646" t="n">
        <v>1</v>
      </c>
      <c r="P2646" t="n">
        <v>11</v>
      </c>
      <c r="Q2646" t="n">
        <v>6</v>
      </c>
      <c r="R2646" t="n">
        <v>7</v>
      </c>
      <c r="S2646" t="n">
        <v>6</v>
      </c>
      <c r="T2646" t="n">
        <v>138</v>
      </c>
      <c r="U2646" t="n">
        <v>1</v>
      </c>
      <c r="V2646" t="n">
        <v>0</v>
      </c>
      <c r="W2646" t="n">
        <v>0</v>
      </c>
    </row>
    <row r="2647">
      <c r="A2647" t="inlineStr">
        <is>
          <t>David Odiete</t>
        </is>
      </c>
      <c r="B2647" t="inlineStr">
        <is>
          <t>Italy</t>
        </is>
      </c>
      <c r="C2647" t="inlineStr">
        <is>
          <t>Full Back</t>
        </is>
      </c>
      <c r="D2647" t="n">
        <v>36</v>
      </c>
      <c r="E2647" t="n">
        <v>41</v>
      </c>
      <c r="F2647" t="n">
        <v>27</v>
      </c>
      <c r="G2647" t="n">
        <v>14</v>
      </c>
      <c r="H2647" t="n">
        <v>0</v>
      </c>
      <c r="I2647" t="n">
        <v>2052</v>
      </c>
      <c r="J2647" t="n">
        <v>9</v>
      </c>
      <c r="K2647" t="n">
        <v>184</v>
      </c>
      <c r="L2647" t="n">
        <v>0</v>
      </c>
      <c r="M2647" t="n">
        <v>10</v>
      </c>
      <c r="N2647" t="n">
        <v>2</v>
      </c>
      <c r="O2647" t="n">
        <v>0</v>
      </c>
      <c r="P2647" t="n">
        <v>0</v>
      </c>
      <c r="Q2647" t="n">
        <v>0</v>
      </c>
      <c r="R2647" t="n">
        <v>1</v>
      </c>
      <c r="S2647" t="n">
        <v>1</v>
      </c>
      <c r="T2647" t="n">
        <v>13</v>
      </c>
      <c r="U2647" t="n">
        <v>0</v>
      </c>
      <c r="V2647" t="n">
        <v>0</v>
      </c>
      <c r="W2647" t="n">
        <v>1</v>
      </c>
    </row>
    <row r="2648">
      <c r="A2648" t="inlineStr">
        <is>
          <t>David Odiete</t>
        </is>
      </c>
      <c r="B2648" t="inlineStr">
        <is>
          <t>Italy</t>
        </is>
      </c>
      <c r="C2648" t="inlineStr">
        <is>
          <t>Full Back</t>
        </is>
      </c>
      <c r="D2648" t="n">
        <v>3</v>
      </c>
      <c r="E2648" t="n">
        <v>3</v>
      </c>
      <c r="F2648" t="n">
        <v>3</v>
      </c>
      <c r="G2648" t="n">
        <v>0</v>
      </c>
      <c r="H2648" t="n">
        <v>0</v>
      </c>
      <c r="I2648" t="n">
        <v>240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inlineStr">
        <is>
          <t>David Odiete</t>
        </is>
      </c>
      <c r="B2649" t="inlineStr">
        <is>
          <t>Italy</t>
        </is>
      </c>
      <c r="C2649" t="inlineStr">
        <is>
          <t>Full Back</t>
        </is>
      </c>
      <c r="D2649" t="n">
        <v>7</v>
      </c>
      <c r="E2649" t="n">
        <v>7</v>
      </c>
      <c r="F2649" t="n">
        <v>7</v>
      </c>
      <c r="G2649" t="n">
        <v>0</v>
      </c>
      <c r="H2649" t="n">
        <v>0</v>
      </c>
      <c r="I2649" t="n">
        <v>560</v>
      </c>
      <c r="J2649" t="n">
        <v>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8</v>
      </c>
      <c r="Q2649" t="n">
        <v>7</v>
      </c>
      <c r="R2649" t="n">
        <v>4</v>
      </c>
      <c r="S2649" t="n">
        <v>4</v>
      </c>
      <c r="T2649" t="n">
        <v>51</v>
      </c>
      <c r="U2649" t="n">
        <v>0</v>
      </c>
      <c r="V2649" t="n">
        <v>0</v>
      </c>
      <c r="W2649" t="n">
        <v>0</v>
      </c>
    </row>
    <row r="2650">
      <c r="A2650" t="inlineStr">
        <is>
          <t>David Odiete</t>
        </is>
      </c>
      <c r="B2650" t="inlineStr">
        <is>
          <t>Italy</t>
        </is>
      </c>
      <c r="C2650" t="inlineStr">
        <is>
          <t>Full Back</t>
        </is>
      </c>
      <c r="D2650" t="n">
        <v>7</v>
      </c>
      <c r="E2650" t="n">
        <v>7</v>
      </c>
      <c r="F2650" t="n">
        <v>7</v>
      </c>
      <c r="G2650" t="n">
        <v>0</v>
      </c>
      <c r="H2650" t="n">
        <v>0</v>
      </c>
      <c r="I2650" t="n">
        <v>517</v>
      </c>
      <c r="J2650" t="n">
        <v>0</v>
      </c>
      <c r="K2650" t="n">
        <v>0</v>
      </c>
      <c r="L2650" t="n">
        <v>0</v>
      </c>
      <c r="M2650" t="n">
        <v>2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5</v>
      </c>
      <c r="U2650" t="n">
        <v>0</v>
      </c>
      <c r="V2650" t="n">
        <v>0</v>
      </c>
      <c r="W2650" t="n">
        <v>0</v>
      </c>
    </row>
    <row r="2651">
      <c r="A2651" t="inlineStr">
        <is>
          <t>David Odiete</t>
        </is>
      </c>
      <c r="B2651" t="inlineStr">
        <is>
          <t>Italy</t>
        </is>
      </c>
      <c r="C2651" t="inlineStr">
        <is>
          <t>Full Back</t>
        </is>
      </c>
      <c r="D2651" t="n">
        <v>16</v>
      </c>
      <c r="E2651" t="n">
        <v>18</v>
      </c>
      <c r="F2651" t="n">
        <v>10</v>
      </c>
      <c r="G2651" t="n">
        <v>8</v>
      </c>
      <c r="H2651" t="n">
        <v>0</v>
      </c>
      <c r="I2651" t="n">
        <v>807</v>
      </c>
      <c r="J2651" t="n">
        <v>6</v>
      </c>
      <c r="K2651" t="n">
        <v>144</v>
      </c>
      <c r="L2651" t="n">
        <v>0</v>
      </c>
      <c r="M2651" t="n">
        <v>6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15</v>
      </c>
      <c r="U2651" t="n">
        <v>0</v>
      </c>
      <c r="V2651" t="n">
        <v>0</v>
      </c>
      <c r="W2651" t="n">
        <v>0</v>
      </c>
    </row>
    <row r="2652">
      <c r="A2652" t="inlineStr">
        <is>
          <t>David Odiete</t>
        </is>
      </c>
      <c r="B2652" t="inlineStr">
        <is>
          <t>Italy</t>
        </is>
      </c>
      <c r="C2652" t="inlineStr">
        <is>
          <t>Full Back</t>
        </is>
      </c>
      <c r="D2652" t="n">
        <v>69</v>
      </c>
      <c r="E2652" t="n">
        <v>11</v>
      </c>
      <c r="F2652" t="n">
        <v>54</v>
      </c>
      <c r="G2652" t="n">
        <v>22</v>
      </c>
      <c r="H2652" t="n">
        <v>0</v>
      </c>
      <c r="I2652" t="n">
        <v>4176</v>
      </c>
      <c r="J2652" t="n">
        <v>15</v>
      </c>
      <c r="K2652" t="n">
        <v>328</v>
      </c>
      <c r="L2652" t="n">
        <v>0</v>
      </c>
      <c r="M2652" t="n">
        <v>18</v>
      </c>
      <c r="N2652" t="n">
        <v>11</v>
      </c>
      <c r="O2652" t="n">
        <v>0</v>
      </c>
      <c r="P2652" t="n">
        <v>8</v>
      </c>
      <c r="Q2652" t="n">
        <v>7</v>
      </c>
      <c r="R2652" t="n">
        <v>5</v>
      </c>
      <c r="S2652" t="n">
        <v>5</v>
      </c>
      <c r="T2652" t="n">
        <v>84</v>
      </c>
      <c r="U2652" t="n">
        <v>0</v>
      </c>
      <c r="V2652" t="n">
        <v>0</v>
      </c>
      <c r="W2652" t="n">
        <v>1</v>
      </c>
    </row>
    <row r="2653">
      <c r="A2653" t="inlineStr">
        <is>
          <t>Alberto Benettin</t>
        </is>
      </c>
      <c r="B2653" t="inlineStr">
        <is>
          <t>Italy</t>
        </is>
      </c>
      <c r="C2653" t="inlineStr">
        <is>
          <t>Full Back</t>
        </is>
      </c>
      <c r="D2653" t="n">
        <v>5</v>
      </c>
      <c r="E2653" t="n">
        <v>5</v>
      </c>
      <c r="F2653" t="n">
        <v>5</v>
      </c>
      <c r="G2653" t="n">
        <v>0</v>
      </c>
      <c r="H2653" t="n">
        <v>0</v>
      </c>
      <c r="I2653" t="n">
        <v>400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inlineStr">
        <is>
          <t>Alberto Benettin</t>
        </is>
      </c>
      <c r="B2654" t="inlineStr">
        <is>
          <t>Italy</t>
        </is>
      </c>
      <c r="C2654" t="inlineStr">
        <is>
          <t>Full Back</t>
        </is>
      </c>
      <c r="D2654" t="n">
        <v>15</v>
      </c>
      <c r="E2654" t="n">
        <v>19</v>
      </c>
      <c r="F2654" t="n">
        <v>4</v>
      </c>
      <c r="G2654" t="n">
        <v>15</v>
      </c>
      <c r="H2654" t="n">
        <v>0</v>
      </c>
      <c r="I2654" t="n">
        <v>362</v>
      </c>
      <c r="J2654" t="n">
        <v>11</v>
      </c>
      <c r="K2654" t="n">
        <v>141</v>
      </c>
      <c r="L2654" t="n">
        <v>0</v>
      </c>
      <c r="M2654" t="n">
        <v>4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t="inlineStr">
        <is>
          <t>Alberto Benettin</t>
        </is>
      </c>
      <c r="B2655" t="inlineStr">
        <is>
          <t>Italy</t>
        </is>
      </c>
      <c r="C2655" t="inlineStr">
        <is>
          <t>Full Back</t>
        </is>
      </c>
      <c r="D2655" t="n">
        <v>1</v>
      </c>
      <c r="E2655" t="n">
        <v>2</v>
      </c>
      <c r="F2655" t="n">
        <v>1</v>
      </c>
      <c r="G2655" t="n">
        <v>1</v>
      </c>
      <c r="H2655" t="n">
        <v>0</v>
      </c>
      <c r="I2655" t="n">
        <v>65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t="inlineStr">
        <is>
          <t>Alberto Benettin</t>
        </is>
      </c>
      <c r="B2656" t="inlineStr">
        <is>
          <t>Italy</t>
        </is>
      </c>
      <c r="C2656" t="inlineStr">
        <is>
          <t>Full Back</t>
        </is>
      </c>
      <c r="D2656" t="n">
        <v>13</v>
      </c>
      <c r="E2656" t="n">
        <v>14</v>
      </c>
      <c r="F2656" t="n">
        <v>8</v>
      </c>
      <c r="G2656" t="n">
        <v>6</v>
      </c>
      <c r="H2656" t="n">
        <v>0</v>
      </c>
      <c r="I2656" t="n">
        <v>707</v>
      </c>
      <c r="J2656" t="n">
        <v>5</v>
      </c>
      <c r="K2656" t="n">
        <v>117</v>
      </c>
      <c r="L2656" t="n">
        <v>0</v>
      </c>
      <c r="M2656" t="n">
        <v>3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</row>
    <row r="2657">
      <c r="A2657" t="inlineStr">
        <is>
          <t>Alberto Benettin</t>
        </is>
      </c>
      <c r="B2657" t="inlineStr">
        <is>
          <t>Italy</t>
        </is>
      </c>
      <c r="C2657" t="inlineStr">
        <is>
          <t>Full Back</t>
        </is>
      </c>
      <c r="D2657" t="n">
        <v>2</v>
      </c>
      <c r="E2657" t="n">
        <v>2</v>
      </c>
      <c r="F2657" t="n">
        <v>2</v>
      </c>
      <c r="G2657" t="n">
        <v>0</v>
      </c>
      <c r="H2657" t="n">
        <v>0</v>
      </c>
      <c r="I2657" t="n">
        <v>132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inlineStr">
        <is>
          <t>Alberto Benettin</t>
        </is>
      </c>
      <c r="B2658" t="inlineStr">
        <is>
          <t>Italy</t>
        </is>
      </c>
      <c r="C2658" t="inlineStr">
        <is>
          <t>Full Back</t>
        </is>
      </c>
      <c r="D2658" t="n">
        <v>7</v>
      </c>
      <c r="E2658" t="n">
        <v>7</v>
      </c>
      <c r="F2658" t="n">
        <v>7</v>
      </c>
      <c r="G2658" t="n">
        <v>0</v>
      </c>
      <c r="H2658" t="n">
        <v>0</v>
      </c>
      <c r="I2658" t="n">
        <v>521</v>
      </c>
      <c r="J2658" t="n">
        <v>0</v>
      </c>
      <c r="K2658" t="n">
        <v>0</v>
      </c>
      <c r="L2658" t="n">
        <v>0</v>
      </c>
      <c r="M2658" t="n">
        <v>2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5</v>
      </c>
      <c r="U2658" t="n">
        <v>1</v>
      </c>
      <c r="V2658" t="n">
        <v>0</v>
      </c>
      <c r="W2658" t="n">
        <v>0</v>
      </c>
    </row>
    <row r="2659">
      <c r="A2659" t="inlineStr">
        <is>
          <t>Alberto Benettin</t>
        </is>
      </c>
      <c r="B2659" t="inlineStr">
        <is>
          <t>Italy</t>
        </is>
      </c>
      <c r="C2659" t="inlineStr">
        <is>
          <t>Full Back</t>
        </is>
      </c>
      <c r="D2659" t="n">
        <v>2</v>
      </c>
      <c r="E2659" t="n">
        <v>2</v>
      </c>
      <c r="F2659" t="n">
        <v>1</v>
      </c>
      <c r="G2659" t="n">
        <v>1</v>
      </c>
      <c r="H2659" t="n">
        <v>0</v>
      </c>
      <c r="I2659" t="n">
        <v>90</v>
      </c>
      <c r="J2659" t="n">
        <v>1</v>
      </c>
      <c r="K2659" t="n">
        <v>10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</row>
    <row r="2660">
      <c r="A2660" t="inlineStr">
        <is>
          <t>Alberto Benettin</t>
        </is>
      </c>
      <c r="B2660" t="inlineStr">
        <is>
          <t>Italy</t>
        </is>
      </c>
      <c r="C2660" t="inlineStr">
        <is>
          <t>Full Back</t>
        </is>
      </c>
      <c r="D2660" t="n">
        <v>45</v>
      </c>
      <c r="E2660" t="n">
        <v>1</v>
      </c>
      <c r="F2660" t="n">
        <v>28</v>
      </c>
      <c r="G2660" t="n">
        <v>23</v>
      </c>
      <c r="H2660" t="n">
        <v>0</v>
      </c>
      <c r="I2660" t="n">
        <v>2277</v>
      </c>
      <c r="J2660" t="n">
        <v>17</v>
      </c>
      <c r="K2660" t="n">
        <v>268</v>
      </c>
      <c r="L2660" t="n">
        <v>0</v>
      </c>
      <c r="M2660" t="n">
        <v>11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5</v>
      </c>
      <c r="U2660" t="n">
        <v>2</v>
      </c>
      <c r="V2660" t="n">
        <v>0</v>
      </c>
      <c r="W2660" t="n">
        <v>0</v>
      </c>
    </row>
    <row r="2661">
      <c r="A2661" t="inlineStr">
        <is>
          <t>Jayden Hayward</t>
        </is>
      </c>
      <c r="B2661" t="inlineStr">
        <is>
          <t>Italy</t>
        </is>
      </c>
      <c r="C2661" t="inlineStr">
        <is>
          <t>Full Back</t>
        </is>
      </c>
      <c r="D2661" t="n">
        <v>8</v>
      </c>
      <c r="E2661" t="n">
        <v>9</v>
      </c>
      <c r="F2661" t="n">
        <v>4</v>
      </c>
      <c r="G2661" t="n">
        <v>5</v>
      </c>
      <c r="H2661" t="n">
        <v>0</v>
      </c>
      <c r="I2661" t="n">
        <v>362</v>
      </c>
      <c r="J2661" t="n">
        <v>4</v>
      </c>
      <c r="K2661" t="n">
        <v>58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inlineStr">
        <is>
          <t>Jayden Hayward</t>
        </is>
      </c>
      <c r="B2662" t="inlineStr">
        <is>
          <t>Italy</t>
        </is>
      </c>
      <c r="C2662" t="inlineStr">
        <is>
          <t>Full Back</t>
        </is>
      </c>
      <c r="D2662" t="n">
        <v>15</v>
      </c>
      <c r="E2662" t="n">
        <v>18</v>
      </c>
      <c r="F2662" t="n">
        <v>7</v>
      </c>
      <c r="G2662" t="n">
        <v>11</v>
      </c>
      <c r="H2662" t="n">
        <v>0</v>
      </c>
      <c r="I2662" t="n">
        <v>627</v>
      </c>
      <c r="J2662" t="n">
        <v>8</v>
      </c>
      <c r="K2662" t="n">
        <v>105</v>
      </c>
      <c r="L2662" t="n">
        <v>0</v>
      </c>
      <c r="M2662" t="n">
        <v>2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t="inlineStr">
        <is>
          <t>Jayden Hayward</t>
        </is>
      </c>
      <c r="B2663" t="inlineStr">
        <is>
          <t>Italy</t>
        </is>
      </c>
      <c r="C2663" t="inlineStr">
        <is>
          <t>Full Back</t>
        </is>
      </c>
      <c r="D2663" t="n">
        <v>23</v>
      </c>
      <c r="E2663" t="n">
        <v>25</v>
      </c>
      <c r="F2663" t="n">
        <v>20</v>
      </c>
      <c r="G2663" t="n">
        <v>5</v>
      </c>
      <c r="H2663" t="n">
        <v>0</v>
      </c>
      <c r="I2663" t="n">
        <v>1682</v>
      </c>
      <c r="J2663" t="n">
        <v>3</v>
      </c>
      <c r="K2663" t="n">
        <v>112</v>
      </c>
      <c r="L2663" t="n">
        <v>1</v>
      </c>
      <c r="M2663" t="n">
        <v>2</v>
      </c>
      <c r="N2663" t="n">
        <v>4</v>
      </c>
      <c r="O2663" t="n">
        <v>0</v>
      </c>
      <c r="P2663" t="n">
        <v>19</v>
      </c>
      <c r="Q2663" t="n">
        <v>15</v>
      </c>
      <c r="R2663" t="n">
        <v>30</v>
      </c>
      <c r="S2663" t="n">
        <v>19</v>
      </c>
      <c r="T2663" t="n">
        <v>107</v>
      </c>
      <c r="U2663" t="n">
        <v>0</v>
      </c>
      <c r="V2663" t="n">
        <v>0</v>
      </c>
      <c r="W2663" t="n">
        <v>0</v>
      </c>
    </row>
    <row r="2664">
      <c r="A2664" t="inlineStr">
        <is>
          <t>Jayden Hayward</t>
        </is>
      </c>
      <c r="B2664" t="inlineStr">
        <is>
          <t>Italy</t>
        </is>
      </c>
      <c r="C2664" t="inlineStr">
        <is>
          <t>Full Back</t>
        </is>
      </c>
      <c r="D2664" t="n">
        <v>121</v>
      </c>
      <c r="E2664" t="n">
        <v>121</v>
      </c>
      <c r="F2664" t="n">
        <v>120</v>
      </c>
      <c r="G2664" t="n">
        <v>1</v>
      </c>
      <c r="H2664" t="n">
        <v>0</v>
      </c>
      <c r="I2664" t="n">
        <v>9382</v>
      </c>
      <c r="J2664" t="n">
        <v>1</v>
      </c>
      <c r="K2664" t="n">
        <v>21</v>
      </c>
      <c r="L2664" t="n">
        <v>0</v>
      </c>
      <c r="M2664" t="n">
        <v>10</v>
      </c>
      <c r="N2664" t="n">
        <v>11</v>
      </c>
      <c r="O2664" t="n">
        <v>0</v>
      </c>
      <c r="P2664" t="n">
        <v>68</v>
      </c>
      <c r="Q2664" t="n">
        <v>44</v>
      </c>
      <c r="R2664" t="n">
        <v>71</v>
      </c>
      <c r="S2664" t="n">
        <v>54</v>
      </c>
      <c r="T2664" t="n">
        <v>305</v>
      </c>
      <c r="U2664" t="n">
        <v>2</v>
      </c>
      <c r="V2664" t="n">
        <v>0</v>
      </c>
      <c r="W2664" t="n">
        <v>0</v>
      </c>
    </row>
    <row r="2665">
      <c r="A2665" t="inlineStr">
        <is>
          <t>Jayden Hayward</t>
        </is>
      </c>
      <c r="B2665" t="inlineStr">
        <is>
          <t>Italy</t>
        </is>
      </c>
      <c r="C2665" t="inlineStr">
        <is>
          <t>Full Back</t>
        </is>
      </c>
      <c r="D2665" t="n">
        <v>194</v>
      </c>
      <c r="E2665" t="n">
        <v>16</v>
      </c>
      <c r="F2665" t="n">
        <v>171</v>
      </c>
      <c r="G2665" t="n">
        <v>29</v>
      </c>
      <c r="H2665" t="n">
        <v>0</v>
      </c>
      <c r="I2665" t="n">
        <v>13802</v>
      </c>
      <c r="J2665" t="n">
        <v>23</v>
      </c>
      <c r="K2665" t="n">
        <v>510</v>
      </c>
      <c r="L2665" t="n">
        <v>1</v>
      </c>
      <c r="M2665" t="n">
        <v>17</v>
      </c>
      <c r="N2665" t="n">
        <v>16</v>
      </c>
      <c r="O2665" t="n">
        <v>0</v>
      </c>
      <c r="P2665" t="n">
        <v>87</v>
      </c>
      <c r="Q2665" t="n">
        <v>59</v>
      </c>
      <c r="R2665" t="n">
        <v>101</v>
      </c>
      <c r="S2665" t="n">
        <v>73</v>
      </c>
      <c r="T2665" t="n">
        <v>417</v>
      </c>
      <c r="U2665" t="n">
        <v>2</v>
      </c>
      <c r="V2665" t="n">
        <v>0</v>
      </c>
      <c r="W2665" t="n">
        <v>0</v>
      </c>
    </row>
    <row r="2666">
      <c r="A2666" t="inlineStr">
        <is>
          <t>Jacopo Trulla</t>
        </is>
      </c>
      <c r="B2666" t="inlineStr">
        <is>
          <t>Italy</t>
        </is>
      </c>
      <c r="C2666" t="inlineStr">
        <is>
          <t>Full Back</t>
        </is>
      </c>
      <c r="D2666" t="n">
        <v>10</v>
      </c>
      <c r="E2666" t="n">
        <v>11</v>
      </c>
      <c r="F2666" t="n">
        <v>9</v>
      </c>
      <c r="G2666" t="n">
        <v>2</v>
      </c>
      <c r="H2666" t="n">
        <v>0</v>
      </c>
      <c r="I2666" t="n">
        <v>747</v>
      </c>
      <c r="J2666" t="n">
        <v>1</v>
      </c>
      <c r="K2666" t="n">
        <v>30</v>
      </c>
      <c r="L2666" t="n">
        <v>0</v>
      </c>
      <c r="M2666" t="n">
        <v>1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30</v>
      </c>
      <c r="U2666" t="n">
        <v>1</v>
      </c>
      <c r="V2666" t="n">
        <v>0</v>
      </c>
      <c r="W2666" t="n">
        <v>0</v>
      </c>
    </row>
    <row r="2667">
      <c r="A2667" t="inlineStr">
        <is>
          <t>Jacopo Trulla</t>
        </is>
      </c>
      <c r="B2667" t="inlineStr">
        <is>
          <t>Italy</t>
        </is>
      </c>
      <c r="C2667" t="inlineStr">
        <is>
          <t>Full Back</t>
        </is>
      </c>
      <c r="D2667" t="n">
        <v>3</v>
      </c>
      <c r="E2667" t="n">
        <v>3</v>
      </c>
      <c r="F2667" t="n">
        <v>2</v>
      </c>
      <c r="G2667" t="n">
        <v>1</v>
      </c>
      <c r="H2667" t="n">
        <v>0</v>
      </c>
      <c r="I2667" t="n">
        <v>169</v>
      </c>
      <c r="J2667" t="n">
        <v>1</v>
      </c>
      <c r="K2667" t="n">
        <v>28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Jacopo Trulla</t>
        </is>
      </c>
      <c r="B2668" t="inlineStr">
        <is>
          <t>Italy</t>
        </is>
      </c>
      <c r="C2668" t="inlineStr">
        <is>
          <t>Full Back</t>
        </is>
      </c>
      <c r="D2668" t="n">
        <v>3</v>
      </c>
      <c r="E2668" t="n">
        <v>3</v>
      </c>
      <c r="F2668" t="n">
        <v>2</v>
      </c>
      <c r="G2668" t="n">
        <v>1</v>
      </c>
      <c r="H2668" t="n">
        <v>0</v>
      </c>
      <c r="I2668" t="n">
        <v>165</v>
      </c>
      <c r="J2668" t="n">
        <v>1</v>
      </c>
      <c r="K2668" t="n">
        <v>5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t="inlineStr">
        <is>
          <t>Jacopo Trulla</t>
        </is>
      </c>
      <c r="B2669" t="inlineStr">
        <is>
          <t>Italy</t>
        </is>
      </c>
      <c r="C2669" t="inlineStr">
        <is>
          <t>Full Back</t>
        </is>
      </c>
      <c r="D2669" t="n">
        <v>7</v>
      </c>
      <c r="E2669" t="n">
        <v>7</v>
      </c>
      <c r="F2669" t="n">
        <v>7</v>
      </c>
      <c r="G2669" t="n">
        <v>0</v>
      </c>
      <c r="H2669" t="n">
        <v>0</v>
      </c>
      <c r="I2669" t="n">
        <v>560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</row>
    <row r="2670">
      <c r="A2670" t="inlineStr">
        <is>
          <t>Jacopo Trulla</t>
        </is>
      </c>
      <c r="B2670" t="inlineStr">
        <is>
          <t>Italy</t>
        </is>
      </c>
      <c r="C2670" t="inlineStr">
        <is>
          <t>Full Back</t>
        </is>
      </c>
      <c r="D2670" t="n">
        <v>23</v>
      </c>
      <c r="E2670" t="n">
        <v>6</v>
      </c>
      <c r="F2670" t="n">
        <v>20</v>
      </c>
      <c r="G2670" t="n">
        <v>4</v>
      </c>
      <c r="H2670" t="n">
        <v>0</v>
      </c>
      <c r="I2670" t="n">
        <v>1641</v>
      </c>
      <c r="J2670" t="n">
        <v>3</v>
      </c>
      <c r="K2670" t="n">
        <v>63</v>
      </c>
      <c r="L2670" t="n">
        <v>0</v>
      </c>
      <c r="M2670" t="n">
        <v>2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30</v>
      </c>
      <c r="U2670" t="n">
        <v>2</v>
      </c>
      <c r="V2670" t="n">
        <v>0</v>
      </c>
      <c r="W2670" t="n">
        <v>0</v>
      </c>
    </row>
    <row r="2671">
      <c r="A2671" t="inlineStr">
        <is>
          <t>Adam Ashe</t>
        </is>
      </c>
      <c r="B2671" t="inlineStr">
        <is>
          <t>Scotland</t>
        </is>
      </c>
      <c r="C2671" t="inlineStr">
        <is>
          <t>No. 8</t>
        </is>
      </c>
      <c r="D2671" t="n">
        <v>74</v>
      </c>
      <c r="E2671" t="n">
        <v>76</v>
      </c>
      <c r="F2671" t="n">
        <v>53</v>
      </c>
      <c r="G2671" t="n">
        <v>23</v>
      </c>
      <c r="H2671" t="n">
        <v>0</v>
      </c>
      <c r="I2671" t="n">
        <v>4337</v>
      </c>
      <c r="J2671" t="n">
        <v>21</v>
      </c>
      <c r="K2671" t="n">
        <v>565</v>
      </c>
      <c r="L2671" t="n">
        <v>0</v>
      </c>
      <c r="M2671" t="n">
        <v>21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65</v>
      </c>
      <c r="U2671" t="n">
        <v>0</v>
      </c>
      <c r="V2671" t="n">
        <v>0</v>
      </c>
      <c r="W2671" t="n">
        <v>0</v>
      </c>
    </row>
    <row r="2672">
      <c r="A2672" t="inlineStr">
        <is>
          <t>Adam Ashe</t>
        </is>
      </c>
      <c r="B2672" t="inlineStr">
        <is>
          <t>Scotland</t>
        </is>
      </c>
      <c r="C2672" t="inlineStr">
        <is>
          <t>No. 8</t>
        </is>
      </c>
      <c r="D2672" t="n">
        <v>6</v>
      </c>
      <c r="E2672" t="n">
        <v>6</v>
      </c>
      <c r="F2672" t="n">
        <v>6</v>
      </c>
      <c r="G2672" t="n">
        <v>0</v>
      </c>
      <c r="H2672" t="n">
        <v>0</v>
      </c>
      <c r="I2672" t="n">
        <v>458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5</v>
      </c>
      <c r="U2672" t="n">
        <v>0</v>
      </c>
      <c r="V2672" t="n">
        <v>0</v>
      </c>
      <c r="W2672" t="n">
        <v>0</v>
      </c>
    </row>
    <row r="2673">
      <c r="A2673" t="inlineStr">
        <is>
          <t>Adam Ashe</t>
        </is>
      </c>
      <c r="B2673" t="inlineStr">
        <is>
          <t>Scotland</t>
        </is>
      </c>
      <c r="C2673" t="inlineStr">
        <is>
          <t>No. 8</t>
        </is>
      </c>
      <c r="D2673" t="n">
        <v>5</v>
      </c>
      <c r="E2673" t="n">
        <v>5</v>
      </c>
      <c r="F2673" t="n">
        <v>5</v>
      </c>
      <c r="G2673" t="n">
        <v>0</v>
      </c>
      <c r="H2673" t="n">
        <v>0</v>
      </c>
      <c r="I2673" t="n">
        <v>400</v>
      </c>
      <c r="J2673" t="n">
        <v>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10</v>
      </c>
      <c r="U2673" t="n">
        <v>0</v>
      </c>
      <c r="V2673" t="n">
        <v>0</v>
      </c>
      <c r="W2673" t="n">
        <v>0</v>
      </c>
    </row>
    <row r="2674">
      <c r="A2674" t="inlineStr">
        <is>
          <t>Adam Ashe</t>
        </is>
      </c>
      <c r="B2674" t="inlineStr">
        <is>
          <t>Scotland</t>
        </is>
      </c>
      <c r="C2674" t="inlineStr">
        <is>
          <t>No. 8</t>
        </is>
      </c>
      <c r="D2674" t="n">
        <v>6</v>
      </c>
      <c r="E2674" t="n">
        <v>6</v>
      </c>
      <c r="F2674" t="n">
        <v>5</v>
      </c>
      <c r="G2674" t="n">
        <v>1</v>
      </c>
      <c r="H2674" t="n">
        <v>0</v>
      </c>
      <c r="I2674" t="n">
        <v>377</v>
      </c>
      <c r="J2674" t="n">
        <v>1</v>
      </c>
      <c r="K2674" t="n">
        <v>26</v>
      </c>
      <c r="L2674" t="n">
        <v>0</v>
      </c>
      <c r="M2674" t="n">
        <v>2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Adam Ashe</t>
        </is>
      </c>
      <c r="B2675" t="inlineStr">
        <is>
          <t>Scotland</t>
        </is>
      </c>
      <c r="C2675" t="inlineStr">
        <is>
          <t>No. 8</t>
        </is>
      </c>
      <c r="D2675" t="n">
        <v>4</v>
      </c>
      <c r="E2675" t="n">
        <v>4</v>
      </c>
      <c r="F2675" t="n">
        <v>3</v>
      </c>
      <c r="G2675" t="n">
        <v>1</v>
      </c>
      <c r="H2675" t="n">
        <v>0</v>
      </c>
      <c r="I2675" t="n">
        <v>232</v>
      </c>
      <c r="J2675" t="n">
        <v>1</v>
      </c>
      <c r="K2675" t="n">
        <v>49</v>
      </c>
      <c r="L2675" t="n">
        <v>0</v>
      </c>
      <c r="M2675" t="n">
        <v>2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5</v>
      </c>
      <c r="U2675" t="n">
        <v>0</v>
      </c>
      <c r="V2675" t="n">
        <v>0</v>
      </c>
      <c r="W2675" t="n">
        <v>0</v>
      </c>
    </row>
    <row r="2676">
      <c r="A2676" t="inlineStr">
        <is>
          <t>Adam Ashe</t>
        </is>
      </c>
      <c r="B2676" t="inlineStr">
        <is>
          <t>Scotland</t>
        </is>
      </c>
      <c r="C2676" t="inlineStr">
        <is>
          <t>No. 8</t>
        </is>
      </c>
      <c r="D2676" t="n">
        <v>95</v>
      </c>
      <c r="E2676" t="n">
        <v>17</v>
      </c>
      <c r="F2676" t="n">
        <v>72</v>
      </c>
      <c r="G2676" t="n">
        <v>25</v>
      </c>
      <c r="H2676" t="n">
        <v>0</v>
      </c>
      <c r="I2676" t="n">
        <v>5804</v>
      </c>
      <c r="J2676" t="n">
        <v>23</v>
      </c>
      <c r="K2676" t="n">
        <v>640</v>
      </c>
      <c r="L2676" t="n">
        <v>0</v>
      </c>
      <c r="M2676" t="n">
        <v>26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85</v>
      </c>
      <c r="U2676" t="n">
        <v>0</v>
      </c>
      <c r="V2676" t="n">
        <v>0</v>
      </c>
      <c r="W2676" t="n">
        <v>0</v>
      </c>
    </row>
    <row r="2677">
      <c r="A2677" t="inlineStr">
        <is>
          <t>John Beattie</t>
        </is>
      </c>
      <c r="B2677" t="inlineStr">
        <is>
          <t>Scotland</t>
        </is>
      </c>
      <c r="C2677" t="inlineStr">
        <is>
          <t>No. 8</t>
        </is>
      </c>
      <c r="D2677" t="n">
        <v>105</v>
      </c>
      <c r="E2677" t="n">
        <v>109</v>
      </c>
      <c r="F2677" t="n">
        <v>82</v>
      </c>
      <c r="G2677" t="n">
        <v>27</v>
      </c>
      <c r="H2677" t="n">
        <v>0</v>
      </c>
      <c r="I2677" t="n">
        <v>6542</v>
      </c>
      <c r="J2677" t="n">
        <v>23</v>
      </c>
      <c r="K2677" t="n">
        <v>514</v>
      </c>
      <c r="L2677" t="n">
        <v>0</v>
      </c>
      <c r="M2677" t="n">
        <v>24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40</v>
      </c>
      <c r="U2677" t="n">
        <v>4</v>
      </c>
      <c r="V2677" t="n">
        <v>0</v>
      </c>
      <c r="W2677" t="n">
        <v>0</v>
      </c>
    </row>
    <row r="2678">
      <c r="A2678" t="inlineStr">
        <is>
          <t>John Beattie</t>
        </is>
      </c>
      <c r="B2678" t="inlineStr">
        <is>
          <t>Scotland</t>
        </is>
      </c>
      <c r="C2678" t="inlineStr">
        <is>
          <t>No. 8</t>
        </is>
      </c>
      <c r="D2678" t="n">
        <v>36</v>
      </c>
      <c r="E2678" t="n">
        <v>36</v>
      </c>
      <c r="F2678" t="n">
        <v>31</v>
      </c>
      <c r="G2678" t="n">
        <v>5</v>
      </c>
      <c r="H2678" t="n">
        <v>0</v>
      </c>
      <c r="I2678" t="n">
        <v>2153</v>
      </c>
      <c r="J2678" t="n">
        <v>5</v>
      </c>
      <c r="K2678" t="n">
        <v>105</v>
      </c>
      <c r="L2678" t="n">
        <v>0</v>
      </c>
      <c r="M2678" t="n">
        <v>17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15</v>
      </c>
      <c r="U2678" t="n">
        <v>1</v>
      </c>
      <c r="V2678" t="n">
        <v>0</v>
      </c>
      <c r="W2678" t="n">
        <v>0</v>
      </c>
    </row>
    <row r="2679">
      <c r="A2679" t="inlineStr">
        <is>
          <t>John Beattie</t>
        </is>
      </c>
      <c r="B2679" t="inlineStr">
        <is>
          <t>Scotland</t>
        </is>
      </c>
      <c r="C2679" t="inlineStr">
        <is>
          <t>No. 8</t>
        </is>
      </c>
      <c r="D2679" t="n">
        <v>2</v>
      </c>
      <c r="E2679" t="n">
        <v>2</v>
      </c>
      <c r="F2679" t="n">
        <v>2</v>
      </c>
      <c r="G2679" t="n">
        <v>0</v>
      </c>
      <c r="H2679" t="n">
        <v>0</v>
      </c>
      <c r="I2679" t="n">
        <v>121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5</v>
      </c>
      <c r="U2679" t="n">
        <v>0</v>
      </c>
      <c r="V2679" t="n">
        <v>0</v>
      </c>
      <c r="W2679" t="n">
        <v>0</v>
      </c>
    </row>
    <row r="2680">
      <c r="A2680" t="inlineStr">
        <is>
          <t>John Beattie</t>
        </is>
      </c>
      <c r="B2680" t="inlineStr">
        <is>
          <t>Scotland</t>
        </is>
      </c>
      <c r="C2680" t="inlineStr">
        <is>
          <t>No. 8</t>
        </is>
      </c>
      <c r="D2680" t="n">
        <v>20</v>
      </c>
      <c r="E2680" t="n">
        <v>21</v>
      </c>
      <c r="F2680" t="n">
        <v>14</v>
      </c>
      <c r="G2680" t="n">
        <v>7</v>
      </c>
      <c r="H2680" t="n">
        <v>0</v>
      </c>
      <c r="I2680" t="n">
        <v>1195</v>
      </c>
      <c r="J2680" t="n">
        <v>6</v>
      </c>
      <c r="K2680" t="n">
        <v>130</v>
      </c>
      <c r="L2680" t="n">
        <v>0</v>
      </c>
      <c r="M2680" t="n">
        <v>2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10</v>
      </c>
      <c r="U2680" t="n">
        <v>0</v>
      </c>
      <c r="V2680" t="n">
        <v>0</v>
      </c>
      <c r="W2680" t="n">
        <v>0</v>
      </c>
    </row>
    <row r="2681">
      <c r="A2681" t="inlineStr">
        <is>
          <t>John Beattie</t>
        </is>
      </c>
      <c r="B2681" t="inlineStr">
        <is>
          <t>Scotland</t>
        </is>
      </c>
      <c r="C2681" t="inlineStr">
        <is>
          <t>No. 8</t>
        </is>
      </c>
      <c r="D2681" t="n">
        <v>39</v>
      </c>
      <c r="E2681" t="n">
        <v>39</v>
      </c>
      <c r="F2681" t="n">
        <v>29</v>
      </c>
      <c r="G2681" t="n">
        <v>10</v>
      </c>
      <c r="H2681" t="n">
        <v>0</v>
      </c>
      <c r="I2681" t="n">
        <v>2297</v>
      </c>
      <c r="J2681" t="n">
        <v>10</v>
      </c>
      <c r="K2681" t="n">
        <v>181</v>
      </c>
      <c r="L2681" t="n">
        <v>0</v>
      </c>
      <c r="M2681" t="n">
        <v>9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15</v>
      </c>
      <c r="U2681" t="n">
        <v>0</v>
      </c>
      <c r="V2681" t="n">
        <v>0</v>
      </c>
      <c r="W2681" t="n">
        <v>1</v>
      </c>
    </row>
    <row r="2682">
      <c r="A2682" t="inlineStr">
        <is>
          <t>John Beattie</t>
        </is>
      </c>
      <c r="B2682" t="inlineStr">
        <is>
          <t>Scotland</t>
        </is>
      </c>
      <c r="C2682" t="inlineStr">
        <is>
          <t>No. 8</t>
        </is>
      </c>
      <c r="D2682" t="n">
        <v>12</v>
      </c>
      <c r="E2682" t="n">
        <v>13</v>
      </c>
      <c r="F2682" t="n">
        <v>10</v>
      </c>
      <c r="G2682" t="n">
        <v>3</v>
      </c>
      <c r="H2682" t="n">
        <v>0</v>
      </c>
      <c r="I2682" t="n">
        <v>768</v>
      </c>
      <c r="J2682" t="n">
        <v>2</v>
      </c>
      <c r="K2682" t="n">
        <v>37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inlineStr">
        <is>
          <t>John Beattie</t>
        </is>
      </c>
      <c r="B2683" t="inlineStr">
        <is>
          <t>Scotland</t>
        </is>
      </c>
      <c r="C2683" t="inlineStr">
        <is>
          <t>No. 8</t>
        </is>
      </c>
      <c r="D2683" t="n">
        <v>214</v>
      </c>
      <c r="E2683" t="n">
        <v>17</v>
      </c>
      <c r="F2683" t="n">
        <v>168</v>
      </c>
      <c r="G2683" t="n">
        <v>52</v>
      </c>
      <c r="H2683" t="n">
        <v>0</v>
      </c>
      <c r="I2683" t="n">
        <v>13076</v>
      </c>
      <c r="J2683" t="n">
        <v>46</v>
      </c>
      <c r="K2683" t="n">
        <v>967</v>
      </c>
      <c r="L2683" t="n">
        <v>0</v>
      </c>
      <c r="M2683" t="n">
        <v>56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85</v>
      </c>
      <c r="U2683" t="n">
        <v>5</v>
      </c>
      <c r="V2683" t="n">
        <v>0</v>
      </c>
      <c r="W2683" t="n">
        <v>1</v>
      </c>
    </row>
    <row r="2684">
      <c r="A2684" t="inlineStr">
        <is>
          <t>Gary Graham</t>
        </is>
      </c>
      <c r="B2684" t="inlineStr">
        <is>
          <t>Scotland</t>
        </is>
      </c>
      <c r="C2684" t="inlineStr">
        <is>
          <t>No. 8</t>
        </is>
      </c>
      <c r="D2684" t="n">
        <v>4</v>
      </c>
      <c r="E2684" t="n">
        <v>5</v>
      </c>
      <c r="F2684" t="n">
        <v>4</v>
      </c>
      <c r="G2684" t="n">
        <v>1</v>
      </c>
      <c r="H2684" t="n">
        <v>0</v>
      </c>
      <c r="I2684" t="n">
        <v>320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inlineStr">
        <is>
          <t>Gary Graham</t>
        </is>
      </c>
      <c r="B2685" t="inlineStr">
        <is>
          <t>Scotland</t>
        </is>
      </c>
      <c r="C2685" t="inlineStr">
        <is>
          <t>No. 8</t>
        </is>
      </c>
      <c r="D2685" t="n">
        <v>39</v>
      </c>
      <c r="E2685" t="n">
        <v>40</v>
      </c>
      <c r="F2685" t="n">
        <v>28</v>
      </c>
      <c r="G2685" t="n">
        <v>12</v>
      </c>
      <c r="H2685" t="n">
        <v>0</v>
      </c>
      <c r="I2685" t="n">
        <v>2285</v>
      </c>
      <c r="J2685" t="n">
        <v>11</v>
      </c>
      <c r="K2685" t="n">
        <v>286</v>
      </c>
      <c r="L2685" t="n">
        <v>0</v>
      </c>
      <c r="M2685" t="n">
        <v>11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40</v>
      </c>
      <c r="U2685" t="n">
        <v>3</v>
      </c>
      <c r="V2685" t="n">
        <v>0</v>
      </c>
      <c r="W2685" t="n">
        <v>0</v>
      </c>
    </row>
    <row r="2686">
      <c r="A2686" t="inlineStr">
        <is>
          <t>Gary Graham</t>
        </is>
      </c>
      <c r="B2686" t="inlineStr">
        <is>
          <t>Scotland</t>
        </is>
      </c>
      <c r="C2686" t="inlineStr">
        <is>
          <t>No. 8</t>
        </is>
      </c>
      <c r="D2686" t="n">
        <v>64</v>
      </c>
      <c r="E2686" t="n">
        <v>65</v>
      </c>
      <c r="F2686" t="n">
        <v>53</v>
      </c>
      <c r="G2686" t="n">
        <v>12</v>
      </c>
      <c r="H2686" t="n">
        <v>0</v>
      </c>
      <c r="I2686" t="n">
        <v>4268</v>
      </c>
      <c r="J2686" t="n">
        <v>11</v>
      </c>
      <c r="K2686" t="n">
        <v>308</v>
      </c>
      <c r="L2686" t="n">
        <v>1</v>
      </c>
      <c r="M2686" t="n">
        <v>10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75</v>
      </c>
      <c r="U2686" t="n">
        <v>1</v>
      </c>
      <c r="V2686" t="n">
        <v>0</v>
      </c>
      <c r="W2686" t="n">
        <v>0</v>
      </c>
    </row>
    <row r="2687">
      <c r="A2687" t="inlineStr">
        <is>
          <t>Gary Graham</t>
        </is>
      </c>
      <c r="B2687" t="inlineStr">
        <is>
          <t>Scotland</t>
        </is>
      </c>
      <c r="C2687" t="inlineStr">
        <is>
          <t>No. 8</t>
        </is>
      </c>
      <c r="D2687" t="n">
        <v>5</v>
      </c>
      <c r="E2687" t="n">
        <v>4</v>
      </c>
      <c r="F2687" t="n">
        <v>0</v>
      </c>
      <c r="G2687" t="n">
        <v>4</v>
      </c>
      <c r="H2687" t="n">
        <v>0</v>
      </c>
      <c r="I2687" t="n">
        <v>100</v>
      </c>
      <c r="J2687" t="n">
        <v>5</v>
      </c>
      <c r="K2687" t="n">
        <v>125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inlineStr">
        <is>
          <t>Gary Graham</t>
        </is>
      </c>
      <c r="B2688" t="inlineStr">
        <is>
          <t>Scotland</t>
        </is>
      </c>
      <c r="C2688" t="inlineStr">
        <is>
          <t>No. 8</t>
        </is>
      </c>
      <c r="D2688" t="n">
        <v>112</v>
      </c>
      <c r="E2688" t="n">
        <v>23</v>
      </c>
      <c r="F2688" t="n">
        <v>85</v>
      </c>
      <c r="G2688" t="n">
        <v>29</v>
      </c>
      <c r="H2688" t="n">
        <v>0</v>
      </c>
      <c r="I2688" t="n">
        <v>6973</v>
      </c>
      <c r="J2688" t="n">
        <v>27</v>
      </c>
      <c r="K2688" t="n">
        <v>719</v>
      </c>
      <c r="L2688" t="n">
        <v>1</v>
      </c>
      <c r="M2688" t="n">
        <v>22</v>
      </c>
      <c r="N2688" t="n">
        <v>23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115</v>
      </c>
      <c r="U2688" t="n">
        <v>4</v>
      </c>
      <c r="V2688" t="n">
        <v>0</v>
      </c>
      <c r="W2688" t="n">
        <v>0</v>
      </c>
    </row>
    <row r="2689">
      <c r="A2689" t="inlineStr">
        <is>
          <t>Matt Fagerson</t>
        </is>
      </c>
      <c r="B2689" t="inlineStr">
        <is>
          <t>Scotland</t>
        </is>
      </c>
      <c r="C2689" t="inlineStr">
        <is>
          <t>No. 8</t>
        </is>
      </c>
      <c r="D2689" t="n">
        <v>67</v>
      </c>
      <c r="E2689" t="n">
        <v>68</v>
      </c>
      <c r="F2689" t="n">
        <v>56</v>
      </c>
      <c r="G2689" t="n">
        <v>12</v>
      </c>
      <c r="H2689" t="n">
        <v>0</v>
      </c>
      <c r="I2689" t="n">
        <v>4338</v>
      </c>
      <c r="J2689" t="n">
        <v>11</v>
      </c>
      <c r="K2689" t="n">
        <v>160</v>
      </c>
      <c r="L2689" t="n">
        <v>0</v>
      </c>
      <c r="M2689" t="n">
        <v>14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55</v>
      </c>
      <c r="U2689" t="n">
        <v>1</v>
      </c>
      <c r="V2689" t="n">
        <v>0</v>
      </c>
      <c r="W2689" t="n">
        <v>1</v>
      </c>
    </row>
    <row r="2690">
      <c r="A2690" t="inlineStr">
        <is>
          <t>Matt Fagerson</t>
        </is>
      </c>
      <c r="B2690" t="inlineStr">
        <is>
          <t>Scotland</t>
        </is>
      </c>
      <c r="C2690" t="inlineStr">
        <is>
          <t>No. 8</t>
        </is>
      </c>
      <c r="D2690" t="n">
        <v>8</v>
      </c>
      <c r="E2690" t="n">
        <v>8</v>
      </c>
      <c r="F2690" t="n">
        <v>8</v>
      </c>
      <c r="G2690" t="n">
        <v>0</v>
      </c>
      <c r="H2690" t="n">
        <v>0</v>
      </c>
      <c r="I2690" t="n">
        <v>617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5</v>
      </c>
      <c r="U2690" t="n">
        <v>0</v>
      </c>
      <c r="V2690" t="n">
        <v>0</v>
      </c>
      <c r="W2690" t="n">
        <v>0</v>
      </c>
    </row>
    <row r="2691">
      <c r="A2691" t="inlineStr">
        <is>
          <t>Matt Fagerson</t>
        </is>
      </c>
      <c r="B2691" t="inlineStr">
        <is>
          <t>Scotland</t>
        </is>
      </c>
      <c r="C2691" t="inlineStr">
        <is>
          <t>No. 8</t>
        </is>
      </c>
      <c r="D2691" t="n">
        <v>12</v>
      </c>
      <c r="E2691" t="n">
        <v>12</v>
      </c>
      <c r="F2691" t="n">
        <v>9</v>
      </c>
      <c r="G2691" t="n">
        <v>3</v>
      </c>
      <c r="H2691" t="n">
        <v>0</v>
      </c>
      <c r="I2691" t="n">
        <v>679</v>
      </c>
      <c r="J2691" t="n">
        <v>3</v>
      </c>
      <c r="K2691" t="n">
        <v>73</v>
      </c>
      <c r="L2691" t="n">
        <v>0</v>
      </c>
      <c r="M2691" t="n">
        <v>5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t="inlineStr">
        <is>
          <t>Matt Fagerson</t>
        </is>
      </c>
      <c r="B2692" t="inlineStr">
        <is>
          <t>Scotland</t>
        </is>
      </c>
      <c r="C2692" t="inlineStr">
        <is>
          <t>No. 8</t>
        </is>
      </c>
      <c r="D2692" t="n">
        <v>87</v>
      </c>
      <c r="E2692" t="n">
        <v>12</v>
      </c>
      <c r="F2692" t="n">
        <v>73</v>
      </c>
      <c r="G2692" t="n">
        <v>15</v>
      </c>
      <c r="H2692" t="n">
        <v>0</v>
      </c>
      <c r="I2692" t="n">
        <v>5634</v>
      </c>
      <c r="J2692" t="n">
        <v>14</v>
      </c>
      <c r="K2692" t="n">
        <v>233</v>
      </c>
      <c r="L2692" t="n">
        <v>0</v>
      </c>
      <c r="M2692" t="n">
        <v>20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60</v>
      </c>
      <c r="U2692" t="n">
        <v>1</v>
      </c>
      <c r="V2692" t="n">
        <v>0</v>
      </c>
      <c r="W2692" t="n">
        <v>1</v>
      </c>
    </row>
    <row r="2693">
      <c r="A2693" t="inlineStr">
        <is>
          <t>Stuart McInally</t>
        </is>
      </c>
      <c r="B2693" t="inlineStr">
        <is>
          <t>Scotland</t>
        </is>
      </c>
      <c r="C2693" t="inlineStr">
        <is>
          <t>No. 8</t>
        </is>
      </c>
      <c r="D2693" t="n">
        <v>10</v>
      </c>
      <c r="E2693" t="n">
        <v>10</v>
      </c>
      <c r="F2693" t="n">
        <v>10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5</v>
      </c>
      <c r="U2693" t="n">
        <v>0</v>
      </c>
      <c r="V2693" t="n">
        <v>0</v>
      </c>
      <c r="W2693" t="n">
        <v>0</v>
      </c>
    </row>
    <row r="2694">
      <c r="A2694" t="inlineStr">
        <is>
          <t>Stuart McInally</t>
        </is>
      </c>
      <c r="B2694" t="inlineStr">
        <is>
          <t>Scotland</t>
        </is>
      </c>
      <c r="C2694" t="inlineStr">
        <is>
          <t>No. 8</t>
        </is>
      </c>
      <c r="D2694" t="n">
        <v>2</v>
      </c>
      <c r="E2694" t="n">
        <v>2</v>
      </c>
      <c r="F2694" t="n">
        <v>1</v>
      </c>
      <c r="G2694" t="n">
        <v>1</v>
      </c>
      <c r="H2694" t="n">
        <v>0</v>
      </c>
      <c r="I2694" t="n">
        <v>99</v>
      </c>
      <c r="J2694" t="n">
        <v>1</v>
      </c>
      <c r="K2694" t="n">
        <v>19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Stuart McInally</t>
        </is>
      </c>
      <c r="B2695" t="inlineStr">
        <is>
          <t>Scotland</t>
        </is>
      </c>
      <c r="C2695" t="inlineStr">
        <is>
          <t>No. 8</t>
        </is>
      </c>
      <c r="D2695" t="n">
        <v>150</v>
      </c>
      <c r="E2695" t="n">
        <v>152</v>
      </c>
      <c r="F2695" t="n">
        <v>106</v>
      </c>
      <c r="G2695" t="n">
        <v>46</v>
      </c>
      <c r="H2695" t="n">
        <v>0</v>
      </c>
      <c r="I2695" t="n">
        <v>8391</v>
      </c>
      <c r="J2695" t="n">
        <v>44</v>
      </c>
      <c r="K2695" t="n">
        <v>1051</v>
      </c>
      <c r="L2695" t="n">
        <v>3</v>
      </c>
      <c r="M2695" t="n">
        <v>63</v>
      </c>
      <c r="N2695" t="n">
        <v>17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85</v>
      </c>
      <c r="U2695" t="n">
        <v>1</v>
      </c>
      <c r="V2695" t="n">
        <v>0</v>
      </c>
      <c r="W2695" t="n">
        <v>0</v>
      </c>
    </row>
    <row r="2696">
      <c r="A2696" t="inlineStr">
        <is>
          <t>Stuart McInally</t>
        </is>
      </c>
      <c r="B2696" t="inlineStr">
        <is>
          <t>Scotland</t>
        </is>
      </c>
      <c r="C2696" t="inlineStr">
        <is>
          <t>No. 8</t>
        </is>
      </c>
      <c r="D2696" t="n">
        <v>4</v>
      </c>
      <c r="E2696" t="n">
        <v>4</v>
      </c>
      <c r="F2696" t="n">
        <v>3</v>
      </c>
      <c r="G2696" t="n">
        <v>1</v>
      </c>
      <c r="H2696" t="n">
        <v>0</v>
      </c>
      <c r="I2696" t="n">
        <v>252</v>
      </c>
      <c r="J2696" t="n">
        <v>1</v>
      </c>
      <c r="K2696" t="n">
        <v>39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Stuart McInally</t>
        </is>
      </c>
      <c r="B2697" t="inlineStr">
        <is>
          <t>Scotland</t>
        </is>
      </c>
      <c r="C2697" t="inlineStr">
        <is>
          <t>No. 8</t>
        </is>
      </c>
      <c r="D2697" t="n">
        <v>5</v>
      </c>
      <c r="E2697" t="n">
        <v>5</v>
      </c>
      <c r="F2697" t="n">
        <v>2</v>
      </c>
      <c r="G2697" t="n">
        <v>3</v>
      </c>
      <c r="H2697" t="n">
        <v>0</v>
      </c>
      <c r="I2697" t="n">
        <v>156</v>
      </c>
      <c r="J2697" t="n">
        <v>3</v>
      </c>
      <c r="K2697" t="n">
        <v>46</v>
      </c>
      <c r="L2697" t="n">
        <v>0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Stuart McInally</t>
        </is>
      </c>
      <c r="B2698" t="inlineStr">
        <is>
          <t>Scotland</t>
        </is>
      </c>
      <c r="C2698" t="inlineStr">
        <is>
          <t>No. 8</t>
        </is>
      </c>
      <c r="D2698" t="n">
        <v>208</v>
      </c>
      <c r="E2698" t="n">
        <v>28</v>
      </c>
      <c r="F2698" t="n">
        <v>146</v>
      </c>
      <c r="G2698" t="n">
        <v>66</v>
      </c>
      <c r="H2698" t="n">
        <v>0</v>
      </c>
      <c r="I2698" t="n">
        <v>11505</v>
      </c>
      <c r="J2698" t="n">
        <v>62</v>
      </c>
      <c r="K2698" t="n">
        <v>1459</v>
      </c>
      <c r="L2698" t="n">
        <v>4</v>
      </c>
      <c r="M2698" t="n">
        <v>86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140</v>
      </c>
      <c r="U2698" t="n">
        <v>1</v>
      </c>
      <c r="V2698" t="n">
        <v>0</v>
      </c>
      <c r="W2698" t="n">
        <v>0</v>
      </c>
    </row>
    <row r="2699">
      <c r="A2699" t="inlineStr">
        <is>
          <t>Nick Haining</t>
        </is>
      </c>
      <c r="B2699" t="inlineStr">
        <is>
          <t>Scotland</t>
        </is>
      </c>
      <c r="C2699" t="inlineStr">
        <is>
          <t>No. 8</t>
        </is>
      </c>
      <c r="D2699" t="n">
        <v>1</v>
      </c>
      <c r="E2699" t="n">
        <v>1</v>
      </c>
      <c r="F2699" t="n">
        <v>0</v>
      </c>
      <c r="G2699" t="n">
        <v>1</v>
      </c>
      <c r="H2699" t="n">
        <v>0</v>
      </c>
      <c r="I2699" t="n">
        <v>19</v>
      </c>
      <c r="J2699" t="n">
        <v>1</v>
      </c>
      <c r="K2699" t="n">
        <v>19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t="inlineStr">
        <is>
          <t>Nick Haining</t>
        </is>
      </c>
      <c r="B2700" t="inlineStr">
        <is>
          <t>Scotland</t>
        </is>
      </c>
      <c r="C2700" t="inlineStr">
        <is>
          <t>No. 8</t>
        </is>
      </c>
      <c r="D2700" t="n">
        <v>66</v>
      </c>
      <c r="E2700" t="n">
        <v>66</v>
      </c>
      <c r="F2700" t="n">
        <v>60</v>
      </c>
      <c r="G2700" t="n">
        <v>6</v>
      </c>
      <c r="H2700" t="n">
        <v>0</v>
      </c>
      <c r="I2700" t="n">
        <v>4325</v>
      </c>
      <c r="J2700" t="n">
        <v>6</v>
      </c>
      <c r="K2700" t="n">
        <v>146</v>
      </c>
      <c r="L2700" t="n">
        <v>0</v>
      </c>
      <c r="M2700" t="n">
        <v>26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115</v>
      </c>
      <c r="U2700" t="n">
        <v>2</v>
      </c>
      <c r="V2700" t="n">
        <v>0</v>
      </c>
      <c r="W2700" t="n">
        <v>0</v>
      </c>
    </row>
    <row r="2701">
      <c r="A2701" t="inlineStr">
        <is>
          <t>Nick Haining</t>
        </is>
      </c>
      <c r="B2701" t="inlineStr">
        <is>
          <t>Scotland</t>
        </is>
      </c>
      <c r="C2701" t="inlineStr">
        <is>
          <t>No. 8</t>
        </is>
      </c>
      <c r="D2701" t="n">
        <v>26</v>
      </c>
      <c r="E2701" t="n">
        <v>26</v>
      </c>
      <c r="F2701" t="n">
        <v>15</v>
      </c>
      <c r="G2701" t="n">
        <v>11</v>
      </c>
      <c r="H2701" t="n">
        <v>0</v>
      </c>
      <c r="I2701" t="n">
        <v>1200</v>
      </c>
      <c r="J2701" t="n">
        <v>11</v>
      </c>
      <c r="K2701" t="n">
        <v>353</v>
      </c>
      <c r="L2701" t="n">
        <v>2</v>
      </c>
      <c r="M2701" t="n">
        <v>12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20</v>
      </c>
      <c r="U2701" t="n">
        <v>0</v>
      </c>
      <c r="V2701" t="n">
        <v>0</v>
      </c>
      <c r="W2701" t="n">
        <v>0</v>
      </c>
    </row>
    <row r="2702">
      <c r="A2702" t="inlineStr">
        <is>
          <t>Nick Haining</t>
        </is>
      </c>
      <c r="B2702" t="inlineStr">
        <is>
          <t>Scotland</t>
        </is>
      </c>
      <c r="C2702" t="inlineStr">
        <is>
          <t>No. 8</t>
        </is>
      </c>
      <c r="D2702" t="n">
        <v>22</v>
      </c>
      <c r="E2702" t="n">
        <v>20</v>
      </c>
      <c r="F2702" t="n">
        <v>17</v>
      </c>
      <c r="G2702" t="n">
        <v>3</v>
      </c>
      <c r="H2702" t="n">
        <v>0</v>
      </c>
      <c r="I2702" t="n">
        <v>1228</v>
      </c>
      <c r="J2702" t="n">
        <v>5</v>
      </c>
      <c r="K2702" t="n">
        <v>89</v>
      </c>
      <c r="L2702" t="n">
        <v>0</v>
      </c>
      <c r="M2702" t="n">
        <v>7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</row>
    <row r="2703">
      <c r="A2703" t="inlineStr">
        <is>
          <t>Nick Haining</t>
        </is>
      </c>
      <c r="B2703" t="inlineStr">
        <is>
          <t>Scotland</t>
        </is>
      </c>
      <c r="C2703" t="inlineStr">
        <is>
          <t>No. 8</t>
        </is>
      </c>
      <c r="D2703" t="n">
        <v>123</v>
      </c>
      <c r="E2703" t="n">
        <v>27</v>
      </c>
      <c r="F2703" t="n">
        <v>95</v>
      </c>
      <c r="G2703" t="n">
        <v>26</v>
      </c>
      <c r="H2703" t="n">
        <v>0</v>
      </c>
      <c r="I2703" t="n">
        <v>7071</v>
      </c>
      <c r="J2703" t="n">
        <v>28</v>
      </c>
      <c r="K2703" t="n">
        <v>730</v>
      </c>
      <c r="L2703" t="n">
        <v>2</v>
      </c>
      <c r="M2703" t="n">
        <v>49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135</v>
      </c>
      <c r="U2703" t="n">
        <v>3</v>
      </c>
      <c r="V2703" t="n">
        <v>0</v>
      </c>
      <c r="W2703" t="n">
        <v>0</v>
      </c>
    </row>
    <row r="2704">
      <c r="A2704" t="inlineStr">
        <is>
          <t>Blade Thomson</t>
        </is>
      </c>
      <c r="B2704" t="inlineStr">
        <is>
          <t>Scotland</t>
        </is>
      </c>
      <c r="C2704" t="inlineStr">
        <is>
          <t>No. 8</t>
        </is>
      </c>
      <c r="D2704" t="n">
        <v>50</v>
      </c>
      <c r="E2704" t="n">
        <v>50</v>
      </c>
      <c r="F2704" t="n">
        <v>30</v>
      </c>
      <c r="G2704" t="n">
        <v>20</v>
      </c>
      <c r="H2704" t="n">
        <v>0</v>
      </c>
      <c r="I2704" t="n">
        <v>2619</v>
      </c>
      <c r="J2704" t="n">
        <v>20</v>
      </c>
      <c r="K2704" t="n">
        <v>424</v>
      </c>
      <c r="L2704" t="n">
        <v>1</v>
      </c>
      <c r="M2704" t="n">
        <v>10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55</v>
      </c>
      <c r="U2704" t="n">
        <v>1</v>
      </c>
      <c r="V2704" t="n">
        <v>0</v>
      </c>
      <c r="W2704" t="n">
        <v>0</v>
      </c>
    </row>
    <row r="2705">
      <c r="A2705" t="inlineStr">
        <is>
          <t>Blade Thomson</t>
        </is>
      </c>
      <c r="B2705" t="inlineStr">
        <is>
          <t>Scotland</t>
        </is>
      </c>
      <c r="C2705" t="inlineStr">
        <is>
          <t>No. 8</t>
        </is>
      </c>
      <c r="D2705" t="n">
        <v>10</v>
      </c>
      <c r="E2705" t="n">
        <v>10</v>
      </c>
      <c r="F2705" t="n">
        <v>10</v>
      </c>
      <c r="G2705" t="n">
        <v>0</v>
      </c>
      <c r="H2705" t="n">
        <v>0</v>
      </c>
      <c r="I2705" t="n">
        <v>743</v>
      </c>
      <c r="J2705" t="n">
        <v>0</v>
      </c>
      <c r="K2705" t="n">
        <v>0</v>
      </c>
      <c r="L2705" t="n">
        <v>0</v>
      </c>
      <c r="M2705" t="n">
        <v>3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10</v>
      </c>
      <c r="U2705" t="n">
        <v>0</v>
      </c>
      <c r="V2705" t="n">
        <v>0</v>
      </c>
      <c r="W2705" t="n">
        <v>0</v>
      </c>
    </row>
    <row r="2706">
      <c r="A2706" t="inlineStr">
        <is>
          <t>Blade Thomson</t>
        </is>
      </c>
      <c r="B2706" t="inlineStr">
        <is>
          <t>Scotland</t>
        </is>
      </c>
      <c r="C2706" t="inlineStr">
        <is>
          <t>No. 8</t>
        </is>
      </c>
      <c r="D2706" t="n">
        <v>28</v>
      </c>
      <c r="E2706" t="n">
        <v>28</v>
      </c>
      <c r="F2706" t="n">
        <v>24</v>
      </c>
      <c r="G2706" t="n">
        <v>4</v>
      </c>
      <c r="H2706" t="n">
        <v>0</v>
      </c>
      <c r="I2706" t="n">
        <v>1824</v>
      </c>
      <c r="J2706" t="n">
        <v>4</v>
      </c>
      <c r="K2706" t="n">
        <v>98</v>
      </c>
      <c r="L2706" t="n">
        <v>0</v>
      </c>
      <c r="M2706" t="n">
        <v>7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10</v>
      </c>
      <c r="U2706" t="n">
        <v>0</v>
      </c>
      <c r="V2706" t="n">
        <v>0</v>
      </c>
      <c r="W2706" t="n">
        <v>0</v>
      </c>
    </row>
    <row r="2707">
      <c r="A2707" t="inlineStr">
        <is>
          <t>Blade Thomson</t>
        </is>
      </c>
      <c r="B2707" t="inlineStr">
        <is>
          <t>Scotland</t>
        </is>
      </c>
      <c r="C2707" t="inlineStr">
        <is>
          <t>No. 8</t>
        </is>
      </c>
      <c r="D2707" t="n">
        <v>10</v>
      </c>
      <c r="E2707" t="n">
        <v>10</v>
      </c>
      <c r="F2707" t="n">
        <v>8</v>
      </c>
      <c r="G2707" t="n">
        <v>2</v>
      </c>
      <c r="H2707" t="n">
        <v>0</v>
      </c>
      <c r="I2707" t="n">
        <v>543</v>
      </c>
      <c r="J2707" t="n">
        <v>2</v>
      </c>
      <c r="K2707" t="n">
        <v>46</v>
      </c>
      <c r="L2707" t="n">
        <v>0</v>
      </c>
      <c r="M2707" t="n">
        <v>3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Blade Thomson</t>
        </is>
      </c>
      <c r="B2708" t="inlineStr">
        <is>
          <t>Scotland</t>
        </is>
      </c>
      <c r="C2708" t="inlineStr">
        <is>
          <t>No. 8</t>
        </is>
      </c>
      <c r="D2708" t="n">
        <v>98</v>
      </c>
      <c r="E2708" t="n">
        <v>15</v>
      </c>
      <c r="F2708" t="n">
        <v>72</v>
      </c>
      <c r="G2708" t="n">
        <v>26</v>
      </c>
      <c r="H2708" t="n">
        <v>0</v>
      </c>
      <c r="I2708" t="n">
        <v>5729</v>
      </c>
      <c r="J2708" t="n">
        <v>26</v>
      </c>
      <c r="K2708" t="n">
        <v>568</v>
      </c>
      <c r="L2708" t="n">
        <v>1</v>
      </c>
      <c r="M2708" t="n">
        <v>23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75</v>
      </c>
      <c r="U2708" t="n">
        <v>1</v>
      </c>
      <c r="V2708" t="n">
        <v>0</v>
      </c>
      <c r="W2708" t="n">
        <v>0</v>
      </c>
    </row>
    <row r="2709">
      <c r="A2709" t="inlineStr">
        <is>
          <t>Blair Cowan</t>
        </is>
      </c>
      <c r="B2709" t="inlineStr">
        <is>
          <t>Scotland</t>
        </is>
      </c>
      <c r="C2709" t="inlineStr">
        <is>
          <t>Openside Flanker</t>
        </is>
      </c>
      <c r="D2709" t="n">
        <v>73</v>
      </c>
      <c r="E2709" t="n">
        <v>74</v>
      </c>
      <c r="F2709" t="n">
        <v>54</v>
      </c>
      <c r="G2709" t="n">
        <v>20</v>
      </c>
      <c r="H2709" t="n">
        <v>0</v>
      </c>
      <c r="I2709" t="n">
        <v>4445</v>
      </c>
      <c r="J2709" t="n">
        <v>19</v>
      </c>
      <c r="K2709" t="n">
        <v>407</v>
      </c>
      <c r="L2709" t="n">
        <v>0</v>
      </c>
      <c r="M2709" t="n">
        <v>18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130</v>
      </c>
      <c r="U2709" t="n">
        <v>1</v>
      </c>
      <c r="V2709" t="n">
        <v>0</v>
      </c>
      <c r="W2709" t="n">
        <v>0</v>
      </c>
    </row>
    <row r="2710">
      <c r="A2710" t="inlineStr">
        <is>
          <t>Blair Cowan</t>
        </is>
      </c>
      <c r="B2710" t="inlineStr">
        <is>
          <t>Scotland</t>
        </is>
      </c>
      <c r="C2710" t="inlineStr">
        <is>
          <t>Openside Flanker</t>
        </is>
      </c>
      <c r="D2710" t="n">
        <v>21</v>
      </c>
      <c r="E2710" t="n">
        <v>21</v>
      </c>
      <c r="F2710" t="n">
        <v>18</v>
      </c>
      <c r="G2710" t="n">
        <v>3</v>
      </c>
      <c r="H2710" t="n">
        <v>0</v>
      </c>
      <c r="I2710" t="n">
        <v>1402</v>
      </c>
      <c r="J2710" t="n">
        <v>3</v>
      </c>
      <c r="K2710" t="n">
        <v>111</v>
      </c>
      <c r="L2710" t="n">
        <v>0</v>
      </c>
      <c r="M2710" t="n">
        <v>6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35</v>
      </c>
      <c r="U2710" t="n">
        <v>1</v>
      </c>
      <c r="V2710" t="n">
        <v>0</v>
      </c>
      <c r="W2710" t="n">
        <v>0</v>
      </c>
    </row>
    <row r="2711">
      <c r="A2711" t="inlineStr">
        <is>
          <t>Blair Cowan</t>
        </is>
      </c>
      <c r="B2711" t="inlineStr">
        <is>
          <t>Scotland</t>
        </is>
      </c>
      <c r="C2711" t="inlineStr">
        <is>
          <t>Openside Flanker</t>
        </is>
      </c>
      <c r="D2711" t="n">
        <v>143</v>
      </c>
      <c r="E2711" t="n">
        <v>146</v>
      </c>
      <c r="F2711" t="n">
        <v>120</v>
      </c>
      <c r="G2711" t="n">
        <v>26</v>
      </c>
      <c r="H2711" t="n">
        <v>0</v>
      </c>
      <c r="I2711" t="n">
        <v>9491</v>
      </c>
      <c r="J2711" t="n">
        <v>23</v>
      </c>
      <c r="K2711" t="n">
        <v>632</v>
      </c>
      <c r="L2711" t="n">
        <v>0</v>
      </c>
      <c r="M2711" t="n">
        <v>37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125</v>
      </c>
      <c r="U2711" t="n">
        <v>6</v>
      </c>
      <c r="V2711" t="n">
        <v>0</v>
      </c>
      <c r="W2711" t="n">
        <v>1</v>
      </c>
    </row>
    <row r="2712">
      <c r="A2712" t="inlineStr">
        <is>
          <t>Blair Cowan</t>
        </is>
      </c>
      <c r="B2712" t="inlineStr">
        <is>
          <t>Scotland</t>
        </is>
      </c>
      <c r="C2712" t="inlineStr">
        <is>
          <t>Openside Flanker</t>
        </is>
      </c>
      <c r="D2712" t="n">
        <v>17</v>
      </c>
      <c r="E2712" t="n">
        <v>18</v>
      </c>
      <c r="F2712" t="n">
        <v>13</v>
      </c>
      <c r="G2712" t="n">
        <v>5</v>
      </c>
      <c r="H2712" t="n">
        <v>0</v>
      </c>
      <c r="I2712" t="n">
        <v>1026</v>
      </c>
      <c r="J2712" t="n">
        <v>4</v>
      </c>
      <c r="K2712" t="n">
        <v>117</v>
      </c>
      <c r="L2712" t="n">
        <v>1</v>
      </c>
      <c r="M2712" t="n">
        <v>7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10</v>
      </c>
      <c r="U2712" t="n">
        <v>0</v>
      </c>
      <c r="V2712" t="n">
        <v>0</v>
      </c>
      <c r="W2712" t="n">
        <v>0</v>
      </c>
    </row>
    <row r="2713">
      <c r="A2713" t="inlineStr">
        <is>
          <t>Blair Cowan</t>
        </is>
      </c>
      <c r="B2713" t="inlineStr">
        <is>
          <t>Scotland</t>
        </is>
      </c>
      <c r="C2713" t="inlineStr">
        <is>
          <t>Openside Flanker</t>
        </is>
      </c>
      <c r="D2713" t="n">
        <v>5</v>
      </c>
      <c r="E2713" t="n">
        <v>4</v>
      </c>
      <c r="F2713" t="n">
        <v>1</v>
      </c>
      <c r="G2713" t="n">
        <v>3</v>
      </c>
      <c r="H2713" t="n">
        <v>0</v>
      </c>
      <c r="I2713" t="n">
        <v>148</v>
      </c>
      <c r="J2713" t="n">
        <v>4</v>
      </c>
      <c r="K2713" t="n">
        <v>86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5</v>
      </c>
      <c r="U2713" t="n">
        <v>0</v>
      </c>
      <c r="V2713" t="n">
        <v>0</v>
      </c>
      <c r="W2713" t="n">
        <v>0</v>
      </c>
    </row>
    <row r="2714">
      <c r="A2714" t="inlineStr">
        <is>
          <t>Blair Cowan</t>
        </is>
      </c>
      <c r="B2714" t="inlineStr">
        <is>
          <t>Scotland</t>
        </is>
      </c>
      <c r="C2714" t="inlineStr">
        <is>
          <t>Openside Flanker</t>
        </is>
      </c>
      <c r="D2714" t="n">
        <v>259</v>
      </c>
      <c r="E2714" t="n">
        <v>61</v>
      </c>
      <c r="F2714" t="n">
        <v>206</v>
      </c>
      <c r="G2714" t="n">
        <v>57</v>
      </c>
      <c r="H2714" t="n">
        <v>0</v>
      </c>
      <c r="I2714" t="n">
        <v>16512</v>
      </c>
      <c r="J2714" t="n">
        <v>53</v>
      </c>
      <c r="K2714" t="n">
        <v>1353</v>
      </c>
      <c r="L2714" t="n">
        <v>1</v>
      </c>
      <c r="M2714" t="n">
        <v>69</v>
      </c>
      <c r="N2714" t="n">
        <v>61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305</v>
      </c>
      <c r="U2714" t="n">
        <v>8</v>
      </c>
      <c r="V2714" t="n">
        <v>0</v>
      </c>
      <c r="W2714" t="n">
        <v>1</v>
      </c>
    </row>
    <row r="2715">
      <c r="A2715" t="inlineStr">
        <is>
          <t>John Hardie</t>
        </is>
      </c>
      <c r="B2715" t="inlineStr">
        <is>
          <t>Scotland</t>
        </is>
      </c>
      <c r="C2715" t="inlineStr">
        <is>
          <t>Openside Flanker</t>
        </is>
      </c>
      <c r="D2715" t="n">
        <v>50</v>
      </c>
      <c r="E2715" t="n">
        <v>52</v>
      </c>
      <c r="F2715" t="n">
        <v>35</v>
      </c>
      <c r="G2715" t="n">
        <v>17</v>
      </c>
      <c r="H2715" t="n">
        <v>0</v>
      </c>
      <c r="I2715" t="n">
        <v>2593</v>
      </c>
      <c r="J2715" t="n">
        <v>15</v>
      </c>
      <c r="K2715" t="n">
        <v>361</v>
      </c>
      <c r="L2715" t="n">
        <v>0</v>
      </c>
      <c r="M2715" t="n">
        <v>20</v>
      </c>
      <c r="N2715" t="n">
        <v>4</v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22</v>
      </c>
      <c r="U2715" t="n">
        <v>0</v>
      </c>
      <c r="V2715" t="n">
        <v>0</v>
      </c>
      <c r="W2715" t="n">
        <v>0</v>
      </c>
    </row>
    <row r="2716">
      <c r="A2716" t="inlineStr">
        <is>
          <t>John Hardie</t>
        </is>
      </c>
      <c r="B2716" t="inlineStr">
        <is>
          <t>Scotland</t>
        </is>
      </c>
      <c r="C2716" t="inlineStr">
        <is>
          <t>Openside Flanker</t>
        </is>
      </c>
      <c r="D2716" t="n">
        <v>16</v>
      </c>
      <c r="E2716" t="n">
        <v>16</v>
      </c>
      <c r="F2716" t="n">
        <v>13</v>
      </c>
      <c r="G2716" t="n">
        <v>3</v>
      </c>
      <c r="H2716" t="n">
        <v>0</v>
      </c>
      <c r="I2716" t="n">
        <v>1026</v>
      </c>
      <c r="J2716" t="n">
        <v>3</v>
      </c>
      <c r="K2716" t="n">
        <v>156</v>
      </c>
      <c r="L2716" t="n">
        <v>0</v>
      </c>
      <c r="M2716" t="n">
        <v>5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15</v>
      </c>
      <c r="U2716" t="n">
        <v>0</v>
      </c>
      <c r="V2716" t="n">
        <v>0</v>
      </c>
      <c r="W2716" t="n">
        <v>0</v>
      </c>
    </row>
    <row r="2717">
      <c r="A2717" t="inlineStr">
        <is>
          <t>John Hardie</t>
        </is>
      </c>
      <c r="B2717" t="inlineStr">
        <is>
          <t>Scotland</t>
        </is>
      </c>
      <c r="C2717" t="inlineStr">
        <is>
          <t>Openside Flanker</t>
        </is>
      </c>
      <c r="D2717" t="n">
        <v>30</v>
      </c>
      <c r="E2717" t="n">
        <v>31</v>
      </c>
      <c r="F2717" t="n">
        <v>25</v>
      </c>
      <c r="G2717" t="n">
        <v>6</v>
      </c>
      <c r="H2717" t="n">
        <v>0</v>
      </c>
      <c r="I2717" t="n">
        <v>1842</v>
      </c>
      <c r="J2717" t="n">
        <v>5</v>
      </c>
      <c r="K2717" t="n">
        <v>102</v>
      </c>
      <c r="L2717" t="n">
        <v>1</v>
      </c>
      <c r="M2717" t="n">
        <v>14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30</v>
      </c>
      <c r="U2717" t="n">
        <v>0</v>
      </c>
      <c r="V2717" t="n">
        <v>0</v>
      </c>
      <c r="W2717" t="n">
        <v>0</v>
      </c>
    </row>
    <row r="2718">
      <c r="A2718" t="inlineStr">
        <is>
          <t>John Hardie</t>
        </is>
      </c>
      <c r="B2718" t="inlineStr">
        <is>
          <t>Scotland</t>
        </is>
      </c>
      <c r="C2718" t="inlineStr">
        <is>
          <t>Openside Flanker</t>
        </is>
      </c>
      <c r="D2718" t="n">
        <v>28</v>
      </c>
      <c r="E2718" t="n">
        <v>29</v>
      </c>
      <c r="F2718" t="n">
        <v>23</v>
      </c>
      <c r="G2718" t="n">
        <v>6</v>
      </c>
      <c r="H2718" t="n">
        <v>0</v>
      </c>
      <c r="I2718" t="n">
        <v>1622</v>
      </c>
      <c r="J2718" t="n">
        <v>5</v>
      </c>
      <c r="K2718" t="n">
        <v>147</v>
      </c>
      <c r="L2718" t="n">
        <v>0</v>
      </c>
      <c r="M2718" t="n">
        <v>11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5</v>
      </c>
      <c r="U2718" t="n">
        <v>1</v>
      </c>
      <c r="V2718" t="n">
        <v>0</v>
      </c>
      <c r="W2718" t="n">
        <v>0</v>
      </c>
    </row>
    <row r="2719">
      <c r="A2719" t="inlineStr">
        <is>
          <t>John Hardie</t>
        </is>
      </c>
      <c r="B2719" t="inlineStr">
        <is>
          <t>Scotland</t>
        </is>
      </c>
      <c r="C2719" t="inlineStr">
        <is>
          <t>Openside Flanker</t>
        </is>
      </c>
      <c r="D2719" t="n">
        <v>124</v>
      </c>
      <c r="E2719" t="n">
        <v>14</v>
      </c>
      <c r="F2719" t="n">
        <v>96</v>
      </c>
      <c r="G2719" t="n">
        <v>32</v>
      </c>
      <c r="H2719" t="n">
        <v>0</v>
      </c>
      <c r="I2719" t="n">
        <v>7083</v>
      </c>
      <c r="J2719" t="n">
        <v>28</v>
      </c>
      <c r="K2719" t="n">
        <v>766</v>
      </c>
      <c r="L2719" t="n">
        <v>1</v>
      </c>
      <c r="M2719" t="n">
        <v>50</v>
      </c>
      <c r="N2719" t="n">
        <v>14</v>
      </c>
      <c r="O2719" t="n">
        <v>0</v>
      </c>
      <c r="P2719" t="n">
        <v>1</v>
      </c>
      <c r="Q2719" t="n">
        <v>1</v>
      </c>
      <c r="R2719" t="n">
        <v>0</v>
      </c>
      <c r="S2719" t="n">
        <v>0</v>
      </c>
      <c r="T2719" t="n">
        <v>72</v>
      </c>
      <c r="U2719" t="n">
        <v>1</v>
      </c>
      <c r="V2719" t="n">
        <v>0</v>
      </c>
      <c r="W2719" t="n">
        <v>0</v>
      </c>
    </row>
    <row r="2720">
      <c r="A2720" t="inlineStr">
        <is>
          <t>Hamish Watson</t>
        </is>
      </c>
      <c r="B2720" t="inlineStr">
        <is>
          <t>Scotland</t>
        </is>
      </c>
      <c r="C2720" t="inlineStr">
        <is>
          <t>Openside Flanker</t>
        </is>
      </c>
      <c r="D2720" t="n">
        <v>5</v>
      </c>
      <c r="E2720" t="n">
        <v>5</v>
      </c>
      <c r="F2720" t="n">
        <v>5</v>
      </c>
      <c r="G2720" t="n">
        <v>0</v>
      </c>
      <c r="H2720" t="n">
        <v>0</v>
      </c>
      <c r="I2720" t="n">
        <v>400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</row>
    <row r="2721">
      <c r="A2721" t="inlineStr">
        <is>
          <t>Hamish Watson</t>
        </is>
      </c>
      <c r="B2721" t="inlineStr">
        <is>
          <t>Scotland</t>
        </is>
      </c>
      <c r="C2721" t="inlineStr">
        <is>
          <t>Openside Flanker</t>
        </is>
      </c>
      <c r="D2721" t="n">
        <v>113</v>
      </c>
      <c r="E2721" t="n">
        <v>123</v>
      </c>
      <c r="F2721" t="n">
        <v>90</v>
      </c>
      <c r="G2721" t="n">
        <v>33</v>
      </c>
      <c r="H2721" t="n">
        <v>0</v>
      </c>
      <c r="I2721" t="n">
        <v>7122</v>
      </c>
      <c r="J2721" t="n">
        <v>23</v>
      </c>
      <c r="K2721" t="n">
        <v>580</v>
      </c>
      <c r="L2721" t="n">
        <v>2</v>
      </c>
      <c r="M2721" t="n">
        <v>25</v>
      </c>
      <c r="N2721" t="n">
        <v>16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80</v>
      </c>
      <c r="U2721" t="n">
        <v>1</v>
      </c>
      <c r="V2721" t="n">
        <v>0</v>
      </c>
      <c r="W2721" t="n">
        <v>0</v>
      </c>
    </row>
    <row r="2722">
      <c r="A2722" t="inlineStr">
        <is>
          <t>Hamish Watson</t>
        </is>
      </c>
      <c r="B2722" t="inlineStr">
        <is>
          <t>Scotland</t>
        </is>
      </c>
      <c r="C2722" t="inlineStr">
        <is>
          <t>Openside Flanker</t>
        </is>
      </c>
      <c r="D2722" t="n">
        <v>5</v>
      </c>
      <c r="E2722" t="n">
        <v>5</v>
      </c>
      <c r="F2722" t="n">
        <v>5</v>
      </c>
      <c r="G2722" t="n">
        <v>0</v>
      </c>
      <c r="H2722" t="n">
        <v>0</v>
      </c>
      <c r="I2722" t="n">
        <v>400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t="inlineStr">
        <is>
          <t>Hamish Watson</t>
        </is>
      </c>
      <c r="B2723" t="inlineStr">
        <is>
          <t>Scotland</t>
        </is>
      </c>
      <c r="C2723" t="inlineStr">
        <is>
          <t>Openside Flanker</t>
        </is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80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</row>
    <row r="2724">
      <c r="A2724" t="inlineStr">
        <is>
          <t>Hamish Watson</t>
        </is>
      </c>
      <c r="B2724" t="inlineStr">
        <is>
          <t>Scotland</t>
        </is>
      </c>
      <c r="C2724" t="inlineStr">
        <is>
          <t>Openside Flanker</t>
        </is>
      </c>
      <c r="D2724" t="n">
        <v>164</v>
      </c>
      <c r="E2724" t="n">
        <v>21</v>
      </c>
      <c r="F2724" t="n">
        <v>136</v>
      </c>
      <c r="G2724" t="n">
        <v>38</v>
      </c>
      <c r="H2724" t="n">
        <v>0</v>
      </c>
      <c r="I2724" t="n">
        <v>10766</v>
      </c>
      <c r="J2724" t="n">
        <v>28</v>
      </c>
      <c r="K2724" t="n">
        <v>736</v>
      </c>
      <c r="L2724" t="n">
        <v>2</v>
      </c>
      <c r="M2724" t="n">
        <v>32</v>
      </c>
      <c r="N2724" t="n">
        <v>21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105</v>
      </c>
      <c r="U2724" t="n">
        <v>4</v>
      </c>
      <c r="V2724" t="n">
        <v>0</v>
      </c>
      <c r="W2724" t="n">
        <v>0</v>
      </c>
    </row>
    <row r="2725">
      <c r="A2725" t="inlineStr">
        <is>
          <t>Hugh Blake</t>
        </is>
      </c>
      <c r="B2725" t="inlineStr">
        <is>
          <t>Scotland</t>
        </is>
      </c>
      <c r="C2725" t="inlineStr">
        <is>
          <t>Openside Flanker</t>
        </is>
      </c>
      <c r="D2725" t="n">
        <v>3</v>
      </c>
      <c r="E2725" t="n">
        <v>3</v>
      </c>
      <c r="F2725" t="n">
        <v>1</v>
      </c>
      <c r="G2725" t="n">
        <v>2</v>
      </c>
      <c r="H2725" t="n">
        <v>0</v>
      </c>
      <c r="I2725" t="n">
        <v>123</v>
      </c>
      <c r="J2725" t="n">
        <v>2</v>
      </c>
      <c r="K2725" t="n">
        <v>43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inlineStr">
        <is>
          <t>Hugh Blake</t>
        </is>
      </c>
      <c r="B2726" t="inlineStr">
        <is>
          <t>Scotland</t>
        </is>
      </c>
      <c r="C2726" t="inlineStr">
        <is>
          <t>Openside Flanker</t>
        </is>
      </c>
      <c r="D2726" t="n">
        <v>6</v>
      </c>
      <c r="E2726" t="n">
        <v>6</v>
      </c>
      <c r="F2726" t="n">
        <v>2</v>
      </c>
      <c r="G2726" t="n">
        <v>4</v>
      </c>
      <c r="H2726" t="n">
        <v>0</v>
      </c>
      <c r="I2726" t="n">
        <v>313</v>
      </c>
      <c r="J2726" t="n">
        <v>4</v>
      </c>
      <c r="K2726" t="n">
        <v>161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inlineStr">
        <is>
          <t>Hugh Blake</t>
        </is>
      </c>
      <c r="B2727" t="inlineStr">
        <is>
          <t>Scotland</t>
        </is>
      </c>
      <c r="C2727" t="inlineStr">
        <is>
          <t>Openside Flanker</t>
        </is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  <c r="I2727" t="n">
        <v>80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t="inlineStr">
        <is>
          <t>Hugh Blake</t>
        </is>
      </c>
      <c r="B2728" t="inlineStr">
        <is>
          <t>Scotland</t>
        </is>
      </c>
      <c r="C2728" t="inlineStr">
        <is>
          <t>Openside Flanker</t>
        </is>
      </c>
      <c r="D2728" t="n">
        <v>23</v>
      </c>
      <c r="E2728" t="n">
        <v>22</v>
      </c>
      <c r="F2728" t="n">
        <v>17</v>
      </c>
      <c r="G2728" t="n">
        <v>5</v>
      </c>
      <c r="H2728" t="n">
        <v>0</v>
      </c>
      <c r="I2728" t="n">
        <v>1350</v>
      </c>
      <c r="J2728" t="n">
        <v>6</v>
      </c>
      <c r="K2728" t="n">
        <v>129</v>
      </c>
      <c r="L2728" t="n">
        <v>0</v>
      </c>
      <c r="M2728" t="n">
        <v>5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10</v>
      </c>
      <c r="U2728" t="n">
        <v>1</v>
      </c>
      <c r="V2728" t="n">
        <v>0</v>
      </c>
      <c r="W2728" t="n">
        <v>0</v>
      </c>
    </row>
    <row r="2729">
      <c r="A2729" t="inlineStr">
        <is>
          <t>Hugh Blake</t>
        </is>
      </c>
      <c r="B2729" t="inlineStr">
        <is>
          <t>Scotland</t>
        </is>
      </c>
      <c r="C2729" t="inlineStr">
        <is>
          <t>Openside Flanker</t>
        </is>
      </c>
      <c r="D2729" t="n">
        <v>33</v>
      </c>
      <c r="E2729" t="n">
        <v>2</v>
      </c>
      <c r="F2729" t="n">
        <v>21</v>
      </c>
      <c r="G2729" t="n">
        <v>11</v>
      </c>
      <c r="H2729" t="n">
        <v>0</v>
      </c>
      <c r="I2729" t="n">
        <v>1866</v>
      </c>
      <c r="J2729" t="n">
        <v>12</v>
      </c>
      <c r="K2729" t="n">
        <v>333</v>
      </c>
      <c r="L2729" t="n">
        <v>0</v>
      </c>
      <c r="M2729" t="n">
        <v>5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10</v>
      </c>
      <c r="U2729" t="n">
        <v>1</v>
      </c>
      <c r="V2729" t="n">
        <v>0</v>
      </c>
      <c r="W2729" t="n">
        <v>0</v>
      </c>
    </row>
    <row r="2730">
      <c r="A2730" t="inlineStr">
        <is>
          <t>Jamie Ritchie</t>
        </is>
      </c>
      <c r="B2730" t="inlineStr">
        <is>
          <t>Scotland</t>
        </is>
      </c>
      <c r="C2730" t="inlineStr">
        <is>
          <t>Openside Flanker</t>
        </is>
      </c>
      <c r="D2730" t="n">
        <v>72</v>
      </c>
      <c r="E2730" t="n">
        <v>76</v>
      </c>
      <c r="F2730" t="n">
        <v>54</v>
      </c>
      <c r="G2730" t="n">
        <v>22</v>
      </c>
      <c r="H2730" t="n">
        <v>0</v>
      </c>
      <c r="I2730" t="n">
        <v>4273</v>
      </c>
      <c r="J2730" t="n">
        <v>18</v>
      </c>
      <c r="K2730" t="n">
        <v>363</v>
      </c>
      <c r="L2730" t="n">
        <v>3</v>
      </c>
      <c r="M2730" t="n">
        <v>18</v>
      </c>
      <c r="N2730" t="n">
        <v>3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18</v>
      </c>
      <c r="U2730" t="n">
        <v>3</v>
      </c>
      <c r="V2730" t="n">
        <v>0</v>
      </c>
      <c r="W2730" t="n">
        <v>0</v>
      </c>
    </row>
    <row r="2731">
      <c r="A2731" t="inlineStr">
        <is>
          <t>Jamie Ritchie</t>
        </is>
      </c>
      <c r="B2731" t="inlineStr">
        <is>
          <t>Scotland</t>
        </is>
      </c>
      <c r="C2731" t="inlineStr">
        <is>
          <t>Openside Flanker</t>
        </is>
      </c>
      <c r="D2731" t="n">
        <v>10</v>
      </c>
      <c r="E2731" t="n">
        <v>10</v>
      </c>
      <c r="F2731" t="n">
        <v>9</v>
      </c>
      <c r="G2731" t="n">
        <v>1</v>
      </c>
      <c r="H2731" t="n">
        <v>0</v>
      </c>
      <c r="I2731" t="n">
        <v>673</v>
      </c>
      <c r="J2731" t="n">
        <v>1</v>
      </c>
      <c r="K2731" t="n">
        <v>24</v>
      </c>
      <c r="L2731" t="n">
        <v>0</v>
      </c>
      <c r="M2731" t="n">
        <v>2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10</v>
      </c>
      <c r="U2731" t="n">
        <v>0</v>
      </c>
      <c r="V2731" t="n">
        <v>0</v>
      </c>
      <c r="W2731" t="n">
        <v>0</v>
      </c>
    </row>
    <row r="2732">
      <c r="A2732" t="inlineStr">
        <is>
          <t>Jamie Ritchie</t>
        </is>
      </c>
      <c r="B2732" t="inlineStr">
        <is>
          <t>Scotland</t>
        </is>
      </c>
      <c r="C2732" t="inlineStr">
        <is>
          <t>Openside Flanker</t>
        </is>
      </c>
      <c r="D2732" t="n">
        <v>108</v>
      </c>
      <c r="E2732" t="n">
        <v>5</v>
      </c>
      <c r="F2732" t="n">
        <v>86</v>
      </c>
      <c r="G2732" t="n">
        <v>26</v>
      </c>
      <c r="H2732" t="n">
        <v>0</v>
      </c>
      <c r="I2732" t="n">
        <v>6641</v>
      </c>
      <c r="J2732" t="n">
        <v>22</v>
      </c>
      <c r="K2732" t="n">
        <v>456</v>
      </c>
      <c r="L2732" t="n">
        <v>3</v>
      </c>
      <c r="M2732" t="n">
        <v>27</v>
      </c>
      <c r="N2732" t="n">
        <v>5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28</v>
      </c>
      <c r="U2732" t="n">
        <v>3</v>
      </c>
      <c r="V2732" t="n">
        <v>0</v>
      </c>
      <c r="W2732" t="n">
        <v>0</v>
      </c>
    </row>
    <row r="2733">
      <c r="A2733" t="inlineStr">
        <is>
          <t>David Denton</t>
        </is>
      </c>
      <c r="B2733" t="inlineStr">
        <is>
          <t>Scotland</t>
        </is>
      </c>
      <c r="C2733" t="inlineStr">
        <is>
          <t>Openside Flanker</t>
        </is>
      </c>
      <c r="D2733" t="n">
        <v>5</v>
      </c>
      <c r="E2733" t="n">
        <v>5</v>
      </c>
      <c r="F2733" t="n">
        <v>5</v>
      </c>
      <c r="G2733" t="n">
        <v>0</v>
      </c>
      <c r="H2733" t="n">
        <v>0</v>
      </c>
      <c r="I2733" t="n">
        <v>400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inlineStr">
        <is>
          <t>David Denton</t>
        </is>
      </c>
      <c r="B2734" t="inlineStr">
        <is>
          <t>Scotland</t>
        </is>
      </c>
      <c r="C2734" t="inlineStr">
        <is>
          <t>Openside Flanker</t>
        </is>
      </c>
      <c r="D2734" t="n">
        <v>79</v>
      </c>
      <c r="E2734" t="n">
        <v>82</v>
      </c>
      <c r="F2734" t="n">
        <v>75</v>
      </c>
      <c r="G2734" t="n">
        <v>7</v>
      </c>
      <c r="H2734" t="n">
        <v>0</v>
      </c>
      <c r="I2734" t="n">
        <v>5832</v>
      </c>
      <c r="J2734" t="n">
        <v>4</v>
      </c>
      <c r="K2734" t="n">
        <v>114</v>
      </c>
      <c r="L2734" t="n">
        <v>0</v>
      </c>
      <c r="M2734" t="n">
        <v>11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40</v>
      </c>
      <c r="U2734" t="n">
        <v>2</v>
      </c>
      <c r="V2734" t="n">
        <v>0</v>
      </c>
      <c r="W2734" t="n">
        <v>0</v>
      </c>
    </row>
    <row r="2735">
      <c r="A2735" t="inlineStr">
        <is>
          <t>David Denton</t>
        </is>
      </c>
      <c r="B2735" t="inlineStr">
        <is>
          <t>Scotland</t>
        </is>
      </c>
      <c r="C2735" t="inlineStr">
        <is>
          <t>Openside Flanker</t>
        </is>
      </c>
      <c r="D2735" t="n">
        <v>2</v>
      </c>
      <c r="E2735" t="n">
        <v>2</v>
      </c>
      <c r="F2735" t="n">
        <v>2</v>
      </c>
      <c r="G2735" t="n">
        <v>0</v>
      </c>
      <c r="H2735" t="n">
        <v>0</v>
      </c>
      <c r="I2735" t="n">
        <v>160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t="inlineStr">
        <is>
          <t>David Denton</t>
        </is>
      </c>
      <c r="B2736" t="inlineStr">
        <is>
          <t>Scotland</t>
        </is>
      </c>
      <c r="C2736" t="inlineStr">
        <is>
          <t>Openside Flanker</t>
        </is>
      </c>
      <c r="D2736" t="n">
        <v>42</v>
      </c>
      <c r="E2736" t="n">
        <v>42</v>
      </c>
      <c r="F2736" t="n">
        <v>28</v>
      </c>
      <c r="G2736" t="n">
        <v>14</v>
      </c>
      <c r="H2736" t="n">
        <v>0</v>
      </c>
      <c r="I2736" t="n">
        <v>2485</v>
      </c>
      <c r="J2736" t="n">
        <v>14</v>
      </c>
      <c r="K2736" t="n">
        <v>386</v>
      </c>
      <c r="L2736" t="n">
        <v>1</v>
      </c>
      <c r="M2736" t="n">
        <v>6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</row>
    <row r="2737">
      <c r="A2737" t="inlineStr">
        <is>
          <t>David Denton</t>
        </is>
      </c>
      <c r="B2737" t="inlineStr">
        <is>
          <t>Scotland</t>
        </is>
      </c>
      <c r="C2737" t="inlineStr">
        <is>
          <t>Openside Flanker</t>
        </is>
      </c>
      <c r="D2737" t="n">
        <v>22</v>
      </c>
      <c r="E2737" t="n">
        <v>22</v>
      </c>
      <c r="F2737" t="n">
        <v>13</v>
      </c>
      <c r="G2737" t="n">
        <v>9</v>
      </c>
      <c r="H2737" t="n">
        <v>0</v>
      </c>
      <c r="I2737" t="n">
        <v>1068</v>
      </c>
      <c r="J2737" t="n">
        <v>9</v>
      </c>
      <c r="K2737" t="n">
        <v>195</v>
      </c>
      <c r="L2737" t="n">
        <v>1</v>
      </c>
      <c r="M2737" t="n">
        <v>10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</row>
    <row r="2738">
      <c r="A2738" t="inlineStr">
        <is>
          <t>David Denton</t>
        </is>
      </c>
      <c r="B2738" t="inlineStr">
        <is>
          <t>Scotland</t>
        </is>
      </c>
      <c r="C2738" t="inlineStr">
        <is>
          <t>Openside Flanker</t>
        </is>
      </c>
      <c r="D2738" t="n">
        <v>21</v>
      </c>
      <c r="E2738" t="n">
        <v>21</v>
      </c>
      <c r="F2738" t="n">
        <v>17</v>
      </c>
      <c r="G2738" t="n">
        <v>4</v>
      </c>
      <c r="H2738" t="n">
        <v>0</v>
      </c>
      <c r="I2738" t="n">
        <v>1271</v>
      </c>
      <c r="J2738" t="n">
        <v>4</v>
      </c>
      <c r="K2738" t="n">
        <v>137</v>
      </c>
      <c r="L2738" t="n">
        <v>0</v>
      </c>
      <c r="M2738" t="n">
        <v>9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35</v>
      </c>
      <c r="U2738" t="n">
        <v>0</v>
      </c>
      <c r="V2738" t="n">
        <v>0</v>
      </c>
      <c r="W2738" t="n">
        <v>0</v>
      </c>
    </row>
    <row r="2739">
      <c r="A2739" t="inlineStr">
        <is>
          <t>David Denton</t>
        </is>
      </c>
      <c r="B2739" t="inlineStr">
        <is>
          <t>Scotland</t>
        </is>
      </c>
      <c r="C2739" t="inlineStr">
        <is>
          <t>Openside Flanker</t>
        </is>
      </c>
      <c r="D2739" t="n">
        <v>6</v>
      </c>
      <c r="E2739" t="n">
        <v>6</v>
      </c>
      <c r="F2739" t="n">
        <v>6</v>
      </c>
      <c r="G2739" t="n">
        <v>0</v>
      </c>
      <c r="H2739" t="n">
        <v>0</v>
      </c>
      <c r="I2739" t="n">
        <v>429</v>
      </c>
      <c r="J2739" t="n">
        <v>0</v>
      </c>
      <c r="K2739" t="n">
        <v>0</v>
      </c>
      <c r="L2739" t="n">
        <v>0</v>
      </c>
      <c r="M2739" t="n">
        <v>2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5</v>
      </c>
      <c r="U2739" t="n">
        <v>0</v>
      </c>
      <c r="V2739" t="n">
        <v>0</v>
      </c>
      <c r="W2739" t="n">
        <v>0</v>
      </c>
    </row>
    <row r="2740">
      <c r="A2740" t="inlineStr">
        <is>
          <t>David Denton</t>
        </is>
      </c>
      <c r="B2740" t="inlineStr">
        <is>
          <t>Scotland</t>
        </is>
      </c>
      <c r="C2740" t="inlineStr">
        <is>
          <t>Openside Flanker</t>
        </is>
      </c>
      <c r="D2740" t="n">
        <v>177</v>
      </c>
      <c r="E2740" t="n">
        <v>16</v>
      </c>
      <c r="F2740" t="n">
        <v>146</v>
      </c>
      <c r="G2740" t="n">
        <v>34</v>
      </c>
      <c r="H2740" t="n">
        <v>0</v>
      </c>
      <c r="I2740" t="n">
        <v>11645</v>
      </c>
      <c r="J2740" t="n">
        <v>31</v>
      </c>
      <c r="K2740" t="n">
        <v>832</v>
      </c>
      <c r="L2740" t="n">
        <v>2</v>
      </c>
      <c r="M2740" t="n">
        <v>38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80</v>
      </c>
      <c r="U2740" t="n">
        <v>4</v>
      </c>
      <c r="V2740" t="n">
        <v>0</v>
      </c>
      <c r="W2740" t="n">
        <v>0</v>
      </c>
    </row>
    <row r="2741">
      <c r="A2741" t="inlineStr">
        <is>
          <t>Chris Fusaro</t>
        </is>
      </c>
      <c r="B2741" t="inlineStr">
        <is>
          <t>Scotland</t>
        </is>
      </c>
      <c r="C2741" t="inlineStr">
        <is>
          <t>Openside Flanker</t>
        </is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inlineStr">
        <is>
          <t>Chris Fusaro</t>
        </is>
      </c>
      <c r="B2742" t="inlineStr">
        <is>
          <t>Scotland</t>
        </is>
      </c>
      <c r="C2742" t="inlineStr">
        <is>
          <t>Openside Flanker</t>
        </is>
      </c>
      <c r="D2742" t="n">
        <v>5</v>
      </c>
      <c r="E2742" t="n">
        <v>5</v>
      </c>
      <c r="F2742" t="n">
        <v>5</v>
      </c>
      <c r="G2742" t="n">
        <v>0</v>
      </c>
      <c r="H2742" t="n">
        <v>0</v>
      </c>
      <c r="I2742" t="n">
        <v>383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5</v>
      </c>
      <c r="U2742" t="n">
        <v>0</v>
      </c>
      <c r="V2742" t="n">
        <v>0</v>
      </c>
      <c r="W2742" t="n">
        <v>0</v>
      </c>
    </row>
    <row r="2743">
      <c r="A2743" t="inlineStr">
        <is>
          <t>Chris Fusaro</t>
        </is>
      </c>
      <c r="B2743" t="inlineStr">
        <is>
          <t>Scotland</t>
        </is>
      </c>
      <c r="C2743" t="inlineStr">
        <is>
          <t>Openside Flanker</t>
        </is>
      </c>
      <c r="D2743" t="n">
        <v>3</v>
      </c>
      <c r="E2743" t="n">
        <v>3</v>
      </c>
      <c r="F2743" t="n">
        <v>3</v>
      </c>
      <c r="G2743" t="n">
        <v>0</v>
      </c>
      <c r="H2743" t="n">
        <v>0</v>
      </c>
      <c r="I2743" t="n">
        <v>240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10</v>
      </c>
      <c r="U2743" t="n">
        <v>0</v>
      </c>
      <c r="V2743" t="n">
        <v>0</v>
      </c>
      <c r="W2743" t="n">
        <v>0</v>
      </c>
    </row>
    <row r="2744">
      <c r="A2744" t="inlineStr">
        <is>
          <t>Chris Fusaro</t>
        </is>
      </c>
      <c r="B2744" t="inlineStr">
        <is>
          <t>Scotland</t>
        </is>
      </c>
      <c r="C2744" t="inlineStr">
        <is>
          <t>Openside Flanker</t>
        </is>
      </c>
      <c r="D2744" t="n">
        <v>182</v>
      </c>
      <c r="E2744" t="n">
        <v>188</v>
      </c>
      <c r="F2744" t="n">
        <v>103</v>
      </c>
      <c r="G2744" t="n">
        <v>85</v>
      </c>
      <c r="H2744" t="n">
        <v>0</v>
      </c>
      <c r="I2744" t="n">
        <v>8159</v>
      </c>
      <c r="J2744" t="n">
        <v>79</v>
      </c>
      <c r="K2744" t="n">
        <v>1713</v>
      </c>
      <c r="L2744" t="n">
        <v>5</v>
      </c>
      <c r="M2744" t="n">
        <v>73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50</v>
      </c>
      <c r="U2744" t="n">
        <v>4</v>
      </c>
      <c r="V2744" t="n">
        <v>0</v>
      </c>
      <c r="W2744" t="n">
        <v>1</v>
      </c>
    </row>
    <row r="2745">
      <c r="A2745" t="inlineStr">
        <is>
          <t>Chris Fusaro</t>
        </is>
      </c>
      <c r="B2745" t="inlineStr">
        <is>
          <t>Scotland</t>
        </is>
      </c>
      <c r="C2745" t="inlineStr">
        <is>
          <t>Openside Flanker</t>
        </is>
      </c>
      <c r="D2745" t="n">
        <v>3</v>
      </c>
      <c r="E2745" t="n">
        <v>3</v>
      </c>
      <c r="F2745" t="n">
        <v>2</v>
      </c>
      <c r="G2745" t="n">
        <v>1</v>
      </c>
      <c r="H2745" t="n">
        <v>0</v>
      </c>
      <c r="I2745" t="n">
        <v>98</v>
      </c>
      <c r="J2745" t="n">
        <v>1</v>
      </c>
      <c r="K2745" t="n">
        <v>18</v>
      </c>
      <c r="L2745" t="n">
        <v>0</v>
      </c>
      <c r="M2745" t="n">
        <v>2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5</v>
      </c>
      <c r="U2745" t="n">
        <v>0</v>
      </c>
      <c r="V2745" t="n">
        <v>0</v>
      </c>
      <c r="W2745" t="n">
        <v>0</v>
      </c>
    </row>
    <row r="2746">
      <c r="A2746" t="inlineStr">
        <is>
          <t>Chris Fusaro</t>
        </is>
      </c>
      <c r="B2746" t="inlineStr">
        <is>
          <t>Scotland</t>
        </is>
      </c>
      <c r="C2746" t="inlineStr">
        <is>
          <t>Openside Flanker</t>
        </is>
      </c>
      <c r="D2746" t="n">
        <v>4</v>
      </c>
      <c r="E2746" t="n">
        <v>4</v>
      </c>
      <c r="F2746" t="n">
        <v>3</v>
      </c>
      <c r="G2746" t="n">
        <v>1</v>
      </c>
      <c r="H2746" t="n">
        <v>0</v>
      </c>
      <c r="I2746" t="n">
        <v>201</v>
      </c>
      <c r="J2746" t="n">
        <v>1</v>
      </c>
      <c r="K2746" t="n">
        <v>19</v>
      </c>
      <c r="L2746" t="n">
        <v>0</v>
      </c>
      <c r="M2746" t="n">
        <v>2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t="inlineStr">
        <is>
          <t>Chris Fusaro</t>
        </is>
      </c>
      <c r="B2747" t="inlineStr">
        <is>
          <t>Scotland</t>
        </is>
      </c>
      <c r="C2747" t="inlineStr">
        <is>
          <t>Openside Flanker</t>
        </is>
      </c>
      <c r="D2747" t="n">
        <v>197</v>
      </c>
      <c r="E2747" t="n">
        <v>14</v>
      </c>
      <c r="F2747" t="n">
        <v>116</v>
      </c>
      <c r="G2747" t="n">
        <v>88</v>
      </c>
      <c r="H2747" t="n">
        <v>0</v>
      </c>
      <c r="I2747" t="n">
        <v>9081</v>
      </c>
      <c r="J2747" t="n">
        <v>81</v>
      </c>
      <c r="K2747" t="n">
        <v>1750</v>
      </c>
      <c r="L2747" t="n">
        <v>5</v>
      </c>
      <c r="M2747" t="n">
        <v>78</v>
      </c>
      <c r="N2747" t="n">
        <v>14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70</v>
      </c>
      <c r="U2747" t="n">
        <v>4</v>
      </c>
      <c r="V2747" t="n">
        <v>0</v>
      </c>
      <c r="W2747" t="n">
        <v>1</v>
      </c>
    </row>
    <row r="2748">
      <c r="A2748" t="inlineStr">
        <is>
          <t>Joshua Strauss</t>
        </is>
      </c>
      <c r="B2748" t="inlineStr">
        <is>
          <t>Scotland</t>
        </is>
      </c>
      <c r="C2748" t="inlineStr">
        <is>
          <t>Openside Flanker</t>
        </is>
      </c>
      <c r="D2748" t="n">
        <v>31</v>
      </c>
      <c r="E2748" t="n">
        <v>31</v>
      </c>
      <c r="F2748" t="n">
        <v>29</v>
      </c>
      <c r="G2748" t="n">
        <v>2</v>
      </c>
      <c r="H2748" t="n">
        <v>0</v>
      </c>
      <c r="I2748" t="n">
        <v>2202</v>
      </c>
      <c r="J2748" t="n">
        <v>2</v>
      </c>
      <c r="K2748" t="n">
        <v>49</v>
      </c>
      <c r="L2748" t="n">
        <v>0</v>
      </c>
      <c r="M2748" t="n">
        <v>10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40</v>
      </c>
      <c r="U2748" t="n">
        <v>0</v>
      </c>
      <c r="V2748" t="n">
        <v>0</v>
      </c>
      <c r="W2748" t="n">
        <v>0</v>
      </c>
    </row>
    <row r="2749">
      <c r="A2749" t="inlineStr">
        <is>
          <t>Joshua Strauss</t>
        </is>
      </c>
      <c r="B2749" t="inlineStr">
        <is>
          <t>Scotland</t>
        </is>
      </c>
      <c r="C2749" t="inlineStr">
        <is>
          <t>Openside Flanker</t>
        </is>
      </c>
      <c r="D2749" t="n">
        <v>105</v>
      </c>
      <c r="E2749" t="n">
        <v>104</v>
      </c>
      <c r="F2749" t="n">
        <v>89</v>
      </c>
      <c r="G2749" t="n">
        <v>15</v>
      </c>
      <c r="H2749" t="n">
        <v>0</v>
      </c>
      <c r="I2749" t="n">
        <v>6726</v>
      </c>
      <c r="J2749" t="n">
        <v>16</v>
      </c>
      <c r="K2749" t="n">
        <v>459</v>
      </c>
      <c r="L2749" t="n">
        <v>3</v>
      </c>
      <c r="M2749" t="n">
        <v>42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50</v>
      </c>
      <c r="U2749" t="n">
        <v>0</v>
      </c>
      <c r="V2749" t="n">
        <v>0</v>
      </c>
      <c r="W2749" t="n">
        <v>0</v>
      </c>
    </row>
    <row r="2750">
      <c r="A2750" t="inlineStr">
        <is>
          <t>Joshua Strauss</t>
        </is>
      </c>
      <c r="B2750" t="inlineStr">
        <is>
          <t>Scotland</t>
        </is>
      </c>
      <c r="C2750" t="inlineStr">
        <is>
          <t>Openside Flanker</t>
        </is>
      </c>
      <c r="D2750" t="n">
        <v>20</v>
      </c>
      <c r="E2750" t="n">
        <v>22</v>
      </c>
      <c r="F2750" t="n">
        <v>12</v>
      </c>
      <c r="G2750" t="n">
        <v>10</v>
      </c>
      <c r="H2750" t="n">
        <v>0</v>
      </c>
      <c r="I2750" t="n">
        <v>1041</v>
      </c>
      <c r="J2750" t="n">
        <v>8</v>
      </c>
      <c r="K2750" t="n">
        <v>215</v>
      </c>
      <c r="L2750" t="n">
        <v>0</v>
      </c>
      <c r="M2750" t="n">
        <v>7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</row>
    <row r="2751">
      <c r="A2751" t="inlineStr">
        <is>
          <t>Joshua Strauss</t>
        </is>
      </c>
      <c r="B2751" t="inlineStr">
        <is>
          <t>Scotland</t>
        </is>
      </c>
      <c r="C2751" t="inlineStr">
        <is>
          <t>Openside Flanker</t>
        </is>
      </c>
      <c r="D2751" t="n">
        <v>46</v>
      </c>
      <c r="E2751" t="n">
        <v>48</v>
      </c>
      <c r="F2751" t="n">
        <v>34</v>
      </c>
      <c r="G2751" t="n">
        <v>14</v>
      </c>
      <c r="H2751" t="n">
        <v>0</v>
      </c>
      <c r="I2751" t="n">
        <v>2459</v>
      </c>
      <c r="J2751" t="n">
        <v>12</v>
      </c>
      <c r="K2751" t="n">
        <v>278</v>
      </c>
      <c r="L2751" t="n">
        <v>1</v>
      </c>
      <c r="M2751" t="n">
        <v>23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25</v>
      </c>
      <c r="U2751" t="n">
        <v>0</v>
      </c>
      <c r="V2751" t="n">
        <v>0</v>
      </c>
      <c r="W2751" t="n">
        <v>0</v>
      </c>
    </row>
    <row r="2752">
      <c r="A2752" t="inlineStr">
        <is>
          <t>Joshua Strauss</t>
        </is>
      </c>
      <c r="B2752" t="inlineStr">
        <is>
          <t>Scotland</t>
        </is>
      </c>
      <c r="C2752" t="inlineStr">
        <is>
          <t>Openside Flanker</t>
        </is>
      </c>
      <c r="D2752" t="n">
        <v>7</v>
      </c>
      <c r="E2752" t="n">
        <v>6</v>
      </c>
      <c r="F2752" t="n">
        <v>5</v>
      </c>
      <c r="G2752" t="n">
        <v>1</v>
      </c>
      <c r="H2752" t="n">
        <v>0</v>
      </c>
      <c r="I2752" t="n">
        <v>392</v>
      </c>
      <c r="J2752" t="n">
        <v>2</v>
      </c>
      <c r="K2752" t="n">
        <v>43</v>
      </c>
      <c r="L2752" t="n">
        <v>0</v>
      </c>
      <c r="M2752" t="n">
        <v>3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Joshua Strauss</t>
        </is>
      </c>
      <c r="B2753" t="inlineStr">
        <is>
          <t>Scotland</t>
        </is>
      </c>
      <c r="C2753" t="inlineStr">
        <is>
          <t>Openside Flanker</t>
        </is>
      </c>
      <c r="D2753" t="n">
        <v>6</v>
      </c>
      <c r="E2753" t="n">
        <v>6</v>
      </c>
      <c r="F2753" t="n">
        <v>6</v>
      </c>
      <c r="G2753" t="n">
        <v>0</v>
      </c>
      <c r="H2753" t="n">
        <v>0</v>
      </c>
      <c r="I2753" t="n">
        <v>435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t="inlineStr">
        <is>
          <t>Joshua Strauss</t>
        </is>
      </c>
      <c r="B2754" t="inlineStr">
        <is>
          <t>Scotland</t>
        </is>
      </c>
      <c r="C2754" t="inlineStr">
        <is>
          <t>Openside Flanker</t>
        </is>
      </c>
      <c r="D2754" t="n">
        <v>7</v>
      </c>
      <c r="E2754" t="n">
        <v>8</v>
      </c>
      <c r="F2754" t="n">
        <v>5</v>
      </c>
      <c r="G2754" t="n">
        <v>3</v>
      </c>
      <c r="H2754" t="n">
        <v>0</v>
      </c>
      <c r="I2754" t="n">
        <v>293</v>
      </c>
      <c r="J2754" t="n">
        <v>2</v>
      </c>
      <c r="K2754" t="n">
        <v>22</v>
      </c>
      <c r="L2754" t="n">
        <v>0</v>
      </c>
      <c r="M2754" t="n">
        <v>4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</row>
    <row r="2755">
      <c r="A2755" t="inlineStr">
        <is>
          <t>Joshua Strauss</t>
        </is>
      </c>
      <c r="B2755" t="inlineStr">
        <is>
          <t>Scotland</t>
        </is>
      </c>
      <c r="C2755" t="inlineStr">
        <is>
          <t>Openside Flanker</t>
        </is>
      </c>
      <c r="D2755" t="n">
        <v>222</v>
      </c>
      <c r="E2755" t="n">
        <v>23</v>
      </c>
      <c r="F2755" t="n">
        <v>180</v>
      </c>
      <c r="G2755" t="n">
        <v>45</v>
      </c>
      <c r="H2755" t="n">
        <v>0</v>
      </c>
      <c r="I2755" t="n">
        <v>13548</v>
      </c>
      <c r="J2755" t="n">
        <v>42</v>
      </c>
      <c r="K2755" t="n">
        <v>1066</v>
      </c>
      <c r="L2755" t="n">
        <v>4</v>
      </c>
      <c r="M2755" t="n">
        <v>90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115</v>
      </c>
      <c r="U2755" t="n">
        <v>1</v>
      </c>
      <c r="V2755" t="n">
        <v>0</v>
      </c>
      <c r="W2755" t="n">
        <v>1</v>
      </c>
    </row>
    <row r="2756">
      <c r="A2756" t="inlineStr">
        <is>
          <t>Ryan Wilson</t>
        </is>
      </c>
      <c r="B2756" t="inlineStr">
        <is>
          <t>Scotland</t>
        </is>
      </c>
      <c r="C2756" t="inlineStr">
        <is>
          <t>Blindside Flanker</t>
        </is>
      </c>
      <c r="D2756" t="n">
        <v>19</v>
      </c>
      <c r="E2756" t="n">
        <v>21</v>
      </c>
      <c r="F2756" t="n">
        <v>12</v>
      </c>
      <c r="G2756" t="n">
        <v>9</v>
      </c>
      <c r="H2756" t="n">
        <v>0</v>
      </c>
      <c r="I2756" t="n">
        <v>1028</v>
      </c>
      <c r="J2756" t="n">
        <v>7</v>
      </c>
      <c r="K2756" t="n">
        <v>172</v>
      </c>
      <c r="L2756" t="n">
        <v>1</v>
      </c>
      <c r="M2756" t="n">
        <v>4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5</v>
      </c>
      <c r="U2756" t="n">
        <v>1</v>
      </c>
      <c r="V2756" t="n">
        <v>0</v>
      </c>
      <c r="W2756" t="n">
        <v>0</v>
      </c>
    </row>
    <row r="2757">
      <c r="A2757" t="inlineStr">
        <is>
          <t>Ryan Wilson</t>
        </is>
      </c>
      <c r="B2757" t="inlineStr">
        <is>
          <t>Scotland</t>
        </is>
      </c>
      <c r="C2757" t="inlineStr">
        <is>
          <t>Blindside Flanker</t>
        </is>
      </c>
      <c r="D2757" t="n">
        <v>186</v>
      </c>
      <c r="E2757" t="n">
        <v>186</v>
      </c>
      <c r="F2757" t="n">
        <v>148</v>
      </c>
      <c r="G2757" t="n">
        <v>38</v>
      </c>
      <c r="H2757" t="n">
        <v>0</v>
      </c>
      <c r="I2757" t="n">
        <v>11619</v>
      </c>
      <c r="J2757" t="n">
        <v>38</v>
      </c>
      <c r="K2757" t="n">
        <v>963</v>
      </c>
      <c r="L2757" t="n">
        <v>3</v>
      </c>
      <c r="M2757" t="n">
        <v>59</v>
      </c>
      <c r="N2757" t="n">
        <v>8</v>
      </c>
      <c r="O2757" t="n">
        <v>0</v>
      </c>
      <c r="P2757" t="n">
        <v>1</v>
      </c>
      <c r="Q2757" t="n">
        <v>1</v>
      </c>
      <c r="R2757" t="n">
        <v>0</v>
      </c>
      <c r="S2757" t="n">
        <v>0</v>
      </c>
      <c r="T2757" t="n">
        <v>42</v>
      </c>
      <c r="U2757" t="n">
        <v>6</v>
      </c>
      <c r="V2757" t="n">
        <v>0</v>
      </c>
      <c r="W2757" t="n">
        <v>0</v>
      </c>
    </row>
    <row r="2758">
      <c r="A2758" t="inlineStr">
        <is>
          <t>Ryan Wilson</t>
        </is>
      </c>
      <c r="B2758" t="inlineStr">
        <is>
          <t>Scotland</t>
        </is>
      </c>
      <c r="C2758" t="inlineStr">
        <is>
          <t>Blindside Flanker</t>
        </is>
      </c>
      <c r="D2758" t="n">
        <v>5</v>
      </c>
      <c r="E2758" t="n">
        <v>5</v>
      </c>
      <c r="F2758" t="n">
        <v>5</v>
      </c>
      <c r="G2758" t="n">
        <v>0</v>
      </c>
      <c r="H2758" t="n">
        <v>0</v>
      </c>
      <c r="I2758" t="n">
        <v>400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5</v>
      </c>
      <c r="U2758" t="n">
        <v>0</v>
      </c>
      <c r="V2758" t="n">
        <v>0</v>
      </c>
      <c r="W2758" t="n">
        <v>0</v>
      </c>
    </row>
    <row r="2759">
      <c r="A2759" t="inlineStr">
        <is>
          <t>Ryan Wilson</t>
        </is>
      </c>
      <c r="B2759" t="inlineStr">
        <is>
          <t>Scotland</t>
        </is>
      </c>
      <c r="C2759" t="inlineStr">
        <is>
          <t>Blindside Flanker</t>
        </is>
      </c>
      <c r="D2759" t="n">
        <v>48</v>
      </c>
      <c r="E2759" t="n">
        <v>48</v>
      </c>
      <c r="F2759" t="n">
        <v>36</v>
      </c>
      <c r="G2759" t="n">
        <v>12</v>
      </c>
      <c r="H2759" t="n">
        <v>0</v>
      </c>
      <c r="I2759" t="n">
        <v>2702</v>
      </c>
      <c r="J2759" t="n">
        <v>12</v>
      </c>
      <c r="K2759" t="n">
        <v>293</v>
      </c>
      <c r="L2759" t="n">
        <v>1</v>
      </c>
      <c r="M2759" t="n">
        <v>16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</v>
      </c>
      <c r="V2759" t="n">
        <v>0</v>
      </c>
      <c r="W2759" t="n">
        <v>0</v>
      </c>
    </row>
    <row r="2760">
      <c r="A2760" t="inlineStr">
        <is>
          <t>Ryan Wilson</t>
        </is>
      </c>
      <c r="B2760" t="inlineStr">
        <is>
          <t>Scotland</t>
        </is>
      </c>
      <c r="C2760" t="inlineStr">
        <is>
          <t>Blindside Flanker</t>
        </is>
      </c>
      <c r="D2760" t="n">
        <v>258</v>
      </c>
      <c r="E2760" t="n">
        <v>10</v>
      </c>
      <c r="F2760" t="n">
        <v>201</v>
      </c>
      <c r="G2760" t="n">
        <v>59</v>
      </c>
      <c r="H2760" t="n">
        <v>0</v>
      </c>
      <c r="I2760" t="n">
        <v>15749</v>
      </c>
      <c r="J2760" t="n">
        <v>57</v>
      </c>
      <c r="K2760" t="n">
        <v>1428</v>
      </c>
      <c r="L2760" t="n">
        <v>5</v>
      </c>
      <c r="M2760" t="n">
        <v>79</v>
      </c>
      <c r="N2760" t="n">
        <v>10</v>
      </c>
      <c r="O2760" t="n">
        <v>0</v>
      </c>
      <c r="P2760" t="n">
        <v>1</v>
      </c>
      <c r="Q2760" t="n">
        <v>1</v>
      </c>
      <c r="R2760" t="n">
        <v>0</v>
      </c>
      <c r="S2760" t="n">
        <v>0</v>
      </c>
      <c r="T2760" t="n">
        <v>52</v>
      </c>
      <c r="U2760" t="n">
        <v>9</v>
      </c>
      <c r="V2760" t="n">
        <v>0</v>
      </c>
      <c r="W2760" t="n">
        <v>0</v>
      </c>
    </row>
    <row r="2761">
      <c r="A2761" t="inlineStr">
        <is>
          <t>Jon Dunbar</t>
        </is>
      </c>
      <c r="B2761" t="inlineStr">
        <is>
          <t>Scotland</t>
        </is>
      </c>
      <c r="C2761" t="inlineStr">
        <is>
          <t>Blindside Flanker</t>
        </is>
      </c>
      <c r="D2761" t="n">
        <v>71</v>
      </c>
      <c r="E2761" t="n">
        <v>76</v>
      </c>
      <c r="F2761" t="n">
        <v>62</v>
      </c>
      <c r="G2761" t="n">
        <v>14</v>
      </c>
      <c r="H2761" t="n">
        <v>0</v>
      </c>
      <c r="I2761" t="n">
        <v>4449</v>
      </c>
      <c r="J2761" t="n">
        <v>9</v>
      </c>
      <c r="K2761" t="n">
        <v>176</v>
      </c>
      <c r="L2761" t="n">
        <v>0</v>
      </c>
      <c r="M2761" t="n">
        <v>39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20</v>
      </c>
      <c r="U2761" t="n">
        <v>0</v>
      </c>
      <c r="V2761" t="n">
        <v>0</v>
      </c>
      <c r="W2761" t="n">
        <v>0</v>
      </c>
    </row>
    <row r="2762">
      <c r="A2762" t="inlineStr">
        <is>
          <t>Jon Dunbar</t>
        </is>
      </c>
      <c r="B2762" t="inlineStr">
        <is>
          <t>Scotland</t>
        </is>
      </c>
      <c r="C2762" t="inlineStr">
        <is>
          <t>Blindside Flanker</t>
        </is>
      </c>
      <c r="D2762" t="n">
        <v>109</v>
      </c>
      <c r="E2762" t="n">
        <v>113</v>
      </c>
      <c r="F2762" t="n">
        <v>82</v>
      </c>
      <c r="G2762" t="n">
        <v>31</v>
      </c>
      <c r="H2762" t="n">
        <v>0</v>
      </c>
      <c r="I2762" t="n">
        <v>6027</v>
      </c>
      <c r="J2762" t="n">
        <v>27</v>
      </c>
      <c r="K2762" t="n">
        <v>731</v>
      </c>
      <c r="L2762" t="n">
        <v>1</v>
      </c>
      <c r="M2762" t="n">
        <v>52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90</v>
      </c>
      <c r="U2762" t="n">
        <v>5</v>
      </c>
      <c r="V2762" t="n">
        <v>0</v>
      </c>
      <c r="W2762" t="n">
        <v>0</v>
      </c>
    </row>
    <row r="2763">
      <c r="A2763" t="inlineStr">
        <is>
          <t>Jon Dunbar</t>
        </is>
      </c>
      <c r="B2763" t="inlineStr">
        <is>
          <t>Scotland</t>
        </is>
      </c>
      <c r="C2763" t="inlineStr">
        <is>
          <t>Blindside Flanker</t>
        </is>
      </c>
      <c r="D2763" t="n">
        <v>11</v>
      </c>
      <c r="E2763" t="n">
        <v>14</v>
      </c>
      <c r="F2763" t="n">
        <v>10</v>
      </c>
      <c r="G2763" t="n">
        <v>4</v>
      </c>
      <c r="H2763" t="n">
        <v>0</v>
      </c>
      <c r="I2763" t="n">
        <v>793</v>
      </c>
      <c r="J2763" t="n">
        <v>1</v>
      </c>
      <c r="K2763" t="n">
        <v>5</v>
      </c>
      <c r="L2763" t="n">
        <v>0</v>
      </c>
      <c r="M2763" t="n">
        <v>2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20</v>
      </c>
      <c r="U2763" t="n">
        <v>2</v>
      </c>
      <c r="V2763" t="n">
        <v>0</v>
      </c>
      <c r="W2763" t="n">
        <v>0</v>
      </c>
    </row>
    <row r="2764">
      <c r="A2764" t="inlineStr">
        <is>
          <t>Jon Dunbar</t>
        </is>
      </c>
      <c r="B2764" t="inlineStr">
        <is>
          <t>Scotland</t>
        </is>
      </c>
      <c r="C2764" t="inlineStr">
        <is>
          <t>Blindside Flanker</t>
        </is>
      </c>
      <c r="D2764" t="n">
        <v>1</v>
      </c>
      <c r="E2764" t="n">
        <v>2</v>
      </c>
      <c r="F2764" t="n">
        <v>1</v>
      </c>
      <c r="G2764" t="n">
        <v>1</v>
      </c>
      <c r="H2764" t="n">
        <v>0</v>
      </c>
      <c r="I2764" t="n">
        <v>56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t="inlineStr">
        <is>
          <t>Jon Dunbar</t>
        </is>
      </c>
      <c r="B2765" t="inlineStr">
        <is>
          <t>Scotland</t>
        </is>
      </c>
      <c r="C2765" t="inlineStr">
        <is>
          <t>Blindside Flanker</t>
        </is>
      </c>
      <c r="D2765" t="n">
        <v>7</v>
      </c>
      <c r="E2765" t="n">
        <v>7</v>
      </c>
      <c r="F2765" t="n">
        <v>7</v>
      </c>
      <c r="G2765" t="n">
        <v>0</v>
      </c>
      <c r="H2765" t="n">
        <v>0</v>
      </c>
      <c r="I2765" t="n">
        <v>508</v>
      </c>
      <c r="J2765" t="n">
        <v>0</v>
      </c>
      <c r="K2765" t="n">
        <v>0</v>
      </c>
      <c r="L2765" t="n">
        <v>0</v>
      </c>
      <c r="M2765" t="n">
        <v>2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5</v>
      </c>
      <c r="U2765" t="n">
        <v>1</v>
      </c>
      <c r="V2765" t="n">
        <v>0</v>
      </c>
      <c r="W2765" t="n">
        <v>0</v>
      </c>
    </row>
    <row r="2766">
      <c r="A2766" t="inlineStr">
        <is>
          <t>Jon Dunbar</t>
        </is>
      </c>
      <c r="B2766" t="inlineStr">
        <is>
          <t>Scotland</t>
        </is>
      </c>
      <c r="C2766" t="inlineStr">
        <is>
          <t>Blindside Flanker</t>
        </is>
      </c>
      <c r="D2766" t="n">
        <v>199</v>
      </c>
      <c r="E2766" t="n">
        <v>27</v>
      </c>
      <c r="F2766" t="n">
        <v>162</v>
      </c>
      <c r="G2766" t="n">
        <v>50</v>
      </c>
      <c r="H2766" t="n">
        <v>0</v>
      </c>
      <c r="I2766" t="n">
        <v>11833</v>
      </c>
      <c r="J2766" t="n">
        <v>37</v>
      </c>
      <c r="K2766" t="n">
        <v>912</v>
      </c>
      <c r="L2766" t="n">
        <v>1</v>
      </c>
      <c r="M2766" t="n">
        <v>96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135</v>
      </c>
      <c r="U2766" t="n">
        <v>8</v>
      </c>
      <c r="V2766" t="n">
        <v>0</v>
      </c>
      <c r="W2766" t="n">
        <v>0</v>
      </c>
    </row>
    <row r="2767">
      <c r="A2767" t="inlineStr">
        <is>
          <t>Tyrone Holmes</t>
        </is>
      </c>
      <c r="B2767" t="inlineStr">
        <is>
          <t>Scotland</t>
        </is>
      </c>
      <c r="C2767" t="inlineStr">
        <is>
          <t>Blindside Flanker</t>
        </is>
      </c>
      <c r="D2767" t="n">
        <v>2</v>
      </c>
      <c r="E2767" t="n">
        <v>2</v>
      </c>
      <c r="F2767" t="n">
        <v>1</v>
      </c>
      <c r="G2767" t="n">
        <v>1</v>
      </c>
      <c r="H2767" t="n">
        <v>0</v>
      </c>
      <c r="I2767" t="n">
        <v>66</v>
      </c>
      <c r="J2767" t="n">
        <v>1</v>
      </c>
      <c r="K2767" t="n">
        <v>29</v>
      </c>
      <c r="L2767" t="n">
        <v>0</v>
      </c>
      <c r="M2767" t="n">
        <v>2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t="inlineStr">
        <is>
          <t>Tyrone Holmes</t>
        </is>
      </c>
      <c r="B2768" t="inlineStr">
        <is>
          <t>Scotland</t>
        </is>
      </c>
      <c r="C2768" t="inlineStr">
        <is>
          <t>Blindside Flanker</t>
        </is>
      </c>
      <c r="D2768" t="n">
        <v>40</v>
      </c>
      <c r="E2768" t="n">
        <v>44</v>
      </c>
      <c r="F2768" t="n">
        <v>22</v>
      </c>
      <c r="G2768" t="n">
        <v>22</v>
      </c>
      <c r="H2768" t="n">
        <v>0</v>
      </c>
      <c r="I2768" t="n">
        <v>1937</v>
      </c>
      <c r="J2768" t="n">
        <v>18</v>
      </c>
      <c r="K2768" t="n">
        <v>376</v>
      </c>
      <c r="L2768" t="n">
        <v>1</v>
      </c>
      <c r="M2768" t="n">
        <v>13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35</v>
      </c>
      <c r="U2768" t="n">
        <v>3</v>
      </c>
      <c r="V2768" t="n">
        <v>0</v>
      </c>
      <c r="W2768" t="n">
        <v>0</v>
      </c>
    </row>
    <row r="2769">
      <c r="A2769" t="inlineStr">
        <is>
          <t>Tyrone Holmes</t>
        </is>
      </c>
      <c r="B2769" t="inlineStr">
        <is>
          <t>Scotland</t>
        </is>
      </c>
      <c r="C2769" t="inlineStr">
        <is>
          <t>Blindside Flanker</t>
        </is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t="inlineStr">
        <is>
          <t>Tyrone Holmes</t>
        </is>
      </c>
      <c r="B2770" t="inlineStr">
        <is>
          <t>Scotland</t>
        </is>
      </c>
      <c r="C2770" t="inlineStr">
        <is>
          <t>Blindside Flanker</t>
        </is>
      </c>
      <c r="D2770" t="n">
        <v>35</v>
      </c>
      <c r="E2770" t="n">
        <v>34</v>
      </c>
      <c r="F2770" t="n">
        <v>18</v>
      </c>
      <c r="G2770" t="n">
        <v>16</v>
      </c>
      <c r="H2770" t="n">
        <v>0</v>
      </c>
      <c r="I2770" t="n">
        <v>1533</v>
      </c>
      <c r="J2770" t="n">
        <v>17</v>
      </c>
      <c r="K2770" t="n">
        <v>396</v>
      </c>
      <c r="L2770" t="n">
        <v>0</v>
      </c>
      <c r="M2770" t="n">
        <v>14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10</v>
      </c>
      <c r="U2770" t="n">
        <v>4</v>
      </c>
      <c r="V2770" t="n">
        <v>0</v>
      </c>
      <c r="W2770" t="n">
        <v>1</v>
      </c>
    </row>
    <row r="2771">
      <c r="A2771" t="inlineStr">
        <is>
          <t>Tyrone Holmes</t>
        </is>
      </c>
      <c r="B2771" t="inlineStr">
        <is>
          <t>Scotland</t>
        </is>
      </c>
      <c r="C2771" t="inlineStr">
        <is>
          <t>Blindside Flanker</t>
        </is>
      </c>
      <c r="D2771" t="n">
        <v>1</v>
      </c>
      <c r="E2771" t="n">
        <v>1</v>
      </c>
      <c r="F2771" t="n">
        <v>0</v>
      </c>
      <c r="G2771" t="n">
        <v>1</v>
      </c>
      <c r="H2771" t="n">
        <v>0</v>
      </c>
      <c r="I2771" t="n">
        <v>31</v>
      </c>
      <c r="J2771" t="n">
        <v>1</v>
      </c>
      <c r="K2771" t="n">
        <v>31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t="inlineStr">
        <is>
          <t>Tyrone Holmes</t>
        </is>
      </c>
      <c r="B2772" t="inlineStr">
        <is>
          <t>Scotland</t>
        </is>
      </c>
      <c r="C2772" t="inlineStr">
        <is>
          <t>Blindside Flanker</t>
        </is>
      </c>
      <c r="D2772" t="n">
        <v>4</v>
      </c>
      <c r="E2772" t="n">
        <v>4</v>
      </c>
      <c r="F2772" t="n">
        <v>3</v>
      </c>
      <c r="G2772" t="n">
        <v>1</v>
      </c>
      <c r="H2772" t="n">
        <v>0</v>
      </c>
      <c r="I2772" t="n">
        <v>211</v>
      </c>
      <c r="J2772" t="n">
        <v>1</v>
      </c>
      <c r="K2772" t="n">
        <v>12</v>
      </c>
      <c r="L2772" t="n">
        <v>0</v>
      </c>
      <c r="M2772" t="n">
        <v>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Tyrone Holmes</t>
        </is>
      </c>
      <c r="B2773" t="inlineStr">
        <is>
          <t>Scotland</t>
        </is>
      </c>
      <c r="C2773" t="inlineStr">
        <is>
          <t>Blindside Flanker</t>
        </is>
      </c>
      <c r="D2773" t="n">
        <v>83</v>
      </c>
      <c r="E2773" t="n">
        <v>9</v>
      </c>
      <c r="F2773" t="n">
        <v>45</v>
      </c>
      <c r="G2773" t="n">
        <v>41</v>
      </c>
      <c r="H2773" t="n">
        <v>0</v>
      </c>
      <c r="I2773" t="n">
        <v>3830</v>
      </c>
      <c r="J2773" t="n">
        <v>38</v>
      </c>
      <c r="K2773" t="n">
        <v>844</v>
      </c>
      <c r="L2773" t="n">
        <v>1</v>
      </c>
      <c r="M2773" t="n">
        <v>32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45</v>
      </c>
      <c r="U2773" t="n">
        <v>7</v>
      </c>
      <c r="V2773" t="n">
        <v>0</v>
      </c>
      <c r="W2773" t="n">
        <v>1</v>
      </c>
    </row>
    <row r="2774">
      <c r="A2774" t="inlineStr">
        <is>
          <t>Cornell du Preez</t>
        </is>
      </c>
      <c r="B2774" t="inlineStr">
        <is>
          <t>Scotland</t>
        </is>
      </c>
      <c r="C2774" t="inlineStr">
        <is>
          <t>Blindside Flanker</t>
        </is>
      </c>
      <c r="D2774" t="n">
        <v>15</v>
      </c>
      <c r="E2774" t="n">
        <v>15</v>
      </c>
      <c r="F2774" t="n">
        <v>15</v>
      </c>
      <c r="G2774" t="n">
        <v>0</v>
      </c>
      <c r="H2774" t="n">
        <v>0</v>
      </c>
      <c r="I2774" t="n">
        <v>1200</v>
      </c>
      <c r="J2774" t="n">
        <v>0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15</v>
      </c>
      <c r="U2774" t="n">
        <v>0</v>
      </c>
      <c r="V2774" t="n">
        <v>0</v>
      </c>
      <c r="W2774" t="n">
        <v>0</v>
      </c>
    </row>
    <row r="2775">
      <c r="A2775" t="inlineStr">
        <is>
          <t>Cornell du Preez</t>
        </is>
      </c>
      <c r="B2775" t="inlineStr">
        <is>
          <t>Scotland</t>
        </is>
      </c>
      <c r="C2775" t="inlineStr">
        <is>
          <t>Blindside Flanker</t>
        </is>
      </c>
      <c r="D2775" t="n">
        <v>107</v>
      </c>
      <c r="E2775" t="n">
        <v>105</v>
      </c>
      <c r="F2775" t="n">
        <v>83</v>
      </c>
      <c r="G2775" t="n">
        <v>22</v>
      </c>
      <c r="H2775" t="n">
        <v>0</v>
      </c>
      <c r="I2775" t="n">
        <v>6862</v>
      </c>
      <c r="J2775" t="n">
        <v>24</v>
      </c>
      <c r="K2775" t="n">
        <v>591</v>
      </c>
      <c r="L2775" t="n">
        <v>2</v>
      </c>
      <c r="M2775" t="n">
        <v>15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70</v>
      </c>
      <c r="U2775" t="n">
        <v>4</v>
      </c>
      <c r="V2775" t="n">
        <v>0</v>
      </c>
      <c r="W2775" t="n">
        <v>0</v>
      </c>
    </row>
    <row r="2776">
      <c r="A2776" t="inlineStr">
        <is>
          <t>Cornell du Preez</t>
        </is>
      </c>
      <c r="B2776" t="inlineStr">
        <is>
          <t>Scotland</t>
        </is>
      </c>
      <c r="C2776" t="inlineStr">
        <is>
          <t>Blindside Flanker</t>
        </is>
      </c>
      <c r="D2776" t="n">
        <v>9</v>
      </c>
      <c r="E2776" t="n">
        <v>9</v>
      </c>
      <c r="F2776" t="n">
        <v>2</v>
      </c>
      <c r="G2776" t="n">
        <v>7</v>
      </c>
      <c r="H2776" t="n">
        <v>0</v>
      </c>
      <c r="I2776" t="n">
        <v>293</v>
      </c>
      <c r="J2776" t="n">
        <v>7</v>
      </c>
      <c r="K2776" t="n">
        <v>165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t="inlineStr">
        <is>
          <t>Cornell du Preez</t>
        </is>
      </c>
      <c r="B2777" t="inlineStr">
        <is>
          <t>Scotland</t>
        </is>
      </c>
      <c r="C2777" t="inlineStr">
        <is>
          <t>Blindside Flanker</t>
        </is>
      </c>
      <c r="D2777" t="n">
        <v>41</v>
      </c>
      <c r="E2777" t="n">
        <v>40</v>
      </c>
      <c r="F2777" t="n">
        <v>31</v>
      </c>
      <c r="G2777" t="n">
        <v>9</v>
      </c>
      <c r="H2777" t="n">
        <v>0</v>
      </c>
      <c r="I2777" t="n">
        <v>2383</v>
      </c>
      <c r="J2777" t="n">
        <v>10</v>
      </c>
      <c r="K2777" t="n">
        <v>270</v>
      </c>
      <c r="L2777" t="n">
        <v>1</v>
      </c>
      <c r="M2777" t="n">
        <v>18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10</v>
      </c>
      <c r="U2777" t="n">
        <v>2</v>
      </c>
      <c r="V2777" t="n">
        <v>0</v>
      </c>
      <c r="W2777" t="n">
        <v>0</v>
      </c>
    </row>
    <row r="2778">
      <c r="A2778" t="inlineStr">
        <is>
          <t>Cornell du Preez</t>
        </is>
      </c>
      <c r="B2778" t="inlineStr">
        <is>
          <t>Scotland</t>
        </is>
      </c>
      <c r="C2778" t="inlineStr">
        <is>
          <t>Blindside Flanker</t>
        </is>
      </c>
      <c r="D2778" t="n">
        <v>172</v>
      </c>
      <c r="E2778" t="n">
        <v>19</v>
      </c>
      <c r="F2778" t="n">
        <v>131</v>
      </c>
      <c r="G2778" t="n">
        <v>38</v>
      </c>
      <c r="H2778" t="n">
        <v>0</v>
      </c>
      <c r="I2778" t="n">
        <v>10738</v>
      </c>
      <c r="J2778" t="n">
        <v>41</v>
      </c>
      <c r="K2778" t="n">
        <v>1026</v>
      </c>
      <c r="L2778" t="n">
        <v>3</v>
      </c>
      <c r="M2778" t="n">
        <v>34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95</v>
      </c>
      <c r="U2778" t="n">
        <v>6</v>
      </c>
      <c r="V2778" t="n">
        <v>0</v>
      </c>
      <c r="W2778" t="n">
        <v>0</v>
      </c>
    </row>
    <row r="2779">
      <c r="A2779" t="inlineStr">
        <is>
          <t>Alasdair Strokosch</t>
        </is>
      </c>
      <c r="B2779" t="inlineStr">
        <is>
          <t>Scotland</t>
        </is>
      </c>
      <c r="C2779" t="inlineStr">
        <is>
          <t>Blindside Flanker</t>
        </is>
      </c>
      <c r="D2779" t="n">
        <v>27</v>
      </c>
      <c r="E2779" t="n">
        <v>36</v>
      </c>
      <c r="F2779" t="n">
        <v>18</v>
      </c>
      <c r="G2779" t="n">
        <v>18</v>
      </c>
      <c r="H2779" t="n">
        <v>0</v>
      </c>
      <c r="I2779" t="n">
        <v>1523</v>
      </c>
      <c r="J2779" t="n">
        <v>9</v>
      </c>
      <c r="K2779" t="n">
        <v>140</v>
      </c>
      <c r="L2779" t="n">
        <v>0</v>
      </c>
      <c r="M2779" t="n">
        <v>4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15</v>
      </c>
      <c r="U2779" t="n">
        <v>0</v>
      </c>
      <c r="V2779" t="n">
        <v>0</v>
      </c>
      <c r="W2779" t="n">
        <v>0</v>
      </c>
    </row>
    <row r="2780">
      <c r="A2780" t="inlineStr">
        <is>
          <t>Alasdair Strokosch</t>
        </is>
      </c>
      <c r="B2780" t="inlineStr">
        <is>
          <t>Scotland</t>
        </is>
      </c>
      <c r="C2780" t="inlineStr">
        <is>
          <t>Blindside Flanker</t>
        </is>
      </c>
      <c r="D2780" t="n">
        <v>48</v>
      </c>
      <c r="E2780" t="n">
        <v>47</v>
      </c>
      <c r="F2780" t="n">
        <v>35</v>
      </c>
      <c r="G2780" t="n">
        <v>12</v>
      </c>
      <c r="H2780" t="n">
        <v>0</v>
      </c>
      <c r="I2780" t="n">
        <v>2828</v>
      </c>
      <c r="J2780" t="n">
        <v>13</v>
      </c>
      <c r="K2780" t="n">
        <v>321</v>
      </c>
      <c r="L2780" t="n">
        <v>0</v>
      </c>
      <c r="M2780" t="n">
        <v>11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10</v>
      </c>
      <c r="U2780" t="n">
        <v>0</v>
      </c>
      <c r="V2780" t="n">
        <v>0</v>
      </c>
      <c r="W2780" t="n">
        <v>0</v>
      </c>
    </row>
    <row r="2781">
      <c r="A2781" t="inlineStr">
        <is>
          <t>Alasdair Strokosch</t>
        </is>
      </c>
      <c r="B2781" t="inlineStr">
        <is>
          <t>Scotland</t>
        </is>
      </c>
      <c r="C2781" t="inlineStr">
        <is>
          <t>Blindside Flanker</t>
        </is>
      </c>
      <c r="D2781" t="n">
        <v>111</v>
      </c>
      <c r="E2781" t="n">
        <v>113</v>
      </c>
      <c r="F2781" t="n">
        <v>85</v>
      </c>
      <c r="G2781" t="n">
        <v>28</v>
      </c>
      <c r="H2781" t="n">
        <v>0</v>
      </c>
      <c r="I2781" t="n">
        <v>6965</v>
      </c>
      <c r="J2781" t="n">
        <v>26</v>
      </c>
      <c r="K2781" t="n">
        <v>547</v>
      </c>
      <c r="L2781" t="n">
        <v>1</v>
      </c>
      <c r="M2781" t="n">
        <v>15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10</v>
      </c>
      <c r="U2781" t="n">
        <v>3</v>
      </c>
      <c r="V2781" t="n">
        <v>0</v>
      </c>
      <c r="W2781" t="n">
        <v>0</v>
      </c>
    </row>
    <row r="2782">
      <c r="A2782" t="inlineStr">
        <is>
          <t>Alasdair Strokosch</t>
        </is>
      </c>
      <c r="B2782" t="inlineStr">
        <is>
          <t>Scotland</t>
        </is>
      </c>
      <c r="C2782" t="inlineStr">
        <is>
          <t>Blindside Flanker</t>
        </is>
      </c>
      <c r="D2782" t="n">
        <v>2</v>
      </c>
      <c r="E2782" t="n">
        <v>3</v>
      </c>
      <c r="F2782" t="n">
        <v>2</v>
      </c>
      <c r="G2782" t="n">
        <v>1</v>
      </c>
      <c r="H2782" t="n">
        <v>0</v>
      </c>
      <c r="I2782" t="n">
        <v>145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t="inlineStr">
        <is>
          <t>Alasdair Strokosch</t>
        </is>
      </c>
      <c r="B2783" t="inlineStr">
        <is>
          <t>Scotland</t>
        </is>
      </c>
      <c r="C2783" t="inlineStr">
        <is>
          <t>Blindside Flanker</t>
        </is>
      </c>
      <c r="D2783" t="n">
        <v>31</v>
      </c>
      <c r="E2783" t="n">
        <v>31</v>
      </c>
      <c r="F2783" t="n">
        <v>28</v>
      </c>
      <c r="G2783" t="n">
        <v>3</v>
      </c>
      <c r="H2783" t="n">
        <v>0</v>
      </c>
      <c r="I2783" t="n">
        <v>2280</v>
      </c>
      <c r="J2783" t="n">
        <v>3</v>
      </c>
      <c r="K2783" t="n">
        <v>92</v>
      </c>
      <c r="L2783" t="n">
        <v>0</v>
      </c>
      <c r="M2783" t="n">
        <v>3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</v>
      </c>
      <c r="V2783" t="n">
        <v>0</v>
      </c>
      <c r="W2783" t="n">
        <v>0</v>
      </c>
    </row>
    <row r="2784">
      <c r="A2784" t="inlineStr">
        <is>
          <t>Alasdair Strokosch</t>
        </is>
      </c>
      <c r="B2784" t="inlineStr">
        <is>
          <t>Scotland</t>
        </is>
      </c>
      <c r="C2784" t="inlineStr">
        <is>
          <t>Blindside Flanker</t>
        </is>
      </c>
      <c r="D2784" t="n">
        <v>219</v>
      </c>
      <c r="E2784" t="n">
        <v>7</v>
      </c>
      <c r="F2784" t="n">
        <v>168</v>
      </c>
      <c r="G2784" t="n">
        <v>62</v>
      </c>
      <c r="H2784" t="n">
        <v>0</v>
      </c>
      <c r="I2784" t="n">
        <v>13741</v>
      </c>
      <c r="J2784" t="n">
        <v>51</v>
      </c>
      <c r="K2784" t="n">
        <v>1100</v>
      </c>
      <c r="L2784" t="n">
        <v>1</v>
      </c>
      <c r="M2784" t="n">
        <v>34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35</v>
      </c>
      <c r="U2784" t="n">
        <v>5</v>
      </c>
      <c r="V2784" t="n">
        <v>0</v>
      </c>
      <c r="W2784" t="n">
        <v>0</v>
      </c>
    </row>
    <row r="2785">
      <c r="A2785" t="inlineStr">
        <is>
          <t>Robert Harley</t>
        </is>
      </c>
      <c r="B2785" t="inlineStr">
        <is>
          <t>Scotland</t>
        </is>
      </c>
      <c r="C2785" t="inlineStr">
        <is>
          <t>Blindside Flanker</t>
        </is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80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inlineStr">
        <is>
          <t>Robert Harley</t>
        </is>
      </c>
      <c r="B2786" t="inlineStr">
        <is>
          <t>Scotland</t>
        </is>
      </c>
      <c r="C2786" t="inlineStr">
        <is>
          <t>Blindside Flanker</t>
        </is>
      </c>
      <c r="D2786" t="n">
        <v>245</v>
      </c>
      <c r="E2786" t="n">
        <v>246</v>
      </c>
      <c r="F2786" t="n">
        <v>212</v>
      </c>
      <c r="G2786" t="n">
        <v>34</v>
      </c>
      <c r="H2786" t="n">
        <v>0</v>
      </c>
      <c r="I2786" t="n">
        <v>16882</v>
      </c>
      <c r="J2786" t="n">
        <v>33</v>
      </c>
      <c r="K2786" t="n">
        <v>845</v>
      </c>
      <c r="L2786" t="n">
        <v>2</v>
      </c>
      <c r="M2786" t="n">
        <v>47</v>
      </c>
      <c r="N2786" t="n">
        <v>10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50</v>
      </c>
      <c r="U2786" t="n">
        <v>5</v>
      </c>
      <c r="V2786" t="n">
        <v>0</v>
      </c>
      <c r="W2786" t="n">
        <v>0</v>
      </c>
    </row>
    <row r="2787">
      <c r="A2787" t="inlineStr">
        <is>
          <t>Robert Harley</t>
        </is>
      </c>
      <c r="B2787" t="inlineStr">
        <is>
          <t>Scotland</t>
        </is>
      </c>
      <c r="C2787" t="inlineStr">
        <is>
          <t>Blindside Flanker</t>
        </is>
      </c>
      <c r="D2787" t="n">
        <v>5</v>
      </c>
      <c r="E2787" t="n">
        <v>5</v>
      </c>
      <c r="F2787" t="n">
        <v>5</v>
      </c>
      <c r="G2787" t="n">
        <v>0</v>
      </c>
      <c r="H2787" t="n">
        <v>0</v>
      </c>
      <c r="I2787" t="n">
        <v>400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Robert Harley</t>
        </is>
      </c>
      <c r="B2788" t="inlineStr">
        <is>
          <t>Scotland</t>
        </is>
      </c>
      <c r="C2788" t="inlineStr">
        <is>
          <t>Blindside Flanker</t>
        </is>
      </c>
      <c r="D2788" t="n">
        <v>22</v>
      </c>
      <c r="E2788" t="n">
        <v>22</v>
      </c>
      <c r="F2788" t="n">
        <v>13</v>
      </c>
      <c r="G2788" t="n">
        <v>9</v>
      </c>
      <c r="H2788" t="n">
        <v>0</v>
      </c>
      <c r="I2788" t="n">
        <v>1178</v>
      </c>
      <c r="J2788" t="n">
        <v>9</v>
      </c>
      <c r="K2788" t="n">
        <v>213</v>
      </c>
      <c r="L2788" t="n">
        <v>0</v>
      </c>
      <c r="M2788" t="n">
        <v>3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5</v>
      </c>
      <c r="U2788" t="n">
        <v>1</v>
      </c>
      <c r="V2788" t="n">
        <v>0</v>
      </c>
      <c r="W2788" t="n">
        <v>0</v>
      </c>
    </row>
    <row r="2789">
      <c r="A2789" t="inlineStr">
        <is>
          <t>Robert Harley</t>
        </is>
      </c>
      <c r="B2789" t="inlineStr">
        <is>
          <t>Scotland</t>
        </is>
      </c>
      <c r="C2789" t="inlineStr">
        <is>
          <t>Blindside Flanker</t>
        </is>
      </c>
      <c r="D2789" t="n">
        <v>273</v>
      </c>
      <c r="E2789" t="n">
        <v>11</v>
      </c>
      <c r="F2789" t="n">
        <v>231</v>
      </c>
      <c r="G2789" t="n">
        <v>43</v>
      </c>
      <c r="H2789" t="n">
        <v>0</v>
      </c>
      <c r="I2789" t="n">
        <v>18540</v>
      </c>
      <c r="J2789" t="n">
        <v>42</v>
      </c>
      <c r="K2789" t="n">
        <v>1058</v>
      </c>
      <c r="L2789" t="n">
        <v>2</v>
      </c>
      <c r="M2789" t="n">
        <v>50</v>
      </c>
      <c r="N2789" t="n">
        <v>11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55</v>
      </c>
      <c r="U2789" t="n">
        <v>6</v>
      </c>
      <c r="V2789" t="n">
        <v>0</v>
      </c>
      <c r="W2789" t="n">
        <v>0</v>
      </c>
    </row>
    <row r="2790">
      <c r="A2790" t="inlineStr">
        <is>
          <t>Richard Vernon</t>
        </is>
      </c>
      <c r="B2790" t="inlineStr">
        <is>
          <t>Scotland</t>
        </is>
      </c>
      <c r="C2790" t="inlineStr">
        <is>
          <t>Blindside Flanker</t>
        </is>
      </c>
      <c r="D2790" t="n">
        <v>1</v>
      </c>
      <c r="E2790" t="n">
        <v>2</v>
      </c>
      <c r="F2790" t="n">
        <v>0</v>
      </c>
      <c r="G2790" t="n">
        <v>2</v>
      </c>
      <c r="H2790" t="n">
        <v>0</v>
      </c>
      <c r="I2790" t="n">
        <v>7</v>
      </c>
      <c r="J2790" t="n">
        <v>1</v>
      </c>
      <c r="K2790" t="n">
        <v>7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Richard Vernon</t>
        </is>
      </c>
      <c r="B2791" t="inlineStr">
        <is>
          <t>Scotland</t>
        </is>
      </c>
      <c r="C2791" t="inlineStr">
        <is>
          <t>Blindside Flanker</t>
        </is>
      </c>
      <c r="D2791" t="n">
        <v>94</v>
      </c>
      <c r="E2791" t="n">
        <v>101</v>
      </c>
      <c r="F2791" t="n">
        <v>60</v>
      </c>
      <c r="G2791" t="n">
        <v>41</v>
      </c>
      <c r="H2791" t="n">
        <v>0</v>
      </c>
      <c r="I2791" t="n">
        <v>5149</v>
      </c>
      <c r="J2791" t="n">
        <v>34</v>
      </c>
      <c r="K2791" t="n">
        <v>751</v>
      </c>
      <c r="L2791" t="n">
        <v>0</v>
      </c>
      <c r="M2791" t="n">
        <v>23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35</v>
      </c>
      <c r="U2791" t="n">
        <v>1</v>
      </c>
      <c r="V2791" t="n">
        <v>0</v>
      </c>
      <c r="W2791" t="n">
        <v>0</v>
      </c>
    </row>
    <row r="2792">
      <c r="A2792" t="inlineStr">
        <is>
          <t>Richard Vernon</t>
        </is>
      </c>
      <c r="B2792" t="inlineStr">
        <is>
          <t>Scotland</t>
        </is>
      </c>
      <c r="C2792" t="inlineStr">
        <is>
          <t>Blindside Flanker</t>
        </is>
      </c>
      <c r="D2792" t="n">
        <v>2</v>
      </c>
      <c r="E2792" t="n">
        <v>2</v>
      </c>
      <c r="F2792" t="n">
        <v>2</v>
      </c>
      <c r="G2792" t="n">
        <v>0</v>
      </c>
      <c r="H2792" t="n">
        <v>0</v>
      </c>
      <c r="I2792" t="n">
        <v>109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</v>
      </c>
      <c r="U2792" t="n">
        <v>0</v>
      </c>
      <c r="V2792" t="n">
        <v>0</v>
      </c>
      <c r="W2792" t="n">
        <v>0</v>
      </c>
    </row>
    <row r="2793">
      <c r="A2793" t="inlineStr">
        <is>
          <t>Richard Vernon</t>
        </is>
      </c>
      <c r="B2793" t="inlineStr">
        <is>
          <t>Scotland</t>
        </is>
      </c>
      <c r="C2793" t="inlineStr">
        <is>
          <t>Blindside Flanker</t>
        </is>
      </c>
      <c r="D2793" t="n">
        <v>24</v>
      </c>
      <c r="E2793" t="n">
        <v>26</v>
      </c>
      <c r="F2793" t="n">
        <v>10</v>
      </c>
      <c r="G2793" t="n">
        <v>16</v>
      </c>
      <c r="H2793" t="n">
        <v>0</v>
      </c>
      <c r="I2793" t="n">
        <v>920</v>
      </c>
      <c r="J2793" t="n">
        <v>14</v>
      </c>
      <c r="K2793" t="n">
        <v>257</v>
      </c>
      <c r="L2793" t="n">
        <v>0</v>
      </c>
      <c r="M2793" t="n">
        <v>6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Richard Vernon</t>
        </is>
      </c>
      <c r="B2794" t="inlineStr">
        <is>
          <t>Scotland</t>
        </is>
      </c>
      <c r="C2794" t="inlineStr">
        <is>
          <t>Blindside Flanker</t>
        </is>
      </c>
      <c r="D2794" t="n">
        <v>47</v>
      </c>
      <c r="E2794" t="n">
        <v>48</v>
      </c>
      <c r="F2794" t="n">
        <v>32</v>
      </c>
      <c r="G2794" t="n">
        <v>16</v>
      </c>
      <c r="H2794" t="n">
        <v>0</v>
      </c>
      <c r="I2794" t="n">
        <v>2813</v>
      </c>
      <c r="J2794" t="n">
        <v>15</v>
      </c>
      <c r="K2794" t="n">
        <v>379</v>
      </c>
      <c r="L2794" t="n">
        <v>1</v>
      </c>
      <c r="M2794" t="n">
        <v>6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50</v>
      </c>
      <c r="U2794" t="n">
        <v>1</v>
      </c>
      <c r="V2794" t="n">
        <v>0</v>
      </c>
      <c r="W2794" t="n">
        <v>0</v>
      </c>
    </row>
    <row r="2795">
      <c r="A2795" t="inlineStr">
        <is>
          <t>Richard Vernon</t>
        </is>
      </c>
      <c r="B2795" t="inlineStr">
        <is>
          <t>Scotland</t>
        </is>
      </c>
      <c r="C2795" t="inlineStr">
        <is>
          <t>Blindside Flanker</t>
        </is>
      </c>
      <c r="D2795" t="n">
        <v>2</v>
      </c>
      <c r="E2795" t="n">
        <v>2</v>
      </c>
      <c r="F2795" t="n">
        <v>2</v>
      </c>
      <c r="G2795" t="n">
        <v>0</v>
      </c>
      <c r="H2795" t="n">
        <v>0</v>
      </c>
      <c r="I2795" t="n">
        <v>160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Richard Vernon</t>
        </is>
      </c>
      <c r="B2796" t="inlineStr">
        <is>
          <t>Scotland</t>
        </is>
      </c>
      <c r="C2796" t="inlineStr">
        <is>
          <t>Blindside Flanker</t>
        </is>
      </c>
      <c r="D2796" t="n">
        <v>18</v>
      </c>
      <c r="E2796" t="n">
        <v>19</v>
      </c>
      <c r="F2796" t="n">
        <v>16</v>
      </c>
      <c r="G2796" t="n">
        <v>3</v>
      </c>
      <c r="H2796" t="n">
        <v>0</v>
      </c>
      <c r="I2796" t="n">
        <v>1086</v>
      </c>
      <c r="J2796" t="n">
        <v>2</v>
      </c>
      <c r="K2796" t="n">
        <v>43</v>
      </c>
      <c r="L2796" t="n">
        <v>0</v>
      </c>
      <c r="M2796" t="n">
        <v>9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5</v>
      </c>
      <c r="U2796" t="n">
        <v>0</v>
      </c>
      <c r="V2796" t="n">
        <v>0</v>
      </c>
      <c r="W2796" t="n">
        <v>0</v>
      </c>
    </row>
    <row r="2797">
      <c r="A2797" t="inlineStr">
        <is>
          <t>Richard Vernon</t>
        </is>
      </c>
      <c r="B2797" t="inlineStr">
        <is>
          <t>Scotland</t>
        </is>
      </c>
      <c r="C2797" t="inlineStr">
        <is>
          <t>Blindside Flanker</t>
        </is>
      </c>
      <c r="D2797" t="n">
        <v>188</v>
      </c>
      <c r="E2797" t="n">
        <v>19</v>
      </c>
      <c r="F2797" t="n">
        <v>122</v>
      </c>
      <c r="G2797" t="n">
        <v>78</v>
      </c>
      <c r="H2797" t="n">
        <v>0</v>
      </c>
      <c r="I2797" t="n">
        <v>10244</v>
      </c>
      <c r="J2797" t="n">
        <v>66</v>
      </c>
      <c r="K2797" t="n">
        <v>1437</v>
      </c>
      <c r="L2797" t="n">
        <v>1</v>
      </c>
      <c r="M2797" t="n">
        <v>45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95</v>
      </c>
      <c r="U2797" t="n">
        <v>2</v>
      </c>
      <c r="V2797" t="n">
        <v>0</v>
      </c>
      <c r="W2797" t="n">
        <v>0</v>
      </c>
    </row>
    <row r="2798">
      <c r="A2798" t="inlineStr">
        <is>
          <t>Luke Hamilton</t>
        </is>
      </c>
      <c r="B2798" t="inlineStr">
        <is>
          <t>Scotland</t>
        </is>
      </c>
      <c r="C2798" t="inlineStr">
        <is>
          <t>Blindside Flanker</t>
        </is>
      </c>
      <c r="D2798" t="n">
        <v>35</v>
      </c>
      <c r="E2798" t="n">
        <v>41</v>
      </c>
      <c r="F2798" t="n">
        <v>18</v>
      </c>
      <c r="G2798" t="n">
        <v>23</v>
      </c>
      <c r="H2798" t="n">
        <v>0</v>
      </c>
      <c r="I2798" t="n">
        <v>1556</v>
      </c>
      <c r="J2798" t="n">
        <v>17</v>
      </c>
      <c r="K2798" t="n">
        <v>236</v>
      </c>
      <c r="L2798" t="n">
        <v>0</v>
      </c>
      <c r="M2798" t="n">
        <v>5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15</v>
      </c>
      <c r="U2798" t="n">
        <v>1</v>
      </c>
      <c r="V2798" t="n">
        <v>0</v>
      </c>
      <c r="W2798" t="n">
        <v>0</v>
      </c>
    </row>
    <row r="2799">
      <c r="A2799" t="inlineStr">
        <is>
          <t>Luke Hamilton</t>
        </is>
      </c>
      <c r="B2799" t="inlineStr">
        <is>
          <t>Scotland</t>
        </is>
      </c>
      <c r="C2799" t="inlineStr">
        <is>
          <t>Blindside Flanker</t>
        </is>
      </c>
      <c r="D2799" t="n">
        <v>4</v>
      </c>
      <c r="E2799" t="n">
        <v>4</v>
      </c>
      <c r="F2799" t="n">
        <v>2</v>
      </c>
      <c r="G2799" t="n">
        <v>2</v>
      </c>
      <c r="H2799" t="n">
        <v>0</v>
      </c>
      <c r="I2799" t="n">
        <v>205</v>
      </c>
      <c r="J2799" t="n">
        <v>2</v>
      </c>
      <c r="K2799" t="n">
        <v>45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</row>
    <row r="2800">
      <c r="A2800" t="inlineStr">
        <is>
          <t>Luke Hamilton</t>
        </is>
      </c>
      <c r="B2800" t="inlineStr">
        <is>
          <t>Scotland</t>
        </is>
      </c>
      <c r="C2800" t="inlineStr">
        <is>
          <t>Blindside Flanker</t>
        </is>
      </c>
      <c r="D2800" t="n">
        <v>19</v>
      </c>
      <c r="E2800" t="n">
        <v>19</v>
      </c>
      <c r="F2800" t="n">
        <v>18</v>
      </c>
      <c r="G2800" t="n">
        <v>1</v>
      </c>
      <c r="H2800" t="n">
        <v>0</v>
      </c>
      <c r="I2800" t="n">
        <v>1362</v>
      </c>
      <c r="J2800" t="n">
        <v>1</v>
      </c>
      <c r="K2800" t="n">
        <v>9</v>
      </c>
      <c r="L2800" t="n">
        <v>0</v>
      </c>
      <c r="M2800" t="n">
        <v>5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inlineStr">
        <is>
          <t>Luke Hamilton</t>
        </is>
      </c>
      <c r="B2801" t="inlineStr">
        <is>
          <t>Scotland</t>
        </is>
      </c>
      <c r="C2801" t="inlineStr">
        <is>
          <t>Blindside Flanker</t>
        </is>
      </c>
      <c r="D2801" t="n">
        <v>50</v>
      </c>
      <c r="E2801" t="n">
        <v>51</v>
      </c>
      <c r="F2801" t="n">
        <v>34</v>
      </c>
      <c r="G2801" t="n">
        <v>17</v>
      </c>
      <c r="H2801" t="n">
        <v>0</v>
      </c>
      <c r="I2801" t="n">
        <v>2910</v>
      </c>
      <c r="J2801" t="n">
        <v>16</v>
      </c>
      <c r="K2801" t="n">
        <v>393</v>
      </c>
      <c r="L2801" t="n">
        <v>0</v>
      </c>
      <c r="M2801" t="n">
        <v>12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35</v>
      </c>
      <c r="U2801" t="n">
        <v>1</v>
      </c>
      <c r="V2801" t="n">
        <v>0</v>
      </c>
      <c r="W2801" t="n">
        <v>0</v>
      </c>
    </row>
    <row r="2802">
      <c r="A2802" t="inlineStr">
        <is>
          <t>Luke Hamilton</t>
        </is>
      </c>
      <c r="B2802" t="inlineStr">
        <is>
          <t>Scotland</t>
        </is>
      </c>
      <c r="C2802" t="inlineStr">
        <is>
          <t>Blindside Flanker</t>
        </is>
      </c>
      <c r="D2802" t="n">
        <v>3</v>
      </c>
      <c r="E2802" t="n">
        <v>3</v>
      </c>
      <c r="F2802" t="n">
        <v>1</v>
      </c>
      <c r="G2802" t="n">
        <v>2</v>
      </c>
      <c r="H2802" t="n">
        <v>0</v>
      </c>
      <c r="I2802" t="n">
        <v>85</v>
      </c>
      <c r="J2802" t="n">
        <v>2</v>
      </c>
      <c r="K2802" t="n">
        <v>66</v>
      </c>
      <c r="L2802" t="n">
        <v>0</v>
      </c>
      <c r="M2802" t="n">
        <v>2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inlineStr">
        <is>
          <t>Luke Hamilton</t>
        </is>
      </c>
      <c r="B2803" t="inlineStr">
        <is>
          <t>Scotland</t>
        </is>
      </c>
      <c r="C2803" t="inlineStr">
        <is>
          <t>Blindside Flanker</t>
        </is>
      </c>
      <c r="D2803" t="n">
        <v>12</v>
      </c>
      <c r="E2803" t="n">
        <v>12</v>
      </c>
      <c r="F2803" t="n">
        <v>9</v>
      </c>
      <c r="G2803" t="n">
        <v>3</v>
      </c>
      <c r="H2803" t="n">
        <v>0</v>
      </c>
      <c r="I2803" t="n">
        <v>696</v>
      </c>
      <c r="J2803" t="n">
        <v>3</v>
      </c>
      <c r="K2803" t="n">
        <v>41</v>
      </c>
      <c r="L2803" t="n">
        <v>0</v>
      </c>
      <c r="M2803" t="n">
        <v>4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t="inlineStr">
        <is>
          <t>Luke Hamilton</t>
        </is>
      </c>
      <c r="B2804" t="inlineStr">
        <is>
          <t>Scotland</t>
        </is>
      </c>
      <c r="C2804" t="inlineStr">
        <is>
          <t>Blindside Flanker</t>
        </is>
      </c>
      <c r="D2804" t="n">
        <v>9</v>
      </c>
      <c r="E2804" t="n">
        <v>12</v>
      </c>
      <c r="F2804" t="n">
        <v>4</v>
      </c>
      <c r="G2804" t="n">
        <v>8</v>
      </c>
      <c r="H2804" t="n">
        <v>0</v>
      </c>
      <c r="I2804" t="n">
        <v>488</v>
      </c>
      <c r="J2804" t="n">
        <v>5</v>
      </c>
      <c r="K2804" t="n">
        <v>168</v>
      </c>
      <c r="L2804" t="n">
        <v>1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5</v>
      </c>
      <c r="U2804" t="n">
        <v>0</v>
      </c>
      <c r="V2804" t="n">
        <v>0</v>
      </c>
      <c r="W2804" t="n">
        <v>0</v>
      </c>
    </row>
    <row r="2805">
      <c r="A2805" t="inlineStr">
        <is>
          <t>Luke Hamilton</t>
        </is>
      </c>
      <c r="B2805" t="inlineStr">
        <is>
          <t>Scotland</t>
        </is>
      </c>
      <c r="C2805" t="inlineStr">
        <is>
          <t>Blindside Flanker</t>
        </is>
      </c>
      <c r="D2805" t="n">
        <v>9</v>
      </c>
      <c r="E2805" t="n">
        <v>9</v>
      </c>
      <c r="F2805" t="n">
        <v>9</v>
      </c>
      <c r="G2805" t="n">
        <v>0</v>
      </c>
      <c r="H2805" t="n">
        <v>0</v>
      </c>
      <c r="I2805" t="n">
        <v>618</v>
      </c>
      <c r="J2805" t="n">
        <v>0</v>
      </c>
      <c r="K2805" t="n">
        <v>0</v>
      </c>
      <c r="L2805" t="n">
        <v>0</v>
      </c>
      <c r="M2805" t="n">
        <v>4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5</v>
      </c>
      <c r="U2805" t="n">
        <v>0</v>
      </c>
      <c r="V2805" t="n">
        <v>0</v>
      </c>
      <c r="W2805" t="n">
        <v>0</v>
      </c>
    </row>
    <row r="2806">
      <c r="A2806" t="inlineStr">
        <is>
          <t>Luke Hamilton</t>
        </is>
      </c>
      <c r="B2806" t="inlineStr">
        <is>
          <t>Scotland</t>
        </is>
      </c>
      <c r="C2806" t="inlineStr">
        <is>
          <t>Blindside Flanker</t>
        </is>
      </c>
      <c r="D2806" t="n">
        <v>141</v>
      </c>
      <c r="E2806" t="n">
        <v>12</v>
      </c>
      <c r="F2806" t="n">
        <v>95</v>
      </c>
      <c r="G2806" t="n">
        <v>56</v>
      </c>
      <c r="H2806" t="n">
        <v>0</v>
      </c>
      <c r="I2806" t="n">
        <v>7920</v>
      </c>
      <c r="J2806" t="n">
        <v>46</v>
      </c>
      <c r="K2806" t="n">
        <v>958</v>
      </c>
      <c r="L2806" t="n">
        <v>1</v>
      </c>
      <c r="M2806" t="n">
        <v>32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60</v>
      </c>
      <c r="U2806" t="n">
        <v>2</v>
      </c>
      <c r="V2806" t="n">
        <v>0</v>
      </c>
      <c r="W2806" t="n">
        <v>1</v>
      </c>
    </row>
    <row r="2807">
      <c r="A2807" t="inlineStr">
        <is>
          <t>Magnus Bradbury</t>
        </is>
      </c>
      <c r="B2807" t="inlineStr">
        <is>
          <t>Scotland</t>
        </is>
      </c>
      <c r="C2807" t="inlineStr">
        <is>
          <t>Blindside Flanker</t>
        </is>
      </c>
      <c r="D2807" t="n">
        <v>15</v>
      </c>
      <c r="E2807" t="n">
        <v>15</v>
      </c>
      <c r="F2807" t="n">
        <v>14</v>
      </c>
      <c r="G2807" t="n">
        <v>1</v>
      </c>
      <c r="H2807" t="n">
        <v>0</v>
      </c>
      <c r="I2807" t="n">
        <v>1137</v>
      </c>
      <c r="J2807" t="n">
        <v>1</v>
      </c>
      <c r="K2807" t="n">
        <v>39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5</v>
      </c>
      <c r="U2807" t="n">
        <v>1</v>
      </c>
      <c r="V2807" t="n">
        <v>0</v>
      </c>
      <c r="W2807" t="n">
        <v>0</v>
      </c>
    </row>
    <row r="2808">
      <c r="A2808" t="inlineStr">
        <is>
          <t>Magnus Bradbury</t>
        </is>
      </c>
      <c r="B2808" t="inlineStr">
        <is>
          <t>Scotland</t>
        </is>
      </c>
      <c r="C2808" t="inlineStr">
        <is>
          <t>Blindside Flanker</t>
        </is>
      </c>
      <c r="D2808" t="n">
        <v>94</v>
      </c>
      <c r="E2808" t="n">
        <v>97</v>
      </c>
      <c r="F2808" t="n">
        <v>68</v>
      </c>
      <c r="G2808" t="n">
        <v>29</v>
      </c>
      <c r="H2808" t="n">
        <v>0</v>
      </c>
      <c r="I2808" t="n">
        <v>5687</v>
      </c>
      <c r="J2808" t="n">
        <v>26</v>
      </c>
      <c r="K2808" t="n">
        <v>666</v>
      </c>
      <c r="L2808" t="n">
        <v>0</v>
      </c>
      <c r="M2808" t="n">
        <v>19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65</v>
      </c>
      <c r="U2808" t="n">
        <v>2</v>
      </c>
      <c r="V2808" t="n">
        <v>0</v>
      </c>
      <c r="W2808" t="n">
        <v>0</v>
      </c>
    </row>
    <row r="2809">
      <c r="A2809" t="inlineStr">
        <is>
          <t>Magnus Bradbury</t>
        </is>
      </c>
      <c r="B2809" t="inlineStr">
        <is>
          <t>Scotland</t>
        </is>
      </c>
      <c r="C2809" t="inlineStr">
        <is>
          <t>Blindside Flanker</t>
        </is>
      </c>
      <c r="D2809" t="n">
        <v>123</v>
      </c>
      <c r="E2809" t="n">
        <v>17</v>
      </c>
      <c r="F2809" t="n">
        <v>92</v>
      </c>
      <c r="G2809" t="n">
        <v>34</v>
      </c>
      <c r="H2809" t="n">
        <v>0</v>
      </c>
      <c r="I2809" t="n">
        <v>7669</v>
      </c>
      <c r="J2809" t="n">
        <v>31</v>
      </c>
      <c r="K2809" t="n">
        <v>834</v>
      </c>
      <c r="L2809" t="n">
        <v>0</v>
      </c>
      <c r="M2809" t="n">
        <v>25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85</v>
      </c>
      <c r="U2809" t="n">
        <v>3</v>
      </c>
      <c r="V2809" t="n">
        <v>0</v>
      </c>
      <c r="W2809" t="n">
        <v>0</v>
      </c>
    </row>
    <row r="2810">
      <c r="A2810" t="inlineStr">
        <is>
          <t>Richie Gray</t>
        </is>
      </c>
      <c r="B2810" t="inlineStr">
        <is>
          <t>Scotland</t>
        </is>
      </c>
      <c r="C2810" t="inlineStr">
        <is>
          <t>Lock</t>
        </is>
      </c>
      <c r="D2810" t="n">
        <v>56</v>
      </c>
      <c r="E2810" t="n">
        <v>56</v>
      </c>
      <c r="F2810" t="n">
        <v>49</v>
      </c>
      <c r="G2810" t="n">
        <v>7</v>
      </c>
      <c r="H2810" t="n">
        <v>0</v>
      </c>
      <c r="I2810" t="n">
        <v>3761</v>
      </c>
      <c r="J2810" t="n">
        <v>7</v>
      </c>
      <c r="K2810" t="n">
        <v>127</v>
      </c>
      <c r="L2810" t="n">
        <v>0</v>
      </c>
      <c r="M2810" t="n">
        <v>16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20</v>
      </c>
      <c r="U2810" t="n">
        <v>4</v>
      </c>
      <c r="V2810" t="n">
        <v>0</v>
      </c>
      <c r="W2810" t="n">
        <v>0</v>
      </c>
    </row>
    <row r="2811">
      <c r="A2811" t="inlineStr">
        <is>
          <t>Richie Gray</t>
        </is>
      </c>
      <c r="B2811" t="inlineStr">
        <is>
          <t>Scotland</t>
        </is>
      </c>
      <c r="C2811" t="inlineStr">
        <is>
          <t>Lock</t>
        </is>
      </c>
      <c r="D2811" t="n">
        <v>65</v>
      </c>
      <c r="E2811" t="n">
        <v>67</v>
      </c>
      <c r="F2811" t="n">
        <v>56</v>
      </c>
      <c r="G2811" t="n">
        <v>11</v>
      </c>
      <c r="H2811" t="n">
        <v>0</v>
      </c>
      <c r="I2811" t="n">
        <v>4338</v>
      </c>
      <c r="J2811" t="n">
        <v>9</v>
      </c>
      <c r="K2811" t="n">
        <v>169</v>
      </c>
      <c r="L2811" t="n">
        <v>0</v>
      </c>
      <c r="M2811" t="n">
        <v>16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15</v>
      </c>
      <c r="U2811" t="n">
        <v>0</v>
      </c>
      <c r="V2811" t="n">
        <v>0</v>
      </c>
      <c r="W2811" t="n">
        <v>0</v>
      </c>
    </row>
    <row r="2812">
      <c r="A2812" t="inlineStr">
        <is>
          <t>Richie Gray</t>
        </is>
      </c>
      <c r="B2812" t="inlineStr">
        <is>
          <t>Scotland</t>
        </is>
      </c>
      <c r="C2812" t="inlineStr">
        <is>
          <t>Lock</t>
        </is>
      </c>
      <c r="D2812" t="n">
        <v>16</v>
      </c>
      <c r="E2812" t="n">
        <v>16</v>
      </c>
      <c r="F2812" t="n">
        <v>14</v>
      </c>
      <c r="G2812" t="n">
        <v>2</v>
      </c>
      <c r="H2812" t="n">
        <v>0</v>
      </c>
      <c r="I2812" t="n">
        <v>1108</v>
      </c>
      <c r="J2812" t="n">
        <v>2</v>
      </c>
      <c r="K2812" t="n">
        <v>41</v>
      </c>
      <c r="L2812" t="n">
        <v>0</v>
      </c>
      <c r="M2812" t="n">
        <v>5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5</v>
      </c>
      <c r="U2812" t="n">
        <v>0</v>
      </c>
      <c r="V2812" t="n">
        <v>0</v>
      </c>
      <c r="W2812" t="n">
        <v>0</v>
      </c>
    </row>
    <row r="2813">
      <c r="A2813" t="inlineStr">
        <is>
          <t>Richie Gray</t>
        </is>
      </c>
      <c r="B2813" t="inlineStr">
        <is>
          <t>Scotland</t>
        </is>
      </c>
      <c r="C2813" t="inlineStr">
        <is>
          <t>Lock</t>
        </is>
      </c>
      <c r="D2813" t="n">
        <v>1</v>
      </c>
      <c r="E2813" t="n">
        <v>1</v>
      </c>
      <c r="F2813" t="n">
        <v>0</v>
      </c>
      <c r="G2813" t="n">
        <v>1</v>
      </c>
      <c r="H2813" t="n">
        <v>0</v>
      </c>
      <c r="I2813" t="n">
        <v>12</v>
      </c>
      <c r="J2813" t="n">
        <v>1</v>
      </c>
      <c r="K2813" t="n">
        <v>12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t="inlineStr">
        <is>
          <t>Richie Gray</t>
        </is>
      </c>
      <c r="B2814" t="inlineStr">
        <is>
          <t>Scotland</t>
        </is>
      </c>
      <c r="C2814" t="inlineStr">
        <is>
          <t>Lock</t>
        </is>
      </c>
      <c r="D2814" t="n">
        <v>5</v>
      </c>
      <c r="E2814" t="n">
        <v>5</v>
      </c>
      <c r="F2814" t="n">
        <v>5</v>
      </c>
      <c r="G2814" t="n">
        <v>0</v>
      </c>
      <c r="H2814" t="n">
        <v>0</v>
      </c>
      <c r="I2814" t="n">
        <v>345</v>
      </c>
      <c r="J2814" t="n">
        <v>0</v>
      </c>
      <c r="K2814" t="n">
        <v>0</v>
      </c>
      <c r="L2814" t="n">
        <v>0</v>
      </c>
      <c r="M2814" t="n">
        <v>2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Richie Gray</t>
        </is>
      </c>
      <c r="B2815" t="inlineStr">
        <is>
          <t>Scotland</t>
        </is>
      </c>
      <c r="C2815" t="inlineStr">
        <is>
          <t>Lock</t>
        </is>
      </c>
      <c r="D2815" t="n">
        <v>57</v>
      </c>
      <c r="E2815" t="n">
        <v>58</v>
      </c>
      <c r="F2815" t="n">
        <v>46</v>
      </c>
      <c r="G2815" t="n">
        <v>12</v>
      </c>
      <c r="H2815" t="n">
        <v>0</v>
      </c>
      <c r="I2815" t="n">
        <v>3572</v>
      </c>
      <c r="J2815" t="n">
        <v>11</v>
      </c>
      <c r="K2815" t="n">
        <v>303</v>
      </c>
      <c r="L2815" t="n">
        <v>1</v>
      </c>
      <c r="M2815" t="n">
        <v>18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10</v>
      </c>
      <c r="U2815" t="n">
        <v>0</v>
      </c>
      <c r="V2815" t="n">
        <v>0</v>
      </c>
      <c r="W2815" t="n">
        <v>0</v>
      </c>
    </row>
    <row r="2816">
      <c r="A2816" t="inlineStr">
        <is>
          <t>Richie Gray</t>
        </is>
      </c>
      <c r="B2816" t="inlineStr">
        <is>
          <t>Scotland</t>
        </is>
      </c>
      <c r="C2816" t="inlineStr">
        <is>
          <t>Lock</t>
        </is>
      </c>
      <c r="D2816" t="n">
        <v>41</v>
      </c>
      <c r="E2816" t="n">
        <v>41</v>
      </c>
      <c r="F2816" t="n">
        <v>32</v>
      </c>
      <c r="G2816" t="n">
        <v>9</v>
      </c>
      <c r="H2816" t="n">
        <v>0</v>
      </c>
      <c r="I2816" t="n">
        <v>2641</v>
      </c>
      <c r="J2816" t="n">
        <v>9</v>
      </c>
      <c r="K2816" t="n">
        <v>271</v>
      </c>
      <c r="L2816" t="n">
        <v>0</v>
      </c>
      <c r="M2816" t="n">
        <v>6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5</v>
      </c>
      <c r="U2816" t="n">
        <v>2</v>
      </c>
      <c r="V2816" t="n">
        <v>0</v>
      </c>
      <c r="W2816" t="n">
        <v>0</v>
      </c>
    </row>
    <row r="2817">
      <c r="A2817" t="inlineStr">
        <is>
          <t>Richie Gray</t>
        </is>
      </c>
      <c r="B2817" t="inlineStr">
        <is>
          <t>Scotland</t>
        </is>
      </c>
      <c r="C2817" t="inlineStr">
        <is>
          <t>Lock</t>
        </is>
      </c>
      <c r="D2817" t="n">
        <v>241</v>
      </c>
      <c r="E2817" t="n">
        <v>11</v>
      </c>
      <c r="F2817" t="n">
        <v>202</v>
      </c>
      <c r="G2817" t="n">
        <v>42</v>
      </c>
      <c r="H2817" t="n">
        <v>0</v>
      </c>
      <c r="I2817" t="n">
        <v>15777</v>
      </c>
      <c r="J2817" t="n">
        <v>39</v>
      </c>
      <c r="K2817" t="n">
        <v>923</v>
      </c>
      <c r="L2817" t="n">
        <v>1</v>
      </c>
      <c r="M2817" t="n">
        <v>63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55</v>
      </c>
      <c r="U2817" t="n">
        <v>6</v>
      </c>
      <c r="V2817" t="n">
        <v>0</v>
      </c>
      <c r="W2817" t="n">
        <v>0</v>
      </c>
    </row>
    <row r="2818">
      <c r="A2818" t="inlineStr">
        <is>
          <t>Sam Skinner</t>
        </is>
      </c>
      <c r="B2818" t="inlineStr">
        <is>
          <t>Scotland</t>
        </is>
      </c>
      <c r="C2818" t="inlineStr">
        <is>
          <t>Lock</t>
        </is>
      </c>
      <c r="D2818" t="n">
        <v>24</v>
      </c>
      <c r="E2818" t="n">
        <v>24</v>
      </c>
      <c r="F2818" t="n">
        <v>14</v>
      </c>
      <c r="G2818" t="n">
        <v>10</v>
      </c>
      <c r="H2818" t="n">
        <v>0</v>
      </c>
      <c r="I2818" t="n">
        <v>1476</v>
      </c>
      <c r="J2818" t="n">
        <v>10</v>
      </c>
      <c r="K2818" t="n">
        <v>389</v>
      </c>
      <c r="L2818" t="n">
        <v>0</v>
      </c>
      <c r="M2818" t="n">
        <v>3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25</v>
      </c>
      <c r="U2818" t="n">
        <v>2</v>
      </c>
      <c r="V2818" t="n">
        <v>0</v>
      </c>
      <c r="W2818" t="n">
        <v>0</v>
      </c>
    </row>
    <row r="2819">
      <c r="A2819" t="inlineStr">
        <is>
          <t>Sam Skinner</t>
        </is>
      </c>
      <c r="B2819" t="inlineStr">
        <is>
          <t>Scotland</t>
        </is>
      </c>
      <c r="C2819" t="inlineStr">
        <is>
          <t>Lock</t>
        </is>
      </c>
      <c r="D2819" t="n">
        <v>81</v>
      </c>
      <c r="E2819" t="n">
        <v>83</v>
      </c>
      <c r="F2819" t="n">
        <v>47</v>
      </c>
      <c r="G2819" t="n">
        <v>36</v>
      </c>
      <c r="H2819" t="n">
        <v>0</v>
      </c>
      <c r="I2819" t="n">
        <v>4202</v>
      </c>
      <c r="J2819" t="n">
        <v>34</v>
      </c>
      <c r="K2819" t="n">
        <v>721</v>
      </c>
      <c r="L2819" t="n">
        <v>3</v>
      </c>
      <c r="M2819" t="n">
        <v>14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45</v>
      </c>
      <c r="U2819" t="n">
        <v>0</v>
      </c>
      <c r="V2819" t="n">
        <v>0</v>
      </c>
      <c r="W2819" t="n">
        <v>0</v>
      </c>
    </row>
    <row r="2820">
      <c r="A2820" t="inlineStr">
        <is>
          <t>Sam Skinner</t>
        </is>
      </c>
      <c r="B2820" t="inlineStr">
        <is>
          <t>Scotland</t>
        </is>
      </c>
      <c r="C2820" t="inlineStr">
        <is>
          <t>Lock</t>
        </is>
      </c>
      <c r="D2820" t="n">
        <v>9</v>
      </c>
      <c r="E2820" t="n">
        <v>9</v>
      </c>
      <c r="F2820" t="n">
        <v>2</v>
      </c>
      <c r="G2820" t="n">
        <v>7</v>
      </c>
      <c r="H2820" t="n">
        <v>0</v>
      </c>
      <c r="I2820" t="n">
        <v>303</v>
      </c>
      <c r="J2820" t="n">
        <v>7</v>
      </c>
      <c r="K2820" t="n">
        <v>171</v>
      </c>
      <c r="L2820" t="n">
        <v>0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10</v>
      </c>
      <c r="U2820" t="n">
        <v>0</v>
      </c>
      <c r="V2820" t="n">
        <v>0</v>
      </c>
      <c r="W2820" t="n">
        <v>0</v>
      </c>
    </row>
    <row r="2821">
      <c r="A2821" t="inlineStr">
        <is>
          <t>Sam Skinner</t>
        </is>
      </c>
      <c r="B2821" t="inlineStr">
        <is>
          <t>Scotland</t>
        </is>
      </c>
      <c r="C2821" t="inlineStr">
        <is>
          <t>Lock</t>
        </is>
      </c>
      <c r="D2821" t="n">
        <v>2</v>
      </c>
      <c r="E2821" t="n">
        <v>2</v>
      </c>
      <c r="F2821" t="n">
        <v>2</v>
      </c>
      <c r="G2821" t="n">
        <v>0</v>
      </c>
      <c r="H2821" t="n">
        <v>0</v>
      </c>
      <c r="I2821" t="n">
        <v>160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>
      <c r="A2822" t="inlineStr">
        <is>
          <t>Sam Skinner</t>
        </is>
      </c>
      <c r="B2822" t="inlineStr">
        <is>
          <t>Scotland</t>
        </is>
      </c>
      <c r="C2822" t="inlineStr">
        <is>
          <t>Lock</t>
        </is>
      </c>
      <c r="D2822" t="n">
        <v>10</v>
      </c>
      <c r="E2822" t="n">
        <v>10</v>
      </c>
      <c r="F2822" t="n">
        <v>6</v>
      </c>
      <c r="G2822" t="n">
        <v>4</v>
      </c>
      <c r="H2822" t="n">
        <v>0</v>
      </c>
      <c r="I2822" t="n">
        <v>416</v>
      </c>
      <c r="J2822" t="n">
        <v>4</v>
      </c>
      <c r="K2822" t="n">
        <v>59</v>
      </c>
      <c r="L2822" t="n">
        <v>0</v>
      </c>
      <c r="M2822" t="n">
        <v>5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Sam Skinner</t>
        </is>
      </c>
      <c r="B2823" t="inlineStr">
        <is>
          <t>Scotland</t>
        </is>
      </c>
      <c r="C2823" t="inlineStr">
        <is>
          <t>Lock</t>
        </is>
      </c>
      <c r="D2823" t="n">
        <v>126</v>
      </c>
      <c r="E2823" t="n">
        <v>16</v>
      </c>
      <c r="F2823" t="n">
        <v>71</v>
      </c>
      <c r="G2823" t="n">
        <v>57</v>
      </c>
      <c r="H2823" t="n">
        <v>0</v>
      </c>
      <c r="I2823" t="n">
        <v>6557</v>
      </c>
      <c r="J2823" t="n">
        <v>55</v>
      </c>
      <c r="K2823" t="n">
        <v>1340</v>
      </c>
      <c r="L2823" t="n">
        <v>3</v>
      </c>
      <c r="M2823" t="n">
        <v>23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80</v>
      </c>
      <c r="U2823" t="n">
        <v>2</v>
      </c>
      <c r="V2823" t="n">
        <v>0</v>
      </c>
      <c r="W2823" t="n">
        <v>0</v>
      </c>
    </row>
    <row r="2824">
      <c r="A2824" t="inlineStr">
        <is>
          <t>Lewis Carmichael</t>
        </is>
      </c>
      <c r="B2824" t="inlineStr">
        <is>
          <t>Scotland</t>
        </is>
      </c>
      <c r="C2824" t="inlineStr">
        <is>
          <t>Lock</t>
        </is>
      </c>
      <c r="D2824" t="n">
        <v>12</v>
      </c>
      <c r="E2824" t="n">
        <v>12</v>
      </c>
      <c r="F2824" t="n">
        <v>10</v>
      </c>
      <c r="G2824" t="n">
        <v>2</v>
      </c>
      <c r="H2824" t="n">
        <v>0</v>
      </c>
      <c r="I2824" t="n">
        <v>835</v>
      </c>
      <c r="J2824" t="n">
        <v>2</v>
      </c>
      <c r="K2824" t="n">
        <v>47</v>
      </c>
      <c r="L2824" t="n">
        <v>0</v>
      </c>
      <c r="M2824" t="n">
        <v>1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25</v>
      </c>
      <c r="U2824" t="n">
        <v>0</v>
      </c>
      <c r="V2824" t="n">
        <v>0</v>
      </c>
      <c r="W2824" t="n">
        <v>0</v>
      </c>
    </row>
    <row r="2825">
      <c r="A2825" t="inlineStr">
        <is>
          <t>Lewis Carmichael</t>
        </is>
      </c>
      <c r="B2825" t="inlineStr">
        <is>
          <t>Scotland</t>
        </is>
      </c>
      <c r="C2825" t="inlineStr">
        <is>
          <t>Lock</t>
        </is>
      </c>
      <c r="D2825" t="n">
        <v>47</v>
      </c>
      <c r="E2825" t="n">
        <v>51</v>
      </c>
      <c r="F2825" t="n">
        <v>20</v>
      </c>
      <c r="G2825" t="n">
        <v>31</v>
      </c>
      <c r="H2825" t="n">
        <v>0</v>
      </c>
      <c r="I2825" t="n">
        <v>2061</v>
      </c>
      <c r="J2825" t="n">
        <v>27</v>
      </c>
      <c r="K2825" t="n">
        <v>504</v>
      </c>
      <c r="L2825" t="n">
        <v>1</v>
      </c>
      <c r="M2825" t="n">
        <v>2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15</v>
      </c>
      <c r="U2825" t="n">
        <v>0</v>
      </c>
      <c r="V2825" t="n">
        <v>0</v>
      </c>
      <c r="W2825" t="n">
        <v>0</v>
      </c>
    </row>
    <row r="2826">
      <c r="A2826" t="inlineStr">
        <is>
          <t>Lewis Carmichael</t>
        </is>
      </c>
      <c r="B2826" t="inlineStr">
        <is>
          <t>Scotland</t>
        </is>
      </c>
      <c r="C2826" t="inlineStr">
        <is>
          <t>Lock</t>
        </is>
      </c>
      <c r="D2826" t="n">
        <v>8</v>
      </c>
      <c r="E2826" t="n">
        <v>8</v>
      </c>
      <c r="F2826" t="n">
        <v>2</v>
      </c>
      <c r="G2826" t="n">
        <v>6</v>
      </c>
      <c r="H2826" t="n">
        <v>0</v>
      </c>
      <c r="I2826" t="n">
        <v>281</v>
      </c>
      <c r="J2826" t="n">
        <v>6</v>
      </c>
      <c r="K2826" t="n">
        <v>155</v>
      </c>
      <c r="L2826" t="n">
        <v>0</v>
      </c>
      <c r="M2826" t="n">
        <v>2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inlineStr">
        <is>
          <t>Lewis Carmichael</t>
        </is>
      </c>
      <c r="B2827" t="inlineStr">
        <is>
          <t>Scotland</t>
        </is>
      </c>
      <c r="C2827" t="inlineStr">
        <is>
          <t>Lock</t>
        </is>
      </c>
      <c r="D2827" t="n">
        <v>2</v>
      </c>
      <c r="E2827" t="n">
        <v>2</v>
      </c>
      <c r="F2827" t="n">
        <v>1</v>
      </c>
      <c r="G2827" t="n">
        <v>1</v>
      </c>
      <c r="H2827" t="n">
        <v>0</v>
      </c>
      <c r="I2827" t="n">
        <v>72</v>
      </c>
      <c r="J2827" t="n">
        <v>1</v>
      </c>
      <c r="K2827" t="n">
        <v>20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5</v>
      </c>
      <c r="U2827" t="n">
        <v>0</v>
      </c>
      <c r="V2827" t="n">
        <v>0</v>
      </c>
      <c r="W2827" t="n">
        <v>0</v>
      </c>
    </row>
    <row r="2828">
      <c r="A2828" t="inlineStr">
        <is>
          <t>Lewis Carmichael</t>
        </is>
      </c>
      <c r="B2828" t="inlineStr">
        <is>
          <t>Scotland</t>
        </is>
      </c>
      <c r="C2828" t="inlineStr">
        <is>
          <t>Lock</t>
        </is>
      </c>
      <c r="D2828" t="n">
        <v>69</v>
      </c>
      <c r="E2828" t="n">
        <v>9</v>
      </c>
      <c r="F2828" t="n">
        <v>33</v>
      </c>
      <c r="G2828" t="n">
        <v>40</v>
      </c>
      <c r="H2828" t="n">
        <v>0</v>
      </c>
      <c r="I2828" t="n">
        <v>3249</v>
      </c>
      <c r="J2828" t="n">
        <v>36</v>
      </c>
      <c r="K2828" t="n">
        <v>726</v>
      </c>
      <c r="L2828" t="n">
        <v>1</v>
      </c>
      <c r="M2828" t="n">
        <v>6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45</v>
      </c>
      <c r="U2828" t="n">
        <v>0</v>
      </c>
      <c r="V2828" t="n">
        <v>0</v>
      </c>
      <c r="W2828" t="n">
        <v>0</v>
      </c>
    </row>
    <row r="2829">
      <c r="A2829" t="inlineStr">
        <is>
          <t>James Hamilton</t>
        </is>
      </c>
      <c r="B2829" t="inlineStr">
        <is>
          <t>Scotland</t>
        </is>
      </c>
      <c r="C2829" t="inlineStr">
        <is>
          <t>Lock</t>
        </is>
      </c>
      <c r="D2829" t="n">
        <v>60</v>
      </c>
      <c r="E2829" t="n">
        <v>70</v>
      </c>
      <c r="F2829" t="n">
        <v>33</v>
      </c>
      <c r="G2829" t="n">
        <v>37</v>
      </c>
      <c r="H2829" t="n">
        <v>0</v>
      </c>
      <c r="I2829" t="n">
        <v>2935</v>
      </c>
      <c r="J2829" t="n">
        <v>27</v>
      </c>
      <c r="K2829" t="n">
        <v>551</v>
      </c>
      <c r="L2829" t="n">
        <v>1</v>
      </c>
      <c r="M2829" t="n">
        <v>12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20</v>
      </c>
      <c r="U2829" t="n">
        <v>3</v>
      </c>
      <c r="V2829" t="n">
        <v>0</v>
      </c>
      <c r="W2829" t="n">
        <v>1</v>
      </c>
    </row>
    <row r="2830">
      <c r="A2830" t="inlineStr">
        <is>
          <t>James Hamilton</t>
        </is>
      </c>
      <c r="B2830" t="inlineStr">
        <is>
          <t>Scotland</t>
        </is>
      </c>
      <c r="C2830" t="inlineStr">
        <is>
          <t>Lock</t>
        </is>
      </c>
      <c r="D2830" t="n">
        <v>7</v>
      </c>
      <c r="E2830" t="n">
        <v>7</v>
      </c>
      <c r="F2830" t="n">
        <v>7</v>
      </c>
      <c r="G2830" t="n">
        <v>0</v>
      </c>
      <c r="H2830" t="n">
        <v>0</v>
      </c>
      <c r="I2830" t="n">
        <v>520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</row>
    <row r="2831">
      <c r="A2831" t="inlineStr">
        <is>
          <t>James Hamilton</t>
        </is>
      </c>
      <c r="B2831" t="inlineStr">
        <is>
          <t>Scotland</t>
        </is>
      </c>
      <c r="C2831" t="inlineStr">
        <is>
          <t>Lock</t>
        </is>
      </c>
      <c r="D2831" t="n">
        <v>60</v>
      </c>
      <c r="E2831" t="n">
        <v>60</v>
      </c>
      <c r="F2831" t="n">
        <v>49</v>
      </c>
      <c r="G2831" t="n">
        <v>11</v>
      </c>
      <c r="H2831" t="n">
        <v>0</v>
      </c>
      <c r="I2831" t="n">
        <v>3469</v>
      </c>
      <c r="J2831" t="n">
        <v>11</v>
      </c>
      <c r="K2831" t="n">
        <v>186</v>
      </c>
      <c r="L2831" t="n">
        <v>0</v>
      </c>
      <c r="M2831" t="n">
        <v>29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5</v>
      </c>
      <c r="U2831" t="n">
        <v>3</v>
      </c>
      <c r="V2831" t="n">
        <v>0</v>
      </c>
      <c r="W2831" t="n">
        <v>0</v>
      </c>
    </row>
    <row r="2832">
      <c r="A2832" t="inlineStr">
        <is>
          <t>James Hamilton</t>
        </is>
      </c>
      <c r="B2832" t="inlineStr">
        <is>
          <t>Scotland</t>
        </is>
      </c>
      <c r="C2832" t="inlineStr">
        <is>
          <t>Lock</t>
        </is>
      </c>
      <c r="D2832" t="n">
        <v>20</v>
      </c>
      <c r="E2832" t="n">
        <v>23</v>
      </c>
      <c r="F2832" t="n">
        <v>19</v>
      </c>
      <c r="G2832" t="n">
        <v>4</v>
      </c>
      <c r="H2832" t="n">
        <v>0</v>
      </c>
      <c r="I2832" t="n">
        <v>1405</v>
      </c>
      <c r="J2832" t="n">
        <v>1</v>
      </c>
      <c r="K2832" t="n">
        <v>25</v>
      </c>
      <c r="L2832" t="n">
        <v>0</v>
      </c>
      <c r="M2832" t="n">
        <v>6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10</v>
      </c>
      <c r="U2832" t="n">
        <v>0</v>
      </c>
      <c r="V2832" t="n">
        <v>0</v>
      </c>
      <c r="W2832" t="n">
        <v>0</v>
      </c>
    </row>
    <row r="2833">
      <c r="A2833" t="inlineStr">
        <is>
          <t>James Hamilton</t>
        </is>
      </c>
      <c r="B2833" t="inlineStr">
        <is>
          <t>Scotland</t>
        </is>
      </c>
      <c r="C2833" t="inlineStr">
        <is>
          <t>Lock</t>
        </is>
      </c>
      <c r="D2833" t="n">
        <v>60</v>
      </c>
      <c r="E2833" t="n">
        <v>58</v>
      </c>
      <c r="F2833" t="n">
        <v>53</v>
      </c>
      <c r="G2833" t="n">
        <v>5</v>
      </c>
      <c r="H2833" t="n">
        <v>0</v>
      </c>
      <c r="I2833" t="n">
        <v>4088</v>
      </c>
      <c r="J2833" t="n">
        <v>7</v>
      </c>
      <c r="K2833" t="n">
        <v>163</v>
      </c>
      <c r="L2833" t="n">
        <v>0</v>
      </c>
      <c r="M2833" t="n">
        <v>12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5</v>
      </c>
      <c r="U2833" t="n">
        <v>5</v>
      </c>
      <c r="V2833" t="n">
        <v>0</v>
      </c>
      <c r="W2833" t="n">
        <v>0</v>
      </c>
    </row>
    <row r="2834">
      <c r="A2834" t="inlineStr">
        <is>
          <t>James Hamilton</t>
        </is>
      </c>
      <c r="B2834" t="inlineStr">
        <is>
          <t>Scotland</t>
        </is>
      </c>
      <c r="C2834" t="inlineStr">
        <is>
          <t>Lock</t>
        </is>
      </c>
      <c r="D2834" t="n">
        <v>1</v>
      </c>
      <c r="E2834" t="n">
        <v>1</v>
      </c>
      <c r="F2834" t="n">
        <v>0</v>
      </c>
      <c r="G2834" t="n">
        <v>1</v>
      </c>
      <c r="H2834" t="n">
        <v>0</v>
      </c>
      <c r="I2834" t="n">
        <v>21</v>
      </c>
      <c r="J2834" t="n">
        <v>1</v>
      </c>
      <c r="K2834" t="n">
        <v>21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James Hamilton</t>
        </is>
      </c>
      <c r="B2835" t="inlineStr">
        <is>
          <t>Scotland</t>
        </is>
      </c>
      <c r="C2835" t="inlineStr">
        <is>
          <t>Lock</t>
        </is>
      </c>
      <c r="D2835" t="n">
        <v>16</v>
      </c>
      <c r="E2835" t="n">
        <v>16</v>
      </c>
      <c r="F2835" t="n">
        <v>13</v>
      </c>
      <c r="G2835" t="n">
        <v>3</v>
      </c>
      <c r="H2835" t="n">
        <v>0</v>
      </c>
      <c r="I2835" t="n">
        <v>991</v>
      </c>
      <c r="J2835" t="n">
        <v>3</v>
      </c>
      <c r="K2835" t="n">
        <v>90</v>
      </c>
      <c r="L2835" t="n">
        <v>0</v>
      </c>
      <c r="M2835" t="n">
        <v>7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</v>
      </c>
      <c r="V2835" t="n">
        <v>0</v>
      </c>
      <c r="W2835" t="n">
        <v>0</v>
      </c>
    </row>
    <row r="2836">
      <c r="A2836" t="inlineStr">
        <is>
          <t>James Hamilton</t>
        </is>
      </c>
      <c r="B2836" t="inlineStr">
        <is>
          <t>Scotland</t>
        </is>
      </c>
      <c r="C2836" t="inlineStr">
        <is>
          <t>Lock</t>
        </is>
      </c>
      <c r="D2836" t="n">
        <v>74</v>
      </c>
      <c r="E2836" t="n">
        <v>76</v>
      </c>
      <c r="F2836" t="n">
        <v>49</v>
      </c>
      <c r="G2836" t="n">
        <v>27</v>
      </c>
      <c r="H2836" t="n">
        <v>0</v>
      </c>
      <c r="I2836" t="n">
        <v>3842</v>
      </c>
      <c r="J2836" t="n">
        <v>25</v>
      </c>
      <c r="K2836" t="n">
        <v>434</v>
      </c>
      <c r="L2836" t="n">
        <v>0</v>
      </c>
      <c r="M2836" t="n">
        <v>28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10</v>
      </c>
      <c r="U2836" t="n">
        <v>1</v>
      </c>
      <c r="V2836" t="n">
        <v>0</v>
      </c>
      <c r="W2836" t="n">
        <v>0</v>
      </c>
    </row>
    <row r="2837">
      <c r="A2837" t="inlineStr">
        <is>
          <t>James Hamilton</t>
        </is>
      </c>
      <c r="B2837" t="inlineStr">
        <is>
          <t>Scotland</t>
        </is>
      </c>
      <c r="C2837" t="inlineStr">
        <is>
          <t>Lock</t>
        </is>
      </c>
      <c r="D2837" t="n">
        <v>298</v>
      </c>
      <c r="E2837" t="n">
        <v>10</v>
      </c>
      <c r="F2837" t="n">
        <v>223</v>
      </c>
      <c r="G2837" t="n">
        <v>88</v>
      </c>
      <c r="H2837" t="n">
        <v>0</v>
      </c>
      <c r="I2837" t="n">
        <v>17271</v>
      </c>
      <c r="J2837" t="n">
        <v>75</v>
      </c>
      <c r="K2837" t="n">
        <v>1470</v>
      </c>
      <c r="L2837" t="n">
        <v>1</v>
      </c>
      <c r="M2837" t="n">
        <v>95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50</v>
      </c>
      <c r="U2837" t="n">
        <v>15</v>
      </c>
      <c r="V2837" t="n">
        <v>0</v>
      </c>
      <c r="W2837" t="n">
        <v>1</v>
      </c>
    </row>
    <row r="2838">
      <c r="A2838" t="inlineStr">
        <is>
          <t>Alex Craig</t>
        </is>
      </c>
      <c r="B2838" t="inlineStr">
        <is>
          <t>Scotland</t>
        </is>
      </c>
      <c r="C2838" t="inlineStr">
        <is>
          <t>Lock</t>
        </is>
      </c>
      <c r="D2838" t="n">
        <v>23</v>
      </c>
      <c r="E2838" t="n">
        <v>23</v>
      </c>
      <c r="F2838" t="n">
        <v>21</v>
      </c>
      <c r="G2838" t="n">
        <v>2</v>
      </c>
      <c r="H2838" t="n">
        <v>0</v>
      </c>
      <c r="I2838" t="n">
        <v>1643</v>
      </c>
      <c r="J2838" t="n">
        <v>2</v>
      </c>
      <c r="K2838" t="n">
        <v>30</v>
      </c>
      <c r="L2838" t="n">
        <v>0</v>
      </c>
      <c r="M2838" t="n">
        <v>3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20</v>
      </c>
      <c r="U2838" t="n">
        <v>2</v>
      </c>
      <c r="V2838" t="n">
        <v>0</v>
      </c>
      <c r="W2838" t="n">
        <v>0</v>
      </c>
    </row>
    <row r="2839">
      <c r="A2839" t="inlineStr">
        <is>
          <t>Alex Craig</t>
        </is>
      </c>
      <c r="B2839" t="inlineStr">
        <is>
          <t>Scotland</t>
        </is>
      </c>
      <c r="C2839" t="inlineStr">
        <is>
          <t>Lock</t>
        </is>
      </c>
      <c r="D2839" t="n">
        <v>9</v>
      </c>
      <c r="E2839" t="n">
        <v>9</v>
      </c>
      <c r="F2839" t="n">
        <v>9</v>
      </c>
      <c r="G2839" t="n">
        <v>0</v>
      </c>
      <c r="H2839" t="n">
        <v>0</v>
      </c>
      <c r="I2839" t="n">
        <v>601</v>
      </c>
      <c r="J2839" t="n">
        <v>0</v>
      </c>
      <c r="K2839" t="n">
        <v>0</v>
      </c>
      <c r="L2839" t="n">
        <v>0</v>
      </c>
      <c r="M2839" t="n">
        <v>6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inlineStr">
        <is>
          <t>Alex Craig</t>
        </is>
      </c>
      <c r="B2840" t="inlineStr">
        <is>
          <t>Scotland</t>
        </is>
      </c>
      <c r="C2840" t="inlineStr">
        <is>
          <t>Lock</t>
        </is>
      </c>
      <c r="D2840" t="n">
        <v>33</v>
      </c>
      <c r="E2840" t="n">
        <v>35</v>
      </c>
      <c r="F2840" t="n">
        <v>18</v>
      </c>
      <c r="G2840" t="n">
        <v>17</v>
      </c>
      <c r="H2840" t="n">
        <v>0</v>
      </c>
      <c r="I2840" t="n">
        <v>1401</v>
      </c>
      <c r="J2840" t="n">
        <v>15</v>
      </c>
      <c r="K2840" t="n">
        <v>257</v>
      </c>
      <c r="L2840" t="n">
        <v>0</v>
      </c>
      <c r="M2840" t="n">
        <v>12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10</v>
      </c>
      <c r="U2840" t="n">
        <v>1</v>
      </c>
      <c r="V2840" t="n">
        <v>0</v>
      </c>
      <c r="W2840" t="n">
        <v>0</v>
      </c>
    </row>
    <row r="2841">
      <c r="A2841" t="inlineStr">
        <is>
          <t>Alex Craig</t>
        </is>
      </c>
      <c r="B2841" t="inlineStr">
        <is>
          <t>Scotland</t>
        </is>
      </c>
      <c r="C2841" t="inlineStr">
        <is>
          <t>Lock</t>
        </is>
      </c>
      <c r="D2841" t="n">
        <v>2</v>
      </c>
      <c r="E2841" t="n">
        <v>2</v>
      </c>
      <c r="F2841" t="n">
        <v>0</v>
      </c>
      <c r="G2841" t="n">
        <v>2</v>
      </c>
      <c r="H2841" t="n">
        <v>0</v>
      </c>
      <c r="I2841" t="n">
        <v>25</v>
      </c>
      <c r="J2841" t="n">
        <v>2</v>
      </c>
      <c r="K2841" t="n">
        <v>25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Alex Craig</t>
        </is>
      </c>
      <c r="B2842" t="inlineStr">
        <is>
          <t>Scotland</t>
        </is>
      </c>
      <c r="C2842" t="inlineStr">
        <is>
          <t>Lock</t>
        </is>
      </c>
      <c r="D2842" t="n">
        <v>67</v>
      </c>
      <c r="E2842" t="n">
        <v>6</v>
      </c>
      <c r="F2842" t="n">
        <v>48</v>
      </c>
      <c r="G2842" t="n">
        <v>21</v>
      </c>
      <c r="H2842" t="n">
        <v>0</v>
      </c>
      <c r="I2842" t="n">
        <v>3670</v>
      </c>
      <c r="J2842" t="n">
        <v>19</v>
      </c>
      <c r="K2842" t="n">
        <v>312</v>
      </c>
      <c r="L2842" t="n">
        <v>0</v>
      </c>
      <c r="M2842" t="n">
        <v>21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30</v>
      </c>
      <c r="U2842" t="n">
        <v>3</v>
      </c>
      <c r="V2842" t="n">
        <v>0</v>
      </c>
      <c r="W2842" t="n">
        <v>0</v>
      </c>
    </row>
    <row r="2843">
      <c r="A2843" t="inlineStr">
        <is>
          <t>Jonny Gray</t>
        </is>
      </c>
      <c r="B2843" t="inlineStr">
        <is>
          <t>Scotland</t>
        </is>
      </c>
      <c r="C2843" t="inlineStr">
        <is>
          <t>Lock</t>
        </is>
      </c>
      <c r="D2843" t="n">
        <v>10</v>
      </c>
      <c r="E2843" t="n">
        <v>10</v>
      </c>
      <c r="F2843" t="n">
        <v>10</v>
      </c>
      <c r="G2843" t="n">
        <v>0</v>
      </c>
      <c r="H2843" t="n">
        <v>0</v>
      </c>
      <c r="I2843" t="n">
        <v>800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5</v>
      </c>
      <c r="U2843" t="n">
        <v>0</v>
      </c>
      <c r="V2843" t="n">
        <v>0</v>
      </c>
      <c r="W2843" t="n">
        <v>0</v>
      </c>
    </row>
    <row r="2844">
      <c r="A2844" t="inlineStr">
        <is>
          <t>Jonny Gray</t>
        </is>
      </c>
      <c r="B2844" t="inlineStr">
        <is>
          <t>Scotland</t>
        </is>
      </c>
      <c r="C2844" t="inlineStr">
        <is>
          <t>Lock</t>
        </is>
      </c>
      <c r="D2844" t="n">
        <v>111</v>
      </c>
      <c r="E2844" t="n">
        <v>110</v>
      </c>
      <c r="F2844" t="n">
        <v>101</v>
      </c>
      <c r="G2844" t="n">
        <v>9</v>
      </c>
      <c r="H2844" t="n">
        <v>0</v>
      </c>
      <c r="I2844" t="n">
        <v>8016</v>
      </c>
      <c r="J2844" t="n">
        <v>10</v>
      </c>
      <c r="K2844" t="n">
        <v>313</v>
      </c>
      <c r="L2844" t="n">
        <v>1</v>
      </c>
      <c r="M2844" t="n">
        <v>13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60</v>
      </c>
      <c r="U2844" t="n">
        <v>3</v>
      </c>
      <c r="V2844" t="n">
        <v>0</v>
      </c>
      <c r="W2844" t="n">
        <v>0</v>
      </c>
    </row>
    <row r="2845">
      <c r="A2845" t="inlineStr">
        <is>
          <t>Jonny Gray</t>
        </is>
      </c>
      <c r="B2845" t="inlineStr">
        <is>
          <t>Scotland</t>
        </is>
      </c>
      <c r="C2845" t="inlineStr">
        <is>
          <t>Lock</t>
        </is>
      </c>
      <c r="D2845" t="n">
        <v>2</v>
      </c>
      <c r="E2845" t="n">
        <v>2</v>
      </c>
      <c r="F2845" t="n">
        <v>2</v>
      </c>
      <c r="G2845" t="n">
        <v>0</v>
      </c>
      <c r="H2845" t="n">
        <v>0</v>
      </c>
      <c r="I2845" t="n">
        <v>160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inlineStr">
        <is>
          <t>Jonny Gray</t>
        </is>
      </c>
      <c r="B2846" t="inlineStr">
        <is>
          <t>Scotland</t>
        </is>
      </c>
      <c r="C2846" t="inlineStr">
        <is>
          <t>Lock</t>
        </is>
      </c>
      <c r="D2846" t="n">
        <v>17</v>
      </c>
      <c r="E2846" t="n">
        <v>17</v>
      </c>
      <c r="F2846" t="n">
        <v>14</v>
      </c>
      <c r="G2846" t="n">
        <v>3</v>
      </c>
      <c r="H2846" t="n">
        <v>0</v>
      </c>
      <c r="I2846" t="n">
        <v>1032</v>
      </c>
      <c r="J2846" t="n">
        <v>3</v>
      </c>
      <c r="K2846" t="n">
        <v>79</v>
      </c>
      <c r="L2846" t="n">
        <v>0</v>
      </c>
      <c r="M2846" t="n">
        <v>8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20</v>
      </c>
      <c r="U2846" t="n">
        <v>0</v>
      </c>
      <c r="V2846" t="n">
        <v>0</v>
      </c>
      <c r="W2846" t="n">
        <v>0</v>
      </c>
    </row>
    <row r="2847">
      <c r="A2847" t="inlineStr">
        <is>
          <t>Jonny Gray</t>
        </is>
      </c>
      <c r="B2847" t="inlineStr">
        <is>
          <t>Scotland</t>
        </is>
      </c>
      <c r="C2847" t="inlineStr">
        <is>
          <t>Lock</t>
        </is>
      </c>
      <c r="D2847" t="n">
        <v>203</v>
      </c>
      <c r="E2847" t="n">
        <v>21</v>
      </c>
      <c r="F2847" t="n">
        <v>184</v>
      </c>
      <c r="G2847" t="n">
        <v>17</v>
      </c>
      <c r="H2847" t="n">
        <v>0</v>
      </c>
      <c r="I2847" t="n">
        <v>14385</v>
      </c>
      <c r="J2847" t="n">
        <v>19</v>
      </c>
      <c r="K2847" t="n">
        <v>495</v>
      </c>
      <c r="L2847" t="n">
        <v>1</v>
      </c>
      <c r="M2847" t="n">
        <v>38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105</v>
      </c>
      <c r="U2847" t="n">
        <v>3</v>
      </c>
      <c r="V2847" t="n">
        <v>0</v>
      </c>
      <c r="W2847" t="n">
        <v>0</v>
      </c>
    </row>
    <row r="2848">
      <c r="A2848" t="inlineStr">
        <is>
          <t>Grant Gilchrist</t>
        </is>
      </c>
      <c r="B2848" t="inlineStr">
        <is>
          <t>Scotland</t>
        </is>
      </c>
      <c r="C2848" t="inlineStr">
        <is>
          <t>Lock</t>
        </is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60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inlineStr">
        <is>
          <t>Grant Gilchrist</t>
        </is>
      </c>
      <c r="B2849" t="inlineStr">
        <is>
          <t>Scotland</t>
        </is>
      </c>
      <c r="C2849" t="inlineStr">
        <is>
          <t>Lock</t>
        </is>
      </c>
      <c r="D2849" t="n">
        <v>156</v>
      </c>
      <c r="E2849" t="n">
        <v>158</v>
      </c>
      <c r="F2849" t="n">
        <v>141</v>
      </c>
      <c r="G2849" t="n">
        <v>17</v>
      </c>
      <c r="H2849" t="n">
        <v>0</v>
      </c>
      <c r="I2849" t="n">
        <v>10935</v>
      </c>
      <c r="J2849" t="n">
        <v>15</v>
      </c>
      <c r="K2849" t="n">
        <v>392</v>
      </c>
      <c r="L2849" t="n">
        <v>1</v>
      </c>
      <c r="M2849" t="n">
        <v>37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25</v>
      </c>
      <c r="U2849" t="n">
        <v>7</v>
      </c>
      <c r="V2849" t="n">
        <v>0</v>
      </c>
      <c r="W2849" t="n">
        <v>0</v>
      </c>
    </row>
    <row r="2850">
      <c r="A2850" t="inlineStr">
        <is>
          <t>Grant Gilchrist</t>
        </is>
      </c>
      <c r="B2850" t="inlineStr">
        <is>
          <t>Scotland</t>
        </is>
      </c>
      <c r="C2850" t="inlineStr">
        <is>
          <t>Lock</t>
        </is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80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t="inlineStr">
        <is>
          <t>Grant Gilchrist</t>
        </is>
      </c>
      <c r="B2851" t="inlineStr">
        <is>
          <t>Scotland</t>
        </is>
      </c>
      <c r="C2851" t="inlineStr">
        <is>
          <t>Lock</t>
        </is>
      </c>
      <c r="D2851" t="n">
        <v>201</v>
      </c>
      <c r="E2851" t="n">
        <v>6</v>
      </c>
      <c r="F2851" t="n">
        <v>174</v>
      </c>
      <c r="G2851" t="n">
        <v>30</v>
      </c>
      <c r="H2851" t="n">
        <v>0</v>
      </c>
      <c r="I2851" t="n">
        <v>13495</v>
      </c>
      <c r="J2851" t="n">
        <v>27</v>
      </c>
      <c r="K2851" t="n">
        <v>653</v>
      </c>
      <c r="L2851" t="n">
        <v>2</v>
      </c>
      <c r="M2851" t="n">
        <v>51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30</v>
      </c>
      <c r="U2851" t="n">
        <v>7</v>
      </c>
      <c r="V2851" t="n">
        <v>0</v>
      </c>
      <c r="W2851" t="n">
        <v>0</v>
      </c>
    </row>
    <row r="2852">
      <c r="A2852" t="inlineStr">
        <is>
          <t>Ben Toolis</t>
        </is>
      </c>
      <c r="B2852" t="inlineStr">
        <is>
          <t>Scotland</t>
        </is>
      </c>
      <c r="C2852" t="inlineStr">
        <is>
          <t>Lock</t>
        </is>
      </c>
      <c r="D2852" t="n">
        <v>127</v>
      </c>
      <c r="E2852" t="n">
        <v>128</v>
      </c>
      <c r="F2852" t="n">
        <v>115</v>
      </c>
      <c r="G2852" t="n">
        <v>13</v>
      </c>
      <c r="H2852" t="n">
        <v>0</v>
      </c>
      <c r="I2852" t="n">
        <v>8751</v>
      </c>
      <c r="J2852" t="n">
        <v>12</v>
      </c>
      <c r="K2852" t="n">
        <v>263</v>
      </c>
      <c r="L2852" t="n">
        <v>0</v>
      </c>
      <c r="M2852" t="n">
        <v>35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25</v>
      </c>
      <c r="U2852" t="n">
        <v>2</v>
      </c>
      <c r="V2852" t="n">
        <v>0</v>
      </c>
      <c r="W2852" t="n">
        <v>0</v>
      </c>
    </row>
    <row r="2853">
      <c r="A2853" t="inlineStr">
        <is>
          <t>Ben Toolis</t>
        </is>
      </c>
      <c r="B2853" t="inlineStr">
        <is>
          <t>Scotland</t>
        </is>
      </c>
      <c r="C2853" t="inlineStr">
        <is>
          <t>Lock</t>
        </is>
      </c>
      <c r="D2853" t="n">
        <v>2</v>
      </c>
      <c r="E2853" t="n">
        <v>2</v>
      </c>
      <c r="F2853" t="n">
        <v>2</v>
      </c>
      <c r="G2853" t="n">
        <v>0</v>
      </c>
      <c r="H2853" t="n">
        <v>0</v>
      </c>
      <c r="I2853" t="n">
        <v>160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inlineStr">
        <is>
          <t>Ben Toolis</t>
        </is>
      </c>
      <c r="B2854" t="inlineStr">
        <is>
          <t>Scotland</t>
        </is>
      </c>
      <c r="C2854" t="inlineStr">
        <is>
          <t>Lock</t>
        </is>
      </c>
      <c r="D2854" t="n">
        <v>2</v>
      </c>
      <c r="E2854" t="n">
        <v>2</v>
      </c>
      <c r="F2854" t="n">
        <v>2</v>
      </c>
      <c r="G2854" t="n">
        <v>0</v>
      </c>
      <c r="H2854" t="n">
        <v>0</v>
      </c>
      <c r="I2854" t="n">
        <v>160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5</v>
      </c>
      <c r="U2854" t="n">
        <v>0</v>
      </c>
      <c r="V2854" t="n">
        <v>0</v>
      </c>
      <c r="W2854" t="n">
        <v>0</v>
      </c>
    </row>
    <row r="2855">
      <c r="A2855" t="inlineStr">
        <is>
          <t>Ben Toolis</t>
        </is>
      </c>
      <c r="B2855" t="inlineStr">
        <is>
          <t>Scotland</t>
        </is>
      </c>
      <c r="C2855" t="inlineStr">
        <is>
          <t>Lock</t>
        </is>
      </c>
      <c r="D2855" t="n">
        <v>157</v>
      </c>
      <c r="E2855" t="n">
        <v>7</v>
      </c>
      <c r="F2855" t="n">
        <v>135</v>
      </c>
      <c r="G2855" t="n">
        <v>25</v>
      </c>
      <c r="H2855" t="n">
        <v>0</v>
      </c>
      <c r="I2855" t="n">
        <v>10494</v>
      </c>
      <c r="J2855" t="n">
        <v>22</v>
      </c>
      <c r="K2855" t="n">
        <v>531</v>
      </c>
      <c r="L2855" t="n">
        <v>0</v>
      </c>
      <c r="M2855" t="n">
        <v>42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35</v>
      </c>
      <c r="U2855" t="n">
        <v>3</v>
      </c>
      <c r="V2855" t="n">
        <v>0</v>
      </c>
      <c r="W2855" t="n">
        <v>0</v>
      </c>
    </row>
    <row r="2856">
      <c r="A2856" t="inlineStr">
        <is>
          <t>Scott Cummings</t>
        </is>
      </c>
      <c r="B2856" t="inlineStr">
        <is>
          <t>Scotland</t>
        </is>
      </c>
      <c r="C2856" t="inlineStr">
        <is>
          <t>Lock</t>
        </is>
      </c>
      <c r="D2856" t="n">
        <v>14</v>
      </c>
      <c r="E2856" t="n">
        <v>14</v>
      </c>
      <c r="F2856" t="n">
        <v>12</v>
      </c>
      <c r="G2856" t="n">
        <v>2</v>
      </c>
      <c r="H2856" t="n">
        <v>0</v>
      </c>
      <c r="I2856" t="n">
        <v>831</v>
      </c>
      <c r="J2856" t="n">
        <v>2</v>
      </c>
      <c r="K2856" t="n">
        <v>63</v>
      </c>
      <c r="L2856" t="n">
        <v>0</v>
      </c>
      <c r="M2856" t="n">
        <v>8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5</v>
      </c>
      <c r="U2856" t="n">
        <v>0</v>
      </c>
      <c r="V2856" t="n">
        <v>0</v>
      </c>
      <c r="W2856" t="n">
        <v>0</v>
      </c>
    </row>
    <row r="2857">
      <c r="A2857" t="inlineStr">
        <is>
          <t>Scott Cummings</t>
        </is>
      </c>
      <c r="B2857" t="inlineStr">
        <is>
          <t>Scotland</t>
        </is>
      </c>
      <c r="C2857" t="inlineStr">
        <is>
          <t>Lock</t>
        </is>
      </c>
      <c r="D2857" t="n">
        <v>75</v>
      </c>
      <c r="E2857" t="n">
        <v>74</v>
      </c>
      <c r="F2857" t="n">
        <v>60</v>
      </c>
      <c r="G2857" t="n">
        <v>14</v>
      </c>
      <c r="H2857" t="n">
        <v>0</v>
      </c>
      <c r="I2857" t="n">
        <v>4634</v>
      </c>
      <c r="J2857" t="n">
        <v>15</v>
      </c>
      <c r="K2857" t="n">
        <v>268</v>
      </c>
      <c r="L2857" t="n">
        <v>1</v>
      </c>
      <c r="M2857" t="n">
        <v>23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45</v>
      </c>
      <c r="U2857" t="n">
        <v>2</v>
      </c>
      <c r="V2857" t="n">
        <v>0</v>
      </c>
      <c r="W2857" t="n">
        <v>0</v>
      </c>
    </row>
    <row r="2858">
      <c r="A2858" t="inlineStr">
        <is>
          <t>Scott Cummings</t>
        </is>
      </c>
      <c r="B2858" t="inlineStr">
        <is>
          <t>Scotland</t>
        </is>
      </c>
      <c r="C2858" t="inlineStr">
        <is>
          <t>Lock</t>
        </is>
      </c>
      <c r="D2858" t="n">
        <v>109</v>
      </c>
      <c r="E2858" t="n">
        <v>12</v>
      </c>
      <c r="F2858" t="n">
        <v>87</v>
      </c>
      <c r="G2858" t="n">
        <v>21</v>
      </c>
      <c r="H2858" t="n">
        <v>0</v>
      </c>
      <c r="I2858" t="n">
        <v>6643</v>
      </c>
      <c r="J2858" t="n">
        <v>22</v>
      </c>
      <c r="K2858" t="n">
        <v>441</v>
      </c>
      <c r="L2858" t="n">
        <v>1</v>
      </c>
      <c r="M2858" t="n">
        <v>39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60</v>
      </c>
      <c r="U2858" t="n">
        <v>2</v>
      </c>
      <c r="V2858" t="n">
        <v>0</v>
      </c>
      <c r="W2858" t="n">
        <v>0</v>
      </c>
    </row>
    <row r="2859">
      <c r="A2859" t="inlineStr">
        <is>
          <t>Ross Ford</t>
        </is>
      </c>
      <c r="B2859" t="inlineStr">
        <is>
          <t>Scotland</t>
        </is>
      </c>
      <c r="C2859" t="inlineStr">
        <is>
          <t>Hooker</t>
        </is>
      </c>
      <c r="D2859" t="n">
        <v>36</v>
      </c>
      <c r="E2859" t="n">
        <v>37</v>
      </c>
      <c r="F2859" t="n">
        <v>28</v>
      </c>
      <c r="G2859" t="n">
        <v>9</v>
      </c>
      <c r="H2859" t="n">
        <v>0</v>
      </c>
      <c r="I2859" t="n">
        <v>2094</v>
      </c>
      <c r="J2859" t="n">
        <v>8</v>
      </c>
      <c r="K2859" t="n">
        <v>184</v>
      </c>
      <c r="L2859" t="n">
        <v>0</v>
      </c>
      <c r="M2859" t="n">
        <v>17</v>
      </c>
      <c r="N2859" t="n">
        <v>1</v>
      </c>
      <c r="O2859" t="n">
        <v>0</v>
      </c>
      <c r="P2859" t="n">
        <v>1</v>
      </c>
      <c r="Q2859" t="n">
        <v>1</v>
      </c>
      <c r="R2859" t="n">
        <v>2</v>
      </c>
      <c r="S2859" t="n">
        <v>2</v>
      </c>
      <c r="T2859" t="n">
        <v>13</v>
      </c>
      <c r="U2859" t="n">
        <v>0</v>
      </c>
      <c r="V2859" t="n">
        <v>0</v>
      </c>
      <c r="W2859" t="n">
        <v>0</v>
      </c>
    </row>
    <row r="2860">
      <c r="A2860" t="inlineStr">
        <is>
          <t>Ross Ford</t>
        </is>
      </c>
      <c r="B2860" t="inlineStr">
        <is>
          <t>Scotland</t>
        </is>
      </c>
      <c r="C2860" t="inlineStr">
        <is>
          <t>Hooker</t>
        </is>
      </c>
      <c r="D2860" t="n">
        <v>109</v>
      </c>
      <c r="E2860" t="n">
        <v>111</v>
      </c>
      <c r="F2860" t="n">
        <v>87</v>
      </c>
      <c r="G2860" t="n">
        <v>24</v>
      </c>
      <c r="H2860" t="n">
        <v>0</v>
      </c>
      <c r="I2860" t="n">
        <v>6295</v>
      </c>
      <c r="J2860" t="n">
        <v>22</v>
      </c>
      <c r="K2860" t="n">
        <v>539</v>
      </c>
      <c r="L2860" t="n">
        <v>2</v>
      </c>
      <c r="M2860" t="n">
        <v>75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25</v>
      </c>
      <c r="U2860" t="n">
        <v>0</v>
      </c>
      <c r="V2860" t="n">
        <v>0</v>
      </c>
      <c r="W2860" t="n">
        <v>0</v>
      </c>
    </row>
    <row r="2861">
      <c r="A2861" t="inlineStr">
        <is>
          <t>Ross Ford</t>
        </is>
      </c>
      <c r="B2861" t="inlineStr">
        <is>
          <t>Scotland</t>
        </is>
      </c>
      <c r="C2861" t="inlineStr">
        <is>
          <t>Hooker</t>
        </is>
      </c>
      <c r="D2861" t="n">
        <v>195</v>
      </c>
      <c r="E2861" t="n">
        <v>199</v>
      </c>
      <c r="F2861" t="n">
        <v>169</v>
      </c>
      <c r="G2861" t="n">
        <v>30</v>
      </c>
      <c r="H2861" t="n">
        <v>0</v>
      </c>
      <c r="I2861" t="n">
        <v>12126</v>
      </c>
      <c r="J2861" t="n">
        <v>26</v>
      </c>
      <c r="K2861" t="n">
        <v>692</v>
      </c>
      <c r="L2861" t="n">
        <v>0</v>
      </c>
      <c r="M2861" t="n">
        <v>105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55</v>
      </c>
      <c r="U2861" t="n">
        <v>2</v>
      </c>
      <c r="V2861" t="n">
        <v>0</v>
      </c>
      <c r="W2861" t="n">
        <v>0</v>
      </c>
    </row>
    <row r="2862">
      <c r="A2862" t="inlineStr">
        <is>
          <t>Ross Ford</t>
        </is>
      </c>
      <c r="B2862" t="inlineStr">
        <is>
          <t>Scotland</t>
        </is>
      </c>
      <c r="C2862" t="inlineStr">
        <is>
          <t>Hooker</t>
        </is>
      </c>
      <c r="D2862" t="n">
        <v>5</v>
      </c>
      <c r="E2862" t="n">
        <v>5</v>
      </c>
      <c r="F2862" t="n">
        <v>3</v>
      </c>
      <c r="G2862" t="n">
        <v>2</v>
      </c>
      <c r="H2862" t="n">
        <v>0</v>
      </c>
      <c r="I2862" t="n">
        <v>240</v>
      </c>
      <c r="J2862" t="n">
        <v>2</v>
      </c>
      <c r="K2862" t="n">
        <v>38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Ross Ford</t>
        </is>
      </c>
      <c r="B2863" t="inlineStr">
        <is>
          <t>Scotland</t>
        </is>
      </c>
      <c r="C2863" t="inlineStr">
        <is>
          <t>Hooker</t>
        </is>
      </c>
      <c r="D2863" t="n">
        <v>1</v>
      </c>
      <c r="E2863" t="n">
        <v>2</v>
      </c>
      <c r="F2863" t="n">
        <v>0</v>
      </c>
      <c r="G2863" t="n">
        <v>2</v>
      </c>
      <c r="H2863" t="n">
        <v>0</v>
      </c>
      <c r="I2863" t="n">
        <v>43</v>
      </c>
      <c r="J2863" t="n">
        <v>1</v>
      </c>
      <c r="K2863" t="n">
        <v>43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t="inlineStr">
        <is>
          <t>Ross Ford</t>
        </is>
      </c>
      <c r="B2864" t="inlineStr">
        <is>
          <t>Scotland</t>
        </is>
      </c>
      <c r="C2864" t="inlineStr">
        <is>
          <t>Hooker</t>
        </is>
      </c>
      <c r="D2864" t="n">
        <v>346</v>
      </c>
      <c r="E2864" t="n">
        <v>17</v>
      </c>
      <c r="F2864" t="n">
        <v>287</v>
      </c>
      <c r="G2864" t="n">
        <v>67</v>
      </c>
      <c r="H2864" t="n">
        <v>0</v>
      </c>
      <c r="I2864" t="n">
        <v>20798</v>
      </c>
      <c r="J2864" t="n">
        <v>59</v>
      </c>
      <c r="K2864" t="n">
        <v>1496</v>
      </c>
      <c r="L2864" t="n">
        <v>2</v>
      </c>
      <c r="M2864" t="n">
        <v>200</v>
      </c>
      <c r="N2864" t="n">
        <v>17</v>
      </c>
      <c r="O2864" t="n">
        <v>0</v>
      </c>
      <c r="P2864" t="n">
        <v>1</v>
      </c>
      <c r="Q2864" t="n">
        <v>1</v>
      </c>
      <c r="R2864" t="n">
        <v>2</v>
      </c>
      <c r="S2864" t="n">
        <v>2</v>
      </c>
      <c r="T2864" t="n">
        <v>93</v>
      </c>
      <c r="U2864" t="n">
        <v>2</v>
      </c>
      <c r="V2864" t="n">
        <v>0</v>
      </c>
      <c r="W2864" t="n">
        <v>0</v>
      </c>
    </row>
    <row r="2865">
      <c r="A2865" t="inlineStr">
        <is>
          <t>Kevin Bryce</t>
        </is>
      </c>
      <c r="B2865" t="inlineStr">
        <is>
          <t>Scotland</t>
        </is>
      </c>
      <c r="C2865" t="inlineStr">
        <is>
          <t>Hooker</t>
        </is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40</v>
      </c>
      <c r="J2865" t="n">
        <v>1</v>
      </c>
      <c r="K2865" t="n">
        <v>40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inlineStr">
        <is>
          <t>Kevin Bryce</t>
        </is>
      </c>
      <c r="B2866" t="inlineStr">
        <is>
          <t>Scotland</t>
        </is>
      </c>
      <c r="C2866" t="inlineStr">
        <is>
          <t>Hooker</t>
        </is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59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Kevin Bryce</t>
        </is>
      </c>
      <c r="B2867" t="inlineStr">
        <is>
          <t>Scotland</t>
        </is>
      </c>
      <c r="C2867" t="inlineStr">
        <is>
          <t>Hooker</t>
        </is>
      </c>
      <c r="D2867" t="n">
        <v>26</v>
      </c>
      <c r="E2867" t="n">
        <v>27</v>
      </c>
      <c r="F2867" t="n">
        <v>4</v>
      </c>
      <c r="G2867" t="n">
        <v>23</v>
      </c>
      <c r="H2867" t="n">
        <v>0</v>
      </c>
      <c r="I2867" t="n">
        <v>593</v>
      </c>
      <c r="J2867" t="n">
        <v>22</v>
      </c>
      <c r="K2867" t="n">
        <v>362</v>
      </c>
      <c r="L2867" t="n">
        <v>0</v>
      </c>
      <c r="M2867" t="n">
        <v>4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5</v>
      </c>
      <c r="U2867" t="n">
        <v>0</v>
      </c>
      <c r="V2867" t="n">
        <v>0</v>
      </c>
      <c r="W2867" t="n">
        <v>0</v>
      </c>
    </row>
    <row r="2868">
      <c r="A2868" t="inlineStr">
        <is>
          <t>Kevin Bryce</t>
        </is>
      </c>
      <c r="B2868" t="inlineStr">
        <is>
          <t>Scotland</t>
        </is>
      </c>
      <c r="C2868" t="inlineStr">
        <is>
          <t>Hooker</t>
        </is>
      </c>
      <c r="D2868" t="n">
        <v>3</v>
      </c>
      <c r="E2868" t="n">
        <v>4</v>
      </c>
      <c r="F2868" t="n">
        <v>0</v>
      </c>
      <c r="G2868" t="n">
        <v>4</v>
      </c>
      <c r="H2868" t="n">
        <v>0</v>
      </c>
      <c r="I2868" t="n">
        <v>43</v>
      </c>
      <c r="J2868" t="n">
        <v>3</v>
      </c>
      <c r="K2868" t="n">
        <v>43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Kevin Bryce</t>
        </is>
      </c>
      <c r="B2869" t="inlineStr">
        <is>
          <t>Scotland</t>
        </is>
      </c>
      <c r="C2869" t="inlineStr">
        <is>
          <t>Hooker</t>
        </is>
      </c>
      <c r="D2869" t="n">
        <v>11</v>
      </c>
      <c r="E2869" t="n">
        <v>17</v>
      </c>
      <c r="F2869" t="n">
        <v>1</v>
      </c>
      <c r="G2869" t="n">
        <v>16</v>
      </c>
      <c r="H2869" t="n">
        <v>0</v>
      </c>
      <c r="I2869" t="n">
        <v>163</v>
      </c>
      <c r="J2869" t="n">
        <v>10</v>
      </c>
      <c r="K2869" t="n">
        <v>160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Kevin Bryce</t>
        </is>
      </c>
      <c r="B2870" t="inlineStr">
        <is>
          <t>Scotland</t>
        </is>
      </c>
      <c r="C2870" t="inlineStr">
        <is>
          <t>Hooker</t>
        </is>
      </c>
      <c r="D2870" t="n">
        <v>8</v>
      </c>
      <c r="E2870" t="n">
        <v>7</v>
      </c>
      <c r="F2870" t="n">
        <v>2</v>
      </c>
      <c r="G2870" t="n">
        <v>5</v>
      </c>
      <c r="H2870" t="n">
        <v>0</v>
      </c>
      <c r="I2870" t="n">
        <v>208</v>
      </c>
      <c r="J2870" t="n">
        <v>6</v>
      </c>
      <c r="K2870" t="n">
        <v>105</v>
      </c>
      <c r="L2870" t="n">
        <v>0</v>
      </c>
      <c r="M2870" t="n">
        <v>2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inlineStr">
        <is>
          <t>Kevin Bryce</t>
        </is>
      </c>
      <c r="B2871" t="inlineStr">
        <is>
          <t>Scotland</t>
        </is>
      </c>
      <c r="C2871" t="inlineStr">
        <is>
          <t>Hooker</t>
        </is>
      </c>
      <c r="D2871" t="n">
        <v>50</v>
      </c>
      <c r="E2871" t="n">
        <v>1</v>
      </c>
      <c r="F2871" t="n">
        <v>8</v>
      </c>
      <c r="G2871" t="n">
        <v>49</v>
      </c>
      <c r="H2871" t="n">
        <v>0</v>
      </c>
      <c r="I2871" t="n">
        <v>1106</v>
      </c>
      <c r="J2871" t="n">
        <v>42</v>
      </c>
      <c r="K2871" t="n">
        <v>710</v>
      </c>
      <c r="L2871" t="n">
        <v>0</v>
      </c>
      <c r="M2871" t="n">
        <v>8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5</v>
      </c>
      <c r="U2871" t="n">
        <v>0</v>
      </c>
      <c r="V2871" t="n">
        <v>0</v>
      </c>
      <c r="W2871" t="n">
        <v>0</v>
      </c>
    </row>
    <row r="2872">
      <c r="A2872" t="inlineStr">
        <is>
          <t>George Turner</t>
        </is>
      </c>
      <c r="B2872" t="inlineStr">
        <is>
          <t>Scotland</t>
        </is>
      </c>
      <c r="C2872" t="inlineStr">
        <is>
          <t>Hooker</t>
        </is>
      </c>
      <c r="D2872" t="n">
        <v>3</v>
      </c>
      <c r="E2872" t="n">
        <v>5</v>
      </c>
      <c r="F2872" t="n">
        <v>3</v>
      </c>
      <c r="G2872" t="n">
        <v>2</v>
      </c>
      <c r="H2872" t="n">
        <v>0</v>
      </c>
      <c r="I2872" t="n">
        <v>227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>
      <c r="A2873" t="inlineStr">
        <is>
          <t>George Turner</t>
        </is>
      </c>
      <c r="B2873" t="inlineStr">
        <is>
          <t>Scotland</t>
        </is>
      </c>
      <c r="C2873" t="inlineStr">
        <is>
          <t>Hooker</t>
        </is>
      </c>
      <c r="D2873" t="n">
        <v>13</v>
      </c>
      <c r="E2873" t="n">
        <v>19</v>
      </c>
      <c r="F2873" t="n">
        <v>1</v>
      </c>
      <c r="G2873" t="n">
        <v>18</v>
      </c>
      <c r="H2873" t="n">
        <v>0</v>
      </c>
      <c r="I2873" t="n">
        <v>281</v>
      </c>
      <c r="J2873" t="n">
        <v>12</v>
      </c>
      <c r="K2873" t="n">
        <v>257</v>
      </c>
      <c r="L2873" t="n">
        <v>1</v>
      </c>
      <c r="M2873" t="n">
        <v>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t="inlineStr">
        <is>
          <t>George Turner</t>
        </is>
      </c>
      <c r="B2874" t="inlineStr">
        <is>
          <t>Scotland</t>
        </is>
      </c>
      <c r="C2874" t="inlineStr">
        <is>
          <t>Hooker</t>
        </is>
      </c>
      <c r="D2874" t="n">
        <v>4</v>
      </c>
      <c r="E2874" t="n">
        <v>5</v>
      </c>
      <c r="F2874" t="n">
        <v>3</v>
      </c>
      <c r="G2874" t="n">
        <v>2</v>
      </c>
      <c r="H2874" t="n">
        <v>0</v>
      </c>
      <c r="I2874" t="n">
        <v>165</v>
      </c>
      <c r="J2874" t="n">
        <v>1</v>
      </c>
      <c r="K2874" t="n">
        <v>16</v>
      </c>
      <c r="L2874" t="n">
        <v>0</v>
      </c>
      <c r="M2874" t="n">
        <v>2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</row>
    <row r="2875">
      <c r="A2875" t="inlineStr">
        <is>
          <t>George Turner</t>
        </is>
      </c>
      <c r="B2875" t="inlineStr">
        <is>
          <t>Scotland</t>
        </is>
      </c>
      <c r="C2875" t="inlineStr">
        <is>
          <t>Hooker</t>
        </is>
      </c>
      <c r="D2875" t="n">
        <v>57</v>
      </c>
      <c r="E2875" t="n">
        <v>57</v>
      </c>
      <c r="F2875" t="n">
        <v>28</v>
      </c>
      <c r="G2875" t="n">
        <v>29</v>
      </c>
      <c r="H2875" t="n">
        <v>0</v>
      </c>
      <c r="I2875" t="n">
        <v>2322</v>
      </c>
      <c r="J2875" t="n">
        <v>29</v>
      </c>
      <c r="K2875" t="n">
        <v>748</v>
      </c>
      <c r="L2875" t="n">
        <v>1</v>
      </c>
      <c r="M2875" t="n">
        <v>27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45</v>
      </c>
      <c r="U2875" t="n">
        <v>3</v>
      </c>
      <c r="V2875" t="n">
        <v>0</v>
      </c>
      <c r="W2875" t="n">
        <v>0</v>
      </c>
    </row>
    <row r="2876">
      <c r="A2876" t="inlineStr">
        <is>
          <t>George Turner</t>
        </is>
      </c>
      <c r="B2876" t="inlineStr">
        <is>
          <t>Scotland</t>
        </is>
      </c>
      <c r="C2876" t="inlineStr">
        <is>
          <t>Hooker</t>
        </is>
      </c>
      <c r="D2876" t="n">
        <v>94</v>
      </c>
      <c r="E2876" t="n">
        <v>15</v>
      </c>
      <c r="F2876" t="n">
        <v>43</v>
      </c>
      <c r="G2876" t="n">
        <v>60</v>
      </c>
      <c r="H2876" t="n">
        <v>0</v>
      </c>
      <c r="I2876" t="n">
        <v>3765</v>
      </c>
      <c r="J2876" t="n">
        <v>51</v>
      </c>
      <c r="K2876" t="n">
        <v>1231</v>
      </c>
      <c r="L2876" t="n">
        <v>2</v>
      </c>
      <c r="M2876" t="n">
        <v>37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75</v>
      </c>
      <c r="U2876" t="n">
        <v>4</v>
      </c>
      <c r="V2876" t="n">
        <v>0</v>
      </c>
      <c r="W2876" t="n">
        <v>0</v>
      </c>
    </row>
    <row r="2877">
      <c r="A2877" t="inlineStr">
        <is>
          <t>Jake Kerr</t>
        </is>
      </c>
      <c r="B2877" t="inlineStr">
        <is>
          <t>Scotland</t>
        </is>
      </c>
      <c r="C2877" t="inlineStr">
        <is>
          <t>Hooker</t>
        </is>
      </c>
      <c r="D2877" t="n">
        <v>0</v>
      </c>
      <c r="E2877" t="n">
        <v>1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t="inlineStr">
        <is>
          <t>Jake Kerr</t>
        </is>
      </c>
      <c r="B2878" t="inlineStr">
        <is>
          <t>Scotland</t>
        </is>
      </c>
      <c r="C2878" t="inlineStr">
        <is>
          <t>Hooker</t>
        </is>
      </c>
      <c r="D2878" t="n">
        <v>6</v>
      </c>
      <c r="E2878" t="n">
        <v>6</v>
      </c>
      <c r="F2878" t="n">
        <v>4</v>
      </c>
      <c r="G2878" t="n">
        <v>2</v>
      </c>
      <c r="H2878" t="n">
        <v>0</v>
      </c>
      <c r="I2878" t="n">
        <v>333</v>
      </c>
      <c r="J2878" t="n">
        <v>2</v>
      </c>
      <c r="K2878" t="n">
        <v>56</v>
      </c>
      <c r="L2878" t="n">
        <v>0</v>
      </c>
      <c r="M2878" t="n">
        <v>3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Jake Kerr</t>
        </is>
      </c>
      <c r="B2879" t="inlineStr">
        <is>
          <t>Scotland</t>
        </is>
      </c>
      <c r="C2879" t="inlineStr">
        <is>
          <t>Hooker</t>
        </is>
      </c>
      <c r="D2879" t="n">
        <v>3</v>
      </c>
      <c r="E2879" t="n">
        <v>3</v>
      </c>
      <c r="F2879" t="n">
        <v>1</v>
      </c>
      <c r="G2879" t="n">
        <v>2</v>
      </c>
      <c r="H2879" t="n">
        <v>0</v>
      </c>
      <c r="I2879" t="n">
        <v>118</v>
      </c>
      <c r="J2879" t="n">
        <v>2</v>
      </c>
      <c r="K2879" t="n">
        <v>59</v>
      </c>
      <c r="L2879" t="n">
        <v>0</v>
      </c>
      <c r="M2879" t="n">
        <v>1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10</v>
      </c>
      <c r="U2879" t="n">
        <v>0</v>
      </c>
      <c r="V2879" t="n">
        <v>0</v>
      </c>
      <c r="W2879" t="n">
        <v>0</v>
      </c>
    </row>
    <row r="2880">
      <c r="A2880" t="inlineStr">
        <is>
          <t>Jake Kerr</t>
        </is>
      </c>
      <c r="B2880" t="inlineStr">
        <is>
          <t>Scotland</t>
        </is>
      </c>
      <c r="C2880" t="inlineStr">
        <is>
          <t>Hooker</t>
        </is>
      </c>
      <c r="D2880" t="n">
        <v>44</v>
      </c>
      <c r="E2880" t="n">
        <v>46</v>
      </c>
      <c r="F2880" t="n">
        <v>15</v>
      </c>
      <c r="G2880" t="n">
        <v>31</v>
      </c>
      <c r="H2880" t="n">
        <v>0</v>
      </c>
      <c r="I2880" t="n">
        <v>1544</v>
      </c>
      <c r="J2880" t="n">
        <v>29</v>
      </c>
      <c r="K2880" t="n">
        <v>682</v>
      </c>
      <c r="L2880" t="n">
        <v>1</v>
      </c>
      <c r="M2880" t="n">
        <v>15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10</v>
      </c>
      <c r="U2880" t="n">
        <v>0</v>
      </c>
      <c r="V2880" t="n">
        <v>0</v>
      </c>
      <c r="W2880" t="n">
        <v>0</v>
      </c>
    </row>
    <row r="2881">
      <c r="A2881" t="inlineStr">
        <is>
          <t>Jake Kerr</t>
        </is>
      </c>
      <c r="B2881" t="inlineStr">
        <is>
          <t>Scotland</t>
        </is>
      </c>
      <c r="C2881" t="inlineStr">
        <is>
          <t>Hooker</t>
        </is>
      </c>
      <c r="D2881" t="n">
        <v>1</v>
      </c>
      <c r="E2881" t="n">
        <v>1</v>
      </c>
      <c r="F2881" t="n">
        <v>0</v>
      </c>
      <c r="G2881" t="n">
        <v>1</v>
      </c>
      <c r="H2881" t="n">
        <v>0</v>
      </c>
      <c r="I2881" t="n">
        <v>18</v>
      </c>
      <c r="J2881" t="n">
        <v>1</v>
      </c>
      <c r="K2881" t="n">
        <v>18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t="inlineStr">
        <is>
          <t>Jake Kerr</t>
        </is>
      </c>
      <c r="B2882" t="inlineStr">
        <is>
          <t>Scotland</t>
        </is>
      </c>
      <c r="C2882" t="inlineStr">
        <is>
          <t>Hooker</t>
        </is>
      </c>
      <c r="D2882" t="n">
        <v>54</v>
      </c>
      <c r="E2882" t="n">
        <v>4</v>
      </c>
      <c r="F2882" t="n">
        <v>20</v>
      </c>
      <c r="G2882" t="n">
        <v>37</v>
      </c>
      <c r="H2882" t="n">
        <v>0</v>
      </c>
      <c r="I2882" t="n">
        <v>2013</v>
      </c>
      <c r="J2882" t="n">
        <v>34</v>
      </c>
      <c r="K2882" t="n">
        <v>815</v>
      </c>
      <c r="L2882" t="n">
        <v>1</v>
      </c>
      <c r="M2882" t="n">
        <v>19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20</v>
      </c>
      <c r="U2882" t="n">
        <v>0</v>
      </c>
      <c r="V2882" t="n">
        <v>0</v>
      </c>
      <c r="W2882" t="n">
        <v>0</v>
      </c>
    </row>
    <row r="2883">
      <c r="A2883" t="inlineStr">
        <is>
          <t>Scott Lawson</t>
        </is>
      </c>
      <c r="B2883" t="inlineStr">
        <is>
          <t>Scotland</t>
        </is>
      </c>
      <c r="C2883" t="inlineStr">
        <is>
          <t>Hooker</t>
        </is>
      </c>
      <c r="D2883" t="n">
        <v>39</v>
      </c>
      <c r="E2883" t="n">
        <v>43</v>
      </c>
      <c r="F2883" t="n">
        <v>24</v>
      </c>
      <c r="G2883" t="n">
        <v>19</v>
      </c>
      <c r="H2883" t="n">
        <v>0</v>
      </c>
      <c r="I2883" t="n">
        <v>1922</v>
      </c>
      <c r="J2883" t="n">
        <v>15</v>
      </c>
      <c r="K2883" t="n">
        <v>264</v>
      </c>
      <c r="L2883" t="n">
        <v>0</v>
      </c>
      <c r="M2883" t="n">
        <v>16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10</v>
      </c>
      <c r="U2883" t="n">
        <v>0</v>
      </c>
      <c r="V2883" t="n">
        <v>0</v>
      </c>
      <c r="W2883" t="n">
        <v>0</v>
      </c>
    </row>
    <row r="2884">
      <c r="A2884" t="inlineStr">
        <is>
          <t>Scott Lawson</t>
        </is>
      </c>
      <c r="B2884" t="inlineStr">
        <is>
          <t>Scotland</t>
        </is>
      </c>
      <c r="C2884" t="inlineStr">
        <is>
          <t>Hooker</t>
        </is>
      </c>
      <c r="D2884" t="n">
        <v>47</v>
      </c>
      <c r="E2884" t="n">
        <v>55</v>
      </c>
      <c r="F2884" t="n">
        <v>17</v>
      </c>
      <c r="G2884" t="n">
        <v>38</v>
      </c>
      <c r="H2884" t="n">
        <v>0</v>
      </c>
      <c r="I2884" t="n">
        <v>1557</v>
      </c>
      <c r="J2884" t="n">
        <v>30</v>
      </c>
      <c r="K2884" t="n">
        <v>454</v>
      </c>
      <c r="L2884" t="n">
        <v>0</v>
      </c>
      <c r="M2884" t="n">
        <v>13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5</v>
      </c>
      <c r="U2884" t="n">
        <v>1</v>
      </c>
      <c r="V2884" t="n">
        <v>0</v>
      </c>
      <c r="W2884" t="n">
        <v>0</v>
      </c>
    </row>
    <row r="2885">
      <c r="A2885" t="inlineStr">
        <is>
          <t>Scott Lawson</t>
        </is>
      </c>
      <c r="B2885" t="inlineStr">
        <is>
          <t>Scotland</t>
        </is>
      </c>
      <c r="C2885" t="inlineStr">
        <is>
          <t>Hooker</t>
        </is>
      </c>
      <c r="D2885" t="n">
        <v>10</v>
      </c>
      <c r="E2885" t="n">
        <v>11</v>
      </c>
      <c r="F2885" t="n">
        <v>4</v>
      </c>
      <c r="G2885" t="n">
        <v>7</v>
      </c>
      <c r="H2885" t="n">
        <v>0</v>
      </c>
      <c r="I2885" t="n">
        <v>386</v>
      </c>
      <c r="J2885" t="n">
        <v>6</v>
      </c>
      <c r="K2885" t="n">
        <v>159</v>
      </c>
      <c r="L2885" t="n">
        <v>1</v>
      </c>
      <c r="M2885" t="n">
        <v>4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inlineStr">
        <is>
          <t>Scott Lawson</t>
        </is>
      </c>
      <c r="B2886" t="inlineStr">
        <is>
          <t>Scotland</t>
        </is>
      </c>
      <c r="C2886" t="inlineStr">
        <is>
          <t>Hooker</t>
        </is>
      </c>
      <c r="D2886" t="n">
        <v>86</v>
      </c>
      <c r="E2886" t="n">
        <v>91</v>
      </c>
      <c r="F2886" t="n">
        <v>58</v>
      </c>
      <c r="G2886" t="n">
        <v>33</v>
      </c>
      <c r="H2886" t="n">
        <v>0</v>
      </c>
      <c r="I2886" t="n">
        <v>4578</v>
      </c>
      <c r="J2886" t="n">
        <v>28</v>
      </c>
      <c r="K2886" t="n">
        <v>676</v>
      </c>
      <c r="L2886" t="n">
        <v>0</v>
      </c>
      <c r="M2886" t="n">
        <v>42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35</v>
      </c>
      <c r="U2886" t="n">
        <v>3</v>
      </c>
      <c r="V2886" t="n">
        <v>0</v>
      </c>
      <c r="W2886" t="n">
        <v>0</v>
      </c>
    </row>
    <row r="2887">
      <c r="A2887" t="inlineStr">
        <is>
          <t>Scott Lawson</t>
        </is>
      </c>
      <c r="B2887" t="inlineStr">
        <is>
          <t>Scotland</t>
        </is>
      </c>
      <c r="C2887" t="inlineStr">
        <is>
          <t>Hooker</t>
        </is>
      </c>
      <c r="D2887" t="n">
        <v>3</v>
      </c>
      <c r="E2887" t="n">
        <v>3</v>
      </c>
      <c r="F2887" t="n">
        <v>2</v>
      </c>
      <c r="G2887" t="n">
        <v>1</v>
      </c>
      <c r="H2887" t="n">
        <v>0</v>
      </c>
      <c r="I2887" t="n">
        <v>146</v>
      </c>
      <c r="J2887" t="n">
        <v>1</v>
      </c>
      <c r="K2887" t="n">
        <v>17</v>
      </c>
      <c r="L2887" t="n">
        <v>0</v>
      </c>
      <c r="M2887" t="n">
        <v>2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10</v>
      </c>
      <c r="U2887" t="n">
        <v>0</v>
      </c>
      <c r="V2887" t="n">
        <v>0</v>
      </c>
      <c r="W2887" t="n">
        <v>0</v>
      </c>
    </row>
    <row r="2888">
      <c r="A2888" t="inlineStr">
        <is>
          <t>Scott Lawson</t>
        </is>
      </c>
      <c r="B2888" t="inlineStr">
        <is>
          <t>Scotland</t>
        </is>
      </c>
      <c r="C2888" t="inlineStr">
        <is>
          <t>Hooker</t>
        </is>
      </c>
      <c r="D2888" t="n">
        <v>22</v>
      </c>
      <c r="E2888" t="n">
        <v>22</v>
      </c>
      <c r="F2888" t="n">
        <v>11</v>
      </c>
      <c r="G2888" t="n">
        <v>11</v>
      </c>
      <c r="H2888" t="n">
        <v>0</v>
      </c>
      <c r="I2888" t="n">
        <v>987</v>
      </c>
      <c r="J2888" t="n">
        <v>11</v>
      </c>
      <c r="K2888" t="n">
        <v>244</v>
      </c>
      <c r="L2888" t="n">
        <v>0</v>
      </c>
      <c r="M2888" t="n">
        <v>6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t="inlineStr">
        <is>
          <t>Scott Lawson</t>
        </is>
      </c>
      <c r="B2889" t="inlineStr">
        <is>
          <t>Scotland</t>
        </is>
      </c>
      <c r="C2889" t="inlineStr">
        <is>
          <t>Hooker</t>
        </is>
      </c>
      <c r="D2889" t="n">
        <v>107</v>
      </c>
      <c r="E2889" t="n">
        <v>114</v>
      </c>
      <c r="F2889" t="n">
        <v>78</v>
      </c>
      <c r="G2889" t="n">
        <v>36</v>
      </c>
      <c r="H2889" t="n">
        <v>0</v>
      </c>
      <c r="I2889" t="n">
        <v>5519</v>
      </c>
      <c r="J2889" t="n">
        <v>29</v>
      </c>
      <c r="K2889" t="n">
        <v>653</v>
      </c>
      <c r="L2889" t="n">
        <v>1</v>
      </c>
      <c r="M2889" t="n">
        <v>62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50</v>
      </c>
      <c r="U2889" t="n">
        <v>3</v>
      </c>
      <c r="V2889" t="n">
        <v>0</v>
      </c>
      <c r="W2889" t="n">
        <v>0</v>
      </c>
    </row>
    <row r="2890">
      <c r="A2890" t="inlineStr">
        <is>
          <t>Scott Lawson</t>
        </is>
      </c>
      <c r="B2890" t="inlineStr">
        <is>
          <t>Scotland</t>
        </is>
      </c>
      <c r="C2890" t="inlineStr">
        <is>
          <t>Hooker</t>
        </is>
      </c>
      <c r="D2890" t="n">
        <v>314</v>
      </c>
      <c r="E2890" t="n">
        <v>22</v>
      </c>
      <c r="F2890" t="n">
        <v>194</v>
      </c>
      <c r="G2890" t="n">
        <v>145</v>
      </c>
      <c r="H2890" t="n">
        <v>0</v>
      </c>
      <c r="I2890" t="n">
        <v>15095</v>
      </c>
      <c r="J2890" t="n">
        <v>120</v>
      </c>
      <c r="K2890" t="n">
        <v>2467</v>
      </c>
      <c r="L2890" t="n">
        <v>2</v>
      </c>
      <c r="M2890" t="n">
        <v>145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110</v>
      </c>
      <c r="U2890" t="n">
        <v>7</v>
      </c>
      <c r="V2890" t="n">
        <v>0</v>
      </c>
      <c r="W2890" t="n">
        <v>0</v>
      </c>
    </row>
    <row r="2891">
      <c r="A2891" t="inlineStr">
        <is>
          <t>Fraser Brown</t>
        </is>
      </c>
      <c r="B2891" t="inlineStr">
        <is>
          <t>Scotland</t>
        </is>
      </c>
      <c r="C2891" t="inlineStr">
        <is>
          <t>Hooker</t>
        </is>
      </c>
      <c r="D2891" t="n">
        <v>4</v>
      </c>
      <c r="E2891" t="n">
        <v>6</v>
      </c>
      <c r="F2891" t="n">
        <v>3</v>
      </c>
      <c r="G2891" t="n">
        <v>3</v>
      </c>
      <c r="H2891" t="n">
        <v>0</v>
      </c>
      <c r="I2891" t="n">
        <v>209</v>
      </c>
      <c r="J2891" t="n">
        <v>1</v>
      </c>
      <c r="K2891" t="n">
        <v>36</v>
      </c>
      <c r="L2891" t="n">
        <v>0</v>
      </c>
      <c r="M2891" t="n">
        <v>3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inlineStr">
        <is>
          <t>Fraser Brown</t>
        </is>
      </c>
      <c r="B2892" t="inlineStr">
        <is>
          <t>Scotland</t>
        </is>
      </c>
      <c r="C2892" t="inlineStr">
        <is>
          <t>Hooker</t>
        </is>
      </c>
      <c r="D2892" t="n">
        <v>104</v>
      </c>
      <c r="E2892" t="n">
        <v>106</v>
      </c>
      <c r="F2892" t="n">
        <v>75</v>
      </c>
      <c r="G2892" t="n">
        <v>31</v>
      </c>
      <c r="H2892" t="n">
        <v>0</v>
      </c>
      <c r="I2892" t="n">
        <v>5114</v>
      </c>
      <c r="J2892" t="n">
        <v>29</v>
      </c>
      <c r="K2892" t="n">
        <v>682</v>
      </c>
      <c r="L2892" t="n">
        <v>2</v>
      </c>
      <c r="M2892" t="n">
        <v>66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60</v>
      </c>
      <c r="U2892" t="n">
        <v>2</v>
      </c>
      <c r="V2892" t="n">
        <v>0</v>
      </c>
      <c r="W2892" t="n">
        <v>0</v>
      </c>
    </row>
    <row r="2893">
      <c r="A2893" t="inlineStr">
        <is>
          <t>Fraser Brown</t>
        </is>
      </c>
      <c r="B2893" t="inlineStr">
        <is>
          <t>Scotland</t>
        </is>
      </c>
      <c r="C2893" t="inlineStr">
        <is>
          <t>Hooker</t>
        </is>
      </c>
      <c r="D2893" t="n">
        <v>2</v>
      </c>
      <c r="E2893" t="n">
        <v>2</v>
      </c>
      <c r="F2893" t="n">
        <v>2</v>
      </c>
      <c r="G2893" t="n">
        <v>0</v>
      </c>
      <c r="H2893" t="n">
        <v>0</v>
      </c>
      <c r="I2893" t="n">
        <v>160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inlineStr">
        <is>
          <t>Fraser Brown</t>
        </is>
      </c>
      <c r="B2894" t="inlineStr">
        <is>
          <t>Scotland</t>
        </is>
      </c>
      <c r="C2894" t="inlineStr">
        <is>
          <t>Hooker</t>
        </is>
      </c>
      <c r="D2894" t="n">
        <v>160</v>
      </c>
      <c r="E2894" t="n">
        <v>16</v>
      </c>
      <c r="F2894" t="n">
        <v>100</v>
      </c>
      <c r="G2894" t="n">
        <v>67</v>
      </c>
      <c r="H2894" t="n">
        <v>0</v>
      </c>
      <c r="I2894" t="n">
        <v>7171</v>
      </c>
      <c r="J2894" t="n">
        <v>60</v>
      </c>
      <c r="K2894" t="n">
        <v>1354</v>
      </c>
      <c r="L2894" t="n">
        <v>3</v>
      </c>
      <c r="M2894" t="n">
        <v>88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80</v>
      </c>
      <c r="U2894" t="n">
        <v>3</v>
      </c>
      <c r="V2894" t="n">
        <v>0</v>
      </c>
      <c r="W2894" t="n">
        <v>0</v>
      </c>
    </row>
    <row r="2895">
      <c r="A2895" t="inlineStr">
        <is>
          <t>Grant Stewart</t>
        </is>
      </c>
      <c r="B2895" t="inlineStr">
        <is>
          <t>Scotland</t>
        </is>
      </c>
      <c r="C2895" t="inlineStr">
        <is>
          <t>Hooker</t>
        </is>
      </c>
      <c r="D2895" t="n">
        <v>44</v>
      </c>
      <c r="E2895" t="n">
        <v>45</v>
      </c>
      <c r="F2895" t="n">
        <v>21</v>
      </c>
      <c r="G2895" t="n">
        <v>24</v>
      </c>
      <c r="H2895" t="n">
        <v>0</v>
      </c>
      <c r="I2895" t="n">
        <v>2008</v>
      </c>
      <c r="J2895" t="n">
        <v>23</v>
      </c>
      <c r="K2895" t="n">
        <v>588</v>
      </c>
      <c r="L2895" t="n">
        <v>0</v>
      </c>
      <c r="M2895" t="n">
        <v>17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45</v>
      </c>
      <c r="U2895" t="n">
        <v>0</v>
      </c>
      <c r="V2895" t="n">
        <v>0</v>
      </c>
      <c r="W2895" t="n">
        <v>0</v>
      </c>
    </row>
    <row r="2896">
      <c r="A2896" t="inlineStr">
        <is>
          <t>Grant Stewart</t>
        </is>
      </c>
      <c r="B2896" t="inlineStr">
        <is>
          <t>Scotland</t>
        </is>
      </c>
      <c r="C2896" t="inlineStr">
        <is>
          <t>Hooker</t>
        </is>
      </c>
      <c r="D2896" t="n">
        <v>3</v>
      </c>
      <c r="E2896" t="n">
        <v>3</v>
      </c>
      <c r="F2896" t="n">
        <v>0</v>
      </c>
      <c r="G2896" t="n">
        <v>3</v>
      </c>
      <c r="H2896" t="n">
        <v>0</v>
      </c>
      <c r="I2896" t="n">
        <v>48</v>
      </c>
      <c r="J2896" t="n">
        <v>3</v>
      </c>
      <c r="K2896" t="n">
        <v>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t="inlineStr">
        <is>
          <t>Grant Stewart</t>
        </is>
      </c>
      <c r="B2897" t="inlineStr">
        <is>
          <t>Scotland</t>
        </is>
      </c>
      <c r="C2897" t="inlineStr">
        <is>
          <t>Hooker</t>
        </is>
      </c>
      <c r="D2897" t="n">
        <v>47</v>
      </c>
      <c r="E2897" t="n">
        <v>9</v>
      </c>
      <c r="F2897" t="n">
        <v>21</v>
      </c>
      <c r="G2897" t="n">
        <v>27</v>
      </c>
      <c r="H2897" t="n">
        <v>0</v>
      </c>
      <c r="I2897" t="n">
        <v>2056</v>
      </c>
      <c r="J2897" t="n">
        <v>26</v>
      </c>
      <c r="K2897" t="n">
        <v>636</v>
      </c>
      <c r="L2897" t="n">
        <v>0</v>
      </c>
      <c r="M2897" t="n">
        <v>17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45</v>
      </c>
      <c r="U2897" t="n">
        <v>0</v>
      </c>
      <c r="V2897" t="n">
        <v>0</v>
      </c>
      <c r="W2897" t="n">
        <v>0</v>
      </c>
    </row>
    <row r="2898">
      <c r="A2898" t="inlineStr">
        <is>
          <t>David Cherry</t>
        </is>
      </c>
      <c r="B2898" t="inlineStr">
        <is>
          <t>Scotland</t>
        </is>
      </c>
      <c r="C2898" t="inlineStr">
        <is>
          <t>Hooker</t>
        </is>
      </c>
      <c r="D2898" t="n">
        <v>5</v>
      </c>
      <c r="E2898" t="n">
        <v>5</v>
      </c>
      <c r="F2898" t="n">
        <v>3</v>
      </c>
      <c r="G2898" t="n">
        <v>2</v>
      </c>
      <c r="H2898" t="n">
        <v>0</v>
      </c>
      <c r="I2898" t="n">
        <v>288</v>
      </c>
      <c r="J2898" t="n">
        <v>2</v>
      </c>
      <c r="K2898" t="n">
        <v>57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David Cherry</t>
        </is>
      </c>
      <c r="B2899" t="inlineStr">
        <is>
          <t>Scotland</t>
        </is>
      </c>
      <c r="C2899" t="inlineStr">
        <is>
          <t>Hooker</t>
        </is>
      </c>
      <c r="D2899" t="n">
        <v>27</v>
      </c>
      <c r="E2899" t="n">
        <v>28</v>
      </c>
      <c r="F2899" t="n">
        <v>18</v>
      </c>
      <c r="G2899" t="n">
        <v>10</v>
      </c>
      <c r="H2899" t="n">
        <v>0</v>
      </c>
      <c r="I2899" t="n">
        <v>1227</v>
      </c>
      <c r="J2899" t="n">
        <v>9</v>
      </c>
      <c r="K2899" t="n">
        <v>127</v>
      </c>
      <c r="L2899" t="n">
        <v>0</v>
      </c>
      <c r="M2899" t="n">
        <v>14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15</v>
      </c>
      <c r="U2899" t="n">
        <v>2</v>
      </c>
      <c r="V2899" t="n">
        <v>0</v>
      </c>
      <c r="W2899" t="n">
        <v>0</v>
      </c>
    </row>
    <row r="2900">
      <c r="A2900" t="inlineStr">
        <is>
          <t>David Cherry</t>
        </is>
      </c>
      <c r="B2900" t="inlineStr">
        <is>
          <t>Scotland</t>
        </is>
      </c>
      <c r="C2900" t="inlineStr">
        <is>
          <t>Hooker</t>
        </is>
      </c>
      <c r="D2900" t="n">
        <v>56</v>
      </c>
      <c r="E2900" t="n">
        <v>64</v>
      </c>
      <c r="F2900" t="n">
        <v>33</v>
      </c>
      <c r="G2900" t="n">
        <v>31</v>
      </c>
      <c r="H2900" t="n">
        <v>0</v>
      </c>
      <c r="I2900" t="n">
        <v>2702</v>
      </c>
      <c r="J2900" t="n">
        <v>23</v>
      </c>
      <c r="K2900" t="n">
        <v>495</v>
      </c>
      <c r="L2900" t="n">
        <v>1</v>
      </c>
      <c r="M2900" t="n">
        <v>20</v>
      </c>
      <c r="N2900" t="n">
        <v>8</v>
      </c>
      <c r="O2900" t="n">
        <v>0</v>
      </c>
      <c r="P2900" t="n">
        <v>0</v>
      </c>
      <c r="Q2900" t="n">
        <v>0</v>
      </c>
      <c r="R2900" t="n">
        <v>1</v>
      </c>
      <c r="S2900" t="n">
        <v>1</v>
      </c>
      <c r="T2900" t="n">
        <v>43</v>
      </c>
      <c r="U2900" t="n">
        <v>1</v>
      </c>
      <c r="V2900" t="n">
        <v>0</v>
      </c>
      <c r="W2900" t="n">
        <v>0</v>
      </c>
    </row>
    <row r="2901">
      <c r="A2901" t="inlineStr">
        <is>
          <t>David Cherry</t>
        </is>
      </c>
      <c r="B2901" t="inlineStr">
        <is>
          <t>Scotland</t>
        </is>
      </c>
      <c r="C2901" t="inlineStr">
        <is>
          <t>Hooker</t>
        </is>
      </c>
      <c r="D2901" t="n">
        <v>30</v>
      </c>
      <c r="E2901" t="n">
        <v>32</v>
      </c>
      <c r="F2901" t="n">
        <v>13</v>
      </c>
      <c r="G2901" t="n">
        <v>19</v>
      </c>
      <c r="H2901" t="n">
        <v>0</v>
      </c>
      <c r="I2901" t="n">
        <v>979</v>
      </c>
      <c r="J2901" t="n">
        <v>17</v>
      </c>
      <c r="K2901" t="n">
        <v>298</v>
      </c>
      <c r="L2901" t="n">
        <v>0</v>
      </c>
      <c r="M2901" t="n">
        <v>16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15</v>
      </c>
      <c r="U2901" t="n">
        <v>0</v>
      </c>
      <c r="V2901" t="n">
        <v>0</v>
      </c>
      <c r="W2901" t="n">
        <v>0</v>
      </c>
    </row>
    <row r="2902">
      <c r="A2902" t="inlineStr">
        <is>
          <t>David Cherry</t>
        </is>
      </c>
      <c r="B2902" t="inlineStr">
        <is>
          <t>Scotland</t>
        </is>
      </c>
      <c r="C2902" t="inlineStr">
        <is>
          <t>Hooker</t>
        </is>
      </c>
      <c r="D2902" t="n">
        <v>5</v>
      </c>
      <c r="E2902" t="n">
        <v>5</v>
      </c>
      <c r="F2902" t="n">
        <v>1</v>
      </c>
      <c r="G2902" t="n">
        <v>4</v>
      </c>
      <c r="H2902" t="n">
        <v>0</v>
      </c>
      <c r="I2902" t="n">
        <v>112</v>
      </c>
      <c r="J2902" t="n">
        <v>4</v>
      </c>
      <c r="K2902" t="n">
        <v>64</v>
      </c>
      <c r="L2902" t="n">
        <v>0</v>
      </c>
      <c r="M2902" t="n">
        <v>1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15</v>
      </c>
      <c r="U2902" t="n">
        <v>0</v>
      </c>
      <c r="V2902" t="n">
        <v>0</v>
      </c>
      <c r="W2902" t="n">
        <v>0</v>
      </c>
    </row>
    <row r="2903">
      <c r="A2903" t="inlineStr">
        <is>
          <t>David Cherry</t>
        </is>
      </c>
      <c r="B2903" t="inlineStr">
        <is>
          <t>Scotland</t>
        </is>
      </c>
      <c r="C2903" t="inlineStr">
        <is>
          <t>Hooker</t>
        </is>
      </c>
      <c r="D2903" t="n">
        <v>123</v>
      </c>
      <c r="E2903" t="n">
        <v>17</v>
      </c>
      <c r="F2903" t="n">
        <v>68</v>
      </c>
      <c r="G2903" t="n">
        <v>66</v>
      </c>
      <c r="H2903" t="n">
        <v>0</v>
      </c>
      <c r="I2903" t="n">
        <v>5308</v>
      </c>
      <c r="J2903" t="n">
        <v>55</v>
      </c>
      <c r="K2903" t="n">
        <v>1041</v>
      </c>
      <c r="L2903" t="n">
        <v>1</v>
      </c>
      <c r="M2903" t="n">
        <v>52</v>
      </c>
      <c r="N2903" t="n">
        <v>17</v>
      </c>
      <c r="O2903" t="n">
        <v>0</v>
      </c>
      <c r="P2903" t="n">
        <v>0</v>
      </c>
      <c r="Q2903" t="n">
        <v>0</v>
      </c>
      <c r="R2903" t="n">
        <v>1</v>
      </c>
      <c r="S2903" t="n">
        <v>1</v>
      </c>
      <c r="T2903" t="n">
        <v>88</v>
      </c>
      <c r="U2903" t="n">
        <v>3</v>
      </c>
      <c r="V2903" t="n">
        <v>0</v>
      </c>
      <c r="W2903" t="n">
        <v>0</v>
      </c>
    </row>
    <row r="2904">
      <c r="A2904" t="inlineStr">
        <is>
          <t>Pat McArthur</t>
        </is>
      </c>
      <c r="B2904" t="inlineStr">
        <is>
          <t>Scotland</t>
        </is>
      </c>
      <c r="C2904" t="inlineStr">
        <is>
          <t>Hooker</t>
        </is>
      </c>
      <c r="D2904" t="n">
        <v>162</v>
      </c>
      <c r="E2904" t="n">
        <v>168</v>
      </c>
      <c r="F2904" t="n">
        <v>89</v>
      </c>
      <c r="G2904" t="n">
        <v>79</v>
      </c>
      <c r="H2904" t="n">
        <v>0</v>
      </c>
      <c r="I2904" t="n">
        <v>6913</v>
      </c>
      <c r="J2904" t="n">
        <v>73</v>
      </c>
      <c r="K2904" t="n">
        <v>1837</v>
      </c>
      <c r="L2904" t="n">
        <v>1</v>
      </c>
      <c r="M2904" t="n">
        <v>81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20</v>
      </c>
      <c r="U2904" t="n">
        <v>5</v>
      </c>
      <c r="V2904" t="n">
        <v>0</v>
      </c>
      <c r="W2904" t="n">
        <v>0</v>
      </c>
    </row>
    <row r="2905">
      <c r="A2905" t="inlineStr">
        <is>
          <t>Pat McArthur</t>
        </is>
      </c>
      <c r="B2905" t="inlineStr">
        <is>
          <t>Scotland</t>
        </is>
      </c>
      <c r="C2905" t="inlineStr">
        <is>
          <t>Hooker</t>
        </is>
      </c>
      <c r="D2905" t="n">
        <v>3</v>
      </c>
      <c r="E2905" t="n">
        <v>4</v>
      </c>
      <c r="F2905" t="n">
        <v>3</v>
      </c>
      <c r="G2905" t="n">
        <v>1</v>
      </c>
      <c r="H2905" t="n">
        <v>0</v>
      </c>
      <c r="I2905" t="n">
        <v>235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5</v>
      </c>
      <c r="U2905" t="n">
        <v>0</v>
      </c>
      <c r="V2905" t="n">
        <v>0</v>
      </c>
      <c r="W2905" t="n">
        <v>0</v>
      </c>
    </row>
    <row r="2906">
      <c r="A2906" t="inlineStr">
        <is>
          <t>Pat McArthur</t>
        </is>
      </c>
      <c r="B2906" t="inlineStr">
        <is>
          <t>Scotland</t>
        </is>
      </c>
      <c r="C2906" t="inlineStr">
        <is>
          <t>Hooker</t>
        </is>
      </c>
      <c r="D2906" t="n">
        <v>6</v>
      </c>
      <c r="E2906" t="n">
        <v>7</v>
      </c>
      <c r="F2906" t="n">
        <v>1</v>
      </c>
      <c r="G2906" t="n">
        <v>6</v>
      </c>
      <c r="H2906" t="n">
        <v>0</v>
      </c>
      <c r="I2906" t="n">
        <v>130</v>
      </c>
      <c r="J2906" t="n">
        <v>5</v>
      </c>
      <c r="K2906" t="n">
        <v>119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inlineStr">
        <is>
          <t>Pat McArthur</t>
        </is>
      </c>
      <c r="B2907" t="inlineStr">
        <is>
          <t>Scotland</t>
        </is>
      </c>
      <c r="C2907" t="inlineStr">
        <is>
          <t>Hooker</t>
        </is>
      </c>
      <c r="D2907" t="n">
        <v>171</v>
      </c>
      <c r="E2907" t="n">
        <v>5</v>
      </c>
      <c r="F2907" t="n">
        <v>93</v>
      </c>
      <c r="G2907" t="n">
        <v>86</v>
      </c>
      <c r="H2907" t="n">
        <v>0</v>
      </c>
      <c r="I2907" t="n">
        <v>7278</v>
      </c>
      <c r="J2907" t="n">
        <v>78</v>
      </c>
      <c r="K2907" t="n">
        <v>1956</v>
      </c>
      <c r="L2907" t="n">
        <v>1</v>
      </c>
      <c r="M2907" t="n">
        <v>83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25</v>
      </c>
      <c r="U2907" t="n">
        <v>5</v>
      </c>
      <c r="V2907" t="n">
        <v>0</v>
      </c>
      <c r="W2907" t="n">
        <v>0</v>
      </c>
    </row>
    <row r="2908">
      <c r="A2908" t="inlineStr">
        <is>
          <t>Darryl Marfo</t>
        </is>
      </c>
      <c r="B2908" t="inlineStr">
        <is>
          <t>Scotland</t>
        </is>
      </c>
      <c r="C2908" t="inlineStr">
        <is>
          <t>Prop</t>
        </is>
      </c>
      <c r="D2908" t="n">
        <v>13</v>
      </c>
      <c r="E2908" t="n">
        <v>13</v>
      </c>
      <c r="F2908" t="n">
        <v>9</v>
      </c>
      <c r="G2908" t="n">
        <v>4</v>
      </c>
      <c r="H2908" t="n">
        <v>0</v>
      </c>
      <c r="I2908" t="n">
        <v>728</v>
      </c>
      <c r="J2908" t="n">
        <v>4</v>
      </c>
      <c r="K2908" t="n">
        <v>72</v>
      </c>
      <c r="L2908" t="n">
        <v>0</v>
      </c>
      <c r="M2908" t="n">
        <v>3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20</v>
      </c>
      <c r="U2908" t="n">
        <v>0</v>
      </c>
      <c r="V2908" t="n">
        <v>0</v>
      </c>
      <c r="W2908" t="n">
        <v>0</v>
      </c>
    </row>
    <row r="2909">
      <c r="A2909" t="inlineStr">
        <is>
          <t>Darryl Marfo</t>
        </is>
      </c>
      <c r="B2909" t="inlineStr">
        <is>
          <t>Scotland</t>
        </is>
      </c>
      <c r="C2909" t="inlineStr">
        <is>
          <t>Prop</t>
        </is>
      </c>
      <c r="D2909" t="n">
        <v>13</v>
      </c>
      <c r="E2909" t="n">
        <v>13</v>
      </c>
      <c r="F2909" t="n">
        <v>5</v>
      </c>
      <c r="G2909" t="n">
        <v>8</v>
      </c>
      <c r="H2909" t="n">
        <v>0</v>
      </c>
      <c r="I2909" t="n">
        <v>519</v>
      </c>
      <c r="J2909" t="n">
        <v>8</v>
      </c>
      <c r="K2909" t="n">
        <v>154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</row>
    <row r="2910">
      <c r="A2910" t="inlineStr">
        <is>
          <t>Darryl Marfo</t>
        </is>
      </c>
      <c r="B2910" t="inlineStr">
        <is>
          <t>Scotland</t>
        </is>
      </c>
      <c r="C2910" t="inlineStr">
        <is>
          <t>Prop</t>
        </is>
      </c>
      <c r="D2910" t="n">
        <v>27</v>
      </c>
      <c r="E2910" t="n">
        <v>54</v>
      </c>
      <c r="F2910" t="n">
        <v>5</v>
      </c>
      <c r="G2910" t="n">
        <v>49</v>
      </c>
      <c r="H2910" t="n">
        <v>0</v>
      </c>
      <c r="I2910" t="n">
        <v>695</v>
      </c>
      <c r="J2910" t="n">
        <v>22</v>
      </c>
      <c r="K2910" t="n">
        <v>343</v>
      </c>
      <c r="L2910" t="n">
        <v>1</v>
      </c>
      <c r="M2910" t="n">
        <v>2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Darryl Marfo</t>
        </is>
      </c>
      <c r="B2911" t="inlineStr">
        <is>
          <t>Scotland</t>
        </is>
      </c>
      <c r="C2911" t="inlineStr">
        <is>
          <t>Prop</t>
        </is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24</v>
      </c>
      <c r="J2911" t="n">
        <v>1</v>
      </c>
      <c r="K2911" t="n">
        <v>24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t="inlineStr">
        <is>
          <t>Darryl Marfo</t>
        </is>
      </c>
      <c r="B2912" t="inlineStr">
        <is>
          <t>Scotland</t>
        </is>
      </c>
      <c r="C2912" t="inlineStr">
        <is>
          <t>Prop</t>
        </is>
      </c>
      <c r="D2912" t="n">
        <v>6</v>
      </c>
      <c r="E2912" t="n">
        <v>6</v>
      </c>
      <c r="F2912" t="n">
        <v>2</v>
      </c>
      <c r="G2912" t="n">
        <v>4</v>
      </c>
      <c r="H2912" t="n">
        <v>0</v>
      </c>
      <c r="I2912" t="n">
        <v>243</v>
      </c>
      <c r="J2912" t="n">
        <v>4</v>
      </c>
      <c r="K2912" t="n">
        <v>128</v>
      </c>
      <c r="L2912" t="n">
        <v>0</v>
      </c>
      <c r="M2912" t="n">
        <v>2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Darryl Marfo</t>
        </is>
      </c>
      <c r="B2913" t="inlineStr">
        <is>
          <t>Scotland</t>
        </is>
      </c>
      <c r="C2913" t="inlineStr">
        <is>
          <t>Prop</t>
        </is>
      </c>
      <c r="D2913" t="n">
        <v>32</v>
      </c>
      <c r="E2913" t="n">
        <v>33</v>
      </c>
      <c r="F2913" t="n">
        <v>16</v>
      </c>
      <c r="G2913" t="n">
        <v>17</v>
      </c>
      <c r="H2913" t="n">
        <v>0</v>
      </c>
      <c r="I2913" t="n">
        <v>1323</v>
      </c>
      <c r="J2913" t="n">
        <v>16</v>
      </c>
      <c r="K2913" t="n">
        <v>330</v>
      </c>
      <c r="L2913" t="n">
        <v>0</v>
      </c>
      <c r="M2913" t="n">
        <v>14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5</v>
      </c>
      <c r="U2913" t="n">
        <v>2</v>
      </c>
      <c r="V2913" t="n">
        <v>0</v>
      </c>
      <c r="W2913" t="n">
        <v>0</v>
      </c>
    </row>
    <row r="2914">
      <c r="A2914" t="inlineStr">
        <is>
          <t>Darryl Marfo</t>
        </is>
      </c>
      <c r="B2914" t="inlineStr">
        <is>
          <t>Scotland</t>
        </is>
      </c>
      <c r="C2914" t="inlineStr">
        <is>
          <t>Prop</t>
        </is>
      </c>
      <c r="D2914" t="n">
        <v>4</v>
      </c>
      <c r="E2914" t="n">
        <v>4</v>
      </c>
      <c r="F2914" t="n">
        <v>0</v>
      </c>
      <c r="G2914" t="n">
        <v>4</v>
      </c>
      <c r="H2914" t="n">
        <v>0</v>
      </c>
      <c r="I2914" t="n">
        <v>83</v>
      </c>
      <c r="J2914" t="n">
        <v>4</v>
      </c>
      <c r="K2914" t="n">
        <v>83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</row>
    <row r="2915">
      <c r="A2915" t="inlineStr">
        <is>
          <t>Darryl Marfo</t>
        </is>
      </c>
      <c r="B2915" t="inlineStr">
        <is>
          <t>Scotland</t>
        </is>
      </c>
      <c r="C2915" t="inlineStr">
        <is>
          <t>Prop</t>
        </is>
      </c>
      <c r="D2915" t="n">
        <v>11</v>
      </c>
      <c r="E2915" t="n">
        <v>12</v>
      </c>
      <c r="F2915" t="n">
        <v>6</v>
      </c>
      <c r="G2915" t="n">
        <v>6</v>
      </c>
      <c r="H2915" t="n">
        <v>0</v>
      </c>
      <c r="I2915" t="n">
        <v>444</v>
      </c>
      <c r="J2915" t="n">
        <v>5</v>
      </c>
      <c r="K2915" t="n">
        <v>112</v>
      </c>
      <c r="L2915" t="n">
        <v>0</v>
      </c>
      <c r="M2915" t="n">
        <v>5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t="inlineStr">
        <is>
          <t>Darryl Marfo</t>
        </is>
      </c>
      <c r="B2916" t="inlineStr">
        <is>
          <t>Scotland</t>
        </is>
      </c>
      <c r="C2916" t="inlineStr">
        <is>
          <t>Prop</t>
        </is>
      </c>
      <c r="D2916" t="n">
        <v>3</v>
      </c>
      <c r="E2916" t="n">
        <v>3</v>
      </c>
      <c r="F2916" t="n">
        <v>3</v>
      </c>
      <c r="G2916" t="n">
        <v>0</v>
      </c>
      <c r="H2916" t="n">
        <v>0</v>
      </c>
      <c r="I2916" t="n">
        <v>157</v>
      </c>
      <c r="J2916" t="n">
        <v>0</v>
      </c>
      <c r="K2916" t="n">
        <v>0</v>
      </c>
      <c r="L2916" t="n">
        <v>0</v>
      </c>
      <c r="M2916" t="n">
        <v>3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t="inlineStr">
        <is>
          <t>Darryl Marfo</t>
        </is>
      </c>
      <c r="B2917" t="inlineStr">
        <is>
          <t>Scotland</t>
        </is>
      </c>
      <c r="C2917" t="inlineStr">
        <is>
          <t>Prop</t>
        </is>
      </c>
      <c r="D2917" t="n">
        <v>3</v>
      </c>
      <c r="E2917" t="n">
        <v>3</v>
      </c>
      <c r="F2917" t="n">
        <v>1</v>
      </c>
      <c r="G2917" t="n">
        <v>2</v>
      </c>
      <c r="H2917" t="n">
        <v>0</v>
      </c>
      <c r="I2917" t="n">
        <v>98</v>
      </c>
      <c r="J2917" t="n">
        <v>2</v>
      </c>
      <c r="K2917" t="n">
        <v>25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t="inlineStr">
        <is>
          <t>Darryl Marfo</t>
        </is>
      </c>
      <c r="B2918" t="inlineStr">
        <is>
          <t>Scotland</t>
        </is>
      </c>
      <c r="C2918" t="inlineStr">
        <is>
          <t>Prop</t>
        </is>
      </c>
      <c r="D2918" t="n">
        <v>113</v>
      </c>
      <c r="E2918" t="n">
        <v>5</v>
      </c>
      <c r="F2918" t="n">
        <v>47</v>
      </c>
      <c r="G2918" t="n">
        <v>95</v>
      </c>
      <c r="H2918" t="n">
        <v>0</v>
      </c>
      <c r="I2918" t="n">
        <v>4314</v>
      </c>
      <c r="J2918" t="n">
        <v>66</v>
      </c>
      <c r="K2918" t="n">
        <v>1271</v>
      </c>
      <c r="L2918" t="n">
        <v>1</v>
      </c>
      <c r="M2918" t="n">
        <v>31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25</v>
      </c>
      <c r="U2918" t="n">
        <v>3</v>
      </c>
      <c r="V2918" t="n">
        <v>0</v>
      </c>
      <c r="W2918" t="n">
        <v>0</v>
      </c>
    </row>
    <row r="2919">
      <c r="A2919" t="inlineStr">
        <is>
          <t>Allan Dell</t>
        </is>
      </c>
      <c r="B2919" t="inlineStr">
        <is>
          <t>Scotland</t>
        </is>
      </c>
      <c r="C2919" t="inlineStr">
        <is>
          <t>Prop</t>
        </is>
      </c>
      <c r="D2919" t="n">
        <v>58</v>
      </c>
      <c r="E2919" t="n">
        <v>62</v>
      </c>
      <c r="F2919" t="n">
        <v>20</v>
      </c>
      <c r="G2919" t="n">
        <v>42</v>
      </c>
      <c r="H2919" t="n">
        <v>0</v>
      </c>
      <c r="I2919" t="n">
        <v>2095</v>
      </c>
      <c r="J2919" t="n">
        <v>38</v>
      </c>
      <c r="K2919" t="n">
        <v>862</v>
      </c>
      <c r="L2919" t="n">
        <v>3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15</v>
      </c>
      <c r="U2919" t="n">
        <v>3</v>
      </c>
      <c r="V2919" t="n">
        <v>0</v>
      </c>
      <c r="W2919" t="n">
        <v>0</v>
      </c>
    </row>
    <row r="2920">
      <c r="A2920" t="inlineStr">
        <is>
          <t>Allan Dell</t>
        </is>
      </c>
      <c r="B2920" t="inlineStr">
        <is>
          <t>Scotland</t>
        </is>
      </c>
      <c r="C2920" t="inlineStr">
        <is>
          <t>Prop</t>
        </is>
      </c>
      <c r="D2920" t="n">
        <v>0</v>
      </c>
      <c r="E2920" t="n">
        <v>2</v>
      </c>
      <c r="F2920" t="n">
        <v>0</v>
      </c>
      <c r="G2920" t="n">
        <v>2</v>
      </c>
      <c r="H2920" t="n">
        <v>0</v>
      </c>
      <c r="I2920" t="n">
        <v>10</v>
      </c>
      <c r="J2920" t="n">
        <v>0</v>
      </c>
      <c r="K2920" t="n">
        <v>10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inlineStr">
        <is>
          <t>Allan Dell</t>
        </is>
      </c>
      <c r="B2921" t="inlineStr">
        <is>
          <t>Scotland</t>
        </is>
      </c>
      <c r="C2921" t="inlineStr">
        <is>
          <t>Prop</t>
        </is>
      </c>
      <c r="D2921" t="n">
        <v>25</v>
      </c>
      <c r="E2921" t="n">
        <v>25</v>
      </c>
      <c r="F2921" t="n">
        <v>9</v>
      </c>
      <c r="G2921" t="n">
        <v>16</v>
      </c>
      <c r="H2921" t="n">
        <v>0</v>
      </c>
      <c r="I2921" t="n">
        <v>928</v>
      </c>
      <c r="J2921" t="n">
        <v>16</v>
      </c>
      <c r="K2921" t="n">
        <v>452</v>
      </c>
      <c r="L2921" t="n">
        <v>1</v>
      </c>
      <c r="M2921" t="n">
        <v>10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</v>
      </c>
      <c r="V2921" t="n">
        <v>0</v>
      </c>
      <c r="W2921" t="n">
        <v>0</v>
      </c>
    </row>
    <row r="2922">
      <c r="A2922" t="inlineStr">
        <is>
          <t>Allan Dell</t>
        </is>
      </c>
      <c r="B2922" t="inlineStr">
        <is>
          <t>Scotland</t>
        </is>
      </c>
      <c r="C2922" t="inlineStr">
        <is>
          <t>Prop</t>
        </is>
      </c>
      <c r="D2922" t="n">
        <v>113</v>
      </c>
      <c r="E2922" t="n">
        <v>3</v>
      </c>
      <c r="F2922" t="n">
        <v>47</v>
      </c>
      <c r="G2922" t="n">
        <v>72</v>
      </c>
      <c r="H2922" t="n">
        <v>0</v>
      </c>
      <c r="I2922" t="n">
        <v>4324</v>
      </c>
      <c r="J2922" t="n">
        <v>66</v>
      </c>
      <c r="K2922" t="n">
        <v>1643</v>
      </c>
      <c r="L2922" t="n">
        <v>5</v>
      </c>
      <c r="M2922" t="n">
        <v>40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15</v>
      </c>
      <c r="U2922" t="n">
        <v>5</v>
      </c>
      <c r="V2922" t="n">
        <v>0</v>
      </c>
      <c r="W2922" t="n">
        <v>0</v>
      </c>
    </row>
    <row r="2923">
      <c r="A2923" t="inlineStr">
        <is>
          <t>Gordon Reid</t>
        </is>
      </c>
      <c r="B2923" t="inlineStr">
        <is>
          <t>Scotland</t>
        </is>
      </c>
      <c r="C2923" t="inlineStr">
        <is>
          <t>Prop</t>
        </is>
      </c>
      <c r="D2923" t="n">
        <v>14</v>
      </c>
      <c r="E2923" t="n">
        <v>14</v>
      </c>
      <c r="F2923" t="n">
        <v>12</v>
      </c>
      <c r="G2923" t="n">
        <v>2</v>
      </c>
      <c r="H2923" t="n">
        <v>0</v>
      </c>
      <c r="I2923" t="n">
        <v>994</v>
      </c>
      <c r="J2923" t="n">
        <v>2</v>
      </c>
      <c r="K2923" t="n">
        <v>79</v>
      </c>
      <c r="L2923" t="n">
        <v>0</v>
      </c>
      <c r="M2923" t="n">
        <v>3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20</v>
      </c>
      <c r="U2923" t="n">
        <v>0</v>
      </c>
      <c r="V2923" t="n">
        <v>0</v>
      </c>
      <c r="W2923" t="n">
        <v>0</v>
      </c>
    </row>
    <row r="2924">
      <c r="A2924" t="inlineStr">
        <is>
          <t>Gordon Reid</t>
        </is>
      </c>
      <c r="B2924" t="inlineStr">
        <is>
          <t>Scotland</t>
        </is>
      </c>
      <c r="C2924" t="inlineStr">
        <is>
          <t>Prop</t>
        </is>
      </c>
      <c r="D2924" t="n">
        <v>111</v>
      </c>
      <c r="E2924" t="n">
        <v>121</v>
      </c>
      <c r="F2924" t="n">
        <v>67</v>
      </c>
      <c r="G2924" t="n">
        <v>54</v>
      </c>
      <c r="H2924" t="n">
        <v>0</v>
      </c>
      <c r="I2924" t="n">
        <v>4806</v>
      </c>
      <c r="J2924" t="n">
        <v>44</v>
      </c>
      <c r="K2924" t="n">
        <v>965</v>
      </c>
      <c r="L2924" t="n">
        <v>0</v>
      </c>
      <c r="M2924" t="n">
        <v>65</v>
      </c>
      <c r="N2924" t="n">
        <v>7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38</v>
      </c>
      <c r="U2924" t="n">
        <v>1</v>
      </c>
      <c r="V2924" t="n">
        <v>0</v>
      </c>
      <c r="W2924" t="n">
        <v>0</v>
      </c>
    </row>
    <row r="2925">
      <c r="A2925" t="inlineStr">
        <is>
          <t>Gordon Reid</t>
        </is>
      </c>
      <c r="B2925" t="inlineStr">
        <is>
          <t>Scotland</t>
        </is>
      </c>
      <c r="C2925" t="inlineStr">
        <is>
          <t>Prop</t>
        </is>
      </c>
      <c r="D2925" t="n">
        <v>40</v>
      </c>
      <c r="E2925" t="n">
        <v>43</v>
      </c>
      <c r="F2925" t="n">
        <v>17</v>
      </c>
      <c r="G2925" t="n">
        <v>26</v>
      </c>
      <c r="H2925" t="n">
        <v>0</v>
      </c>
      <c r="I2925" t="n">
        <v>1577</v>
      </c>
      <c r="J2925" t="n">
        <v>23</v>
      </c>
      <c r="K2925" t="n">
        <v>703</v>
      </c>
      <c r="L2925" t="n">
        <v>2</v>
      </c>
      <c r="M2925" t="n">
        <v>17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5</v>
      </c>
      <c r="U2925" t="n">
        <v>0</v>
      </c>
      <c r="V2925" t="n">
        <v>0</v>
      </c>
      <c r="W2925" t="n">
        <v>0</v>
      </c>
    </row>
    <row r="2926">
      <c r="A2926" t="inlineStr">
        <is>
          <t>Gordon Reid</t>
        </is>
      </c>
      <c r="B2926" t="inlineStr">
        <is>
          <t>Scotland</t>
        </is>
      </c>
      <c r="C2926" t="inlineStr">
        <is>
          <t>Prop</t>
        </is>
      </c>
      <c r="D2926" t="n">
        <v>29</v>
      </c>
      <c r="E2926" t="n">
        <v>29</v>
      </c>
      <c r="F2926" t="n">
        <v>24</v>
      </c>
      <c r="G2926" t="n">
        <v>5</v>
      </c>
      <c r="H2926" t="n">
        <v>0</v>
      </c>
      <c r="I2926" t="n">
        <v>1529</v>
      </c>
      <c r="J2926" t="n">
        <v>5</v>
      </c>
      <c r="K2926" t="n">
        <v>150</v>
      </c>
      <c r="L2926" t="n">
        <v>1</v>
      </c>
      <c r="M2926" t="n">
        <v>23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t="inlineStr">
        <is>
          <t>Gordon Reid</t>
        </is>
      </c>
      <c r="B2927" t="inlineStr">
        <is>
          <t>Scotland</t>
        </is>
      </c>
      <c r="C2927" t="inlineStr">
        <is>
          <t>Prop</t>
        </is>
      </c>
      <c r="D2927" t="n">
        <v>194</v>
      </c>
      <c r="E2927" t="n">
        <v>12</v>
      </c>
      <c r="F2927" t="n">
        <v>120</v>
      </c>
      <c r="G2927" t="n">
        <v>87</v>
      </c>
      <c r="H2927" t="n">
        <v>0</v>
      </c>
      <c r="I2927" t="n">
        <v>8906</v>
      </c>
      <c r="J2927" t="n">
        <v>74</v>
      </c>
      <c r="K2927" t="n">
        <v>1897</v>
      </c>
      <c r="L2927" t="n">
        <v>3</v>
      </c>
      <c r="M2927" t="n">
        <v>108</v>
      </c>
      <c r="N2927" t="n">
        <v>12</v>
      </c>
      <c r="O2927" t="n">
        <v>0</v>
      </c>
      <c r="P2927" t="n">
        <v>0</v>
      </c>
      <c r="Q2927" t="n">
        <v>0</v>
      </c>
      <c r="R2927" t="n">
        <v>1</v>
      </c>
      <c r="S2927" t="n">
        <v>1</v>
      </c>
      <c r="T2927" t="n">
        <v>63</v>
      </c>
      <c r="U2927" t="n">
        <v>1</v>
      </c>
      <c r="V2927" t="n">
        <v>0</v>
      </c>
      <c r="W2927" t="n">
        <v>0</v>
      </c>
    </row>
    <row r="2928">
      <c r="A2928" t="inlineStr">
        <is>
          <t>Murray McCallum</t>
        </is>
      </c>
      <c r="B2928" t="inlineStr">
        <is>
          <t>Scotland</t>
        </is>
      </c>
      <c r="C2928" t="inlineStr">
        <is>
          <t>Prop</t>
        </is>
      </c>
      <c r="D2928" t="n">
        <v>14</v>
      </c>
      <c r="E2928" t="n">
        <v>14</v>
      </c>
      <c r="F2928" t="n">
        <v>13</v>
      </c>
      <c r="G2928" t="n">
        <v>1</v>
      </c>
      <c r="H2928" t="n">
        <v>0</v>
      </c>
      <c r="I2928" t="n">
        <v>813</v>
      </c>
      <c r="J2928" t="n">
        <v>1</v>
      </c>
      <c r="K2928" t="n">
        <v>39</v>
      </c>
      <c r="L2928" t="n">
        <v>0</v>
      </c>
      <c r="M2928" t="n">
        <v>13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20</v>
      </c>
      <c r="U2928" t="n">
        <v>0</v>
      </c>
      <c r="V2928" t="n">
        <v>0</v>
      </c>
      <c r="W2928" t="n">
        <v>0</v>
      </c>
    </row>
    <row r="2929">
      <c r="A2929" t="inlineStr">
        <is>
          <t>Murray McCallum</t>
        </is>
      </c>
      <c r="B2929" t="inlineStr">
        <is>
          <t>Scotland</t>
        </is>
      </c>
      <c r="C2929" t="inlineStr">
        <is>
          <t>Prop</t>
        </is>
      </c>
      <c r="D2929" t="n">
        <v>58</v>
      </c>
      <c r="E2929" t="n">
        <v>67</v>
      </c>
      <c r="F2929" t="n">
        <v>28</v>
      </c>
      <c r="G2929" t="n">
        <v>39</v>
      </c>
      <c r="H2929" t="n">
        <v>0</v>
      </c>
      <c r="I2929" t="n">
        <v>2225</v>
      </c>
      <c r="J2929" t="n">
        <v>30</v>
      </c>
      <c r="K2929" t="n">
        <v>571</v>
      </c>
      <c r="L2929" t="n">
        <v>0</v>
      </c>
      <c r="M2929" t="n">
        <v>23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20</v>
      </c>
      <c r="U2929" t="n">
        <v>0</v>
      </c>
      <c r="V2929" t="n">
        <v>0</v>
      </c>
      <c r="W2929" t="n">
        <v>0</v>
      </c>
    </row>
    <row r="2930">
      <c r="A2930" t="inlineStr">
        <is>
          <t>Murray McCallum</t>
        </is>
      </c>
      <c r="B2930" t="inlineStr">
        <is>
          <t>Scotland</t>
        </is>
      </c>
      <c r="C2930" t="inlineStr">
        <is>
          <t>Prop</t>
        </is>
      </c>
      <c r="D2930" t="n">
        <v>3</v>
      </c>
      <c r="E2930" t="n">
        <v>3</v>
      </c>
      <c r="F2930" t="n">
        <v>0</v>
      </c>
      <c r="G2930" t="n">
        <v>3</v>
      </c>
      <c r="H2930" t="n">
        <v>0</v>
      </c>
      <c r="I2930" t="n">
        <v>59</v>
      </c>
      <c r="J2930" t="n">
        <v>3</v>
      </c>
      <c r="K2930" t="n">
        <v>59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inlineStr">
        <is>
          <t>Murray McCallum</t>
        </is>
      </c>
      <c r="B2931" t="inlineStr">
        <is>
          <t>Scotland</t>
        </is>
      </c>
      <c r="C2931" t="inlineStr">
        <is>
          <t>Prop</t>
        </is>
      </c>
      <c r="D2931" t="n">
        <v>75</v>
      </c>
      <c r="E2931" t="n">
        <v>8</v>
      </c>
      <c r="F2931" t="n">
        <v>41</v>
      </c>
      <c r="G2931" t="n">
        <v>43</v>
      </c>
      <c r="H2931" t="n">
        <v>0</v>
      </c>
      <c r="I2931" t="n">
        <v>3097</v>
      </c>
      <c r="J2931" t="n">
        <v>34</v>
      </c>
      <c r="K2931" t="n">
        <v>669</v>
      </c>
      <c r="L2931" t="n">
        <v>0</v>
      </c>
      <c r="M2931" t="n">
        <v>36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40</v>
      </c>
      <c r="U2931" t="n">
        <v>0</v>
      </c>
      <c r="V2931" t="n">
        <v>0</v>
      </c>
      <c r="W2931" t="n">
        <v>0</v>
      </c>
    </row>
    <row r="2932">
      <c r="A2932" t="inlineStr">
        <is>
          <t>Moray Low</t>
        </is>
      </c>
      <c r="B2932" t="inlineStr">
        <is>
          <t>Scotland</t>
        </is>
      </c>
      <c r="C2932" t="inlineStr">
        <is>
          <t>Prop</t>
        </is>
      </c>
      <c r="D2932" t="n">
        <v>138</v>
      </c>
      <c r="E2932" t="n">
        <v>140</v>
      </c>
      <c r="F2932" t="n">
        <v>103</v>
      </c>
      <c r="G2932" t="n">
        <v>37</v>
      </c>
      <c r="H2932" t="n">
        <v>0</v>
      </c>
      <c r="I2932" t="n">
        <v>7893</v>
      </c>
      <c r="J2932" t="n">
        <v>35</v>
      </c>
      <c r="K2932" t="n">
        <v>984</v>
      </c>
      <c r="L2932" t="n">
        <v>0</v>
      </c>
      <c r="M2932" t="n">
        <v>60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40</v>
      </c>
      <c r="U2932" t="n">
        <v>4</v>
      </c>
      <c r="V2932" t="n">
        <v>0</v>
      </c>
      <c r="W2932" t="n">
        <v>0</v>
      </c>
    </row>
    <row r="2933">
      <c r="A2933" t="inlineStr">
        <is>
          <t>Moray Low</t>
        </is>
      </c>
      <c r="B2933" t="inlineStr">
        <is>
          <t>Scotland</t>
        </is>
      </c>
      <c r="C2933" t="inlineStr">
        <is>
          <t>Prop</t>
        </is>
      </c>
      <c r="D2933" t="n">
        <v>40</v>
      </c>
      <c r="E2933" t="n">
        <v>41</v>
      </c>
      <c r="F2933" t="n">
        <v>16</v>
      </c>
      <c r="G2933" t="n">
        <v>25</v>
      </c>
      <c r="H2933" t="n">
        <v>0</v>
      </c>
      <c r="I2933" t="n">
        <v>1427</v>
      </c>
      <c r="J2933" t="n">
        <v>24</v>
      </c>
      <c r="K2933" t="n">
        <v>418</v>
      </c>
      <c r="L2933" t="n">
        <v>1</v>
      </c>
      <c r="M2933" t="n">
        <v>11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</row>
    <row r="2934">
      <c r="A2934" t="inlineStr">
        <is>
          <t>Moray Low</t>
        </is>
      </c>
      <c r="B2934" t="inlineStr">
        <is>
          <t>Scotland</t>
        </is>
      </c>
      <c r="C2934" t="inlineStr">
        <is>
          <t>Prop</t>
        </is>
      </c>
      <c r="D2934" t="n">
        <v>3</v>
      </c>
      <c r="E2934" t="n">
        <v>3</v>
      </c>
      <c r="F2934" t="n">
        <v>1</v>
      </c>
      <c r="G2934" t="n">
        <v>2</v>
      </c>
      <c r="H2934" t="n">
        <v>0</v>
      </c>
      <c r="I2934" t="n">
        <v>136</v>
      </c>
      <c r="J2934" t="n">
        <v>2</v>
      </c>
      <c r="K2934" t="n">
        <v>56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inlineStr">
        <is>
          <t>Moray Low</t>
        </is>
      </c>
      <c r="B2935" t="inlineStr">
        <is>
          <t>Scotland</t>
        </is>
      </c>
      <c r="C2935" t="inlineStr">
        <is>
          <t>Prop</t>
        </is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  <c r="I2935" t="n">
        <v>70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inlineStr">
        <is>
          <t>Moray Low</t>
        </is>
      </c>
      <c r="B2936" t="inlineStr">
        <is>
          <t>Scotland</t>
        </is>
      </c>
      <c r="C2936" t="inlineStr">
        <is>
          <t>Prop</t>
        </is>
      </c>
      <c r="D2936" t="n">
        <v>67</v>
      </c>
      <c r="E2936" t="n">
        <v>69</v>
      </c>
      <c r="F2936" t="n">
        <v>33</v>
      </c>
      <c r="G2936" t="n">
        <v>36</v>
      </c>
      <c r="H2936" t="n">
        <v>0</v>
      </c>
      <c r="I2936" t="n">
        <v>2665</v>
      </c>
      <c r="J2936" t="n">
        <v>34</v>
      </c>
      <c r="K2936" t="n">
        <v>808</v>
      </c>
      <c r="L2936" t="n">
        <v>2</v>
      </c>
      <c r="M2936" t="n">
        <v>32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35</v>
      </c>
      <c r="U2936" t="n">
        <v>1</v>
      </c>
      <c r="V2936" t="n">
        <v>0</v>
      </c>
      <c r="W2936" t="n">
        <v>0</v>
      </c>
    </row>
    <row r="2937">
      <c r="A2937" t="inlineStr">
        <is>
          <t>Moray Low</t>
        </is>
      </c>
      <c r="B2937" t="inlineStr">
        <is>
          <t>Scotland</t>
        </is>
      </c>
      <c r="C2937" t="inlineStr">
        <is>
          <t>Prop</t>
        </is>
      </c>
      <c r="D2937" t="n">
        <v>249</v>
      </c>
      <c r="E2937" t="n">
        <v>15</v>
      </c>
      <c r="F2937" t="n">
        <v>154</v>
      </c>
      <c r="G2937" t="n">
        <v>100</v>
      </c>
      <c r="H2937" t="n">
        <v>0</v>
      </c>
      <c r="I2937" t="n">
        <v>12191</v>
      </c>
      <c r="J2937" t="n">
        <v>95</v>
      </c>
      <c r="K2937" t="n">
        <v>2266</v>
      </c>
      <c r="L2937" t="n">
        <v>3</v>
      </c>
      <c r="M2937" t="n">
        <v>104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75</v>
      </c>
      <c r="U2937" t="n">
        <v>6</v>
      </c>
      <c r="V2937" t="n">
        <v>0</v>
      </c>
      <c r="W2937" t="n">
        <v>0</v>
      </c>
    </row>
    <row r="2938">
      <c r="A2938" t="inlineStr">
        <is>
          <t>Euan Murray</t>
        </is>
      </c>
      <c r="B2938" t="inlineStr">
        <is>
          <t>Scotland</t>
        </is>
      </c>
      <c r="C2938" t="inlineStr">
        <is>
          <t>Prop</t>
        </is>
      </c>
      <c r="D2938" t="n">
        <v>45</v>
      </c>
      <c r="E2938" t="n">
        <v>46</v>
      </c>
      <c r="F2938" t="n">
        <v>37</v>
      </c>
      <c r="G2938" t="n">
        <v>9</v>
      </c>
      <c r="H2938" t="n">
        <v>0</v>
      </c>
      <c r="I2938" t="n">
        <v>2782</v>
      </c>
      <c r="J2938" t="n">
        <v>8</v>
      </c>
      <c r="K2938" t="n">
        <v>211</v>
      </c>
      <c r="L2938" t="n">
        <v>1</v>
      </c>
      <c r="M2938" t="n">
        <v>20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5</v>
      </c>
      <c r="U2938" t="n">
        <v>0</v>
      </c>
      <c r="V2938" t="n">
        <v>0</v>
      </c>
      <c r="W2938" t="n">
        <v>0</v>
      </c>
    </row>
    <row r="2939">
      <c r="A2939" t="inlineStr">
        <is>
          <t>Euan Murray</t>
        </is>
      </c>
      <c r="B2939" t="inlineStr">
        <is>
          <t>Scotland</t>
        </is>
      </c>
      <c r="C2939" t="inlineStr">
        <is>
          <t>Prop</t>
        </is>
      </c>
      <c r="D2939" t="n">
        <v>64</v>
      </c>
      <c r="E2939" t="n">
        <v>66</v>
      </c>
      <c r="F2939" t="n">
        <v>58</v>
      </c>
      <c r="G2939" t="n">
        <v>8</v>
      </c>
      <c r="H2939" t="n">
        <v>0</v>
      </c>
      <c r="I2939" t="n">
        <v>4207</v>
      </c>
      <c r="J2939" t="n">
        <v>6</v>
      </c>
      <c r="K2939" t="n">
        <v>178</v>
      </c>
      <c r="L2939" t="n">
        <v>0</v>
      </c>
      <c r="M2939" t="n">
        <v>30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10</v>
      </c>
      <c r="U2939" t="n">
        <v>1</v>
      </c>
      <c r="V2939" t="n">
        <v>0</v>
      </c>
      <c r="W2939" t="n">
        <v>0</v>
      </c>
    </row>
    <row r="2940">
      <c r="A2940" t="inlineStr">
        <is>
          <t>Euan Murray</t>
        </is>
      </c>
      <c r="B2940" t="inlineStr">
        <is>
          <t>Scotland</t>
        </is>
      </c>
      <c r="C2940" t="inlineStr">
        <is>
          <t>Prop</t>
        </is>
      </c>
      <c r="D2940" t="n">
        <v>62</v>
      </c>
      <c r="E2940" t="n">
        <v>61</v>
      </c>
      <c r="F2940" t="n">
        <v>47</v>
      </c>
      <c r="G2940" t="n">
        <v>14</v>
      </c>
      <c r="H2940" t="n">
        <v>0</v>
      </c>
      <c r="I2940" t="n">
        <v>3676</v>
      </c>
      <c r="J2940" t="n">
        <v>15</v>
      </c>
      <c r="K2940" t="n">
        <v>369</v>
      </c>
      <c r="L2940" t="n">
        <v>0</v>
      </c>
      <c r="M2940" t="n">
        <v>22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10</v>
      </c>
      <c r="U2940" t="n">
        <v>1</v>
      </c>
      <c r="V2940" t="n">
        <v>0</v>
      </c>
      <c r="W2940" t="n">
        <v>0</v>
      </c>
    </row>
    <row r="2941">
      <c r="A2941" t="inlineStr">
        <is>
          <t>Euan Murray</t>
        </is>
      </c>
      <c r="B2941" t="inlineStr">
        <is>
          <t>Scotland</t>
        </is>
      </c>
      <c r="C2941" t="inlineStr">
        <is>
          <t>Prop</t>
        </is>
      </c>
      <c r="D2941" t="n">
        <v>4</v>
      </c>
      <c r="E2941" t="n">
        <v>4</v>
      </c>
      <c r="F2941" t="n">
        <v>2</v>
      </c>
      <c r="G2941" t="n">
        <v>2</v>
      </c>
      <c r="H2941" t="n">
        <v>0</v>
      </c>
      <c r="I2941" t="n">
        <v>109</v>
      </c>
      <c r="J2941" t="n">
        <v>2</v>
      </c>
      <c r="K2941" t="n">
        <v>38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Euan Murray</t>
        </is>
      </c>
      <c r="B2942" t="inlineStr">
        <is>
          <t>Scotland</t>
        </is>
      </c>
      <c r="C2942" t="inlineStr">
        <is>
          <t>Prop</t>
        </is>
      </c>
      <c r="D2942" t="n">
        <v>32</v>
      </c>
      <c r="E2942" t="n">
        <v>31</v>
      </c>
      <c r="F2942" t="n">
        <v>30</v>
      </c>
      <c r="G2942" t="n">
        <v>1</v>
      </c>
      <c r="H2942" t="n">
        <v>0</v>
      </c>
      <c r="I2942" t="n">
        <v>2220</v>
      </c>
      <c r="J2942" t="n">
        <v>2</v>
      </c>
      <c r="K2942" t="n">
        <v>58</v>
      </c>
      <c r="L2942" t="n">
        <v>0</v>
      </c>
      <c r="M2942" t="n">
        <v>17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t="inlineStr">
        <is>
          <t>Euan Murray</t>
        </is>
      </c>
      <c r="B2943" t="inlineStr">
        <is>
          <t>Scotland</t>
        </is>
      </c>
      <c r="C2943" t="inlineStr">
        <is>
          <t>Prop</t>
        </is>
      </c>
      <c r="D2943" t="n">
        <v>1</v>
      </c>
      <c r="E2943" t="n">
        <v>1</v>
      </c>
      <c r="F2943" t="n">
        <v>0</v>
      </c>
      <c r="G2943" t="n">
        <v>1</v>
      </c>
      <c r="H2943" t="n">
        <v>0</v>
      </c>
      <c r="I2943" t="n">
        <v>21</v>
      </c>
      <c r="J2943" t="n">
        <v>1</v>
      </c>
      <c r="K2943" t="n">
        <v>21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inlineStr">
        <is>
          <t>Euan Murray</t>
        </is>
      </c>
      <c r="B2944" t="inlineStr">
        <is>
          <t>Scotland</t>
        </is>
      </c>
      <c r="C2944" t="inlineStr">
        <is>
          <t>Prop</t>
        </is>
      </c>
      <c r="D2944" t="n">
        <v>28</v>
      </c>
      <c r="E2944" t="n">
        <v>28</v>
      </c>
      <c r="F2944" t="n">
        <v>22</v>
      </c>
      <c r="G2944" t="n">
        <v>6</v>
      </c>
      <c r="H2944" t="n">
        <v>0</v>
      </c>
      <c r="I2944" t="n">
        <v>1608</v>
      </c>
      <c r="J2944" t="n">
        <v>6</v>
      </c>
      <c r="K2944" t="n">
        <v>203</v>
      </c>
      <c r="L2944" t="n">
        <v>0</v>
      </c>
      <c r="M2944" t="n">
        <v>18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t="inlineStr">
        <is>
          <t>Euan Murray</t>
        </is>
      </c>
      <c r="B2945" t="inlineStr">
        <is>
          <t>Scotland</t>
        </is>
      </c>
      <c r="C2945" t="inlineStr">
        <is>
          <t>Prop</t>
        </is>
      </c>
      <c r="D2945" t="n">
        <v>17</v>
      </c>
      <c r="E2945" t="n">
        <v>17</v>
      </c>
      <c r="F2945" t="n">
        <v>5</v>
      </c>
      <c r="G2945" t="n">
        <v>12</v>
      </c>
      <c r="H2945" t="n">
        <v>0</v>
      </c>
      <c r="I2945" t="n">
        <v>625</v>
      </c>
      <c r="J2945" t="n">
        <v>12</v>
      </c>
      <c r="K2945" t="n">
        <v>364</v>
      </c>
      <c r="L2945" t="n">
        <v>0</v>
      </c>
      <c r="M2945" t="n">
        <v>5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</v>
      </c>
      <c r="V2945" t="n">
        <v>0</v>
      </c>
      <c r="W2945" t="n">
        <v>0</v>
      </c>
    </row>
    <row r="2946">
      <c r="A2946" t="inlineStr">
        <is>
          <t>Euan Murray</t>
        </is>
      </c>
      <c r="B2946" t="inlineStr">
        <is>
          <t>Scotland</t>
        </is>
      </c>
      <c r="C2946" t="inlineStr">
        <is>
          <t>Prop</t>
        </is>
      </c>
      <c r="D2946" t="n">
        <v>253</v>
      </c>
      <c r="E2946" t="n">
        <v>5</v>
      </c>
      <c r="F2946" t="n">
        <v>201</v>
      </c>
      <c r="G2946" t="n">
        <v>53</v>
      </c>
      <c r="H2946" t="n">
        <v>0</v>
      </c>
      <c r="I2946" t="n">
        <v>15248</v>
      </c>
      <c r="J2946" t="n">
        <v>52</v>
      </c>
      <c r="K2946" t="n">
        <v>1442</v>
      </c>
      <c r="L2946" t="n">
        <v>1</v>
      </c>
      <c r="M2946" t="n">
        <v>114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25</v>
      </c>
      <c r="U2946" t="n">
        <v>4</v>
      </c>
      <c r="V2946" t="n">
        <v>0</v>
      </c>
      <c r="W2946" t="n">
        <v>0</v>
      </c>
    </row>
    <row r="2947">
      <c r="A2947" t="inlineStr">
        <is>
          <t>Geoff Cross</t>
        </is>
      </c>
      <c r="B2947" t="inlineStr">
        <is>
          <t>Scotland</t>
        </is>
      </c>
      <c r="C2947" t="inlineStr">
        <is>
          <t>Prop</t>
        </is>
      </c>
      <c r="D2947" t="n">
        <v>18</v>
      </c>
      <c r="E2947" t="n">
        <v>23</v>
      </c>
      <c r="F2947" t="n">
        <v>7</v>
      </c>
      <c r="G2947" t="n">
        <v>16</v>
      </c>
      <c r="H2947" t="n">
        <v>0</v>
      </c>
      <c r="I2947" t="n">
        <v>753</v>
      </c>
      <c r="J2947" t="n">
        <v>11</v>
      </c>
      <c r="K2947" t="n">
        <v>243</v>
      </c>
      <c r="L2947" t="n">
        <v>0</v>
      </c>
      <c r="M2947" t="n">
        <v>3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5</v>
      </c>
      <c r="U2947" t="n">
        <v>0</v>
      </c>
      <c r="V2947" t="n">
        <v>0</v>
      </c>
      <c r="W2947" t="n">
        <v>0</v>
      </c>
    </row>
    <row r="2948">
      <c r="A2948" t="inlineStr">
        <is>
          <t>Geoff Cross</t>
        </is>
      </c>
      <c r="B2948" t="inlineStr">
        <is>
          <t>Scotland</t>
        </is>
      </c>
      <c r="C2948" t="inlineStr">
        <is>
          <t>Prop</t>
        </is>
      </c>
      <c r="D2948" t="n">
        <v>116</v>
      </c>
      <c r="E2948" t="n">
        <v>134</v>
      </c>
      <c r="F2948" t="n">
        <v>98</v>
      </c>
      <c r="G2948" t="n">
        <v>36</v>
      </c>
      <c r="H2948" t="n">
        <v>0</v>
      </c>
      <c r="I2948" t="n">
        <v>6992</v>
      </c>
      <c r="J2948" t="n">
        <v>18</v>
      </c>
      <c r="K2948" t="n">
        <v>398</v>
      </c>
      <c r="L2948" t="n">
        <v>2</v>
      </c>
      <c r="M2948" t="n">
        <v>57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30</v>
      </c>
      <c r="U2948" t="n">
        <v>3</v>
      </c>
      <c r="V2948" t="n">
        <v>0</v>
      </c>
      <c r="W2948" t="n">
        <v>0</v>
      </c>
    </row>
    <row r="2949">
      <c r="A2949" t="inlineStr">
        <is>
          <t>Geoff Cross</t>
        </is>
      </c>
      <c r="B2949" t="inlineStr">
        <is>
          <t>Scotland</t>
        </is>
      </c>
      <c r="C2949" t="inlineStr">
        <is>
          <t>Prop</t>
        </is>
      </c>
      <c r="D2949" t="n">
        <v>39</v>
      </c>
      <c r="E2949" t="n">
        <v>45</v>
      </c>
      <c r="F2949" t="n">
        <v>18</v>
      </c>
      <c r="G2949" t="n">
        <v>27</v>
      </c>
      <c r="H2949" t="n">
        <v>0</v>
      </c>
      <c r="I2949" t="n">
        <v>1581</v>
      </c>
      <c r="J2949" t="n">
        <v>21</v>
      </c>
      <c r="K2949" t="n">
        <v>445</v>
      </c>
      <c r="L2949" t="n">
        <v>2</v>
      </c>
      <c r="M2949" t="n">
        <v>14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10</v>
      </c>
      <c r="U2949" t="n">
        <v>3</v>
      </c>
      <c r="V2949" t="n">
        <v>0</v>
      </c>
      <c r="W2949" t="n">
        <v>0</v>
      </c>
    </row>
    <row r="2950">
      <c r="A2950" t="inlineStr">
        <is>
          <t>Geoff Cross</t>
        </is>
      </c>
      <c r="B2950" t="inlineStr">
        <is>
          <t>Scotland</t>
        </is>
      </c>
      <c r="C2950" t="inlineStr">
        <is>
          <t>Prop</t>
        </is>
      </c>
      <c r="D2950" t="n">
        <v>2</v>
      </c>
      <c r="E2950" t="n">
        <v>2</v>
      </c>
      <c r="F2950" t="n">
        <v>2</v>
      </c>
      <c r="G2950" t="n">
        <v>0</v>
      </c>
      <c r="H2950" t="n">
        <v>0</v>
      </c>
      <c r="I2950" t="n">
        <v>124</v>
      </c>
      <c r="J2950" t="n">
        <v>0</v>
      </c>
      <c r="K2950" t="n">
        <v>0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Geoff Cross</t>
        </is>
      </c>
      <c r="B2951" t="inlineStr">
        <is>
          <t>Scotland</t>
        </is>
      </c>
      <c r="C2951" t="inlineStr">
        <is>
          <t>Prop</t>
        </is>
      </c>
      <c r="D2951" t="n">
        <v>6</v>
      </c>
      <c r="E2951" t="n">
        <v>6</v>
      </c>
      <c r="F2951" t="n">
        <v>2</v>
      </c>
      <c r="G2951" t="n">
        <v>4</v>
      </c>
      <c r="H2951" t="n">
        <v>0</v>
      </c>
      <c r="I2951" t="n">
        <v>213</v>
      </c>
      <c r="J2951" t="n">
        <v>4</v>
      </c>
      <c r="K2951" t="n">
        <v>97</v>
      </c>
      <c r="L2951" t="n">
        <v>0</v>
      </c>
      <c r="M2951" t="n">
        <v>2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5</v>
      </c>
      <c r="U2951" t="n">
        <v>0</v>
      </c>
      <c r="V2951" t="n">
        <v>0</v>
      </c>
      <c r="W2951" t="n">
        <v>0</v>
      </c>
    </row>
    <row r="2952">
      <c r="A2952" t="inlineStr">
        <is>
          <t>Geoff Cross</t>
        </is>
      </c>
      <c r="B2952" t="inlineStr">
        <is>
          <t>Scotland</t>
        </is>
      </c>
      <c r="C2952" t="inlineStr">
        <is>
          <t>Prop</t>
        </is>
      </c>
      <c r="D2952" t="n">
        <v>15</v>
      </c>
      <c r="E2952" t="n">
        <v>15</v>
      </c>
      <c r="F2952" t="n">
        <v>8</v>
      </c>
      <c r="G2952" t="n">
        <v>7</v>
      </c>
      <c r="H2952" t="n">
        <v>0</v>
      </c>
      <c r="I2952" t="n">
        <v>627</v>
      </c>
      <c r="J2952" t="n">
        <v>7</v>
      </c>
      <c r="K2952" t="n">
        <v>165</v>
      </c>
      <c r="L2952" t="n">
        <v>1</v>
      </c>
      <c r="M2952" t="n">
        <v>7</v>
      </c>
      <c r="N2952" t="n">
        <v>4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20</v>
      </c>
      <c r="U2952" t="n">
        <v>1</v>
      </c>
      <c r="V2952" t="n">
        <v>0</v>
      </c>
      <c r="W2952" t="n">
        <v>0</v>
      </c>
    </row>
    <row r="2953">
      <c r="A2953" t="inlineStr">
        <is>
          <t>Geoff Cross</t>
        </is>
      </c>
      <c r="B2953" t="inlineStr">
        <is>
          <t>Scotland</t>
        </is>
      </c>
      <c r="C2953" t="inlineStr">
        <is>
          <t>Prop</t>
        </is>
      </c>
      <c r="D2953" t="n">
        <v>3</v>
      </c>
      <c r="E2953" t="n">
        <v>3</v>
      </c>
      <c r="F2953" t="n">
        <v>2</v>
      </c>
      <c r="G2953" t="n">
        <v>1</v>
      </c>
      <c r="H2953" t="n">
        <v>0</v>
      </c>
      <c r="I2953" t="n">
        <v>131</v>
      </c>
      <c r="J2953" t="n">
        <v>1</v>
      </c>
      <c r="K2953" t="n">
        <v>35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</row>
    <row r="2954">
      <c r="A2954" t="inlineStr">
        <is>
          <t>Geoff Cross</t>
        </is>
      </c>
      <c r="B2954" t="inlineStr">
        <is>
          <t>Scotland</t>
        </is>
      </c>
      <c r="C2954" t="inlineStr">
        <is>
          <t>Prop</t>
        </is>
      </c>
      <c r="D2954" t="n">
        <v>199</v>
      </c>
      <c r="E2954" t="n">
        <v>14</v>
      </c>
      <c r="F2954" t="n">
        <v>137</v>
      </c>
      <c r="G2954" t="n">
        <v>91</v>
      </c>
      <c r="H2954" t="n">
        <v>0</v>
      </c>
      <c r="I2954" t="n">
        <v>10421</v>
      </c>
      <c r="J2954" t="n">
        <v>62</v>
      </c>
      <c r="K2954" t="n">
        <v>1383</v>
      </c>
      <c r="L2954" t="n">
        <v>5</v>
      </c>
      <c r="M2954" t="n">
        <v>87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70</v>
      </c>
      <c r="U2954" t="n">
        <v>7</v>
      </c>
      <c r="V2954" t="n">
        <v>0</v>
      </c>
      <c r="W2954" t="n">
        <v>0</v>
      </c>
    </row>
    <row r="2955">
      <c r="A2955" t="inlineStr">
        <is>
          <t>Jon Welsh</t>
        </is>
      </c>
      <c r="B2955" t="inlineStr">
        <is>
          <t>Scotland</t>
        </is>
      </c>
      <c r="C2955" t="inlineStr">
        <is>
          <t>Prop</t>
        </is>
      </c>
      <c r="D2955" t="n">
        <v>111</v>
      </c>
      <c r="E2955" t="n">
        <v>111</v>
      </c>
      <c r="F2955" t="n">
        <v>77</v>
      </c>
      <c r="G2955" t="n">
        <v>34</v>
      </c>
      <c r="H2955" t="n">
        <v>0</v>
      </c>
      <c r="I2955" t="n">
        <v>5676</v>
      </c>
      <c r="J2955" t="n">
        <v>34</v>
      </c>
      <c r="K2955" t="n">
        <v>897</v>
      </c>
      <c r="L2955" t="n">
        <v>3</v>
      </c>
      <c r="M2955" t="n">
        <v>62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20</v>
      </c>
      <c r="U2955" t="n">
        <v>5</v>
      </c>
      <c r="V2955" t="n">
        <v>0</v>
      </c>
      <c r="W2955" t="n">
        <v>0</v>
      </c>
    </row>
    <row r="2956">
      <c r="A2956" t="inlineStr">
        <is>
          <t>Jon Welsh</t>
        </is>
      </c>
      <c r="B2956" t="inlineStr">
        <is>
          <t>Scotland</t>
        </is>
      </c>
      <c r="C2956" t="inlineStr">
        <is>
          <t>Prop</t>
        </is>
      </c>
      <c r="D2956" t="n">
        <v>11</v>
      </c>
      <c r="E2956" t="n">
        <v>17</v>
      </c>
      <c r="F2956" t="n">
        <v>4</v>
      </c>
      <c r="G2956" t="n">
        <v>13</v>
      </c>
      <c r="H2956" t="n">
        <v>0</v>
      </c>
      <c r="I2956" t="n">
        <v>349</v>
      </c>
      <c r="J2956" t="n">
        <v>7</v>
      </c>
      <c r="K2956" t="n">
        <v>118</v>
      </c>
      <c r="L2956" t="n">
        <v>0</v>
      </c>
      <c r="M2956" t="n">
        <v>3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5</v>
      </c>
      <c r="U2956" t="n">
        <v>0</v>
      </c>
      <c r="V2956" t="n">
        <v>0</v>
      </c>
      <c r="W2956" t="n">
        <v>0</v>
      </c>
    </row>
    <row r="2957">
      <c r="A2957" t="inlineStr">
        <is>
          <t>Jon Welsh</t>
        </is>
      </c>
      <c r="B2957" t="inlineStr">
        <is>
          <t>Scotland</t>
        </is>
      </c>
      <c r="C2957" t="inlineStr">
        <is>
          <t>Prop</t>
        </is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39</v>
      </c>
      <c r="J2957" t="n">
        <v>1</v>
      </c>
      <c r="K2957" t="n">
        <v>39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inlineStr">
        <is>
          <t>Jon Welsh</t>
        </is>
      </c>
      <c r="B2958" t="inlineStr">
        <is>
          <t>Scotland</t>
        </is>
      </c>
      <c r="C2958" t="inlineStr">
        <is>
          <t>Prop</t>
        </is>
      </c>
      <c r="D2958" t="n">
        <v>55</v>
      </c>
      <c r="E2958" t="n">
        <v>57</v>
      </c>
      <c r="F2958" t="n">
        <v>50</v>
      </c>
      <c r="G2958" t="n">
        <v>7</v>
      </c>
      <c r="H2958" t="n">
        <v>0</v>
      </c>
      <c r="I2958" t="n">
        <v>3301</v>
      </c>
      <c r="J2958" t="n">
        <v>5</v>
      </c>
      <c r="K2958" t="n">
        <v>135</v>
      </c>
      <c r="L2958" t="n">
        <v>1</v>
      </c>
      <c r="M2958" t="n">
        <v>36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</v>
      </c>
      <c r="U2958" t="n">
        <v>0</v>
      </c>
      <c r="V2958" t="n">
        <v>0</v>
      </c>
      <c r="W2958" t="n">
        <v>0</v>
      </c>
    </row>
    <row r="2959">
      <c r="A2959" t="inlineStr">
        <is>
          <t>Jon Welsh</t>
        </is>
      </c>
      <c r="B2959" t="inlineStr">
        <is>
          <t>Scotland</t>
        </is>
      </c>
      <c r="C2959" t="inlineStr">
        <is>
          <t>Prop</t>
        </is>
      </c>
      <c r="D2959" t="n">
        <v>178</v>
      </c>
      <c r="E2959" t="n">
        <v>6</v>
      </c>
      <c r="F2959" t="n">
        <v>131</v>
      </c>
      <c r="G2959" t="n">
        <v>55</v>
      </c>
      <c r="H2959" t="n">
        <v>0</v>
      </c>
      <c r="I2959" t="n">
        <v>9365</v>
      </c>
      <c r="J2959" t="n">
        <v>47</v>
      </c>
      <c r="K2959" t="n">
        <v>1189</v>
      </c>
      <c r="L2959" t="n">
        <v>4</v>
      </c>
      <c r="M2959" t="n">
        <v>101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30</v>
      </c>
      <c r="U2959" t="n">
        <v>5</v>
      </c>
      <c r="V2959" t="n">
        <v>0</v>
      </c>
      <c r="W2959" t="n">
        <v>0</v>
      </c>
    </row>
    <row r="2960">
      <c r="A2960" t="inlineStr">
        <is>
          <t>Zander Fagerson</t>
        </is>
      </c>
      <c r="B2960" t="inlineStr">
        <is>
          <t>Scotland</t>
        </is>
      </c>
      <c r="C2960" t="inlineStr">
        <is>
          <t>Prop</t>
        </is>
      </c>
      <c r="D2960" t="n">
        <v>98</v>
      </c>
      <c r="E2960" t="n">
        <v>97</v>
      </c>
      <c r="F2960" t="n">
        <v>66</v>
      </c>
      <c r="G2960" t="n">
        <v>31</v>
      </c>
      <c r="H2960" t="n">
        <v>0</v>
      </c>
      <c r="I2960" t="n">
        <v>4710</v>
      </c>
      <c r="J2960" t="n">
        <v>32</v>
      </c>
      <c r="K2960" t="n">
        <v>738</v>
      </c>
      <c r="L2960" t="n">
        <v>1</v>
      </c>
      <c r="M2960" t="n">
        <v>57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35</v>
      </c>
      <c r="U2960" t="n">
        <v>1</v>
      </c>
      <c r="V2960" t="n">
        <v>0</v>
      </c>
      <c r="W2960" t="n">
        <v>0</v>
      </c>
    </row>
    <row r="2961">
      <c r="A2961" t="inlineStr">
        <is>
          <t>Zander Fagerson</t>
        </is>
      </c>
      <c r="B2961" t="inlineStr">
        <is>
          <t>Scotland</t>
        </is>
      </c>
      <c r="C2961" t="inlineStr">
        <is>
          <t>Prop</t>
        </is>
      </c>
      <c r="D2961" t="n">
        <v>11</v>
      </c>
      <c r="E2961" t="n">
        <v>11</v>
      </c>
      <c r="F2961" t="n">
        <v>10</v>
      </c>
      <c r="G2961" t="n">
        <v>1</v>
      </c>
      <c r="H2961" t="n">
        <v>0</v>
      </c>
      <c r="I2961" t="n">
        <v>828</v>
      </c>
      <c r="J2961" t="n">
        <v>1</v>
      </c>
      <c r="K2961" t="n">
        <v>51</v>
      </c>
      <c r="L2961" t="n">
        <v>0</v>
      </c>
      <c r="M2961" t="n">
        <v>6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10</v>
      </c>
      <c r="U2961" t="n">
        <v>0</v>
      </c>
      <c r="V2961" t="n">
        <v>0</v>
      </c>
      <c r="W2961" t="n">
        <v>0</v>
      </c>
    </row>
    <row r="2962">
      <c r="A2962" t="inlineStr">
        <is>
          <t>Zander Fagerson</t>
        </is>
      </c>
      <c r="B2962" t="inlineStr">
        <is>
          <t>Scotland</t>
        </is>
      </c>
      <c r="C2962" t="inlineStr">
        <is>
          <t>Prop</t>
        </is>
      </c>
      <c r="D2962" t="n">
        <v>148</v>
      </c>
      <c r="E2962" t="n">
        <v>11</v>
      </c>
      <c r="F2962" t="n">
        <v>101</v>
      </c>
      <c r="G2962" t="n">
        <v>46</v>
      </c>
      <c r="H2962" t="n">
        <v>0</v>
      </c>
      <c r="I2962" t="n">
        <v>7423</v>
      </c>
      <c r="J2962" t="n">
        <v>47</v>
      </c>
      <c r="K2962" t="n">
        <v>1189</v>
      </c>
      <c r="L2962" t="n">
        <v>1</v>
      </c>
      <c r="M2962" t="n">
        <v>85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55</v>
      </c>
      <c r="U2962" t="n">
        <v>2</v>
      </c>
      <c r="V2962" t="n">
        <v>0</v>
      </c>
      <c r="W2962" t="n">
        <v>1</v>
      </c>
    </row>
    <row r="2963">
      <c r="A2963" t="inlineStr">
        <is>
          <t>Rory Sutherland</t>
        </is>
      </c>
      <c r="B2963" t="inlineStr">
        <is>
          <t>Scotland</t>
        </is>
      </c>
      <c r="C2963" t="inlineStr">
        <is>
          <t>Prop</t>
        </is>
      </c>
      <c r="D2963" t="n">
        <v>6</v>
      </c>
      <c r="E2963" t="n">
        <v>6</v>
      </c>
      <c r="F2963" t="n">
        <v>6</v>
      </c>
      <c r="G2963" t="n">
        <v>0</v>
      </c>
      <c r="H2963" t="n">
        <v>0</v>
      </c>
      <c r="I2963" t="n">
        <v>422</v>
      </c>
      <c r="J2963" t="n">
        <v>0</v>
      </c>
      <c r="K2963" t="n">
        <v>0</v>
      </c>
      <c r="L2963" t="n">
        <v>0</v>
      </c>
      <c r="M2963" t="n">
        <v>3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t="inlineStr">
        <is>
          <t>Rory Sutherland</t>
        </is>
      </c>
      <c r="B2964" t="inlineStr">
        <is>
          <t>Scotland</t>
        </is>
      </c>
      <c r="C2964" t="inlineStr">
        <is>
          <t>Prop</t>
        </is>
      </c>
      <c r="D2964" t="n">
        <v>89</v>
      </c>
      <c r="E2964" t="n">
        <v>98</v>
      </c>
      <c r="F2964" t="n">
        <v>46</v>
      </c>
      <c r="G2964" t="n">
        <v>52</v>
      </c>
      <c r="H2964" t="n">
        <v>0</v>
      </c>
      <c r="I2964" t="n">
        <v>3641</v>
      </c>
      <c r="J2964" t="n">
        <v>43</v>
      </c>
      <c r="K2964" t="n">
        <v>775</v>
      </c>
      <c r="L2964" t="n">
        <v>2</v>
      </c>
      <c r="M2964" t="n">
        <v>38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5</v>
      </c>
      <c r="U2964" t="n">
        <v>3</v>
      </c>
      <c r="V2964" t="n">
        <v>0</v>
      </c>
      <c r="W2964" t="n">
        <v>0</v>
      </c>
    </row>
    <row r="2965">
      <c r="A2965" t="inlineStr">
        <is>
          <t>Rory Sutherland</t>
        </is>
      </c>
      <c r="B2965" t="inlineStr">
        <is>
          <t>Scotland</t>
        </is>
      </c>
      <c r="C2965" t="inlineStr">
        <is>
          <t>Prop</t>
        </is>
      </c>
      <c r="D2965" t="n">
        <v>111</v>
      </c>
      <c r="E2965" t="n">
        <v>1</v>
      </c>
      <c r="F2965" t="n">
        <v>66</v>
      </c>
      <c r="G2965" t="n">
        <v>56</v>
      </c>
      <c r="H2965" t="n">
        <v>0</v>
      </c>
      <c r="I2965" t="n">
        <v>4908</v>
      </c>
      <c r="J2965" t="n">
        <v>45</v>
      </c>
      <c r="K2965" t="n">
        <v>865</v>
      </c>
      <c r="L2965" t="n">
        <v>2</v>
      </c>
      <c r="M2965" t="n">
        <v>55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5</v>
      </c>
      <c r="U2965" t="n">
        <v>3</v>
      </c>
      <c r="V2965" t="n">
        <v>0</v>
      </c>
      <c r="W2965" t="n">
        <v>0</v>
      </c>
    </row>
    <row r="2966">
      <c r="A2966" t="inlineStr">
        <is>
          <t>Oli Kebble</t>
        </is>
      </c>
      <c r="B2966" t="inlineStr">
        <is>
          <t>Scotland</t>
        </is>
      </c>
      <c r="C2966" t="inlineStr">
        <is>
          <t>Prop</t>
        </is>
      </c>
      <c r="D2966" t="n">
        <v>46</v>
      </c>
      <c r="E2966" t="n">
        <v>47</v>
      </c>
      <c r="F2966" t="n">
        <v>13</v>
      </c>
      <c r="G2966" t="n">
        <v>34</v>
      </c>
      <c r="H2966" t="n">
        <v>0</v>
      </c>
      <c r="I2966" t="n">
        <v>1366</v>
      </c>
      <c r="J2966" t="n">
        <v>33</v>
      </c>
      <c r="K2966" t="n">
        <v>648</v>
      </c>
      <c r="L2966" t="n">
        <v>0</v>
      </c>
      <c r="M2966" t="n">
        <v>14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5</v>
      </c>
      <c r="U2966" t="n">
        <v>0</v>
      </c>
      <c r="V2966" t="n">
        <v>0</v>
      </c>
      <c r="W2966" t="n">
        <v>0</v>
      </c>
    </row>
    <row r="2967">
      <c r="A2967" t="inlineStr">
        <is>
          <t>Oli Kebble</t>
        </is>
      </c>
      <c r="B2967" t="inlineStr">
        <is>
          <t>Scotland</t>
        </is>
      </c>
      <c r="C2967" t="inlineStr">
        <is>
          <t>Prop</t>
        </is>
      </c>
      <c r="D2967" t="n">
        <v>9</v>
      </c>
      <c r="E2967" t="n">
        <v>9</v>
      </c>
      <c r="F2967" t="n">
        <v>5</v>
      </c>
      <c r="G2967" t="n">
        <v>4</v>
      </c>
      <c r="H2967" t="n">
        <v>0</v>
      </c>
      <c r="I2967" t="n">
        <v>401</v>
      </c>
      <c r="J2967" t="n">
        <v>4</v>
      </c>
      <c r="K2967" t="n">
        <v>96</v>
      </c>
      <c r="L2967" t="n">
        <v>0</v>
      </c>
      <c r="M2967" t="n">
        <v>4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Oli Kebble</t>
        </is>
      </c>
      <c r="B2968" t="inlineStr">
        <is>
          <t>Scotland</t>
        </is>
      </c>
      <c r="C2968" t="inlineStr">
        <is>
          <t>Prop</t>
        </is>
      </c>
      <c r="D2968" t="n">
        <v>54</v>
      </c>
      <c r="E2968" t="n">
        <v>56</v>
      </c>
      <c r="F2968" t="n">
        <v>43</v>
      </c>
      <c r="G2968" t="n">
        <v>13</v>
      </c>
      <c r="H2968" t="n">
        <v>0</v>
      </c>
      <c r="I2968" t="n">
        <v>2730</v>
      </c>
      <c r="J2968" t="n">
        <v>11</v>
      </c>
      <c r="K2968" t="n">
        <v>346</v>
      </c>
      <c r="L2968" t="n">
        <v>3</v>
      </c>
      <c r="M2968" t="n">
        <v>43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20</v>
      </c>
      <c r="U2968" t="n">
        <v>2</v>
      </c>
      <c r="V2968" t="n">
        <v>0</v>
      </c>
      <c r="W2968" t="n">
        <v>0</v>
      </c>
    </row>
    <row r="2969">
      <c r="A2969" t="inlineStr">
        <is>
          <t>Oli Kebble</t>
        </is>
      </c>
      <c r="B2969" t="inlineStr">
        <is>
          <t>Scotland</t>
        </is>
      </c>
      <c r="C2969" t="inlineStr">
        <is>
          <t>Prop</t>
        </is>
      </c>
      <c r="D2969" t="n">
        <v>8</v>
      </c>
      <c r="E2969" t="n">
        <v>8</v>
      </c>
      <c r="F2969" t="n">
        <v>1</v>
      </c>
      <c r="G2969" t="n">
        <v>7</v>
      </c>
      <c r="H2969" t="n">
        <v>0</v>
      </c>
      <c r="I2969" t="n">
        <v>263</v>
      </c>
      <c r="J2969" t="n">
        <v>7</v>
      </c>
      <c r="K2969" t="n">
        <v>195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t="inlineStr">
        <is>
          <t>Oli Kebble</t>
        </is>
      </c>
      <c r="B2970" t="inlineStr">
        <is>
          <t>Scotland</t>
        </is>
      </c>
      <c r="C2970" t="inlineStr">
        <is>
          <t>Prop</t>
        </is>
      </c>
      <c r="D2970" t="n">
        <v>117</v>
      </c>
      <c r="E2970" t="n">
        <v>5</v>
      </c>
      <c r="F2970" t="n">
        <v>62</v>
      </c>
      <c r="G2970" t="n">
        <v>58</v>
      </c>
      <c r="H2970" t="n">
        <v>0</v>
      </c>
      <c r="I2970" t="n">
        <v>4760</v>
      </c>
      <c r="J2970" t="n">
        <v>55</v>
      </c>
      <c r="K2970" t="n">
        <v>1285</v>
      </c>
      <c r="L2970" t="n">
        <v>3</v>
      </c>
      <c r="M2970" t="n">
        <v>62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25</v>
      </c>
      <c r="U2970" t="n">
        <v>2</v>
      </c>
      <c r="V2970" t="n">
        <v>0</v>
      </c>
      <c r="W2970" t="n">
        <v>0</v>
      </c>
    </row>
    <row r="2971">
      <c r="A2971" t="inlineStr">
        <is>
          <t>Willem Petrus Nel</t>
        </is>
      </c>
      <c r="B2971" t="inlineStr">
        <is>
          <t>Scotland</t>
        </is>
      </c>
      <c r="C2971" t="inlineStr">
        <is>
          <t>Prop</t>
        </is>
      </c>
      <c r="D2971" t="n">
        <v>7</v>
      </c>
      <c r="E2971" t="n">
        <v>7</v>
      </c>
      <c r="F2971" t="n">
        <v>5</v>
      </c>
      <c r="G2971" t="n">
        <v>2</v>
      </c>
      <c r="H2971" t="n">
        <v>0</v>
      </c>
      <c r="I2971" t="n">
        <v>344</v>
      </c>
      <c r="J2971" t="n">
        <v>2</v>
      </c>
      <c r="K2971" t="n">
        <v>47</v>
      </c>
      <c r="L2971" t="n">
        <v>0</v>
      </c>
      <c r="M2971" t="n">
        <v>6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inlineStr">
        <is>
          <t>Willem Petrus Nel</t>
        </is>
      </c>
      <c r="B2972" t="inlineStr">
        <is>
          <t>Scotland</t>
        </is>
      </c>
      <c r="C2972" t="inlineStr">
        <is>
          <t>Prop</t>
        </is>
      </c>
      <c r="D2972" t="n">
        <v>45</v>
      </c>
      <c r="E2972" t="n">
        <v>44</v>
      </c>
      <c r="F2972" t="n">
        <v>39</v>
      </c>
      <c r="G2972" t="n">
        <v>5</v>
      </c>
      <c r="H2972" t="n">
        <v>0</v>
      </c>
      <c r="I2972" t="n">
        <v>2989</v>
      </c>
      <c r="J2972" t="n">
        <v>6</v>
      </c>
      <c r="K2972" t="n">
        <v>151</v>
      </c>
      <c r="L2972" t="n">
        <v>1</v>
      </c>
      <c r="M2972" t="n">
        <v>19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40</v>
      </c>
      <c r="U2972" t="n">
        <v>0</v>
      </c>
      <c r="V2972" t="n">
        <v>0</v>
      </c>
      <c r="W2972" t="n">
        <v>0</v>
      </c>
    </row>
    <row r="2973">
      <c r="A2973" t="inlineStr">
        <is>
          <t>Willem Petrus Nel</t>
        </is>
      </c>
      <c r="B2973" t="inlineStr">
        <is>
          <t>Scotland</t>
        </is>
      </c>
      <c r="C2973" t="inlineStr">
        <is>
          <t>Prop</t>
        </is>
      </c>
      <c r="D2973" t="n">
        <v>41</v>
      </c>
      <c r="E2973" t="n">
        <v>41</v>
      </c>
      <c r="F2973" t="n">
        <v>27</v>
      </c>
      <c r="G2973" t="n">
        <v>14</v>
      </c>
      <c r="H2973" t="n">
        <v>0</v>
      </c>
      <c r="I2973" t="n">
        <v>1969</v>
      </c>
      <c r="J2973" t="n">
        <v>14</v>
      </c>
      <c r="K2973" t="n">
        <v>321</v>
      </c>
      <c r="L2973" t="n">
        <v>0</v>
      </c>
      <c r="M2973" t="n">
        <v>23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15</v>
      </c>
      <c r="U2973" t="n">
        <v>1</v>
      </c>
      <c r="V2973" t="n">
        <v>0</v>
      </c>
      <c r="W2973" t="n">
        <v>0</v>
      </c>
    </row>
    <row r="2974">
      <c r="A2974" t="inlineStr">
        <is>
          <t>Willem Petrus Nel</t>
        </is>
      </c>
      <c r="B2974" t="inlineStr">
        <is>
          <t>Scotland</t>
        </is>
      </c>
      <c r="C2974" t="inlineStr">
        <is>
          <t>Prop</t>
        </is>
      </c>
      <c r="D2974" t="n">
        <v>65</v>
      </c>
      <c r="E2974" t="n">
        <v>64</v>
      </c>
      <c r="F2974" t="n">
        <v>54</v>
      </c>
      <c r="G2974" t="n">
        <v>10</v>
      </c>
      <c r="H2974" t="n">
        <v>0</v>
      </c>
      <c r="I2974" t="n">
        <v>3569</v>
      </c>
      <c r="J2974" t="n">
        <v>11</v>
      </c>
      <c r="K2974" t="n">
        <v>331</v>
      </c>
      <c r="L2974" t="n">
        <v>0</v>
      </c>
      <c r="M2974" t="n">
        <v>49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15</v>
      </c>
      <c r="U2974" t="n">
        <v>1</v>
      </c>
      <c r="V2974" t="n">
        <v>0</v>
      </c>
      <c r="W2974" t="n">
        <v>0</v>
      </c>
    </row>
    <row r="2975">
      <c r="A2975" t="inlineStr">
        <is>
          <t>Willem Petrus Nel</t>
        </is>
      </c>
      <c r="B2975" t="inlineStr">
        <is>
          <t>Scotland</t>
        </is>
      </c>
      <c r="C2975" t="inlineStr">
        <is>
          <t>Prop</t>
        </is>
      </c>
      <c r="D2975" t="n">
        <v>158</v>
      </c>
      <c r="E2975" t="n">
        <v>14</v>
      </c>
      <c r="F2975" t="n">
        <v>125</v>
      </c>
      <c r="G2975" t="n">
        <v>31</v>
      </c>
      <c r="H2975" t="n">
        <v>0</v>
      </c>
      <c r="I2975" t="n">
        <v>8871</v>
      </c>
      <c r="J2975" t="n">
        <v>33</v>
      </c>
      <c r="K2975" t="n">
        <v>850</v>
      </c>
      <c r="L2975" t="n">
        <v>1</v>
      </c>
      <c r="M2975" t="n">
        <v>97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70</v>
      </c>
      <c r="U2975" t="n">
        <v>2</v>
      </c>
      <c r="V2975" t="n">
        <v>0</v>
      </c>
      <c r="W2975" t="n">
        <v>0</v>
      </c>
    </row>
    <row r="2976">
      <c r="A2976" t="inlineStr">
        <is>
          <t>Alex Allan</t>
        </is>
      </c>
      <c r="B2976" t="inlineStr">
        <is>
          <t>Scotland</t>
        </is>
      </c>
      <c r="C2976" t="inlineStr">
        <is>
          <t>Prop</t>
        </is>
      </c>
      <c r="D2976" t="n">
        <v>27</v>
      </c>
      <c r="E2976" t="n">
        <v>31</v>
      </c>
      <c r="F2976" t="n">
        <v>19</v>
      </c>
      <c r="G2976" t="n">
        <v>12</v>
      </c>
      <c r="H2976" t="n">
        <v>0</v>
      </c>
      <c r="I2976" t="n">
        <v>1474</v>
      </c>
      <c r="J2976" t="n">
        <v>8</v>
      </c>
      <c r="K2976" t="n">
        <v>151</v>
      </c>
      <c r="L2976" t="n">
        <v>1</v>
      </c>
      <c r="M2976" t="n">
        <v>8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5</v>
      </c>
      <c r="U2976" t="n">
        <v>0</v>
      </c>
      <c r="V2976" t="n">
        <v>0</v>
      </c>
      <c r="W2976" t="n">
        <v>0</v>
      </c>
    </row>
    <row r="2977">
      <c r="A2977" t="inlineStr">
        <is>
          <t>Alex Allan</t>
        </is>
      </c>
      <c r="B2977" t="inlineStr">
        <is>
          <t>Scotland</t>
        </is>
      </c>
      <c r="C2977" t="inlineStr">
        <is>
          <t>Prop</t>
        </is>
      </c>
      <c r="D2977" t="n">
        <v>1</v>
      </c>
      <c r="E2977" t="n">
        <v>1</v>
      </c>
      <c r="F2977" t="n">
        <v>0</v>
      </c>
      <c r="G2977" t="n">
        <v>1</v>
      </c>
      <c r="H2977" t="n">
        <v>0</v>
      </c>
      <c r="I2977" t="n">
        <v>7</v>
      </c>
      <c r="J2977" t="n">
        <v>1</v>
      </c>
      <c r="K2977" t="n">
        <v>7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inlineStr">
        <is>
          <t>Alex Allan</t>
        </is>
      </c>
      <c r="B2978" t="inlineStr">
        <is>
          <t>Scotland</t>
        </is>
      </c>
      <c r="C2978" t="inlineStr">
        <is>
          <t>Prop</t>
        </is>
      </c>
      <c r="D2978" t="n">
        <v>5</v>
      </c>
      <c r="E2978" t="n">
        <v>5</v>
      </c>
      <c r="F2978" t="n">
        <v>5</v>
      </c>
      <c r="G2978" t="n">
        <v>0</v>
      </c>
      <c r="H2978" t="n">
        <v>0</v>
      </c>
      <c r="I2978" t="n">
        <v>316</v>
      </c>
      <c r="J2978" t="n">
        <v>0</v>
      </c>
      <c r="K2978" t="n">
        <v>0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inlineStr">
        <is>
          <t>Alex Allan</t>
        </is>
      </c>
      <c r="B2979" t="inlineStr">
        <is>
          <t>Scotland</t>
        </is>
      </c>
      <c r="C2979" t="inlineStr">
        <is>
          <t>Prop</t>
        </is>
      </c>
      <c r="D2979" t="n">
        <v>5</v>
      </c>
      <c r="E2979" t="n">
        <v>10</v>
      </c>
      <c r="F2979" t="n">
        <v>0</v>
      </c>
      <c r="G2979" t="n">
        <v>10</v>
      </c>
      <c r="H2979" t="n">
        <v>0</v>
      </c>
      <c r="I2979" t="n">
        <v>64</v>
      </c>
      <c r="J2979" t="n">
        <v>5</v>
      </c>
      <c r="K2979" t="n">
        <v>64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Alex Allan</t>
        </is>
      </c>
      <c r="B2980" t="inlineStr">
        <is>
          <t>Scotland</t>
        </is>
      </c>
      <c r="C2980" t="inlineStr">
        <is>
          <t>Prop</t>
        </is>
      </c>
      <c r="D2980" t="n">
        <v>6</v>
      </c>
      <c r="E2980" t="n">
        <v>6</v>
      </c>
      <c r="F2980" t="n">
        <v>5</v>
      </c>
      <c r="G2980" t="n">
        <v>1</v>
      </c>
      <c r="H2980" t="n">
        <v>0</v>
      </c>
      <c r="I2980" t="n">
        <v>401</v>
      </c>
      <c r="J2980" t="n">
        <v>1</v>
      </c>
      <c r="K2980" t="n">
        <v>28</v>
      </c>
      <c r="L2980" t="n">
        <v>1</v>
      </c>
      <c r="M2980" t="n">
        <v>3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5</v>
      </c>
      <c r="U2980" t="n">
        <v>0</v>
      </c>
      <c r="V2980" t="n">
        <v>0</v>
      </c>
      <c r="W2980" t="n">
        <v>0</v>
      </c>
    </row>
    <row r="2981">
      <c r="A2981" t="inlineStr">
        <is>
          <t>Alex Allan</t>
        </is>
      </c>
      <c r="B2981" t="inlineStr">
        <is>
          <t>Scotland</t>
        </is>
      </c>
      <c r="C2981" t="inlineStr">
        <is>
          <t>Prop</t>
        </is>
      </c>
      <c r="D2981" t="n">
        <v>6</v>
      </c>
      <c r="E2981" t="n">
        <v>6</v>
      </c>
      <c r="F2981" t="n">
        <v>1</v>
      </c>
      <c r="G2981" t="n">
        <v>5</v>
      </c>
      <c r="H2981" t="n">
        <v>0</v>
      </c>
      <c r="I2981" t="n">
        <v>140</v>
      </c>
      <c r="J2981" t="n">
        <v>5</v>
      </c>
      <c r="K2981" t="n">
        <v>99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t="inlineStr">
        <is>
          <t>Alex Allan</t>
        </is>
      </c>
      <c r="B2982" t="inlineStr">
        <is>
          <t>Scotland</t>
        </is>
      </c>
      <c r="C2982" t="inlineStr">
        <is>
          <t>Prop</t>
        </is>
      </c>
      <c r="D2982" t="n">
        <v>108</v>
      </c>
      <c r="E2982" t="n">
        <v>109</v>
      </c>
      <c r="F2982" t="n">
        <v>37</v>
      </c>
      <c r="G2982" t="n">
        <v>72</v>
      </c>
      <c r="H2982" t="n">
        <v>0</v>
      </c>
      <c r="I2982" t="n">
        <v>3880</v>
      </c>
      <c r="J2982" t="n">
        <v>71</v>
      </c>
      <c r="K2982" t="n">
        <v>1610</v>
      </c>
      <c r="L2982" t="n">
        <v>1</v>
      </c>
      <c r="M2982" t="n">
        <v>33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15</v>
      </c>
      <c r="U2982" t="n">
        <v>3</v>
      </c>
      <c r="V2982" t="n">
        <v>0</v>
      </c>
      <c r="W2982" t="n">
        <v>1</v>
      </c>
    </row>
    <row r="2983">
      <c r="A2983" t="inlineStr">
        <is>
          <t>Alex Allan</t>
        </is>
      </c>
      <c r="B2983" t="inlineStr">
        <is>
          <t>Scotland</t>
        </is>
      </c>
      <c r="C2983" t="inlineStr">
        <is>
          <t>Prop</t>
        </is>
      </c>
      <c r="D2983" t="n">
        <v>158</v>
      </c>
      <c r="E2983" t="n">
        <v>5</v>
      </c>
      <c r="F2983" t="n">
        <v>67</v>
      </c>
      <c r="G2983" t="n">
        <v>101</v>
      </c>
      <c r="H2983" t="n">
        <v>0</v>
      </c>
      <c r="I2983" t="n">
        <v>6282</v>
      </c>
      <c r="J2983" t="n">
        <v>91</v>
      </c>
      <c r="K2983" t="n">
        <v>1959</v>
      </c>
      <c r="L2983" t="n">
        <v>3</v>
      </c>
      <c r="M2983" t="n">
        <v>47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25</v>
      </c>
      <c r="U2983" t="n">
        <v>3</v>
      </c>
      <c r="V2983" t="n">
        <v>0</v>
      </c>
      <c r="W2983" t="n">
        <v>1</v>
      </c>
    </row>
    <row r="2984">
      <c r="A2984" t="inlineStr">
        <is>
          <t>Simon Berghan</t>
        </is>
      </c>
      <c r="B2984" t="inlineStr">
        <is>
          <t>Scotland</t>
        </is>
      </c>
      <c r="C2984" t="inlineStr">
        <is>
          <t>Prop</t>
        </is>
      </c>
      <c r="D2984" t="n">
        <v>88</v>
      </c>
      <c r="E2984" t="n">
        <v>93</v>
      </c>
      <c r="F2984" t="n">
        <v>34</v>
      </c>
      <c r="G2984" t="n">
        <v>59</v>
      </c>
      <c r="H2984" t="n">
        <v>0</v>
      </c>
      <c r="I2984" t="n">
        <v>3525</v>
      </c>
      <c r="J2984" t="n">
        <v>54</v>
      </c>
      <c r="K2984" t="n">
        <v>1351</v>
      </c>
      <c r="L2984" t="n">
        <v>0</v>
      </c>
      <c r="M2984" t="n">
        <v>26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10</v>
      </c>
      <c r="U2984" t="n">
        <v>2</v>
      </c>
      <c r="V2984" t="n">
        <v>0</v>
      </c>
      <c r="W2984" t="n">
        <v>1</v>
      </c>
    </row>
    <row r="2985">
      <c r="A2985" t="inlineStr">
        <is>
          <t>Simon Berghan</t>
        </is>
      </c>
      <c r="B2985" t="inlineStr">
        <is>
          <t>Scotland</t>
        </is>
      </c>
      <c r="C2985" t="inlineStr">
        <is>
          <t>Prop</t>
        </is>
      </c>
      <c r="D2985" t="n">
        <v>117</v>
      </c>
      <c r="E2985" t="n">
        <v>2</v>
      </c>
      <c r="F2985" t="n">
        <v>44</v>
      </c>
      <c r="G2985" t="n">
        <v>80</v>
      </c>
      <c r="H2985" t="n">
        <v>0</v>
      </c>
      <c r="I2985" t="n">
        <v>4575</v>
      </c>
      <c r="J2985" t="n">
        <v>73</v>
      </c>
      <c r="K2985" t="n">
        <v>1835</v>
      </c>
      <c r="L2985" t="n">
        <v>1</v>
      </c>
      <c r="M2985" t="n">
        <v>36</v>
      </c>
      <c r="N2985" t="n">
        <v>2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10</v>
      </c>
      <c r="U2985" t="n">
        <v>3</v>
      </c>
      <c r="V2985" t="n">
        <v>0</v>
      </c>
      <c r="W2985" t="n">
        <v>1</v>
      </c>
    </row>
    <row r="2986">
      <c r="A2986" t="inlineStr">
        <is>
          <t>Jamie Bhatti</t>
        </is>
      </c>
      <c r="B2986" t="inlineStr">
        <is>
          <t>Scotland</t>
        </is>
      </c>
      <c r="C2986" t="inlineStr">
        <is>
          <t>Prop</t>
        </is>
      </c>
      <c r="D2986" t="n">
        <v>6</v>
      </c>
      <c r="E2986" t="n">
        <v>10</v>
      </c>
      <c r="F2986" t="n">
        <v>6</v>
      </c>
      <c r="G2986" t="n">
        <v>4</v>
      </c>
      <c r="H2986" t="n">
        <v>0</v>
      </c>
      <c r="I2986" t="n">
        <v>403</v>
      </c>
      <c r="J2986" t="n">
        <v>0</v>
      </c>
      <c r="K2986" t="n">
        <v>0</v>
      </c>
      <c r="L2986" t="n">
        <v>0</v>
      </c>
      <c r="M2986" t="n">
        <v>3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inlineStr">
        <is>
          <t>Jamie Bhatti</t>
        </is>
      </c>
      <c r="B2987" t="inlineStr">
        <is>
          <t>Scotland</t>
        </is>
      </c>
      <c r="C2987" t="inlineStr">
        <is>
          <t>Prop</t>
        </is>
      </c>
      <c r="D2987" t="n">
        <v>6</v>
      </c>
      <c r="E2987" t="n">
        <v>8</v>
      </c>
      <c r="F2987" t="n">
        <v>3</v>
      </c>
      <c r="G2987" t="n">
        <v>5</v>
      </c>
      <c r="H2987" t="n">
        <v>0</v>
      </c>
      <c r="I2987" t="n">
        <v>304</v>
      </c>
      <c r="J2987" t="n">
        <v>3</v>
      </c>
      <c r="K2987" t="n">
        <v>83</v>
      </c>
      <c r="L2987" t="n">
        <v>1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>
      <c r="A2988" t="inlineStr">
        <is>
          <t>Jamie Bhatti</t>
        </is>
      </c>
      <c r="B2988" t="inlineStr">
        <is>
          <t>Scotland</t>
        </is>
      </c>
      <c r="C2988" t="inlineStr">
        <is>
          <t>Prop</t>
        </is>
      </c>
      <c r="D2988" t="n">
        <v>47</v>
      </c>
      <c r="E2988" t="n">
        <v>47</v>
      </c>
      <c r="F2988" t="n">
        <v>24</v>
      </c>
      <c r="G2988" t="n">
        <v>23</v>
      </c>
      <c r="H2988" t="n">
        <v>0</v>
      </c>
      <c r="I2988" t="n">
        <v>1954</v>
      </c>
      <c r="J2988" t="n">
        <v>23</v>
      </c>
      <c r="K2988" t="n">
        <v>560</v>
      </c>
      <c r="L2988" t="n">
        <v>1</v>
      </c>
      <c r="M2988" t="n">
        <v>22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t="inlineStr">
        <is>
          <t>Jamie Bhatti</t>
        </is>
      </c>
      <c r="B2989" t="inlineStr">
        <is>
          <t>Scotland</t>
        </is>
      </c>
      <c r="C2989" t="inlineStr">
        <is>
          <t>Prop</t>
        </is>
      </c>
      <c r="D2989" t="n">
        <v>18</v>
      </c>
      <c r="E2989" t="n">
        <v>18</v>
      </c>
      <c r="F2989" t="n">
        <v>2</v>
      </c>
      <c r="G2989" t="n">
        <v>16</v>
      </c>
      <c r="H2989" t="n">
        <v>0</v>
      </c>
      <c r="I2989" t="n">
        <v>498</v>
      </c>
      <c r="J2989" t="n">
        <v>16</v>
      </c>
      <c r="K2989" t="n">
        <v>405</v>
      </c>
      <c r="L2989" t="n">
        <v>0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t="inlineStr">
        <is>
          <t>Jamie Bhatti</t>
        </is>
      </c>
      <c r="B2990" t="inlineStr">
        <is>
          <t>Scotland</t>
        </is>
      </c>
      <c r="C2990" t="inlineStr">
        <is>
          <t>Prop</t>
        </is>
      </c>
      <c r="D2990" t="n">
        <v>15</v>
      </c>
      <c r="E2990" t="n">
        <v>17</v>
      </c>
      <c r="F2990" t="n">
        <v>4</v>
      </c>
      <c r="G2990" t="n">
        <v>13</v>
      </c>
      <c r="H2990" t="n">
        <v>0</v>
      </c>
      <c r="I2990" t="n">
        <v>329</v>
      </c>
      <c r="J2990" t="n">
        <v>11</v>
      </c>
      <c r="K2990" t="n">
        <v>170</v>
      </c>
      <c r="L2990" t="n">
        <v>0</v>
      </c>
      <c r="M2990" t="n">
        <v>4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</row>
    <row r="2991">
      <c r="A2991" t="inlineStr">
        <is>
          <t>Jamie Bhatti</t>
        </is>
      </c>
      <c r="B2991" t="inlineStr">
        <is>
          <t>Scotland</t>
        </is>
      </c>
      <c r="C2991" t="inlineStr">
        <is>
          <t>Prop</t>
        </is>
      </c>
      <c r="D2991" t="n">
        <v>7</v>
      </c>
      <c r="E2991" t="n">
        <v>7</v>
      </c>
      <c r="F2991" t="n">
        <v>0</v>
      </c>
      <c r="G2991" t="n">
        <v>7</v>
      </c>
      <c r="H2991" t="n">
        <v>0</v>
      </c>
      <c r="I2991" t="n">
        <v>164</v>
      </c>
      <c r="J2991" t="n">
        <v>7</v>
      </c>
      <c r="K2991" t="n">
        <v>164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Jamie Bhatti</t>
        </is>
      </c>
      <c r="B2992" t="inlineStr">
        <is>
          <t>Scotland</t>
        </is>
      </c>
      <c r="C2992" t="inlineStr">
        <is>
          <t>Prop</t>
        </is>
      </c>
      <c r="D2992" t="n">
        <v>99</v>
      </c>
      <c r="E2992" t="n">
        <v>0</v>
      </c>
      <c r="F2992" t="n">
        <v>39</v>
      </c>
      <c r="G2992" t="n">
        <v>68</v>
      </c>
      <c r="H2992" t="n">
        <v>0</v>
      </c>
      <c r="I2992" t="n">
        <v>3652</v>
      </c>
      <c r="J2992" t="n">
        <v>60</v>
      </c>
      <c r="K2992" t="n">
        <v>1382</v>
      </c>
      <c r="L2992" t="n">
        <v>2</v>
      </c>
      <c r="M2992" t="n">
        <v>33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</row>
    <row r="2993">
      <c r="A2993" t="inlineStr">
        <is>
          <t>Michael Cusack</t>
        </is>
      </c>
      <c r="B2993" t="inlineStr">
        <is>
          <t>Scotland</t>
        </is>
      </c>
      <c r="C2993" t="inlineStr">
        <is>
          <t>Prop</t>
        </is>
      </c>
      <c r="D2993" t="n">
        <v>68</v>
      </c>
      <c r="E2993" t="n">
        <v>95</v>
      </c>
      <c r="F2993" t="n">
        <v>28</v>
      </c>
      <c r="G2993" t="n">
        <v>67</v>
      </c>
      <c r="H2993" t="n">
        <v>0</v>
      </c>
      <c r="I2993" t="n">
        <v>2713</v>
      </c>
      <c r="J2993" t="n">
        <v>40</v>
      </c>
      <c r="K2993" t="n">
        <v>912</v>
      </c>
      <c r="L2993" t="n">
        <v>2</v>
      </c>
      <c r="M2993" t="n">
        <v>20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25</v>
      </c>
      <c r="U2993" t="n">
        <v>2</v>
      </c>
      <c r="V2993" t="n">
        <v>0</v>
      </c>
      <c r="W2993" t="n">
        <v>0</v>
      </c>
    </row>
    <row r="2994">
      <c r="A2994" t="inlineStr">
        <is>
          <t>Michael Cusack</t>
        </is>
      </c>
      <c r="B2994" t="inlineStr">
        <is>
          <t>Scotland</t>
        </is>
      </c>
      <c r="C2994" t="inlineStr">
        <is>
          <t>Prop</t>
        </is>
      </c>
      <c r="D2994" t="n">
        <v>81</v>
      </c>
      <c r="E2994" t="n">
        <v>84</v>
      </c>
      <c r="F2994" t="n">
        <v>46</v>
      </c>
      <c r="G2994" t="n">
        <v>38</v>
      </c>
      <c r="H2994" t="n">
        <v>0</v>
      </c>
      <c r="I2994" t="n">
        <v>4400</v>
      </c>
      <c r="J2994" t="n">
        <v>35</v>
      </c>
      <c r="K2994" t="n">
        <v>1231</v>
      </c>
      <c r="L2994" t="n">
        <v>1</v>
      </c>
      <c r="M2994" t="n">
        <v>31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5</v>
      </c>
      <c r="U2994" t="n">
        <v>1</v>
      </c>
      <c r="V2994" t="n">
        <v>0</v>
      </c>
      <c r="W2994" t="n">
        <v>0</v>
      </c>
    </row>
    <row r="2995">
      <c r="A2995" t="inlineStr">
        <is>
          <t>Michael Cusack</t>
        </is>
      </c>
      <c r="B2995" t="inlineStr">
        <is>
          <t>Scotland</t>
        </is>
      </c>
      <c r="C2995" t="inlineStr">
        <is>
          <t>Prop</t>
        </is>
      </c>
      <c r="D2995" t="n">
        <v>49</v>
      </c>
      <c r="E2995" t="n">
        <v>48</v>
      </c>
      <c r="F2995" t="n">
        <v>35</v>
      </c>
      <c r="G2995" t="n">
        <v>13</v>
      </c>
      <c r="H2995" t="n">
        <v>0</v>
      </c>
      <c r="I2995" t="n">
        <v>2279</v>
      </c>
      <c r="J2995" t="n">
        <v>14</v>
      </c>
      <c r="K2995" t="n">
        <v>379</v>
      </c>
      <c r="L2995" t="n">
        <v>1</v>
      </c>
      <c r="M2995" t="n">
        <v>36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10</v>
      </c>
      <c r="U2995" t="n">
        <v>0</v>
      </c>
      <c r="V2995" t="n">
        <v>0</v>
      </c>
      <c r="W2995" t="n">
        <v>0</v>
      </c>
    </row>
    <row r="2996">
      <c r="A2996" t="inlineStr">
        <is>
          <t>Michael Cusack</t>
        </is>
      </c>
      <c r="B2996" t="inlineStr">
        <is>
          <t>Scotland</t>
        </is>
      </c>
      <c r="C2996" t="inlineStr">
        <is>
          <t>Prop</t>
        </is>
      </c>
      <c r="D2996" t="n">
        <v>2</v>
      </c>
      <c r="E2996" t="n">
        <v>2</v>
      </c>
      <c r="F2996" t="n">
        <v>1</v>
      </c>
      <c r="G2996" t="n">
        <v>1</v>
      </c>
      <c r="H2996" t="n">
        <v>0</v>
      </c>
      <c r="I2996" t="n">
        <v>80</v>
      </c>
      <c r="J2996" t="n">
        <v>1</v>
      </c>
      <c r="K2996" t="n">
        <v>34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t="inlineStr">
        <is>
          <t>Michael Cusack</t>
        </is>
      </c>
      <c r="B2997" t="inlineStr">
        <is>
          <t>Scotland</t>
        </is>
      </c>
      <c r="C2997" t="inlineStr">
        <is>
          <t>Prop</t>
        </is>
      </c>
      <c r="D2997" t="n">
        <v>4</v>
      </c>
      <c r="E2997" t="n">
        <v>4</v>
      </c>
      <c r="F2997" t="n">
        <v>2</v>
      </c>
      <c r="G2997" t="n">
        <v>2</v>
      </c>
      <c r="H2997" t="n">
        <v>0</v>
      </c>
      <c r="I2997" t="n">
        <v>122</v>
      </c>
      <c r="J2997" t="n">
        <v>2</v>
      </c>
      <c r="K2997" t="n">
        <v>27</v>
      </c>
      <c r="L2997" t="n">
        <v>0</v>
      </c>
      <c r="M2997" t="n">
        <v>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Michael Cusack</t>
        </is>
      </c>
      <c r="B2998" t="inlineStr">
        <is>
          <t>Scotland</t>
        </is>
      </c>
      <c r="C2998" t="inlineStr">
        <is>
          <t>Prop</t>
        </is>
      </c>
      <c r="D2998" t="n">
        <v>204</v>
      </c>
      <c r="E2998" t="n">
        <v>8</v>
      </c>
      <c r="F2998" t="n">
        <v>112</v>
      </c>
      <c r="G2998" t="n">
        <v>121</v>
      </c>
      <c r="H2998" t="n">
        <v>0</v>
      </c>
      <c r="I2998" t="n">
        <v>9594</v>
      </c>
      <c r="J2998" t="n">
        <v>92</v>
      </c>
      <c r="K2998" t="n">
        <v>2583</v>
      </c>
      <c r="L2998" t="n">
        <v>4</v>
      </c>
      <c r="M2998" t="n">
        <v>90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40</v>
      </c>
      <c r="U2998" t="n">
        <v>3</v>
      </c>
      <c r="V2998" t="n">
        <v>0</v>
      </c>
      <c r="W2998" t="n">
        <v>0</v>
      </c>
    </row>
    <row r="2999">
      <c r="A2999" t="inlineStr">
        <is>
          <t>D'Arcy Rae</t>
        </is>
      </c>
      <c r="B2999" t="inlineStr">
        <is>
          <t>Scotland</t>
        </is>
      </c>
      <c r="C2999" t="inlineStr">
        <is>
          <t>Prop</t>
        </is>
      </c>
      <c r="D2999" t="n">
        <v>10</v>
      </c>
      <c r="E2999" t="n">
        <v>10</v>
      </c>
      <c r="F2999" t="n">
        <v>7</v>
      </c>
      <c r="G2999" t="n">
        <v>3</v>
      </c>
      <c r="H2999" t="n">
        <v>0</v>
      </c>
      <c r="I2999" t="n">
        <v>499</v>
      </c>
      <c r="J2999" t="n">
        <v>3</v>
      </c>
      <c r="K2999" t="n">
        <v>92</v>
      </c>
      <c r="L2999" t="n">
        <v>1</v>
      </c>
      <c r="M2999" t="n">
        <v>5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</row>
    <row r="3000">
      <c r="A3000" t="inlineStr">
        <is>
          <t>D'Arcy Rae</t>
        </is>
      </c>
      <c r="B3000" t="inlineStr">
        <is>
          <t>Scotland</t>
        </is>
      </c>
      <c r="C3000" t="inlineStr">
        <is>
          <t>Prop</t>
        </is>
      </c>
      <c r="D3000" t="n">
        <v>6</v>
      </c>
      <c r="E3000" t="n">
        <v>6</v>
      </c>
      <c r="F3000" t="n">
        <v>2</v>
      </c>
      <c r="G3000" t="n">
        <v>4</v>
      </c>
      <c r="H3000" t="n">
        <v>0</v>
      </c>
      <c r="I3000" t="n">
        <v>180</v>
      </c>
      <c r="J3000" t="n">
        <v>4</v>
      </c>
      <c r="K3000" t="n">
        <v>65</v>
      </c>
      <c r="L3000" t="n">
        <v>1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inlineStr">
        <is>
          <t>D'Arcy Rae</t>
        </is>
      </c>
      <c r="B3001" t="inlineStr">
        <is>
          <t>Scotland</t>
        </is>
      </c>
      <c r="C3001" t="inlineStr">
        <is>
          <t>Prop</t>
        </is>
      </c>
      <c r="D3001" t="n">
        <v>4</v>
      </c>
      <c r="E3001" t="n">
        <v>4</v>
      </c>
      <c r="F3001" t="n">
        <v>1</v>
      </c>
      <c r="G3001" t="n">
        <v>3</v>
      </c>
      <c r="H3001" t="n">
        <v>0</v>
      </c>
      <c r="I3001" t="n">
        <v>138</v>
      </c>
      <c r="J3001" t="n">
        <v>3</v>
      </c>
      <c r="K3001" t="n">
        <v>94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</row>
    <row r="3002">
      <c r="A3002" t="inlineStr">
        <is>
          <t>D'Arcy Rae</t>
        </is>
      </c>
      <c r="B3002" t="inlineStr">
        <is>
          <t>Scotland</t>
        </is>
      </c>
      <c r="C3002" t="inlineStr">
        <is>
          <t>Prop</t>
        </is>
      </c>
      <c r="D3002" t="n">
        <v>82</v>
      </c>
      <c r="E3002" t="n">
        <v>87</v>
      </c>
      <c r="F3002" t="n">
        <v>30</v>
      </c>
      <c r="G3002" t="n">
        <v>57</v>
      </c>
      <c r="H3002" t="n">
        <v>0</v>
      </c>
      <c r="I3002" t="n">
        <v>2909</v>
      </c>
      <c r="J3002" t="n">
        <v>52</v>
      </c>
      <c r="K3002" t="n">
        <v>1127</v>
      </c>
      <c r="L3002" t="n">
        <v>2</v>
      </c>
      <c r="M3002" t="n">
        <v>32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5</v>
      </c>
      <c r="U3002" t="n">
        <v>0</v>
      </c>
      <c r="V3002" t="n">
        <v>0</v>
      </c>
      <c r="W3002" t="n">
        <v>0</v>
      </c>
    </row>
    <row r="3003">
      <c r="A3003" t="inlineStr">
        <is>
          <t>D'Arcy Rae</t>
        </is>
      </c>
      <c r="B3003" t="inlineStr">
        <is>
          <t>Scotland</t>
        </is>
      </c>
      <c r="C3003" t="inlineStr">
        <is>
          <t>Prop</t>
        </is>
      </c>
      <c r="D3003" t="n">
        <v>4</v>
      </c>
      <c r="E3003" t="n">
        <v>5</v>
      </c>
      <c r="F3003" t="n">
        <v>1</v>
      </c>
      <c r="G3003" t="n">
        <v>4</v>
      </c>
      <c r="H3003" t="n">
        <v>0</v>
      </c>
      <c r="I3003" t="n">
        <v>122</v>
      </c>
      <c r="J3003" t="n">
        <v>3</v>
      </c>
      <c r="K3003" t="n">
        <v>75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</row>
    <row r="3004">
      <c r="A3004" t="inlineStr">
        <is>
          <t>D'Arcy Rae</t>
        </is>
      </c>
      <c r="B3004" t="inlineStr">
        <is>
          <t>Scotland</t>
        </is>
      </c>
      <c r="C3004" t="inlineStr">
        <is>
          <t>Prop</t>
        </is>
      </c>
      <c r="D3004" t="n">
        <v>1</v>
      </c>
      <c r="E3004" t="n">
        <v>1</v>
      </c>
      <c r="F3004" t="n">
        <v>0</v>
      </c>
      <c r="G3004" t="n">
        <v>1</v>
      </c>
      <c r="H3004" t="n">
        <v>0</v>
      </c>
      <c r="I3004" t="n">
        <v>12</v>
      </c>
      <c r="J3004" t="n">
        <v>1</v>
      </c>
      <c r="K3004" t="n">
        <v>12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t="inlineStr">
        <is>
          <t>D'Arcy Rae</t>
        </is>
      </c>
      <c r="B3005" t="inlineStr">
        <is>
          <t>Scotland</t>
        </is>
      </c>
      <c r="C3005" t="inlineStr">
        <is>
          <t>Prop</t>
        </is>
      </c>
      <c r="D3005" t="n">
        <v>107</v>
      </c>
      <c r="E3005" t="n">
        <v>1</v>
      </c>
      <c r="F3005" t="n">
        <v>41</v>
      </c>
      <c r="G3005" t="n">
        <v>72</v>
      </c>
      <c r="H3005" t="n">
        <v>0</v>
      </c>
      <c r="I3005" t="n">
        <v>3860</v>
      </c>
      <c r="J3005" t="n">
        <v>66</v>
      </c>
      <c r="K3005" t="n">
        <v>1465</v>
      </c>
      <c r="L3005" t="n">
        <v>4</v>
      </c>
      <c r="M3005" t="n">
        <v>41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5</v>
      </c>
      <c r="U3005" t="n">
        <v>3</v>
      </c>
      <c r="V3005" t="n">
        <v>0</v>
      </c>
      <c r="W3005" t="n">
        <v>0</v>
      </c>
    </row>
    <row r="3006">
      <c r="A3006" t="inlineStr">
        <is>
          <t>Alasdair Dickinson</t>
        </is>
      </c>
      <c r="B3006" t="inlineStr">
        <is>
          <t>Scotland</t>
        </is>
      </c>
      <c r="C3006" t="inlineStr">
        <is>
          <t>Prop</t>
        </is>
      </c>
      <c r="D3006" t="n">
        <v>80</v>
      </c>
      <c r="E3006" t="n">
        <v>85</v>
      </c>
      <c r="F3006" t="n">
        <v>63</v>
      </c>
      <c r="G3006" t="n">
        <v>22</v>
      </c>
      <c r="H3006" t="n">
        <v>0</v>
      </c>
      <c r="I3006" t="n">
        <v>4660</v>
      </c>
      <c r="J3006" t="n">
        <v>17</v>
      </c>
      <c r="K3006" t="n">
        <v>465</v>
      </c>
      <c r="L3006" t="n">
        <v>2</v>
      </c>
      <c r="M3006" t="n">
        <v>45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15</v>
      </c>
      <c r="U3006" t="n">
        <v>0</v>
      </c>
      <c r="V3006" t="n">
        <v>0</v>
      </c>
      <c r="W3006" t="n">
        <v>0</v>
      </c>
    </row>
    <row r="3007">
      <c r="A3007" t="inlineStr">
        <is>
          <t>Alasdair Dickinson</t>
        </is>
      </c>
      <c r="B3007" t="inlineStr">
        <is>
          <t>Scotland</t>
        </is>
      </c>
      <c r="C3007" t="inlineStr">
        <is>
          <t>Prop</t>
        </is>
      </c>
      <c r="D3007" t="n">
        <v>56</v>
      </c>
      <c r="E3007" t="n">
        <v>59</v>
      </c>
      <c r="F3007" t="n">
        <v>31</v>
      </c>
      <c r="G3007" t="n">
        <v>28</v>
      </c>
      <c r="H3007" t="n">
        <v>0</v>
      </c>
      <c r="I3007" t="n">
        <v>2523</v>
      </c>
      <c r="J3007" t="n">
        <v>25</v>
      </c>
      <c r="K3007" t="n">
        <v>620</v>
      </c>
      <c r="L3007" t="n">
        <v>1</v>
      </c>
      <c r="M3007" t="n">
        <v>24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10</v>
      </c>
      <c r="U3007" t="n">
        <v>0</v>
      </c>
      <c r="V3007" t="n">
        <v>0</v>
      </c>
      <c r="W3007" t="n">
        <v>0</v>
      </c>
    </row>
    <row r="3008">
      <c r="A3008" t="inlineStr">
        <is>
          <t>Alasdair Dickinson</t>
        </is>
      </c>
      <c r="B3008" t="inlineStr">
        <is>
          <t>Scotland</t>
        </is>
      </c>
      <c r="C3008" t="inlineStr">
        <is>
          <t>Prop</t>
        </is>
      </c>
      <c r="D3008" t="n">
        <v>70</v>
      </c>
      <c r="E3008" t="n">
        <v>76</v>
      </c>
      <c r="F3008" t="n">
        <v>36</v>
      </c>
      <c r="G3008" t="n">
        <v>40</v>
      </c>
      <c r="H3008" t="n">
        <v>0</v>
      </c>
      <c r="I3008" t="n">
        <v>3051</v>
      </c>
      <c r="J3008" t="n">
        <v>34</v>
      </c>
      <c r="K3008" t="n">
        <v>751</v>
      </c>
      <c r="L3008" t="n">
        <v>4</v>
      </c>
      <c r="M3008" t="n">
        <v>21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15</v>
      </c>
      <c r="U3008" t="n">
        <v>0</v>
      </c>
      <c r="V3008" t="n">
        <v>0</v>
      </c>
      <c r="W3008" t="n">
        <v>0</v>
      </c>
    </row>
    <row r="3009">
      <c r="A3009" t="inlineStr">
        <is>
          <t>Alasdair Dickinson</t>
        </is>
      </c>
      <c r="B3009" t="inlineStr">
        <is>
          <t>Scotland</t>
        </is>
      </c>
      <c r="C3009" t="inlineStr">
        <is>
          <t>Prop</t>
        </is>
      </c>
      <c r="D3009" t="n">
        <v>2</v>
      </c>
      <c r="E3009" t="n">
        <v>2</v>
      </c>
      <c r="F3009" t="n">
        <v>2</v>
      </c>
      <c r="G3009" t="n">
        <v>0</v>
      </c>
      <c r="H3009" t="n">
        <v>0</v>
      </c>
      <c r="I3009" t="n">
        <v>139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</v>
      </c>
      <c r="U3009" t="n">
        <v>0</v>
      </c>
      <c r="V3009" t="n">
        <v>0</v>
      </c>
      <c r="W3009" t="n">
        <v>0</v>
      </c>
    </row>
    <row r="3010">
      <c r="A3010" t="inlineStr">
        <is>
          <t>Alasdair Dickinson</t>
        </is>
      </c>
      <c r="B3010" t="inlineStr">
        <is>
          <t>Scotland</t>
        </is>
      </c>
      <c r="C3010" t="inlineStr">
        <is>
          <t>Prop</t>
        </is>
      </c>
      <c r="D3010" t="n">
        <v>3</v>
      </c>
      <c r="E3010" t="n">
        <v>3</v>
      </c>
      <c r="F3010" t="n">
        <v>2</v>
      </c>
      <c r="G3010" t="n">
        <v>1</v>
      </c>
      <c r="H3010" t="n">
        <v>0</v>
      </c>
      <c r="I3010" t="n">
        <v>175</v>
      </c>
      <c r="J3010" t="n">
        <v>1</v>
      </c>
      <c r="K3010" t="n">
        <v>39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</v>
      </c>
      <c r="U3010" t="n">
        <v>0</v>
      </c>
      <c r="V3010" t="n">
        <v>0</v>
      </c>
      <c r="W3010" t="n">
        <v>0</v>
      </c>
    </row>
    <row r="3011">
      <c r="A3011" t="inlineStr">
        <is>
          <t>Alasdair Dickinson</t>
        </is>
      </c>
      <c r="B3011" t="inlineStr">
        <is>
          <t>Scotland</t>
        </is>
      </c>
      <c r="C3011" t="inlineStr">
        <is>
          <t>Prop</t>
        </is>
      </c>
      <c r="D3011" t="n">
        <v>28</v>
      </c>
      <c r="E3011" t="n">
        <v>28</v>
      </c>
      <c r="F3011" t="n">
        <v>18</v>
      </c>
      <c r="G3011" t="n">
        <v>10</v>
      </c>
      <c r="H3011" t="n">
        <v>0</v>
      </c>
      <c r="I3011" t="n">
        <v>1491</v>
      </c>
      <c r="J3011" t="n">
        <v>10</v>
      </c>
      <c r="K3011" t="n">
        <v>235</v>
      </c>
      <c r="L3011" t="n">
        <v>0</v>
      </c>
      <c r="M3011" t="n">
        <v>10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5</v>
      </c>
      <c r="U3011" t="n">
        <v>1</v>
      </c>
      <c r="V3011" t="n">
        <v>0</v>
      </c>
      <c r="W3011" t="n">
        <v>0</v>
      </c>
    </row>
    <row r="3012">
      <c r="A3012" t="inlineStr">
        <is>
          <t>Alasdair Dickinson</t>
        </is>
      </c>
      <c r="B3012" t="inlineStr">
        <is>
          <t>Scotland</t>
        </is>
      </c>
      <c r="C3012" t="inlineStr">
        <is>
          <t>Prop</t>
        </is>
      </c>
      <c r="D3012" t="n">
        <v>239</v>
      </c>
      <c r="E3012" t="n">
        <v>11</v>
      </c>
      <c r="F3012" t="n">
        <v>152</v>
      </c>
      <c r="G3012" t="n">
        <v>101</v>
      </c>
      <c r="H3012" t="n">
        <v>0</v>
      </c>
      <c r="I3012" t="n">
        <v>12039</v>
      </c>
      <c r="J3012" t="n">
        <v>87</v>
      </c>
      <c r="K3012" t="n">
        <v>2110</v>
      </c>
      <c r="L3012" t="n">
        <v>7</v>
      </c>
      <c r="M3012" t="n">
        <v>102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55</v>
      </c>
      <c r="U3012" t="n">
        <v>1</v>
      </c>
      <c r="V3012" t="n">
        <v>0</v>
      </c>
      <c r="W3012" t="n">
        <v>0</v>
      </c>
    </row>
    <row r="3013">
      <c r="A3013" t="inlineStr">
        <is>
          <t>Chris Cusiter</t>
        </is>
      </c>
      <c r="B3013" t="inlineStr">
        <is>
          <t>Scotland</t>
        </is>
      </c>
      <c r="C3013" t="inlineStr">
        <is>
          <t>Scrum Half</t>
        </is>
      </c>
      <c r="D3013" t="n">
        <v>17</v>
      </c>
      <c r="E3013" t="n">
        <v>20</v>
      </c>
      <c r="F3013" t="n">
        <v>15</v>
      </c>
      <c r="G3013" t="n">
        <v>5</v>
      </c>
      <c r="H3013" t="n">
        <v>0</v>
      </c>
      <c r="I3013" t="n">
        <v>1126</v>
      </c>
      <c r="J3013" t="n">
        <v>2</v>
      </c>
      <c r="K3013" t="n">
        <v>35</v>
      </c>
      <c r="L3013" t="n">
        <v>0</v>
      </c>
      <c r="M3013" t="n">
        <v>6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5</v>
      </c>
      <c r="U3013" t="n">
        <v>0</v>
      </c>
      <c r="V3013" t="n">
        <v>0</v>
      </c>
      <c r="W3013" t="n">
        <v>0</v>
      </c>
    </row>
    <row r="3014">
      <c r="A3014" t="inlineStr">
        <is>
          <t>Chris Cusiter</t>
        </is>
      </c>
      <c r="B3014" t="inlineStr">
        <is>
          <t>Scotland</t>
        </is>
      </c>
      <c r="C3014" t="inlineStr">
        <is>
          <t>Scrum Half</t>
        </is>
      </c>
      <c r="D3014" t="n">
        <v>68</v>
      </c>
      <c r="E3014" t="n">
        <v>73</v>
      </c>
      <c r="F3014" t="n">
        <v>36</v>
      </c>
      <c r="G3014" t="n">
        <v>37</v>
      </c>
      <c r="H3014" t="n">
        <v>0</v>
      </c>
      <c r="I3014" t="n">
        <v>2589</v>
      </c>
      <c r="J3014" t="n">
        <v>32</v>
      </c>
      <c r="K3014" t="n">
        <v>564</v>
      </c>
      <c r="L3014" t="n">
        <v>0</v>
      </c>
      <c r="M3014" t="n">
        <v>32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15</v>
      </c>
      <c r="U3014" t="n">
        <v>0</v>
      </c>
      <c r="V3014" t="n">
        <v>0</v>
      </c>
      <c r="W3014" t="n">
        <v>0</v>
      </c>
    </row>
    <row r="3015">
      <c r="A3015" t="inlineStr">
        <is>
          <t>Chris Cusiter</t>
        </is>
      </c>
      <c r="B3015" t="inlineStr">
        <is>
          <t>Scotland</t>
        </is>
      </c>
      <c r="C3015" t="inlineStr">
        <is>
          <t>Scrum Half</t>
        </is>
      </c>
      <c r="D3015" t="n">
        <v>40</v>
      </c>
      <c r="E3015" t="n">
        <v>42</v>
      </c>
      <c r="F3015" t="n">
        <v>25</v>
      </c>
      <c r="G3015" t="n">
        <v>17</v>
      </c>
      <c r="H3015" t="n">
        <v>0</v>
      </c>
      <c r="I3015" t="n">
        <v>1914</v>
      </c>
      <c r="J3015" t="n">
        <v>15</v>
      </c>
      <c r="K3015" t="n">
        <v>207</v>
      </c>
      <c r="L3015" t="n">
        <v>0</v>
      </c>
      <c r="M3015" t="n">
        <v>16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15</v>
      </c>
      <c r="U3015" t="n">
        <v>0</v>
      </c>
      <c r="V3015" t="n">
        <v>0</v>
      </c>
      <c r="W3015" t="n">
        <v>0</v>
      </c>
    </row>
    <row r="3016">
      <c r="A3016" t="inlineStr">
        <is>
          <t>Chris Cusiter</t>
        </is>
      </c>
      <c r="B3016" t="inlineStr">
        <is>
          <t>Scotland</t>
        </is>
      </c>
      <c r="C3016" t="inlineStr">
        <is>
          <t>Scrum Half</t>
        </is>
      </c>
      <c r="D3016" t="n">
        <v>2</v>
      </c>
      <c r="E3016" t="n">
        <v>3</v>
      </c>
      <c r="F3016" t="n">
        <v>2</v>
      </c>
      <c r="G3016" t="n">
        <v>1</v>
      </c>
      <c r="H3016" t="n">
        <v>0</v>
      </c>
      <c r="I3016" t="n">
        <v>141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5</v>
      </c>
      <c r="U3016" t="n">
        <v>0</v>
      </c>
      <c r="V3016" t="n">
        <v>0</v>
      </c>
      <c r="W3016" t="n">
        <v>0</v>
      </c>
    </row>
    <row r="3017">
      <c r="A3017" t="inlineStr">
        <is>
          <t>Chris Cusiter</t>
        </is>
      </c>
      <c r="B3017" t="inlineStr">
        <is>
          <t>Scotland</t>
        </is>
      </c>
      <c r="C3017" t="inlineStr">
        <is>
          <t>Scrum Half</t>
        </is>
      </c>
      <c r="D3017" t="n">
        <v>54</v>
      </c>
      <c r="E3017" t="n">
        <v>59</v>
      </c>
      <c r="F3017" t="n">
        <v>46</v>
      </c>
      <c r="G3017" t="n">
        <v>13</v>
      </c>
      <c r="H3017" t="n">
        <v>0</v>
      </c>
      <c r="I3017" t="n">
        <v>3232</v>
      </c>
      <c r="J3017" t="n">
        <v>8</v>
      </c>
      <c r="K3017" t="n">
        <v>179</v>
      </c>
      <c r="L3017" t="n">
        <v>1</v>
      </c>
      <c r="M3017" t="n">
        <v>30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10</v>
      </c>
      <c r="U3017" t="n">
        <v>0</v>
      </c>
      <c r="V3017" t="n">
        <v>0</v>
      </c>
      <c r="W3017" t="n">
        <v>0</v>
      </c>
    </row>
    <row r="3018">
      <c r="A3018" t="inlineStr">
        <is>
          <t>Chris Cusiter</t>
        </is>
      </c>
      <c r="B3018" t="inlineStr">
        <is>
          <t>Scotland</t>
        </is>
      </c>
      <c r="C3018" t="inlineStr">
        <is>
          <t>Scrum Half</t>
        </is>
      </c>
      <c r="D3018" t="n">
        <v>37</v>
      </c>
      <c r="E3018" t="n">
        <v>38</v>
      </c>
      <c r="F3018" t="n">
        <v>30</v>
      </c>
      <c r="G3018" t="n">
        <v>8</v>
      </c>
      <c r="H3018" t="n">
        <v>0</v>
      </c>
      <c r="I3018" t="n">
        <v>2070</v>
      </c>
      <c r="J3018" t="n">
        <v>7</v>
      </c>
      <c r="K3018" t="n">
        <v>151</v>
      </c>
      <c r="L3018" t="n">
        <v>0</v>
      </c>
      <c r="M3018" t="n">
        <v>26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20</v>
      </c>
      <c r="U3018" t="n">
        <v>0</v>
      </c>
      <c r="V3018" t="n">
        <v>0</v>
      </c>
      <c r="W3018" t="n">
        <v>0</v>
      </c>
    </row>
    <row r="3019">
      <c r="A3019" t="inlineStr">
        <is>
          <t>Chris Cusiter</t>
        </is>
      </c>
      <c r="B3019" t="inlineStr">
        <is>
          <t>Scotland</t>
        </is>
      </c>
      <c r="C3019" t="inlineStr">
        <is>
          <t>Scrum Half</t>
        </is>
      </c>
      <c r="D3019" t="n">
        <v>218</v>
      </c>
      <c r="E3019" t="n">
        <v>14</v>
      </c>
      <c r="F3019" t="n">
        <v>154</v>
      </c>
      <c r="G3019" t="n">
        <v>81</v>
      </c>
      <c r="H3019" t="n">
        <v>0</v>
      </c>
      <c r="I3019" t="n">
        <v>11072</v>
      </c>
      <c r="J3019" t="n">
        <v>64</v>
      </c>
      <c r="K3019" t="n">
        <v>1136</v>
      </c>
      <c r="L3019" t="n">
        <v>1</v>
      </c>
      <c r="M3019" t="n">
        <v>111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70</v>
      </c>
      <c r="U3019" t="n">
        <v>0</v>
      </c>
      <c r="V3019" t="n">
        <v>0</v>
      </c>
      <c r="W3019" t="n">
        <v>0</v>
      </c>
    </row>
    <row r="3020">
      <c r="A3020" t="inlineStr">
        <is>
          <t>Greig Laidlaw</t>
        </is>
      </c>
      <c r="B3020" t="inlineStr">
        <is>
          <t>Scotland</t>
        </is>
      </c>
      <c r="C3020" t="inlineStr">
        <is>
          <t>Scrum Half</t>
        </is>
      </c>
      <c r="D3020" t="n">
        <v>120</v>
      </c>
      <c r="E3020" t="n">
        <v>137</v>
      </c>
      <c r="F3020" t="n">
        <v>88</v>
      </c>
      <c r="G3020" t="n">
        <v>49</v>
      </c>
      <c r="H3020" t="n">
        <v>0</v>
      </c>
      <c r="I3020" t="n">
        <v>7093</v>
      </c>
      <c r="J3020" t="n">
        <v>32</v>
      </c>
      <c r="K3020" t="n">
        <v>509</v>
      </c>
      <c r="L3020" t="n">
        <v>1</v>
      </c>
      <c r="M3020" t="n">
        <v>22</v>
      </c>
      <c r="N3020" t="n">
        <v>6</v>
      </c>
      <c r="O3020" t="n">
        <v>3</v>
      </c>
      <c r="P3020" t="n">
        <v>97</v>
      </c>
      <c r="Q3020" t="n">
        <v>89</v>
      </c>
      <c r="R3020" t="n">
        <v>140</v>
      </c>
      <c r="S3020" t="n">
        <v>128</v>
      </c>
      <c r="T3020" t="n">
        <v>601</v>
      </c>
      <c r="U3020" t="n">
        <v>2</v>
      </c>
      <c r="V3020" t="n">
        <v>0</v>
      </c>
      <c r="W3020" t="n">
        <v>0</v>
      </c>
    </row>
    <row r="3021">
      <c r="A3021" t="inlineStr">
        <is>
          <t>Greig Laidlaw</t>
        </is>
      </c>
      <c r="B3021" t="inlineStr">
        <is>
          <t>Scotland</t>
        </is>
      </c>
      <c r="C3021" t="inlineStr">
        <is>
          <t>Scrum Half</t>
        </is>
      </c>
      <c r="D3021" t="n">
        <v>4</v>
      </c>
      <c r="E3021" t="n">
        <v>4</v>
      </c>
      <c r="F3021" t="n">
        <v>3</v>
      </c>
      <c r="G3021" t="n">
        <v>1</v>
      </c>
      <c r="H3021" t="n">
        <v>0</v>
      </c>
      <c r="I3021" t="n">
        <v>222</v>
      </c>
      <c r="J3021" t="n">
        <v>1</v>
      </c>
      <c r="K3021" t="n">
        <v>30</v>
      </c>
      <c r="L3021" t="n">
        <v>0</v>
      </c>
      <c r="M3021" t="n">
        <v>2</v>
      </c>
      <c r="N3021" t="n">
        <v>1</v>
      </c>
      <c r="O3021" t="n">
        <v>0</v>
      </c>
      <c r="P3021" t="n">
        <v>3</v>
      </c>
      <c r="Q3021" t="n">
        <v>3</v>
      </c>
      <c r="R3021" t="n">
        <v>5</v>
      </c>
      <c r="S3021" t="n">
        <v>5</v>
      </c>
      <c r="T3021" t="n">
        <v>26</v>
      </c>
      <c r="U3021" t="n">
        <v>0</v>
      </c>
      <c r="V3021" t="n">
        <v>0</v>
      </c>
      <c r="W3021" t="n">
        <v>0</v>
      </c>
    </row>
    <row r="3022">
      <c r="A3022" t="inlineStr">
        <is>
          <t>Greig Laidlaw</t>
        </is>
      </c>
      <c r="B3022" t="inlineStr">
        <is>
          <t>Scotland</t>
        </is>
      </c>
      <c r="C3022" t="inlineStr">
        <is>
          <t>Scrum Half</t>
        </is>
      </c>
      <c r="D3022" t="n">
        <v>75</v>
      </c>
      <c r="E3022" t="n">
        <v>75</v>
      </c>
      <c r="F3022" t="n">
        <v>66</v>
      </c>
      <c r="G3022" t="n">
        <v>9</v>
      </c>
      <c r="H3022" t="n">
        <v>0</v>
      </c>
      <c r="I3022" t="n">
        <v>4893</v>
      </c>
      <c r="J3022" t="n">
        <v>9</v>
      </c>
      <c r="K3022" t="n">
        <v>205</v>
      </c>
      <c r="L3022" t="n">
        <v>0</v>
      </c>
      <c r="M3022" t="n">
        <v>41</v>
      </c>
      <c r="N3022" t="n">
        <v>5</v>
      </c>
      <c r="O3022" t="n">
        <v>0</v>
      </c>
      <c r="P3022" t="n">
        <v>124</v>
      </c>
      <c r="Q3022" t="n">
        <v>101</v>
      </c>
      <c r="R3022" t="n">
        <v>184</v>
      </c>
      <c r="S3022" t="n">
        <v>156</v>
      </c>
      <c r="T3022" t="n">
        <v>695</v>
      </c>
      <c r="U3022" t="n">
        <v>1</v>
      </c>
      <c r="V3022" t="n">
        <v>0</v>
      </c>
      <c r="W3022" t="n">
        <v>0</v>
      </c>
    </row>
    <row r="3023">
      <c r="A3023" t="inlineStr">
        <is>
          <t>Greig Laidlaw</t>
        </is>
      </c>
      <c r="B3023" t="inlineStr">
        <is>
          <t>Scotland</t>
        </is>
      </c>
      <c r="C3023" t="inlineStr">
        <is>
          <t>Scrum Half</t>
        </is>
      </c>
      <c r="D3023" t="n">
        <v>60</v>
      </c>
      <c r="E3023" t="n">
        <v>60</v>
      </c>
      <c r="F3023" t="n">
        <v>47</v>
      </c>
      <c r="G3023" t="n">
        <v>13</v>
      </c>
      <c r="H3023" t="n">
        <v>0</v>
      </c>
      <c r="I3023" t="n">
        <v>3672</v>
      </c>
      <c r="J3023" t="n">
        <v>13</v>
      </c>
      <c r="K3023" t="n">
        <v>311</v>
      </c>
      <c r="L3023" t="n">
        <v>1</v>
      </c>
      <c r="M3023" t="n">
        <v>20</v>
      </c>
      <c r="N3023" t="n">
        <v>1</v>
      </c>
      <c r="O3023" t="n">
        <v>0</v>
      </c>
      <c r="P3023" t="n">
        <v>102</v>
      </c>
      <c r="Q3023" t="n">
        <v>87</v>
      </c>
      <c r="R3023" t="n">
        <v>147</v>
      </c>
      <c r="S3023" t="n">
        <v>123</v>
      </c>
      <c r="T3023" t="n">
        <v>548</v>
      </c>
      <c r="U3023" t="n">
        <v>1</v>
      </c>
      <c r="V3023" t="n">
        <v>0</v>
      </c>
      <c r="W3023" t="n">
        <v>0</v>
      </c>
    </row>
    <row r="3024">
      <c r="A3024" t="inlineStr">
        <is>
          <t>Greig Laidlaw</t>
        </is>
      </c>
      <c r="B3024" t="inlineStr">
        <is>
          <t>Scotland</t>
        </is>
      </c>
      <c r="C3024" t="inlineStr">
        <is>
          <t>Scrum Half</t>
        </is>
      </c>
      <c r="D3024" t="n">
        <v>5</v>
      </c>
      <c r="E3024" t="n">
        <v>6</v>
      </c>
      <c r="F3024" t="n">
        <v>3</v>
      </c>
      <c r="G3024" t="n">
        <v>3</v>
      </c>
      <c r="H3024" t="n">
        <v>0</v>
      </c>
      <c r="I3024" t="n">
        <v>257</v>
      </c>
      <c r="J3024" t="n">
        <v>2</v>
      </c>
      <c r="K3024" t="n">
        <v>38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1</v>
      </c>
      <c r="T3024" t="n">
        <v>3</v>
      </c>
      <c r="U3024" t="n">
        <v>0</v>
      </c>
      <c r="V3024" t="n">
        <v>0</v>
      </c>
      <c r="W3024" t="n">
        <v>0</v>
      </c>
    </row>
    <row r="3025">
      <c r="A3025" t="inlineStr">
        <is>
          <t>Greig Laidlaw</t>
        </is>
      </c>
      <c r="B3025" t="inlineStr">
        <is>
          <t>Scotland</t>
        </is>
      </c>
      <c r="C3025" t="inlineStr">
        <is>
          <t>Scrum Half</t>
        </is>
      </c>
      <c r="D3025" t="n">
        <v>53</v>
      </c>
      <c r="E3025" t="n">
        <v>54</v>
      </c>
      <c r="F3025" t="n">
        <v>23</v>
      </c>
      <c r="G3025" t="n">
        <v>31</v>
      </c>
      <c r="H3025" t="n">
        <v>0</v>
      </c>
      <c r="I3025" t="n">
        <v>2246</v>
      </c>
      <c r="J3025" t="n">
        <v>30</v>
      </c>
      <c r="K3025" t="n">
        <v>668</v>
      </c>
      <c r="L3025" t="n">
        <v>0</v>
      </c>
      <c r="M3025" t="n">
        <v>15</v>
      </c>
      <c r="N3025" t="n">
        <v>1</v>
      </c>
      <c r="O3025" t="n">
        <v>0</v>
      </c>
      <c r="P3025" t="n">
        <v>83</v>
      </c>
      <c r="Q3025" t="n">
        <v>69</v>
      </c>
      <c r="R3025" t="n">
        <v>78</v>
      </c>
      <c r="S3025" t="n">
        <v>70</v>
      </c>
      <c r="T3025" t="n">
        <v>353</v>
      </c>
      <c r="U3025" t="n">
        <v>0</v>
      </c>
      <c r="V3025" t="n">
        <v>0</v>
      </c>
      <c r="W3025" t="n">
        <v>0</v>
      </c>
    </row>
    <row r="3026">
      <c r="A3026" t="inlineStr">
        <is>
          <t>Greig Laidlaw</t>
        </is>
      </c>
      <c r="B3026" t="inlineStr">
        <is>
          <t>Scotland</t>
        </is>
      </c>
      <c r="C3026" t="inlineStr">
        <is>
          <t>Scrum Half</t>
        </is>
      </c>
      <c r="D3026" t="n">
        <v>317</v>
      </c>
      <c r="E3026" t="n">
        <v>14</v>
      </c>
      <c r="F3026" t="n">
        <v>230</v>
      </c>
      <c r="G3026" t="n">
        <v>106</v>
      </c>
      <c r="H3026" t="n">
        <v>0</v>
      </c>
      <c r="I3026" t="n">
        <v>18383</v>
      </c>
      <c r="J3026" t="n">
        <v>87</v>
      </c>
      <c r="K3026" t="n">
        <v>1761</v>
      </c>
      <c r="L3026" t="n">
        <v>2</v>
      </c>
      <c r="M3026" t="n">
        <v>101</v>
      </c>
      <c r="N3026" t="n">
        <v>14</v>
      </c>
      <c r="O3026" t="n">
        <v>3</v>
      </c>
      <c r="P3026" t="n">
        <v>409</v>
      </c>
      <c r="Q3026" t="n">
        <v>349</v>
      </c>
      <c r="R3026" t="n">
        <v>555</v>
      </c>
      <c r="S3026" t="n">
        <v>483</v>
      </c>
      <c r="T3026" t="n">
        <v>2226</v>
      </c>
      <c r="U3026" t="n">
        <v>4</v>
      </c>
      <c r="V3026" t="n">
        <v>0</v>
      </c>
      <c r="W3026" t="n">
        <v>0</v>
      </c>
    </row>
    <row r="3027">
      <c r="A3027" t="inlineStr">
        <is>
          <t>Ali Price</t>
        </is>
      </c>
      <c r="B3027" t="inlineStr">
        <is>
          <t>Scotland</t>
        </is>
      </c>
      <c r="C3027" t="inlineStr">
        <is>
          <t>Scrum Half</t>
        </is>
      </c>
      <c r="D3027" t="n">
        <v>5</v>
      </c>
      <c r="E3027" t="n">
        <v>7</v>
      </c>
      <c r="F3027" t="n">
        <v>0</v>
      </c>
      <c r="G3027" t="n">
        <v>7</v>
      </c>
      <c r="H3027" t="n">
        <v>0</v>
      </c>
      <c r="I3027" t="n">
        <v>99</v>
      </c>
      <c r="J3027" t="n">
        <v>5</v>
      </c>
      <c r="K3027" t="n">
        <v>99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Ali Price</t>
        </is>
      </c>
      <c r="B3028" t="inlineStr">
        <is>
          <t>Scotland</t>
        </is>
      </c>
      <c r="C3028" t="inlineStr">
        <is>
          <t>Scrum Half</t>
        </is>
      </c>
      <c r="D3028" t="n">
        <v>1</v>
      </c>
      <c r="E3028" t="n">
        <v>2</v>
      </c>
      <c r="F3028" t="n">
        <v>0</v>
      </c>
      <c r="G3028" t="n">
        <v>2</v>
      </c>
      <c r="H3028" t="n">
        <v>0</v>
      </c>
      <c r="I3028" t="n">
        <v>2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inlineStr">
        <is>
          <t>Ali Price</t>
        </is>
      </c>
      <c r="B3029" t="inlineStr">
        <is>
          <t>Scotland</t>
        </is>
      </c>
      <c r="C3029" t="inlineStr">
        <is>
          <t>Scrum Half</t>
        </is>
      </c>
      <c r="D3029" t="n">
        <v>5</v>
      </c>
      <c r="E3029" t="n">
        <v>5</v>
      </c>
      <c r="F3029" t="n">
        <v>2</v>
      </c>
      <c r="G3029" t="n">
        <v>3</v>
      </c>
      <c r="H3029" t="n">
        <v>0</v>
      </c>
      <c r="I3029" t="n">
        <v>257</v>
      </c>
      <c r="J3029" t="n">
        <v>3</v>
      </c>
      <c r="K3029" t="n">
        <v>97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t="inlineStr">
        <is>
          <t>Ali Price</t>
        </is>
      </c>
      <c r="B3030" t="inlineStr">
        <is>
          <t>Scotland</t>
        </is>
      </c>
      <c r="C3030" t="inlineStr">
        <is>
          <t>Scrum Half</t>
        </is>
      </c>
      <c r="D3030" t="n">
        <v>92</v>
      </c>
      <c r="E3030" t="n">
        <v>95</v>
      </c>
      <c r="F3030" t="n">
        <v>61</v>
      </c>
      <c r="G3030" t="n">
        <v>34</v>
      </c>
      <c r="H3030" t="n">
        <v>0</v>
      </c>
      <c r="I3030" t="n">
        <v>4436</v>
      </c>
      <c r="J3030" t="n">
        <v>31</v>
      </c>
      <c r="K3030" t="n">
        <v>627</v>
      </c>
      <c r="L3030" t="n">
        <v>0</v>
      </c>
      <c r="M3030" t="n">
        <v>57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85</v>
      </c>
      <c r="U3030" t="n">
        <v>0</v>
      </c>
      <c r="V3030" t="n">
        <v>0</v>
      </c>
      <c r="W3030" t="n">
        <v>0</v>
      </c>
    </row>
    <row r="3031">
      <c r="A3031" t="inlineStr">
        <is>
          <t>Ali Price</t>
        </is>
      </c>
      <c r="B3031" t="inlineStr">
        <is>
          <t>Scotland</t>
        </is>
      </c>
      <c r="C3031" t="inlineStr">
        <is>
          <t>Scrum Half</t>
        </is>
      </c>
      <c r="D3031" t="n">
        <v>145</v>
      </c>
      <c r="E3031" t="n">
        <v>21</v>
      </c>
      <c r="F3031" t="n">
        <v>90</v>
      </c>
      <c r="G3031" t="n">
        <v>64</v>
      </c>
      <c r="H3031" t="n">
        <v>0</v>
      </c>
      <c r="I3031" t="n">
        <v>6911</v>
      </c>
      <c r="J3031" t="n">
        <v>55</v>
      </c>
      <c r="K3031" t="n">
        <v>1143</v>
      </c>
      <c r="L3031" t="n">
        <v>0</v>
      </c>
      <c r="M3031" t="n">
        <v>75</v>
      </c>
      <c r="N3031" t="n">
        <v>21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105</v>
      </c>
      <c r="U3031" t="n">
        <v>0</v>
      </c>
      <c r="V3031" t="n">
        <v>0</v>
      </c>
      <c r="W3031" t="n">
        <v>0</v>
      </c>
    </row>
    <row r="3032">
      <c r="A3032" t="inlineStr">
        <is>
          <t>Henry Pyrgos</t>
        </is>
      </c>
      <c r="B3032" t="inlineStr">
        <is>
          <t>Scotland</t>
        </is>
      </c>
      <c r="C3032" t="inlineStr">
        <is>
          <t>Scrum Half</t>
        </is>
      </c>
      <c r="D3032" t="n">
        <v>42</v>
      </c>
      <c r="E3032" t="n">
        <v>42</v>
      </c>
      <c r="F3032" t="n">
        <v>41</v>
      </c>
      <c r="G3032" t="n">
        <v>1</v>
      </c>
      <c r="H3032" t="n">
        <v>0</v>
      </c>
      <c r="I3032" t="n">
        <v>3227</v>
      </c>
      <c r="J3032" t="n">
        <v>1</v>
      </c>
      <c r="K3032" t="n">
        <v>10</v>
      </c>
      <c r="L3032" t="n">
        <v>0</v>
      </c>
      <c r="M3032" t="n">
        <v>7</v>
      </c>
      <c r="N3032" t="n">
        <v>8</v>
      </c>
      <c r="O3032" t="n">
        <v>0</v>
      </c>
      <c r="P3032" t="n">
        <v>18</v>
      </c>
      <c r="Q3032" t="n">
        <v>10</v>
      </c>
      <c r="R3032" t="n">
        <v>15</v>
      </c>
      <c r="S3032" t="n">
        <v>10</v>
      </c>
      <c r="T3032" t="n">
        <v>90</v>
      </c>
      <c r="U3032" t="n">
        <v>2</v>
      </c>
      <c r="V3032" t="n">
        <v>0</v>
      </c>
      <c r="W3032" t="n">
        <v>0</v>
      </c>
    </row>
    <row r="3033">
      <c r="A3033" t="inlineStr">
        <is>
          <t>Henry Pyrgos</t>
        </is>
      </c>
      <c r="B3033" t="inlineStr">
        <is>
          <t>Scotland</t>
        </is>
      </c>
      <c r="C3033" t="inlineStr">
        <is>
          <t>Scrum Half</t>
        </is>
      </c>
      <c r="D3033" t="n">
        <v>5</v>
      </c>
      <c r="E3033" t="n">
        <v>5</v>
      </c>
      <c r="F3033" t="n">
        <v>5</v>
      </c>
      <c r="G3033" t="n">
        <v>0</v>
      </c>
      <c r="H3033" t="n">
        <v>0</v>
      </c>
      <c r="I3033" t="n">
        <v>353</v>
      </c>
      <c r="J3033" t="n">
        <v>0</v>
      </c>
      <c r="K3033" t="n">
        <v>0</v>
      </c>
      <c r="L3033" t="n">
        <v>0</v>
      </c>
      <c r="M3033" t="n">
        <v>3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5</v>
      </c>
      <c r="U3033" t="n">
        <v>0</v>
      </c>
      <c r="V3033" t="n">
        <v>0</v>
      </c>
      <c r="W3033" t="n">
        <v>0</v>
      </c>
    </row>
    <row r="3034">
      <c r="A3034" t="inlineStr">
        <is>
          <t>Henry Pyrgos</t>
        </is>
      </c>
      <c r="B3034" t="inlineStr">
        <is>
          <t>Scotland</t>
        </is>
      </c>
      <c r="C3034" t="inlineStr">
        <is>
          <t>Scrum Half</t>
        </is>
      </c>
      <c r="D3034" t="n">
        <v>145</v>
      </c>
      <c r="E3034" t="n">
        <v>161</v>
      </c>
      <c r="F3034" t="n">
        <v>84</v>
      </c>
      <c r="G3034" t="n">
        <v>77</v>
      </c>
      <c r="H3034" t="n">
        <v>0</v>
      </c>
      <c r="I3034" t="n">
        <v>6720</v>
      </c>
      <c r="J3034" t="n">
        <v>61</v>
      </c>
      <c r="K3034" t="n">
        <v>1179</v>
      </c>
      <c r="L3034" t="n">
        <v>1</v>
      </c>
      <c r="M3034" t="n">
        <v>58</v>
      </c>
      <c r="N3034" t="n">
        <v>14</v>
      </c>
      <c r="O3034" t="n">
        <v>0</v>
      </c>
      <c r="P3034" t="n">
        <v>18</v>
      </c>
      <c r="Q3034" t="n">
        <v>13</v>
      </c>
      <c r="R3034" t="n">
        <v>8</v>
      </c>
      <c r="S3034" t="n">
        <v>5</v>
      </c>
      <c r="T3034" t="n">
        <v>111</v>
      </c>
      <c r="U3034" t="n">
        <v>0</v>
      </c>
      <c r="V3034" t="n">
        <v>0</v>
      </c>
      <c r="W3034" t="n">
        <v>0</v>
      </c>
    </row>
    <row r="3035">
      <c r="A3035" t="inlineStr">
        <is>
          <t>Henry Pyrgos</t>
        </is>
      </c>
      <c r="B3035" t="inlineStr">
        <is>
          <t>Scotland</t>
        </is>
      </c>
      <c r="C3035" t="inlineStr">
        <is>
          <t>Scrum Half</t>
        </is>
      </c>
      <c r="D3035" t="n">
        <v>2</v>
      </c>
      <c r="E3035" t="n">
        <v>2</v>
      </c>
      <c r="F3035" t="n">
        <v>1</v>
      </c>
      <c r="G3035" t="n">
        <v>1</v>
      </c>
      <c r="H3035" t="n">
        <v>0</v>
      </c>
      <c r="I3035" t="n">
        <v>119</v>
      </c>
      <c r="J3035" t="n">
        <v>1</v>
      </c>
      <c r="K3035" t="n">
        <v>39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>
      <c r="A3036" t="inlineStr">
        <is>
          <t>Henry Pyrgos</t>
        </is>
      </c>
      <c r="B3036" t="inlineStr">
        <is>
          <t>Scotland</t>
        </is>
      </c>
      <c r="C3036" t="inlineStr">
        <is>
          <t>Scrum Half</t>
        </is>
      </c>
      <c r="D3036" t="n">
        <v>47</v>
      </c>
      <c r="E3036" t="n">
        <v>48</v>
      </c>
      <c r="F3036" t="n">
        <v>42</v>
      </c>
      <c r="G3036" t="n">
        <v>6</v>
      </c>
      <c r="H3036" t="n">
        <v>0</v>
      </c>
      <c r="I3036" t="n">
        <v>3097</v>
      </c>
      <c r="J3036" t="n">
        <v>5</v>
      </c>
      <c r="K3036" t="n">
        <v>142</v>
      </c>
      <c r="L3036" t="n">
        <v>0</v>
      </c>
      <c r="M3036" t="n">
        <v>30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10</v>
      </c>
      <c r="U3036" t="n">
        <v>0</v>
      </c>
      <c r="V3036" t="n">
        <v>0</v>
      </c>
      <c r="W3036" t="n">
        <v>0</v>
      </c>
    </row>
    <row r="3037">
      <c r="A3037" t="inlineStr">
        <is>
          <t>Henry Pyrgos</t>
        </is>
      </c>
      <c r="B3037" t="inlineStr">
        <is>
          <t>Scotland</t>
        </is>
      </c>
      <c r="C3037" t="inlineStr">
        <is>
          <t>Scrum Half</t>
        </is>
      </c>
      <c r="D3037" t="n">
        <v>269</v>
      </c>
      <c r="E3037" t="n">
        <v>29</v>
      </c>
      <c r="F3037" t="n">
        <v>179</v>
      </c>
      <c r="G3037" t="n">
        <v>114</v>
      </c>
      <c r="H3037" t="n">
        <v>0</v>
      </c>
      <c r="I3037" t="n">
        <v>14325</v>
      </c>
      <c r="J3037" t="n">
        <v>90</v>
      </c>
      <c r="K3037" t="n">
        <v>1820</v>
      </c>
      <c r="L3037" t="n">
        <v>1</v>
      </c>
      <c r="M3037" t="n">
        <v>105</v>
      </c>
      <c r="N3037" t="n">
        <v>29</v>
      </c>
      <c r="O3037" t="n">
        <v>0</v>
      </c>
      <c r="P3037" t="n">
        <v>36</v>
      </c>
      <c r="Q3037" t="n">
        <v>23</v>
      </c>
      <c r="R3037" t="n">
        <v>27</v>
      </c>
      <c r="S3037" t="n">
        <v>18</v>
      </c>
      <c r="T3037" t="n">
        <v>245</v>
      </c>
      <c r="U3037" t="n">
        <v>2</v>
      </c>
      <c r="V3037" t="n">
        <v>0</v>
      </c>
      <c r="W3037" t="n">
        <v>0</v>
      </c>
    </row>
    <row r="3038">
      <c r="A3038" t="inlineStr">
        <is>
          <t>George Horne</t>
        </is>
      </c>
      <c r="B3038" t="inlineStr">
        <is>
          <t>Scotland</t>
        </is>
      </c>
      <c r="C3038" t="inlineStr">
        <is>
          <t>Scrum Half</t>
        </is>
      </c>
      <c r="D3038" t="n">
        <v>63</v>
      </c>
      <c r="E3038" t="n">
        <v>62</v>
      </c>
      <c r="F3038" t="n">
        <v>32</v>
      </c>
      <c r="G3038" t="n">
        <v>30</v>
      </c>
      <c r="H3038" t="n">
        <v>0</v>
      </c>
      <c r="I3038" t="n">
        <v>2636</v>
      </c>
      <c r="J3038" t="n">
        <v>31</v>
      </c>
      <c r="K3038" t="n">
        <v>589</v>
      </c>
      <c r="L3038" t="n">
        <v>1</v>
      </c>
      <c r="M3038" t="n">
        <v>28</v>
      </c>
      <c r="N3038" t="n">
        <v>32</v>
      </c>
      <c r="O3038" t="n">
        <v>0</v>
      </c>
      <c r="P3038" t="n">
        <v>3</v>
      </c>
      <c r="Q3038" t="n">
        <v>0</v>
      </c>
      <c r="R3038" t="n">
        <v>0</v>
      </c>
      <c r="S3038" t="n">
        <v>0</v>
      </c>
      <c r="T3038" t="n">
        <v>160</v>
      </c>
      <c r="U3038" t="n">
        <v>0</v>
      </c>
      <c r="V3038" t="n">
        <v>0</v>
      </c>
      <c r="W3038" t="n">
        <v>0</v>
      </c>
    </row>
    <row r="3039">
      <c r="A3039" t="inlineStr">
        <is>
          <t>George Horne</t>
        </is>
      </c>
      <c r="B3039" t="inlineStr">
        <is>
          <t>Scotland</t>
        </is>
      </c>
      <c r="C3039" t="inlineStr">
        <is>
          <t>Scrum Half</t>
        </is>
      </c>
      <c r="D3039" t="n">
        <v>76</v>
      </c>
      <c r="E3039" t="n">
        <v>38</v>
      </c>
      <c r="F3039" t="n">
        <v>35</v>
      </c>
      <c r="G3039" t="n">
        <v>41</v>
      </c>
      <c r="H3039" t="n">
        <v>0</v>
      </c>
      <c r="I3039" t="n">
        <v>3032</v>
      </c>
      <c r="J3039" t="n">
        <v>41</v>
      </c>
      <c r="K3039" t="n">
        <v>793</v>
      </c>
      <c r="L3039" t="n">
        <v>1</v>
      </c>
      <c r="M3039" t="n">
        <v>31</v>
      </c>
      <c r="N3039" t="n">
        <v>38</v>
      </c>
      <c r="O3039" t="n">
        <v>0</v>
      </c>
      <c r="P3039" t="n">
        <v>5</v>
      </c>
      <c r="Q3039" t="n">
        <v>1</v>
      </c>
      <c r="R3039" t="n">
        <v>0</v>
      </c>
      <c r="S3039" t="n">
        <v>0</v>
      </c>
      <c r="T3039" t="n">
        <v>192</v>
      </c>
      <c r="U3039" t="n">
        <v>0</v>
      </c>
      <c r="V3039" t="n">
        <v>0</v>
      </c>
      <c r="W3039" t="n">
        <v>0</v>
      </c>
    </row>
    <row r="3040">
      <c r="A3040" t="inlineStr">
        <is>
          <t>Grayson Hart</t>
        </is>
      </c>
      <c r="B3040" t="inlineStr">
        <is>
          <t>Scotland</t>
        </is>
      </c>
      <c r="C3040" t="inlineStr">
        <is>
          <t>Scrum Half</t>
        </is>
      </c>
      <c r="D3040" t="n">
        <v>7</v>
      </c>
      <c r="E3040" t="n">
        <v>7</v>
      </c>
      <c r="F3040" t="n">
        <v>0</v>
      </c>
      <c r="G3040" t="n">
        <v>7</v>
      </c>
      <c r="H3040" t="n">
        <v>0</v>
      </c>
      <c r="I3040" t="n">
        <v>175</v>
      </c>
      <c r="J3040" t="n">
        <v>7</v>
      </c>
      <c r="K3040" t="n">
        <v>175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Grayson Hart</t>
        </is>
      </c>
      <c r="B3041" t="inlineStr">
        <is>
          <t>Scotland</t>
        </is>
      </c>
      <c r="C3041" t="inlineStr">
        <is>
          <t>Scrum Half</t>
        </is>
      </c>
      <c r="D3041" t="n">
        <v>2</v>
      </c>
      <c r="E3041" t="n">
        <v>2</v>
      </c>
      <c r="F3041" t="n">
        <v>2</v>
      </c>
      <c r="G3041" t="n">
        <v>0</v>
      </c>
      <c r="H3041" t="n">
        <v>0</v>
      </c>
      <c r="I3041" t="n">
        <v>133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inlineStr">
        <is>
          <t>Grayson Hart</t>
        </is>
      </c>
      <c r="B3042" t="inlineStr">
        <is>
          <t>Scotland</t>
        </is>
      </c>
      <c r="C3042" t="inlineStr">
        <is>
          <t>Scrum Half</t>
        </is>
      </c>
      <c r="D3042" t="n">
        <v>25</v>
      </c>
      <c r="E3042" t="n">
        <v>30</v>
      </c>
      <c r="F3042" t="n">
        <v>12</v>
      </c>
      <c r="G3042" t="n">
        <v>18</v>
      </c>
      <c r="H3042" t="n">
        <v>0</v>
      </c>
      <c r="I3042" t="n">
        <v>1125</v>
      </c>
      <c r="J3042" t="n">
        <v>13</v>
      </c>
      <c r="K3042" t="n">
        <v>274</v>
      </c>
      <c r="L3042" t="n">
        <v>0</v>
      </c>
      <c r="M3042" t="n">
        <v>6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25</v>
      </c>
      <c r="U3042" t="n">
        <v>1</v>
      </c>
      <c r="V3042" t="n">
        <v>0</v>
      </c>
      <c r="W3042" t="n">
        <v>0</v>
      </c>
    </row>
    <row r="3043">
      <c r="A3043" t="inlineStr">
        <is>
          <t>Grayson Hart</t>
        </is>
      </c>
      <c r="B3043" t="inlineStr">
        <is>
          <t>Scotland</t>
        </is>
      </c>
      <c r="C3043" t="inlineStr">
        <is>
          <t>Scrum Half</t>
        </is>
      </c>
      <c r="D3043" t="n">
        <v>2</v>
      </c>
      <c r="E3043" t="n">
        <v>2</v>
      </c>
      <c r="F3043" t="n">
        <v>1</v>
      </c>
      <c r="G3043" t="n">
        <v>1</v>
      </c>
      <c r="H3043" t="n">
        <v>0</v>
      </c>
      <c r="I3043" t="n">
        <v>118</v>
      </c>
      <c r="J3043" t="n">
        <v>1</v>
      </c>
      <c r="K3043" t="n">
        <v>38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t="inlineStr">
        <is>
          <t>Grayson Hart</t>
        </is>
      </c>
      <c r="B3044" t="inlineStr">
        <is>
          <t>Scotland</t>
        </is>
      </c>
      <c r="C3044" t="inlineStr">
        <is>
          <t>Scrum Half</t>
        </is>
      </c>
      <c r="D3044" t="n">
        <v>3</v>
      </c>
      <c r="E3044" t="n">
        <v>4</v>
      </c>
      <c r="F3044" t="n">
        <v>1</v>
      </c>
      <c r="G3044" t="n">
        <v>3</v>
      </c>
      <c r="H3044" t="n">
        <v>0</v>
      </c>
      <c r="I3044" t="n">
        <v>56</v>
      </c>
      <c r="J3044" t="n">
        <v>2</v>
      </c>
      <c r="K3044" t="n">
        <v>9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t="inlineStr">
        <is>
          <t>Grayson Hart</t>
        </is>
      </c>
      <c r="B3045" t="inlineStr">
        <is>
          <t>Scotland</t>
        </is>
      </c>
      <c r="C3045" t="inlineStr">
        <is>
          <t>Scrum Half</t>
        </is>
      </c>
      <c r="D3045" t="n">
        <v>33</v>
      </c>
      <c r="E3045" t="n">
        <v>34</v>
      </c>
      <c r="F3045" t="n">
        <v>11</v>
      </c>
      <c r="G3045" t="n">
        <v>23</v>
      </c>
      <c r="H3045" t="n">
        <v>0</v>
      </c>
      <c r="I3045" t="n">
        <v>1023</v>
      </c>
      <c r="J3045" t="n">
        <v>22</v>
      </c>
      <c r="K3045" t="n">
        <v>337</v>
      </c>
      <c r="L3045" t="n">
        <v>0</v>
      </c>
      <c r="M3045" t="n">
        <v>10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5</v>
      </c>
      <c r="U3045" t="n">
        <v>1</v>
      </c>
      <c r="V3045" t="n">
        <v>0</v>
      </c>
      <c r="W3045" t="n">
        <v>0</v>
      </c>
    </row>
    <row r="3046">
      <c r="A3046" t="inlineStr">
        <is>
          <t>Grayson Hart</t>
        </is>
      </c>
      <c r="B3046" t="inlineStr">
        <is>
          <t>Scotland</t>
        </is>
      </c>
      <c r="C3046" t="inlineStr">
        <is>
          <t>Scrum Half</t>
        </is>
      </c>
      <c r="D3046" t="n">
        <v>12</v>
      </c>
      <c r="E3046" t="n">
        <v>13</v>
      </c>
      <c r="F3046" t="n">
        <v>7</v>
      </c>
      <c r="G3046" t="n">
        <v>6</v>
      </c>
      <c r="H3046" t="n">
        <v>0</v>
      </c>
      <c r="I3046" t="n">
        <v>586</v>
      </c>
      <c r="J3046" t="n">
        <v>5</v>
      </c>
      <c r="K3046" t="n">
        <v>106</v>
      </c>
      <c r="L3046" t="n">
        <v>0</v>
      </c>
      <c r="M3046" t="n">
        <v>5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10</v>
      </c>
      <c r="U3046" t="n">
        <v>1</v>
      </c>
      <c r="V3046" t="n">
        <v>0</v>
      </c>
      <c r="W3046" t="n">
        <v>0</v>
      </c>
    </row>
    <row r="3047">
      <c r="A3047" t="inlineStr">
        <is>
          <t>Grayson Hart</t>
        </is>
      </c>
      <c r="B3047" t="inlineStr">
        <is>
          <t>Scotland</t>
        </is>
      </c>
      <c r="C3047" t="inlineStr">
        <is>
          <t>Scrum Half</t>
        </is>
      </c>
      <c r="D3047" t="n">
        <v>25</v>
      </c>
      <c r="E3047" t="n">
        <v>26</v>
      </c>
      <c r="F3047" t="n">
        <v>18</v>
      </c>
      <c r="G3047" t="n">
        <v>8</v>
      </c>
      <c r="H3047" t="n">
        <v>0</v>
      </c>
      <c r="I3047" t="n">
        <v>1274</v>
      </c>
      <c r="J3047" t="n">
        <v>7</v>
      </c>
      <c r="K3047" t="n">
        <v>115</v>
      </c>
      <c r="L3047" t="n">
        <v>0</v>
      </c>
      <c r="M3047" t="n">
        <v>14</v>
      </c>
      <c r="N3047" t="n">
        <v>2</v>
      </c>
      <c r="O3047" t="n">
        <v>0</v>
      </c>
      <c r="P3047" t="n">
        <v>7</v>
      </c>
      <c r="Q3047" t="n">
        <v>3</v>
      </c>
      <c r="R3047" t="n">
        <v>0</v>
      </c>
      <c r="S3047" t="n">
        <v>0</v>
      </c>
      <c r="T3047" t="n">
        <v>16</v>
      </c>
      <c r="U3047" t="n">
        <v>0</v>
      </c>
      <c r="V3047" t="n">
        <v>0</v>
      </c>
      <c r="W3047" t="n">
        <v>0</v>
      </c>
    </row>
    <row r="3048">
      <c r="A3048" t="inlineStr">
        <is>
          <t>Grayson Hart</t>
        </is>
      </c>
      <c r="B3048" t="inlineStr">
        <is>
          <t>Scotland</t>
        </is>
      </c>
      <c r="C3048" t="inlineStr">
        <is>
          <t>Scrum Half</t>
        </is>
      </c>
      <c r="D3048" t="n">
        <v>18</v>
      </c>
      <c r="E3048" t="n">
        <v>20</v>
      </c>
      <c r="F3048" t="n">
        <v>12</v>
      </c>
      <c r="G3048" t="n">
        <v>8</v>
      </c>
      <c r="H3048" t="n">
        <v>0</v>
      </c>
      <c r="I3048" t="n">
        <v>899</v>
      </c>
      <c r="J3048" t="n">
        <v>6</v>
      </c>
      <c r="K3048" t="n">
        <v>127</v>
      </c>
      <c r="L3048" t="n">
        <v>0</v>
      </c>
      <c r="M3048" t="n">
        <v>9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10</v>
      </c>
      <c r="U3048" t="n">
        <v>0</v>
      </c>
      <c r="V3048" t="n">
        <v>0</v>
      </c>
      <c r="W3048" t="n">
        <v>0</v>
      </c>
    </row>
    <row r="3049">
      <c r="A3049" t="inlineStr">
        <is>
          <t>Grayson Hart</t>
        </is>
      </c>
      <c r="B3049" t="inlineStr">
        <is>
          <t>Scotland</t>
        </is>
      </c>
      <c r="C3049" t="inlineStr">
        <is>
          <t>Scrum Half</t>
        </is>
      </c>
      <c r="D3049" t="n">
        <v>127</v>
      </c>
      <c r="E3049" t="n">
        <v>12</v>
      </c>
      <c r="F3049" t="n">
        <v>64</v>
      </c>
      <c r="G3049" t="n">
        <v>74</v>
      </c>
      <c r="H3049" t="n">
        <v>0</v>
      </c>
      <c r="I3049" t="n">
        <v>5389</v>
      </c>
      <c r="J3049" t="n">
        <v>63</v>
      </c>
      <c r="K3049" t="n">
        <v>1181</v>
      </c>
      <c r="L3049" t="n">
        <v>1</v>
      </c>
      <c r="M3049" t="n">
        <v>47</v>
      </c>
      <c r="N3049" t="n">
        <v>12</v>
      </c>
      <c r="O3049" t="n">
        <v>0</v>
      </c>
      <c r="P3049" t="n">
        <v>7</v>
      </c>
      <c r="Q3049" t="n">
        <v>3</v>
      </c>
      <c r="R3049" t="n">
        <v>0</v>
      </c>
      <c r="S3049" t="n">
        <v>0</v>
      </c>
      <c r="T3049" t="n">
        <v>66</v>
      </c>
      <c r="U3049" t="n">
        <v>3</v>
      </c>
      <c r="V3049" t="n">
        <v>0</v>
      </c>
      <c r="W3049" t="n">
        <v>0</v>
      </c>
    </row>
    <row r="3050">
      <c r="A3050" t="inlineStr">
        <is>
          <t>Scott Steele</t>
        </is>
      </c>
      <c r="B3050" t="inlineStr">
        <is>
          <t>Scotland</t>
        </is>
      </c>
      <c r="C3050" t="inlineStr">
        <is>
          <t>Scrum Half</t>
        </is>
      </c>
      <c r="D3050" t="n">
        <v>2</v>
      </c>
      <c r="E3050" t="n">
        <v>4</v>
      </c>
      <c r="F3050" t="n">
        <v>2</v>
      </c>
      <c r="G3050" t="n">
        <v>2</v>
      </c>
      <c r="H3050" t="n">
        <v>0</v>
      </c>
      <c r="I3050" t="n">
        <v>138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Scott Steele</t>
        </is>
      </c>
      <c r="B3051" t="inlineStr">
        <is>
          <t>Scotland</t>
        </is>
      </c>
      <c r="C3051" t="inlineStr">
        <is>
          <t>Scrum Half</t>
        </is>
      </c>
      <c r="D3051" t="n">
        <v>3</v>
      </c>
      <c r="E3051" t="n">
        <v>6</v>
      </c>
      <c r="F3051" t="n">
        <v>0</v>
      </c>
      <c r="G3051" t="n">
        <v>6</v>
      </c>
      <c r="H3051" t="n">
        <v>0</v>
      </c>
      <c r="I3051" t="n">
        <v>31</v>
      </c>
      <c r="J3051" t="n">
        <v>3</v>
      </c>
      <c r="K3051" t="n">
        <v>31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inlineStr">
        <is>
          <t>Scott Steele</t>
        </is>
      </c>
      <c r="B3052" t="inlineStr">
        <is>
          <t>Scotland</t>
        </is>
      </c>
      <c r="C3052" t="inlineStr">
        <is>
          <t>Scrum Half</t>
        </is>
      </c>
      <c r="D3052" t="n">
        <v>9</v>
      </c>
      <c r="E3052" t="n">
        <v>9</v>
      </c>
      <c r="F3052" t="n">
        <v>4</v>
      </c>
      <c r="G3052" t="n">
        <v>5</v>
      </c>
      <c r="H3052" t="n">
        <v>0</v>
      </c>
      <c r="I3052" t="n">
        <v>315</v>
      </c>
      <c r="J3052" t="n">
        <v>5</v>
      </c>
      <c r="K3052" t="n">
        <v>58</v>
      </c>
      <c r="L3052" t="n">
        <v>0</v>
      </c>
      <c r="M3052" t="n">
        <v>3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Scott Steele</t>
        </is>
      </c>
      <c r="B3053" t="inlineStr">
        <is>
          <t>Scotland</t>
        </is>
      </c>
      <c r="C3053" t="inlineStr">
        <is>
          <t>Scrum Half</t>
        </is>
      </c>
      <c r="D3053" t="n">
        <v>124</v>
      </c>
      <c r="E3053" t="n">
        <v>128</v>
      </c>
      <c r="F3053" t="n">
        <v>67</v>
      </c>
      <c r="G3053" t="n">
        <v>61</v>
      </c>
      <c r="H3053" t="n">
        <v>0</v>
      </c>
      <c r="I3053" t="n">
        <v>5174</v>
      </c>
      <c r="J3053" t="n">
        <v>57</v>
      </c>
      <c r="K3053" t="n">
        <v>1274</v>
      </c>
      <c r="L3053" t="n">
        <v>1</v>
      </c>
      <c r="M3053" t="n">
        <v>65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110</v>
      </c>
      <c r="U3053" t="n">
        <v>0</v>
      </c>
      <c r="V3053" t="n">
        <v>0</v>
      </c>
      <c r="W3053" t="n">
        <v>0</v>
      </c>
    </row>
    <row r="3054">
      <c r="A3054" t="inlineStr">
        <is>
          <t>Scott Steele</t>
        </is>
      </c>
      <c r="B3054" t="inlineStr">
        <is>
          <t>Scotland</t>
        </is>
      </c>
      <c r="C3054" t="inlineStr">
        <is>
          <t>Scrum Half</t>
        </is>
      </c>
      <c r="D3054" t="n">
        <v>4</v>
      </c>
      <c r="E3054" t="n">
        <v>6</v>
      </c>
      <c r="F3054" t="n">
        <v>1</v>
      </c>
      <c r="G3054" t="n">
        <v>5</v>
      </c>
      <c r="H3054" t="n">
        <v>0</v>
      </c>
      <c r="I3054" t="n">
        <v>91</v>
      </c>
      <c r="J3054" t="n">
        <v>3</v>
      </c>
      <c r="K3054" t="n">
        <v>37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5</v>
      </c>
      <c r="U3054" t="n">
        <v>0</v>
      </c>
      <c r="V3054" t="n">
        <v>0</v>
      </c>
      <c r="W3054" t="n">
        <v>0</v>
      </c>
    </row>
    <row r="3055">
      <c r="A3055" t="inlineStr">
        <is>
          <t>Scott Steele</t>
        </is>
      </c>
      <c r="B3055" t="inlineStr">
        <is>
          <t>Scotland</t>
        </is>
      </c>
      <c r="C3055" t="inlineStr">
        <is>
          <t>Scrum Half</t>
        </is>
      </c>
      <c r="D3055" t="n">
        <v>13</v>
      </c>
      <c r="E3055" t="n">
        <v>13</v>
      </c>
      <c r="F3055" t="n">
        <v>5</v>
      </c>
      <c r="G3055" t="n">
        <v>8</v>
      </c>
      <c r="H3055" t="n">
        <v>0</v>
      </c>
      <c r="I3055" t="n">
        <v>515</v>
      </c>
      <c r="J3055" t="n">
        <v>8</v>
      </c>
      <c r="K3055" t="n">
        <v>166</v>
      </c>
      <c r="L3055" t="n">
        <v>0</v>
      </c>
      <c r="M3055" t="n">
        <v>4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30</v>
      </c>
      <c r="U3055" t="n">
        <v>2</v>
      </c>
      <c r="V3055" t="n">
        <v>0</v>
      </c>
      <c r="W3055" t="n">
        <v>0</v>
      </c>
    </row>
    <row r="3056">
      <c r="A3056" t="inlineStr">
        <is>
          <t>Scott Steele</t>
        </is>
      </c>
      <c r="B3056" t="inlineStr">
        <is>
          <t>Scotland</t>
        </is>
      </c>
      <c r="C3056" t="inlineStr">
        <is>
          <t>Scrum Half</t>
        </is>
      </c>
      <c r="D3056" t="n">
        <v>155</v>
      </c>
      <c r="E3056" t="n">
        <v>29</v>
      </c>
      <c r="F3056" t="n">
        <v>79</v>
      </c>
      <c r="G3056" t="n">
        <v>87</v>
      </c>
      <c r="H3056" t="n">
        <v>0</v>
      </c>
      <c r="I3056" t="n">
        <v>6264</v>
      </c>
      <c r="J3056" t="n">
        <v>76</v>
      </c>
      <c r="K3056" t="n">
        <v>1566</v>
      </c>
      <c r="L3056" t="n">
        <v>1</v>
      </c>
      <c r="M3056" t="n">
        <v>74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145</v>
      </c>
      <c r="U3056" t="n">
        <v>2</v>
      </c>
      <c r="V3056" t="n">
        <v>0</v>
      </c>
      <c r="W3056" t="n">
        <v>0</v>
      </c>
    </row>
    <row r="3057">
      <c r="A3057" t="inlineStr">
        <is>
          <t>Sam Hidalgo-Clyne</t>
        </is>
      </c>
      <c r="B3057" t="inlineStr">
        <is>
          <t>Scotland</t>
        </is>
      </c>
      <c r="C3057" t="inlineStr">
        <is>
          <t>Outside Half</t>
        </is>
      </c>
      <c r="D3057" t="n">
        <v>6</v>
      </c>
      <c r="E3057" t="n">
        <v>6</v>
      </c>
      <c r="F3057" t="n">
        <v>6</v>
      </c>
      <c r="G3057" t="n">
        <v>0</v>
      </c>
      <c r="H3057" t="n">
        <v>0</v>
      </c>
      <c r="I3057" t="n">
        <v>383</v>
      </c>
      <c r="J3057" t="n">
        <v>0</v>
      </c>
      <c r="K3057" t="n">
        <v>0</v>
      </c>
      <c r="L3057" t="n">
        <v>0</v>
      </c>
      <c r="M3057" t="n">
        <v>3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5</v>
      </c>
      <c r="U3057" t="n">
        <v>0</v>
      </c>
      <c r="V3057" t="n">
        <v>0</v>
      </c>
      <c r="W3057" t="n">
        <v>0</v>
      </c>
    </row>
    <row r="3058">
      <c r="A3058" t="inlineStr">
        <is>
          <t>Sam Hidalgo-Clyne</t>
        </is>
      </c>
      <c r="B3058" t="inlineStr">
        <is>
          <t>Scotland</t>
        </is>
      </c>
      <c r="C3058" t="inlineStr">
        <is>
          <t>Outside Half</t>
        </is>
      </c>
      <c r="D3058" t="n">
        <v>105</v>
      </c>
      <c r="E3058" t="n">
        <v>113</v>
      </c>
      <c r="F3058" t="n">
        <v>66</v>
      </c>
      <c r="G3058" t="n">
        <v>47</v>
      </c>
      <c r="H3058" t="n">
        <v>0</v>
      </c>
      <c r="I3058" t="n">
        <v>5195</v>
      </c>
      <c r="J3058" t="n">
        <v>39</v>
      </c>
      <c r="K3058" t="n">
        <v>836</v>
      </c>
      <c r="L3058" t="n">
        <v>0</v>
      </c>
      <c r="M3058" t="n">
        <v>45</v>
      </c>
      <c r="N3058" t="n">
        <v>17</v>
      </c>
      <c r="O3058" t="n">
        <v>0</v>
      </c>
      <c r="P3058" t="n">
        <v>91</v>
      </c>
      <c r="Q3058" t="n">
        <v>68</v>
      </c>
      <c r="R3058" t="n">
        <v>97</v>
      </c>
      <c r="S3058" t="n">
        <v>83</v>
      </c>
      <c r="T3058" t="n">
        <v>470</v>
      </c>
      <c r="U3058" t="n">
        <v>2</v>
      </c>
      <c r="V3058" t="n">
        <v>0</v>
      </c>
      <c r="W3058" t="n">
        <v>0</v>
      </c>
    </row>
    <row r="3059">
      <c r="A3059" t="inlineStr">
        <is>
          <t>Sam Hidalgo-Clyne</t>
        </is>
      </c>
      <c r="B3059" t="inlineStr">
        <is>
          <t>Scotland</t>
        </is>
      </c>
      <c r="C3059" t="inlineStr">
        <is>
          <t>Outside Half</t>
        </is>
      </c>
      <c r="D3059" t="n">
        <v>1</v>
      </c>
      <c r="E3059" t="n">
        <v>1</v>
      </c>
      <c r="F3059" t="n">
        <v>0</v>
      </c>
      <c r="G3059" t="n">
        <v>1</v>
      </c>
      <c r="H3059" t="n">
        <v>0</v>
      </c>
      <c r="I3059" t="n">
        <v>39</v>
      </c>
      <c r="J3059" t="n">
        <v>1</v>
      </c>
      <c r="K3059" t="n">
        <v>39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t="inlineStr">
        <is>
          <t>Sam Hidalgo-Clyne</t>
        </is>
      </c>
      <c r="B3060" t="inlineStr">
        <is>
          <t>Scotland</t>
        </is>
      </c>
      <c r="C3060" t="inlineStr">
        <is>
          <t>Outside Half</t>
        </is>
      </c>
      <c r="D3060" t="n">
        <v>13</v>
      </c>
      <c r="E3060" t="n">
        <v>19</v>
      </c>
      <c r="F3060" t="n">
        <v>2</v>
      </c>
      <c r="G3060" t="n">
        <v>17</v>
      </c>
      <c r="H3060" t="n">
        <v>0</v>
      </c>
      <c r="I3060" t="n">
        <v>231</v>
      </c>
      <c r="J3060" t="n">
        <v>11</v>
      </c>
      <c r="K3060" t="n">
        <v>120</v>
      </c>
      <c r="L3060" t="n">
        <v>0</v>
      </c>
      <c r="M3060" t="n">
        <v>2</v>
      </c>
      <c r="N3060" t="n">
        <v>0</v>
      </c>
      <c r="O3060" t="n">
        <v>0</v>
      </c>
      <c r="P3060" t="n">
        <v>3</v>
      </c>
      <c r="Q3060" t="n">
        <v>2</v>
      </c>
      <c r="R3060" t="n">
        <v>1</v>
      </c>
      <c r="S3060" t="n">
        <v>1</v>
      </c>
      <c r="T3060" t="n">
        <v>7</v>
      </c>
      <c r="U3060" t="n">
        <v>0</v>
      </c>
      <c r="V3060" t="n">
        <v>0</v>
      </c>
      <c r="W3060" t="n">
        <v>0</v>
      </c>
    </row>
    <row r="3061">
      <c r="A3061" t="inlineStr">
        <is>
          <t>Sam Hidalgo-Clyne</t>
        </is>
      </c>
      <c r="B3061" t="inlineStr">
        <is>
          <t>Scotland</t>
        </is>
      </c>
      <c r="C3061" t="inlineStr">
        <is>
          <t>Outside Half</t>
        </is>
      </c>
      <c r="D3061" t="n">
        <v>15</v>
      </c>
      <c r="E3061" t="n">
        <v>18</v>
      </c>
      <c r="F3061" t="n">
        <v>4</v>
      </c>
      <c r="G3061" t="n">
        <v>14</v>
      </c>
      <c r="H3061" t="n">
        <v>0</v>
      </c>
      <c r="I3061" t="n">
        <v>411</v>
      </c>
      <c r="J3061" t="n">
        <v>11</v>
      </c>
      <c r="K3061" t="n">
        <v>168</v>
      </c>
      <c r="L3061" t="n">
        <v>0</v>
      </c>
      <c r="M3061" t="n">
        <v>4</v>
      </c>
      <c r="N3061" t="n">
        <v>1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7</v>
      </c>
      <c r="U3061" t="n">
        <v>0</v>
      </c>
      <c r="V3061" t="n">
        <v>0</v>
      </c>
      <c r="W3061" t="n">
        <v>0</v>
      </c>
    </row>
    <row r="3062">
      <c r="A3062" t="inlineStr">
        <is>
          <t>Sam Hidalgo-Clyne</t>
        </is>
      </c>
      <c r="B3062" t="inlineStr">
        <is>
          <t>Scotland</t>
        </is>
      </c>
      <c r="C3062" t="inlineStr">
        <is>
          <t>Outside Half</t>
        </is>
      </c>
      <c r="D3062" t="n">
        <v>6</v>
      </c>
      <c r="E3062" t="n">
        <v>8</v>
      </c>
      <c r="F3062" t="n">
        <v>3</v>
      </c>
      <c r="G3062" t="n">
        <v>5</v>
      </c>
      <c r="H3062" t="n">
        <v>0</v>
      </c>
      <c r="I3062" t="n">
        <v>265</v>
      </c>
      <c r="J3062" t="n">
        <v>3</v>
      </c>
      <c r="K3062" t="n">
        <v>29</v>
      </c>
      <c r="L3062" t="n">
        <v>0</v>
      </c>
      <c r="M3062" t="n">
        <v>2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5</v>
      </c>
      <c r="U3062" t="n">
        <v>0</v>
      </c>
      <c r="V3062" t="n">
        <v>0</v>
      </c>
      <c r="W3062" t="n">
        <v>0</v>
      </c>
    </row>
    <row r="3063">
      <c r="A3063" t="inlineStr">
        <is>
          <t>Sam Hidalgo-Clyne</t>
        </is>
      </c>
      <c r="B3063" t="inlineStr">
        <is>
          <t>Scotland</t>
        </is>
      </c>
      <c r="C3063" t="inlineStr">
        <is>
          <t>Outside Half</t>
        </is>
      </c>
      <c r="D3063" t="n">
        <v>7</v>
      </c>
      <c r="E3063" t="n">
        <v>8</v>
      </c>
      <c r="F3063" t="n">
        <v>2</v>
      </c>
      <c r="G3063" t="n">
        <v>6</v>
      </c>
      <c r="H3063" t="n">
        <v>0</v>
      </c>
      <c r="I3063" t="n">
        <v>253</v>
      </c>
      <c r="J3063" t="n">
        <v>5</v>
      </c>
      <c r="K3063" t="n">
        <v>141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t="inlineStr">
        <is>
          <t>Sam Hidalgo-Clyne</t>
        </is>
      </c>
      <c r="B3064" t="inlineStr">
        <is>
          <t>Scotland</t>
        </is>
      </c>
      <c r="C3064" t="inlineStr">
        <is>
          <t>Outside Half</t>
        </is>
      </c>
      <c r="D3064" t="n">
        <v>6</v>
      </c>
      <c r="E3064" t="n">
        <v>7</v>
      </c>
      <c r="F3064" t="n">
        <v>1</v>
      </c>
      <c r="G3064" t="n">
        <v>6</v>
      </c>
      <c r="H3064" t="n">
        <v>0</v>
      </c>
      <c r="I3064" t="n">
        <v>140</v>
      </c>
      <c r="J3064" t="n">
        <v>5</v>
      </c>
      <c r="K3064" t="n">
        <v>98</v>
      </c>
      <c r="L3064" t="n">
        <v>0</v>
      </c>
      <c r="M3064" t="n">
        <v>1</v>
      </c>
      <c r="N3064" t="n">
        <v>1</v>
      </c>
      <c r="O3064" t="n">
        <v>0</v>
      </c>
      <c r="P3064" t="n">
        <v>2</v>
      </c>
      <c r="Q3064" t="n">
        <v>2</v>
      </c>
      <c r="R3064" t="n">
        <v>3</v>
      </c>
      <c r="S3064" t="n">
        <v>2</v>
      </c>
      <c r="T3064" t="n">
        <v>15</v>
      </c>
      <c r="U3064" t="n">
        <v>0</v>
      </c>
      <c r="V3064" t="n">
        <v>0</v>
      </c>
      <c r="W3064" t="n">
        <v>0</v>
      </c>
    </row>
    <row r="3065">
      <c r="A3065" t="inlineStr">
        <is>
          <t>Sam Hidalgo-Clyne</t>
        </is>
      </c>
      <c r="B3065" t="inlineStr">
        <is>
          <t>Scotland</t>
        </is>
      </c>
      <c r="C3065" t="inlineStr">
        <is>
          <t>Outside Half</t>
        </is>
      </c>
      <c r="D3065" t="n">
        <v>21</v>
      </c>
      <c r="E3065" t="n">
        <v>21</v>
      </c>
      <c r="F3065" t="n">
        <v>5</v>
      </c>
      <c r="G3065" t="n">
        <v>16</v>
      </c>
      <c r="H3065" t="n">
        <v>0</v>
      </c>
      <c r="I3065" t="n">
        <v>609</v>
      </c>
      <c r="J3065" t="n">
        <v>16</v>
      </c>
      <c r="K3065" t="n">
        <v>312</v>
      </c>
      <c r="L3065" t="n">
        <v>0</v>
      </c>
      <c r="M3065" t="n">
        <v>5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10</v>
      </c>
      <c r="U3065" t="n">
        <v>0</v>
      </c>
      <c r="V3065" t="n">
        <v>0</v>
      </c>
      <c r="W3065" t="n">
        <v>0</v>
      </c>
    </row>
    <row r="3066">
      <c r="A3066" t="inlineStr">
        <is>
          <t>Sam Hidalgo-Clyne</t>
        </is>
      </c>
      <c r="B3066" t="inlineStr">
        <is>
          <t>Scotland</t>
        </is>
      </c>
      <c r="C3066" t="inlineStr">
        <is>
          <t>Outside Half</t>
        </is>
      </c>
      <c r="D3066" t="n">
        <v>180</v>
      </c>
      <c r="E3066" t="n">
        <v>23</v>
      </c>
      <c r="F3066" t="n">
        <v>89</v>
      </c>
      <c r="G3066" t="n">
        <v>112</v>
      </c>
      <c r="H3066" t="n">
        <v>0</v>
      </c>
      <c r="I3066" t="n">
        <v>7526</v>
      </c>
      <c r="J3066" t="n">
        <v>91</v>
      </c>
      <c r="K3066" t="n">
        <v>1743</v>
      </c>
      <c r="L3066" t="n">
        <v>0</v>
      </c>
      <c r="M3066" t="n">
        <v>64</v>
      </c>
      <c r="N3066" t="n">
        <v>23</v>
      </c>
      <c r="O3066" t="n">
        <v>0</v>
      </c>
      <c r="P3066" t="n">
        <v>97</v>
      </c>
      <c r="Q3066" t="n">
        <v>73</v>
      </c>
      <c r="R3066" t="n">
        <v>101</v>
      </c>
      <c r="S3066" t="n">
        <v>86</v>
      </c>
      <c r="T3066" t="n">
        <v>519</v>
      </c>
      <c r="U3066" t="n">
        <v>2</v>
      </c>
      <c r="V3066" t="n">
        <v>0</v>
      </c>
      <c r="W3066" t="n">
        <v>0</v>
      </c>
    </row>
    <row r="3067">
      <c r="A3067" t="inlineStr">
        <is>
          <t>Tom Heathcote</t>
        </is>
      </c>
      <c r="B3067" t="inlineStr">
        <is>
          <t>Scotland</t>
        </is>
      </c>
      <c r="C3067" t="inlineStr">
        <is>
          <t>Outside Half</t>
        </is>
      </c>
      <c r="D3067" t="n">
        <v>52</v>
      </c>
      <c r="E3067" t="n">
        <v>61</v>
      </c>
      <c r="F3067" t="n">
        <v>30</v>
      </c>
      <c r="G3067" t="n">
        <v>31</v>
      </c>
      <c r="H3067" t="n">
        <v>0</v>
      </c>
      <c r="I3067" t="n">
        <v>2827</v>
      </c>
      <c r="J3067" t="n">
        <v>22</v>
      </c>
      <c r="K3067" t="n">
        <v>535</v>
      </c>
      <c r="L3067" t="n">
        <v>1</v>
      </c>
      <c r="M3067" t="n">
        <v>7</v>
      </c>
      <c r="N3067" t="n">
        <v>0</v>
      </c>
      <c r="O3067" t="n">
        <v>1</v>
      </c>
      <c r="P3067" t="n">
        <v>83</v>
      </c>
      <c r="Q3067" t="n">
        <v>66</v>
      </c>
      <c r="R3067" t="n">
        <v>85</v>
      </c>
      <c r="S3067" t="n">
        <v>74</v>
      </c>
      <c r="T3067" t="n">
        <v>357</v>
      </c>
      <c r="U3067" t="n">
        <v>0</v>
      </c>
      <c r="V3067" t="n">
        <v>0</v>
      </c>
      <c r="W3067" t="n">
        <v>0</v>
      </c>
    </row>
    <row r="3068">
      <c r="A3068" t="inlineStr">
        <is>
          <t>Tom Heathcote</t>
        </is>
      </c>
      <c r="B3068" t="inlineStr">
        <is>
          <t>Scotland</t>
        </is>
      </c>
      <c r="C3068" t="inlineStr">
        <is>
          <t>Outside Half</t>
        </is>
      </c>
      <c r="D3068" t="n">
        <v>2</v>
      </c>
      <c r="E3068" t="n">
        <v>2</v>
      </c>
      <c r="F3068" t="n">
        <v>1</v>
      </c>
      <c r="G3068" t="n">
        <v>1</v>
      </c>
      <c r="H3068" t="n">
        <v>0</v>
      </c>
      <c r="I3068" t="n">
        <v>95</v>
      </c>
      <c r="J3068" t="n">
        <v>1</v>
      </c>
      <c r="K3068" t="n">
        <v>15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1</v>
      </c>
      <c r="S3068" t="n">
        <v>1</v>
      </c>
      <c r="T3068" t="n">
        <v>5</v>
      </c>
      <c r="U3068" t="n">
        <v>0</v>
      </c>
      <c r="V3068" t="n">
        <v>0</v>
      </c>
      <c r="W3068" t="n">
        <v>0</v>
      </c>
    </row>
    <row r="3069">
      <c r="A3069" t="inlineStr">
        <is>
          <t>Tom Heathcote</t>
        </is>
      </c>
      <c r="B3069" t="inlineStr">
        <is>
          <t>Scotland</t>
        </is>
      </c>
      <c r="C3069" t="inlineStr">
        <is>
          <t>Outside Half</t>
        </is>
      </c>
      <c r="D3069" t="n">
        <v>3</v>
      </c>
      <c r="E3069" t="n">
        <v>4</v>
      </c>
      <c r="F3069" t="n">
        <v>2</v>
      </c>
      <c r="G3069" t="n">
        <v>2</v>
      </c>
      <c r="H3069" t="n">
        <v>0</v>
      </c>
      <c r="I3069" t="n">
        <v>121</v>
      </c>
      <c r="J3069" t="n">
        <v>1</v>
      </c>
      <c r="K3069" t="n">
        <v>13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Tom Heathcote</t>
        </is>
      </c>
      <c r="B3070" t="inlineStr">
        <is>
          <t>Scotland</t>
        </is>
      </c>
      <c r="C3070" t="inlineStr">
        <is>
          <t>Outside Half</t>
        </is>
      </c>
      <c r="D3070" t="n">
        <v>24</v>
      </c>
      <c r="E3070" t="n">
        <v>27</v>
      </c>
      <c r="F3070" t="n">
        <v>14</v>
      </c>
      <c r="G3070" t="n">
        <v>13</v>
      </c>
      <c r="H3070" t="n">
        <v>0</v>
      </c>
      <c r="I3070" t="n">
        <v>1309</v>
      </c>
      <c r="J3070" t="n">
        <v>10</v>
      </c>
      <c r="K3070" t="n">
        <v>229</v>
      </c>
      <c r="L3070" t="n">
        <v>0</v>
      </c>
      <c r="M3070" t="n">
        <v>2</v>
      </c>
      <c r="N3070" t="n">
        <v>0</v>
      </c>
      <c r="O3070" t="n">
        <v>0</v>
      </c>
      <c r="P3070" t="n">
        <v>23</v>
      </c>
      <c r="Q3070" t="n">
        <v>16</v>
      </c>
      <c r="R3070" t="n">
        <v>45</v>
      </c>
      <c r="S3070" t="n">
        <v>34</v>
      </c>
      <c r="T3070" t="n">
        <v>134</v>
      </c>
      <c r="U3070" t="n">
        <v>1</v>
      </c>
      <c r="V3070" t="n">
        <v>0</v>
      </c>
      <c r="W3070" t="n">
        <v>0</v>
      </c>
    </row>
    <row r="3071">
      <c r="A3071" t="inlineStr">
        <is>
          <t>Tom Heathcote</t>
        </is>
      </c>
      <c r="B3071" t="inlineStr">
        <is>
          <t>Scotland</t>
        </is>
      </c>
      <c r="C3071" t="inlineStr">
        <is>
          <t>Outside Half</t>
        </is>
      </c>
      <c r="D3071" t="n">
        <v>34</v>
      </c>
      <c r="E3071" t="n">
        <v>34</v>
      </c>
      <c r="F3071" t="n">
        <v>28</v>
      </c>
      <c r="G3071" t="n">
        <v>6</v>
      </c>
      <c r="H3071" t="n">
        <v>0</v>
      </c>
      <c r="I3071" t="n">
        <v>1844</v>
      </c>
      <c r="J3071" t="n">
        <v>6</v>
      </c>
      <c r="K3071" t="n">
        <v>114</v>
      </c>
      <c r="L3071" t="n">
        <v>0</v>
      </c>
      <c r="M3071" t="n">
        <v>16</v>
      </c>
      <c r="N3071" t="n">
        <v>0</v>
      </c>
      <c r="O3071" t="n">
        <v>1</v>
      </c>
      <c r="P3071" t="n">
        <v>50</v>
      </c>
      <c r="Q3071" t="n">
        <v>32</v>
      </c>
      <c r="R3071" t="n">
        <v>52</v>
      </c>
      <c r="S3071" t="n">
        <v>35</v>
      </c>
      <c r="T3071" t="n">
        <v>172</v>
      </c>
      <c r="U3071" t="n">
        <v>0</v>
      </c>
      <c r="V3071" t="n">
        <v>0</v>
      </c>
      <c r="W3071" t="n">
        <v>0</v>
      </c>
    </row>
    <row r="3072">
      <c r="A3072" t="inlineStr">
        <is>
          <t>Tom Heathcote</t>
        </is>
      </c>
      <c r="B3072" t="inlineStr">
        <is>
          <t>Scotland</t>
        </is>
      </c>
      <c r="C3072" t="inlineStr">
        <is>
          <t>Outside Half</t>
        </is>
      </c>
      <c r="D3072" t="n">
        <v>115</v>
      </c>
      <c r="E3072" t="n">
        <v>0</v>
      </c>
      <c r="F3072" t="n">
        <v>75</v>
      </c>
      <c r="G3072" t="n">
        <v>53</v>
      </c>
      <c r="H3072" t="n">
        <v>0</v>
      </c>
      <c r="I3072" t="n">
        <v>6196</v>
      </c>
      <c r="J3072" t="n">
        <v>40</v>
      </c>
      <c r="K3072" t="n">
        <v>906</v>
      </c>
      <c r="L3072" t="n">
        <v>1</v>
      </c>
      <c r="M3072" t="n">
        <v>27</v>
      </c>
      <c r="N3072" t="n">
        <v>0</v>
      </c>
      <c r="O3072" t="n">
        <v>2</v>
      </c>
      <c r="P3072" t="n">
        <v>157</v>
      </c>
      <c r="Q3072" t="n">
        <v>115</v>
      </c>
      <c r="R3072" t="n">
        <v>183</v>
      </c>
      <c r="S3072" t="n">
        <v>144</v>
      </c>
      <c r="T3072" t="n">
        <v>668</v>
      </c>
      <c r="U3072" t="n">
        <v>1</v>
      </c>
      <c r="V3072" t="n">
        <v>0</v>
      </c>
      <c r="W3072" t="n">
        <v>0</v>
      </c>
    </row>
    <row r="3073">
      <c r="A3073" t="inlineStr">
        <is>
          <t>Blair Kinghorn</t>
        </is>
      </c>
      <c r="B3073" t="inlineStr">
        <is>
          <t>Scotland</t>
        </is>
      </c>
      <c r="C3073" t="inlineStr">
        <is>
          <t>Outside Half</t>
        </is>
      </c>
      <c r="D3073" t="n">
        <v>11</v>
      </c>
      <c r="E3073" t="n">
        <v>11</v>
      </c>
      <c r="F3073" t="n">
        <v>10</v>
      </c>
      <c r="G3073" t="n">
        <v>1</v>
      </c>
      <c r="H3073" t="n">
        <v>0</v>
      </c>
      <c r="I3073" t="n">
        <v>813</v>
      </c>
      <c r="J3073" t="n">
        <v>1</v>
      </c>
      <c r="K3073" t="n">
        <v>19</v>
      </c>
      <c r="L3073" t="n">
        <v>0</v>
      </c>
      <c r="M3073" t="n">
        <v>0</v>
      </c>
      <c r="N3073" t="n">
        <v>1</v>
      </c>
      <c r="O3073" t="n">
        <v>0</v>
      </c>
      <c r="P3073" t="n">
        <v>10</v>
      </c>
      <c r="Q3073" t="n">
        <v>6</v>
      </c>
      <c r="R3073" t="n">
        <v>9</v>
      </c>
      <c r="S3073" t="n">
        <v>6</v>
      </c>
      <c r="T3073" t="n">
        <v>35</v>
      </c>
      <c r="U3073" t="n">
        <v>0</v>
      </c>
      <c r="V3073" t="n">
        <v>0</v>
      </c>
      <c r="W3073" t="n">
        <v>0</v>
      </c>
    </row>
    <row r="3074">
      <c r="A3074" t="inlineStr">
        <is>
          <t>Blair Kinghorn</t>
        </is>
      </c>
      <c r="B3074" t="inlineStr">
        <is>
          <t>Scotland</t>
        </is>
      </c>
      <c r="C3074" t="inlineStr">
        <is>
          <t>Outside Half</t>
        </is>
      </c>
      <c r="D3074" t="n">
        <v>95</v>
      </c>
      <c r="E3074" t="n">
        <v>99</v>
      </c>
      <c r="F3074" t="n">
        <v>80</v>
      </c>
      <c r="G3074" t="n">
        <v>19</v>
      </c>
      <c r="H3074" t="n">
        <v>0</v>
      </c>
      <c r="I3074" t="n">
        <v>6334</v>
      </c>
      <c r="J3074" t="n">
        <v>15</v>
      </c>
      <c r="K3074" t="n">
        <v>365</v>
      </c>
      <c r="L3074" t="n">
        <v>1</v>
      </c>
      <c r="M3074" t="n">
        <v>16</v>
      </c>
      <c r="N3074" t="n">
        <v>24</v>
      </c>
      <c r="O3074" t="n">
        <v>0</v>
      </c>
      <c r="P3074" t="n">
        <v>23</v>
      </c>
      <c r="Q3074" t="n">
        <v>18</v>
      </c>
      <c r="R3074" t="n">
        <v>13</v>
      </c>
      <c r="S3074" t="n">
        <v>9</v>
      </c>
      <c r="T3074" t="n">
        <v>183</v>
      </c>
      <c r="U3074" t="n">
        <v>0</v>
      </c>
      <c r="V3074" t="n">
        <v>0</v>
      </c>
      <c r="W3074" t="n">
        <v>0</v>
      </c>
    </row>
    <row r="3075">
      <c r="A3075" t="inlineStr">
        <is>
          <t>Blair Kinghorn</t>
        </is>
      </c>
      <c r="B3075" t="inlineStr">
        <is>
          <t>Scotland</t>
        </is>
      </c>
      <c r="C3075" t="inlineStr">
        <is>
          <t>Outside Half</t>
        </is>
      </c>
      <c r="D3075" t="n">
        <v>130</v>
      </c>
      <c r="E3075" t="n">
        <v>33</v>
      </c>
      <c r="F3075" t="n">
        <v>108</v>
      </c>
      <c r="G3075" t="n">
        <v>28</v>
      </c>
      <c r="H3075" t="n">
        <v>0</v>
      </c>
      <c r="I3075" t="n">
        <v>8723</v>
      </c>
      <c r="J3075" t="n">
        <v>22</v>
      </c>
      <c r="K3075" t="n">
        <v>596</v>
      </c>
      <c r="L3075" t="n">
        <v>1</v>
      </c>
      <c r="M3075" t="n">
        <v>18</v>
      </c>
      <c r="N3075" t="n">
        <v>33</v>
      </c>
      <c r="O3075" t="n">
        <v>0</v>
      </c>
      <c r="P3075" t="n">
        <v>40</v>
      </c>
      <c r="Q3075" t="n">
        <v>29</v>
      </c>
      <c r="R3075" t="n">
        <v>24</v>
      </c>
      <c r="S3075" t="n">
        <v>16</v>
      </c>
      <c r="T3075" t="n">
        <v>271</v>
      </c>
      <c r="U3075" t="n">
        <v>0</v>
      </c>
      <c r="V3075" t="n">
        <v>0</v>
      </c>
      <c r="W3075" t="n">
        <v>0</v>
      </c>
    </row>
    <row r="3076">
      <c r="A3076" t="inlineStr">
        <is>
          <t>Adam Hastings</t>
        </is>
      </c>
      <c r="B3076" t="inlineStr">
        <is>
          <t>Scotland</t>
        </is>
      </c>
      <c r="C3076" t="inlineStr">
        <is>
          <t>Outside Half</t>
        </is>
      </c>
      <c r="D3076" t="n">
        <v>3</v>
      </c>
      <c r="E3076" t="n">
        <v>3</v>
      </c>
      <c r="F3076" t="n">
        <v>3</v>
      </c>
      <c r="G3076" t="n">
        <v>0</v>
      </c>
      <c r="H3076" t="n">
        <v>0</v>
      </c>
      <c r="I3076" t="n">
        <v>201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3</v>
      </c>
      <c r="Q3076" t="n">
        <v>2</v>
      </c>
      <c r="R3076" t="n">
        <v>5</v>
      </c>
      <c r="S3076" t="n">
        <v>5</v>
      </c>
      <c r="T3076" t="n">
        <v>19</v>
      </c>
      <c r="U3076" t="n">
        <v>0</v>
      </c>
      <c r="V3076" t="n">
        <v>0</v>
      </c>
      <c r="W3076" t="n">
        <v>0</v>
      </c>
    </row>
    <row r="3077">
      <c r="A3077" t="inlineStr">
        <is>
          <t>Adam Hastings</t>
        </is>
      </c>
      <c r="B3077" t="inlineStr">
        <is>
          <t>Scotland</t>
        </is>
      </c>
      <c r="C3077" t="inlineStr">
        <is>
          <t>Outside Half</t>
        </is>
      </c>
      <c r="D3077" t="n">
        <v>12</v>
      </c>
      <c r="E3077" t="n">
        <v>20</v>
      </c>
      <c r="F3077" t="n">
        <v>5</v>
      </c>
      <c r="G3077" t="n">
        <v>15</v>
      </c>
      <c r="H3077" t="n">
        <v>0</v>
      </c>
      <c r="I3077" t="n">
        <v>572</v>
      </c>
      <c r="J3077" t="n">
        <v>7</v>
      </c>
      <c r="K3077" t="n">
        <v>172</v>
      </c>
      <c r="L3077" t="n">
        <v>1</v>
      </c>
      <c r="M3077" t="n">
        <v>0</v>
      </c>
      <c r="N3077" t="n">
        <v>0</v>
      </c>
      <c r="O3077" t="n">
        <v>0</v>
      </c>
      <c r="P3077" t="n">
        <v>5</v>
      </c>
      <c r="Q3077" t="n">
        <v>2</v>
      </c>
      <c r="R3077" t="n">
        <v>3</v>
      </c>
      <c r="S3077" t="n">
        <v>2</v>
      </c>
      <c r="T3077" t="n">
        <v>10</v>
      </c>
      <c r="U3077" t="n">
        <v>0</v>
      </c>
      <c r="V3077" t="n">
        <v>0</v>
      </c>
      <c r="W3077" t="n">
        <v>0</v>
      </c>
    </row>
    <row r="3078">
      <c r="A3078" t="inlineStr">
        <is>
          <t>Adam Hastings</t>
        </is>
      </c>
      <c r="B3078" t="inlineStr">
        <is>
          <t>Scotland</t>
        </is>
      </c>
      <c r="C3078" t="inlineStr">
        <is>
          <t>Outside Half</t>
        </is>
      </c>
      <c r="D3078" t="n">
        <v>50</v>
      </c>
      <c r="E3078" t="n">
        <v>51</v>
      </c>
      <c r="F3078" t="n">
        <v>44</v>
      </c>
      <c r="G3078" t="n">
        <v>7</v>
      </c>
      <c r="H3078" t="n">
        <v>0</v>
      </c>
      <c r="I3078" t="n">
        <v>3491</v>
      </c>
      <c r="J3078" t="n">
        <v>6</v>
      </c>
      <c r="K3078" t="n">
        <v>183</v>
      </c>
      <c r="L3078" t="n">
        <v>0</v>
      </c>
      <c r="M3078" t="n">
        <v>14</v>
      </c>
      <c r="N3078" t="n">
        <v>6</v>
      </c>
      <c r="O3078" t="n">
        <v>0</v>
      </c>
      <c r="P3078" t="n">
        <v>144</v>
      </c>
      <c r="Q3078" t="n">
        <v>115</v>
      </c>
      <c r="R3078" t="n">
        <v>57</v>
      </c>
      <c r="S3078" t="n">
        <v>49</v>
      </c>
      <c r="T3078" t="n">
        <v>407</v>
      </c>
      <c r="U3078" t="n">
        <v>2</v>
      </c>
      <c r="V3078" t="n">
        <v>0</v>
      </c>
      <c r="W3078" t="n">
        <v>1</v>
      </c>
    </row>
    <row r="3079">
      <c r="A3079" t="inlineStr">
        <is>
          <t>Adam Hastings</t>
        </is>
      </c>
      <c r="B3079" t="inlineStr">
        <is>
          <t>Scotland</t>
        </is>
      </c>
      <c r="C3079" t="inlineStr">
        <is>
          <t>Outside Half</t>
        </is>
      </c>
      <c r="D3079" t="n">
        <v>86</v>
      </c>
      <c r="E3079" t="n">
        <v>9</v>
      </c>
      <c r="F3079" t="n">
        <v>63</v>
      </c>
      <c r="G3079" t="n">
        <v>32</v>
      </c>
      <c r="H3079" t="n">
        <v>0</v>
      </c>
      <c r="I3079" t="n">
        <v>5357</v>
      </c>
      <c r="J3079" t="n">
        <v>23</v>
      </c>
      <c r="K3079" t="n">
        <v>588</v>
      </c>
      <c r="L3079" t="n">
        <v>1</v>
      </c>
      <c r="M3079" t="n">
        <v>17</v>
      </c>
      <c r="N3079" t="n">
        <v>9</v>
      </c>
      <c r="O3079" t="n">
        <v>0</v>
      </c>
      <c r="P3079" t="n">
        <v>184</v>
      </c>
      <c r="Q3079" t="n">
        <v>140</v>
      </c>
      <c r="R3079" t="n">
        <v>79</v>
      </c>
      <c r="S3079" t="n">
        <v>68</v>
      </c>
      <c r="T3079" t="n">
        <v>529</v>
      </c>
      <c r="U3079" t="n">
        <v>3</v>
      </c>
      <c r="V3079" t="n">
        <v>0</v>
      </c>
      <c r="W3079" t="n">
        <v>1</v>
      </c>
    </row>
    <row r="3080">
      <c r="A3080" t="inlineStr">
        <is>
          <t>Ruaridh Jackson</t>
        </is>
      </c>
      <c r="B3080" t="inlineStr">
        <is>
          <t>Scotland</t>
        </is>
      </c>
      <c r="C3080" t="inlineStr">
        <is>
          <t>Outside Half</t>
        </is>
      </c>
      <c r="D3080" t="n">
        <v>160</v>
      </c>
      <c r="E3080" t="n">
        <v>168</v>
      </c>
      <c r="F3080" t="n">
        <v>113</v>
      </c>
      <c r="G3080" t="n">
        <v>55</v>
      </c>
      <c r="H3080" t="n">
        <v>0</v>
      </c>
      <c r="I3080" t="n">
        <v>8659</v>
      </c>
      <c r="J3080" t="n">
        <v>47</v>
      </c>
      <c r="K3080" t="n">
        <v>827</v>
      </c>
      <c r="L3080" t="n">
        <v>1</v>
      </c>
      <c r="M3080" t="n">
        <v>52</v>
      </c>
      <c r="N3080" t="n">
        <v>16</v>
      </c>
      <c r="O3080" t="n">
        <v>4</v>
      </c>
      <c r="P3080" t="n">
        <v>69</v>
      </c>
      <c r="Q3080" t="n">
        <v>58</v>
      </c>
      <c r="R3080" t="n">
        <v>111</v>
      </c>
      <c r="S3080" t="n">
        <v>97</v>
      </c>
      <c r="T3080" t="n">
        <v>499</v>
      </c>
      <c r="U3080" t="n">
        <v>3</v>
      </c>
      <c r="V3080" t="n">
        <v>0</v>
      </c>
      <c r="W3080" t="n">
        <v>0</v>
      </c>
    </row>
    <row r="3081">
      <c r="A3081" t="inlineStr">
        <is>
          <t>Ruaridh Jackson</t>
        </is>
      </c>
      <c r="B3081" t="inlineStr">
        <is>
          <t>Scotland</t>
        </is>
      </c>
      <c r="C3081" t="inlineStr">
        <is>
          <t>Outside Half</t>
        </is>
      </c>
      <c r="D3081" t="n">
        <v>5</v>
      </c>
      <c r="E3081" t="n">
        <v>5</v>
      </c>
      <c r="F3081" t="n">
        <v>5</v>
      </c>
      <c r="G3081" t="n">
        <v>0</v>
      </c>
      <c r="H3081" t="n">
        <v>0</v>
      </c>
      <c r="I3081" t="n">
        <v>398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1</v>
      </c>
      <c r="Q3081" t="n">
        <v>1</v>
      </c>
      <c r="R3081" t="n">
        <v>4</v>
      </c>
      <c r="S3081" t="n">
        <v>3</v>
      </c>
      <c r="T3081" t="n">
        <v>11</v>
      </c>
      <c r="U3081" t="n">
        <v>0</v>
      </c>
      <c r="V3081" t="n">
        <v>0</v>
      </c>
      <c r="W3081" t="n">
        <v>0</v>
      </c>
    </row>
    <row r="3082">
      <c r="A3082" t="inlineStr">
        <is>
          <t>Ruaridh Jackson</t>
        </is>
      </c>
      <c r="B3082" t="inlineStr">
        <is>
          <t>Scotland</t>
        </is>
      </c>
      <c r="C3082" t="inlineStr">
        <is>
          <t>Outside Half</t>
        </is>
      </c>
      <c r="D3082" t="n">
        <v>3</v>
      </c>
      <c r="E3082" t="n">
        <v>3</v>
      </c>
      <c r="F3082" t="n">
        <v>2</v>
      </c>
      <c r="G3082" t="n">
        <v>1</v>
      </c>
      <c r="H3082" t="n">
        <v>0</v>
      </c>
      <c r="I3082" t="n">
        <v>155</v>
      </c>
      <c r="J3082" t="n">
        <v>1</v>
      </c>
      <c r="K3082" t="n">
        <v>9</v>
      </c>
      <c r="L3082" t="n">
        <v>0</v>
      </c>
      <c r="M3082" t="n">
        <v>1</v>
      </c>
      <c r="N3082" t="n">
        <v>0</v>
      </c>
      <c r="O3082" t="n">
        <v>0</v>
      </c>
      <c r="P3082" t="n">
        <v>4</v>
      </c>
      <c r="Q3082" t="n">
        <v>4</v>
      </c>
      <c r="R3082" t="n">
        <v>6</v>
      </c>
      <c r="S3082" t="n">
        <v>6</v>
      </c>
      <c r="T3082" t="n">
        <v>26</v>
      </c>
      <c r="U3082" t="n">
        <v>0</v>
      </c>
      <c r="V3082" t="n">
        <v>0</v>
      </c>
      <c r="W3082" t="n">
        <v>0</v>
      </c>
    </row>
    <row r="3083">
      <c r="A3083" t="inlineStr">
        <is>
          <t>Ruaridh Jackson</t>
        </is>
      </c>
      <c r="B3083" t="inlineStr">
        <is>
          <t>Scotland</t>
        </is>
      </c>
      <c r="C3083" t="inlineStr">
        <is>
          <t>Outside Half</t>
        </is>
      </c>
      <c r="D3083" t="n">
        <v>33</v>
      </c>
      <c r="E3083" t="n">
        <v>37</v>
      </c>
      <c r="F3083" t="n">
        <v>18</v>
      </c>
      <c r="G3083" t="n">
        <v>19</v>
      </c>
      <c r="H3083" t="n">
        <v>0</v>
      </c>
      <c r="I3083" t="n">
        <v>1376</v>
      </c>
      <c r="J3083" t="n">
        <v>15</v>
      </c>
      <c r="K3083" t="n">
        <v>237</v>
      </c>
      <c r="L3083" t="n">
        <v>0</v>
      </c>
      <c r="M3083" t="n">
        <v>12</v>
      </c>
      <c r="N3083" t="n">
        <v>2</v>
      </c>
      <c r="O3083" t="n">
        <v>2</v>
      </c>
      <c r="P3083" t="n">
        <v>6</v>
      </c>
      <c r="Q3083" t="n">
        <v>5</v>
      </c>
      <c r="R3083" t="n">
        <v>5</v>
      </c>
      <c r="S3083" t="n">
        <v>3</v>
      </c>
      <c r="T3083" t="n">
        <v>35</v>
      </c>
      <c r="U3083" t="n">
        <v>1</v>
      </c>
      <c r="V3083" t="n">
        <v>0</v>
      </c>
      <c r="W3083" t="n">
        <v>0</v>
      </c>
    </row>
    <row r="3084">
      <c r="A3084" t="inlineStr">
        <is>
          <t>Ruaridh Jackson</t>
        </is>
      </c>
      <c r="B3084" t="inlineStr">
        <is>
          <t>Scotland</t>
        </is>
      </c>
      <c r="C3084" t="inlineStr">
        <is>
          <t>Outside Half</t>
        </is>
      </c>
      <c r="D3084" t="n">
        <v>19</v>
      </c>
      <c r="E3084" t="n">
        <v>30</v>
      </c>
      <c r="F3084" t="n">
        <v>9</v>
      </c>
      <c r="G3084" t="n">
        <v>21</v>
      </c>
      <c r="H3084" t="n">
        <v>0</v>
      </c>
      <c r="I3084" t="n">
        <v>696</v>
      </c>
      <c r="J3084" t="n">
        <v>10</v>
      </c>
      <c r="K3084" t="n">
        <v>121</v>
      </c>
      <c r="L3084" t="n">
        <v>0</v>
      </c>
      <c r="M3084" t="n">
        <v>7</v>
      </c>
      <c r="N3084" t="n">
        <v>1</v>
      </c>
      <c r="O3084" t="n">
        <v>0</v>
      </c>
      <c r="P3084" t="n">
        <v>26</v>
      </c>
      <c r="Q3084" t="n">
        <v>17</v>
      </c>
      <c r="R3084" t="n">
        <v>16</v>
      </c>
      <c r="S3084" t="n">
        <v>12</v>
      </c>
      <c r="T3084" t="n">
        <v>75</v>
      </c>
      <c r="U3084" t="n">
        <v>0</v>
      </c>
      <c r="V3084" t="n">
        <v>0</v>
      </c>
      <c r="W3084" t="n">
        <v>0</v>
      </c>
    </row>
    <row r="3085">
      <c r="A3085" t="inlineStr">
        <is>
          <t>Ruaridh Jackson</t>
        </is>
      </c>
      <c r="B3085" t="inlineStr">
        <is>
          <t>Scotland</t>
        </is>
      </c>
      <c r="C3085" t="inlineStr">
        <is>
          <t>Outside Half</t>
        </is>
      </c>
      <c r="D3085" t="n">
        <v>19</v>
      </c>
      <c r="E3085" t="n">
        <v>19</v>
      </c>
      <c r="F3085" t="n">
        <v>10</v>
      </c>
      <c r="G3085" t="n">
        <v>9</v>
      </c>
      <c r="H3085" t="n">
        <v>0</v>
      </c>
      <c r="I3085" t="n">
        <v>886</v>
      </c>
      <c r="J3085" t="n">
        <v>9</v>
      </c>
      <c r="K3085" t="n">
        <v>214</v>
      </c>
      <c r="L3085" t="n">
        <v>0</v>
      </c>
      <c r="M3085" t="n">
        <v>5</v>
      </c>
      <c r="N3085" t="n">
        <v>0</v>
      </c>
      <c r="O3085" t="n">
        <v>0</v>
      </c>
      <c r="P3085" t="n">
        <v>35</v>
      </c>
      <c r="Q3085" t="n">
        <v>27</v>
      </c>
      <c r="R3085" t="n">
        <v>14</v>
      </c>
      <c r="S3085" t="n">
        <v>8</v>
      </c>
      <c r="T3085" t="n">
        <v>78</v>
      </c>
      <c r="U3085" t="n">
        <v>0</v>
      </c>
      <c r="V3085" t="n">
        <v>0</v>
      </c>
      <c r="W3085" t="n">
        <v>0</v>
      </c>
    </row>
    <row r="3086">
      <c r="A3086" t="inlineStr">
        <is>
          <t>Ruaridh Jackson</t>
        </is>
      </c>
      <c r="B3086" t="inlineStr">
        <is>
          <t>Scotland</t>
        </is>
      </c>
      <c r="C3086" t="inlineStr">
        <is>
          <t>Outside Half</t>
        </is>
      </c>
      <c r="D3086" t="n">
        <v>239</v>
      </c>
      <c r="E3086" t="n">
        <v>19</v>
      </c>
      <c r="F3086" t="n">
        <v>157</v>
      </c>
      <c r="G3086" t="n">
        <v>105</v>
      </c>
      <c r="H3086" t="n">
        <v>0</v>
      </c>
      <c r="I3086" t="n">
        <v>12170</v>
      </c>
      <c r="J3086" t="n">
        <v>82</v>
      </c>
      <c r="K3086" t="n">
        <v>1408</v>
      </c>
      <c r="L3086" t="n">
        <v>1</v>
      </c>
      <c r="M3086" t="n">
        <v>78</v>
      </c>
      <c r="N3086" t="n">
        <v>19</v>
      </c>
      <c r="O3086" t="n">
        <v>6</v>
      </c>
      <c r="P3086" t="n">
        <v>141</v>
      </c>
      <c r="Q3086" t="n">
        <v>112</v>
      </c>
      <c r="R3086" t="n">
        <v>156</v>
      </c>
      <c r="S3086" t="n">
        <v>129</v>
      </c>
      <c r="T3086" t="n">
        <v>724</v>
      </c>
      <c r="U3086" t="n">
        <v>4</v>
      </c>
      <c r="V3086" t="n">
        <v>0</v>
      </c>
      <c r="W3086" t="n">
        <v>0</v>
      </c>
    </row>
    <row r="3087">
      <c r="A3087" t="inlineStr">
        <is>
          <t>Jaco van der Walt</t>
        </is>
      </c>
      <c r="B3087" t="inlineStr">
        <is>
          <t>Scotland</t>
        </is>
      </c>
      <c r="C3087" t="inlineStr">
        <is>
          <t>Outside Half</t>
        </is>
      </c>
      <c r="D3087" t="n">
        <v>19</v>
      </c>
      <c r="E3087" t="n">
        <v>23</v>
      </c>
      <c r="F3087" t="n">
        <v>9</v>
      </c>
      <c r="G3087" t="n">
        <v>14</v>
      </c>
      <c r="H3087" t="n">
        <v>0</v>
      </c>
      <c r="I3087" t="n">
        <v>690</v>
      </c>
      <c r="J3087" t="n">
        <v>10</v>
      </c>
      <c r="K3087" t="n">
        <v>93</v>
      </c>
      <c r="L3087" t="n">
        <v>0</v>
      </c>
      <c r="M3087" t="n">
        <v>6</v>
      </c>
      <c r="N3087" t="n">
        <v>0</v>
      </c>
      <c r="O3087" t="n">
        <v>0</v>
      </c>
      <c r="P3087" t="n">
        <v>6</v>
      </c>
      <c r="Q3087" t="n">
        <v>3</v>
      </c>
      <c r="R3087" t="n">
        <v>1</v>
      </c>
      <c r="S3087" t="n">
        <v>1</v>
      </c>
      <c r="T3087" t="n">
        <v>9</v>
      </c>
      <c r="U3087" t="n">
        <v>0</v>
      </c>
      <c r="V3087" t="n">
        <v>0</v>
      </c>
      <c r="W3087" t="n">
        <v>0</v>
      </c>
    </row>
    <row r="3088">
      <c r="A3088" t="inlineStr">
        <is>
          <t>Jaco van der Walt</t>
        </is>
      </c>
      <c r="B3088" t="inlineStr">
        <is>
          <t>Scotland</t>
        </is>
      </c>
      <c r="C3088" t="inlineStr">
        <is>
          <t>Outside Half</t>
        </is>
      </c>
      <c r="D3088" t="n">
        <v>17</v>
      </c>
      <c r="E3088" t="n">
        <v>18</v>
      </c>
      <c r="F3088" t="n">
        <v>9</v>
      </c>
      <c r="G3088" t="n">
        <v>9</v>
      </c>
      <c r="H3088" t="n">
        <v>0</v>
      </c>
      <c r="I3088" t="n">
        <v>834</v>
      </c>
      <c r="J3088" t="n">
        <v>8</v>
      </c>
      <c r="K3088" t="n">
        <v>131</v>
      </c>
      <c r="L3088" t="n">
        <v>0</v>
      </c>
      <c r="M3088" t="n">
        <v>2</v>
      </c>
      <c r="N3088" t="n">
        <v>2</v>
      </c>
      <c r="O3088" t="n">
        <v>0</v>
      </c>
      <c r="P3088" t="n">
        <v>27</v>
      </c>
      <c r="Q3088" t="n">
        <v>21</v>
      </c>
      <c r="R3088" t="n">
        <v>9</v>
      </c>
      <c r="S3088" t="n">
        <v>7</v>
      </c>
      <c r="T3088" t="n">
        <v>73</v>
      </c>
      <c r="U3088" t="n">
        <v>0</v>
      </c>
      <c r="V3088" t="n">
        <v>0</v>
      </c>
      <c r="W3088" t="n">
        <v>0</v>
      </c>
    </row>
    <row r="3089">
      <c r="A3089" t="inlineStr">
        <is>
          <t>Jaco van der Walt</t>
        </is>
      </c>
      <c r="B3089" t="inlineStr">
        <is>
          <t>Scotland</t>
        </is>
      </c>
      <c r="C3089" t="inlineStr">
        <is>
          <t>Outside Half</t>
        </is>
      </c>
      <c r="D3089" t="n">
        <v>69</v>
      </c>
      <c r="E3089" t="n">
        <v>75</v>
      </c>
      <c r="F3089" t="n">
        <v>57</v>
      </c>
      <c r="G3089" t="n">
        <v>18</v>
      </c>
      <c r="H3089" t="n">
        <v>0</v>
      </c>
      <c r="I3089" t="n">
        <v>4338</v>
      </c>
      <c r="J3089" t="n">
        <v>12</v>
      </c>
      <c r="K3089" t="n">
        <v>249</v>
      </c>
      <c r="L3089" t="n">
        <v>0</v>
      </c>
      <c r="M3089" t="n">
        <v>24</v>
      </c>
      <c r="N3089" t="n">
        <v>2</v>
      </c>
      <c r="O3089" t="n">
        <v>0</v>
      </c>
      <c r="P3089" t="n">
        <v>115</v>
      </c>
      <c r="Q3089" t="n">
        <v>84</v>
      </c>
      <c r="R3089" t="n">
        <v>92</v>
      </c>
      <c r="S3089" t="n">
        <v>71</v>
      </c>
      <c r="T3089" t="n">
        <v>391</v>
      </c>
      <c r="U3089" t="n">
        <v>0</v>
      </c>
      <c r="V3089" t="n">
        <v>0</v>
      </c>
      <c r="W3089" t="n">
        <v>0</v>
      </c>
    </row>
    <row r="3090">
      <c r="A3090" t="inlineStr">
        <is>
          <t>Jaco van der Walt</t>
        </is>
      </c>
      <c r="B3090" t="inlineStr">
        <is>
          <t>Scotland</t>
        </is>
      </c>
      <c r="C3090" t="inlineStr">
        <is>
          <t>Outside Half</t>
        </is>
      </c>
      <c r="D3090" t="n">
        <v>2</v>
      </c>
      <c r="E3090" t="n">
        <v>4</v>
      </c>
      <c r="F3090" t="n">
        <v>1</v>
      </c>
      <c r="G3090" t="n">
        <v>3</v>
      </c>
      <c r="H3090" t="n">
        <v>0</v>
      </c>
      <c r="I3090" t="n">
        <v>106</v>
      </c>
      <c r="J3090" t="n">
        <v>1</v>
      </c>
      <c r="K3090" t="n">
        <v>26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1</v>
      </c>
      <c r="R3090" t="n">
        <v>4</v>
      </c>
      <c r="S3090" t="n">
        <v>3</v>
      </c>
      <c r="T3090" t="n">
        <v>11</v>
      </c>
      <c r="U3090" t="n">
        <v>0</v>
      </c>
      <c r="V3090" t="n">
        <v>0</v>
      </c>
      <c r="W3090" t="n">
        <v>0</v>
      </c>
    </row>
    <row r="3091">
      <c r="A3091" t="inlineStr">
        <is>
          <t>Jaco van der Walt</t>
        </is>
      </c>
      <c r="B3091" t="inlineStr">
        <is>
          <t>Scotland</t>
        </is>
      </c>
      <c r="C3091" t="inlineStr">
        <is>
          <t>Outside Half</t>
        </is>
      </c>
      <c r="D3091" t="n">
        <v>107</v>
      </c>
      <c r="E3091" t="n">
        <v>4</v>
      </c>
      <c r="F3091" t="n">
        <v>76</v>
      </c>
      <c r="G3091" t="n">
        <v>44</v>
      </c>
      <c r="H3091" t="n">
        <v>0</v>
      </c>
      <c r="I3091" t="n">
        <v>5968</v>
      </c>
      <c r="J3091" t="n">
        <v>31</v>
      </c>
      <c r="K3091" t="n">
        <v>499</v>
      </c>
      <c r="L3091" t="n">
        <v>0</v>
      </c>
      <c r="M3091" t="n">
        <v>32</v>
      </c>
      <c r="N3091" t="n">
        <v>4</v>
      </c>
      <c r="O3091" t="n">
        <v>0</v>
      </c>
      <c r="P3091" t="n">
        <v>149</v>
      </c>
      <c r="Q3091" t="n">
        <v>109</v>
      </c>
      <c r="R3091" t="n">
        <v>106</v>
      </c>
      <c r="S3091" t="n">
        <v>82</v>
      </c>
      <c r="T3091" t="n">
        <v>484</v>
      </c>
      <c r="U3091" t="n">
        <v>0</v>
      </c>
      <c r="V3091" t="n">
        <v>0</v>
      </c>
      <c r="W3091" t="n">
        <v>0</v>
      </c>
    </row>
    <row r="3092">
      <c r="A3092" t="inlineStr">
        <is>
          <t>Duncan Weir</t>
        </is>
      </c>
      <c r="B3092" t="inlineStr">
        <is>
          <t>Scotland</t>
        </is>
      </c>
      <c r="C3092" t="inlineStr">
        <is>
          <t>Outside Half</t>
        </is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11</v>
      </c>
      <c r="J3092" t="n">
        <v>1</v>
      </c>
      <c r="K3092" t="n">
        <v>11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Duncan Weir</t>
        </is>
      </c>
      <c r="B3093" t="inlineStr">
        <is>
          <t>Scotland</t>
        </is>
      </c>
      <c r="C3093" t="inlineStr">
        <is>
          <t>Outside Half</t>
        </is>
      </c>
      <c r="D3093" t="n">
        <v>1</v>
      </c>
      <c r="E3093" t="n">
        <v>2</v>
      </c>
      <c r="F3093" t="n">
        <v>0</v>
      </c>
      <c r="G3093" t="n">
        <v>2</v>
      </c>
      <c r="H3093" t="n">
        <v>0</v>
      </c>
      <c r="I3093" t="n">
        <v>5</v>
      </c>
      <c r="J3093" t="n">
        <v>1</v>
      </c>
      <c r="K3093" t="n">
        <v>5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t="inlineStr">
        <is>
          <t>Duncan Weir</t>
        </is>
      </c>
      <c r="B3094" t="inlineStr">
        <is>
          <t>Scotland</t>
        </is>
      </c>
      <c r="C3094" t="inlineStr">
        <is>
          <t>Outside Half</t>
        </is>
      </c>
      <c r="D3094" t="n">
        <v>106</v>
      </c>
      <c r="E3094" t="n">
        <v>109</v>
      </c>
      <c r="F3094" t="n">
        <v>63</v>
      </c>
      <c r="G3094" t="n">
        <v>46</v>
      </c>
      <c r="H3094" t="n">
        <v>0</v>
      </c>
      <c r="I3094" t="n">
        <v>5388</v>
      </c>
      <c r="J3094" t="n">
        <v>43</v>
      </c>
      <c r="K3094" t="n">
        <v>889</v>
      </c>
      <c r="L3094" t="n">
        <v>0</v>
      </c>
      <c r="M3094" t="n">
        <v>31</v>
      </c>
      <c r="N3094" t="n">
        <v>7</v>
      </c>
      <c r="O3094" t="n">
        <v>3</v>
      </c>
      <c r="P3094" t="n">
        <v>127</v>
      </c>
      <c r="Q3094" t="n">
        <v>103</v>
      </c>
      <c r="R3094" t="n">
        <v>194</v>
      </c>
      <c r="S3094" t="n">
        <v>172</v>
      </c>
      <c r="T3094" t="n">
        <v>766</v>
      </c>
      <c r="U3094" t="n">
        <v>0</v>
      </c>
      <c r="V3094" t="n">
        <v>0</v>
      </c>
      <c r="W3094" t="n">
        <v>0</v>
      </c>
    </row>
    <row r="3095">
      <c r="A3095" t="inlineStr">
        <is>
          <t>Duncan Weir</t>
        </is>
      </c>
      <c r="B3095" t="inlineStr">
        <is>
          <t>Scotland</t>
        </is>
      </c>
      <c r="C3095" t="inlineStr">
        <is>
          <t>Outside Half</t>
        </is>
      </c>
      <c r="D3095" t="n">
        <v>33</v>
      </c>
      <c r="E3095" t="n">
        <v>35</v>
      </c>
      <c r="F3095" t="n">
        <v>20</v>
      </c>
      <c r="G3095" t="n">
        <v>15</v>
      </c>
      <c r="H3095" t="n">
        <v>0</v>
      </c>
      <c r="I3095" t="n">
        <v>1793</v>
      </c>
      <c r="J3095" t="n">
        <v>13</v>
      </c>
      <c r="K3095" t="n">
        <v>304</v>
      </c>
      <c r="L3095" t="n">
        <v>2</v>
      </c>
      <c r="M3095" t="n">
        <v>7</v>
      </c>
      <c r="N3095" t="n">
        <v>4</v>
      </c>
      <c r="O3095" t="n">
        <v>1</v>
      </c>
      <c r="P3095" t="n">
        <v>47</v>
      </c>
      <c r="Q3095" t="n">
        <v>35</v>
      </c>
      <c r="R3095" t="n">
        <v>55</v>
      </c>
      <c r="S3095" t="n">
        <v>49</v>
      </c>
      <c r="T3095" t="n">
        <v>240</v>
      </c>
      <c r="U3095" t="n">
        <v>1</v>
      </c>
      <c r="V3095" t="n">
        <v>0</v>
      </c>
      <c r="W3095" t="n">
        <v>0</v>
      </c>
    </row>
    <row r="3096">
      <c r="A3096" t="inlineStr">
        <is>
          <t>Duncan Weir</t>
        </is>
      </c>
      <c r="B3096" t="inlineStr">
        <is>
          <t>Scotland</t>
        </is>
      </c>
      <c r="C3096" t="inlineStr">
        <is>
          <t>Outside Half</t>
        </is>
      </c>
      <c r="D3096" t="n">
        <v>51</v>
      </c>
      <c r="E3096" t="n">
        <v>54</v>
      </c>
      <c r="F3096" t="n">
        <v>47</v>
      </c>
      <c r="G3096" t="n">
        <v>7</v>
      </c>
      <c r="H3096" t="n">
        <v>0</v>
      </c>
      <c r="I3096" t="n">
        <v>3501</v>
      </c>
      <c r="J3096" t="n">
        <v>4</v>
      </c>
      <c r="K3096" t="n">
        <v>192</v>
      </c>
      <c r="L3096" t="n">
        <v>0</v>
      </c>
      <c r="M3096" t="n">
        <v>19</v>
      </c>
      <c r="N3096" t="n">
        <v>8</v>
      </c>
      <c r="O3096" t="n">
        <v>0</v>
      </c>
      <c r="P3096" t="n">
        <v>99</v>
      </c>
      <c r="Q3096" t="n">
        <v>84</v>
      </c>
      <c r="R3096" t="n">
        <v>102</v>
      </c>
      <c r="S3096" t="n">
        <v>81</v>
      </c>
      <c r="T3096" t="n">
        <v>451</v>
      </c>
      <c r="U3096" t="n">
        <v>0</v>
      </c>
      <c r="V3096" t="n">
        <v>0</v>
      </c>
      <c r="W3096" t="n">
        <v>0</v>
      </c>
    </row>
    <row r="3097">
      <c r="A3097" t="inlineStr">
        <is>
          <t>Duncan Weir</t>
        </is>
      </c>
      <c r="B3097" t="inlineStr">
        <is>
          <t>Scotland</t>
        </is>
      </c>
      <c r="C3097" t="inlineStr">
        <is>
          <t>Outside Half</t>
        </is>
      </c>
      <c r="D3097" t="n">
        <v>221</v>
      </c>
      <c r="E3097" t="n">
        <v>21</v>
      </c>
      <c r="F3097" t="n">
        <v>145</v>
      </c>
      <c r="G3097" t="n">
        <v>95</v>
      </c>
      <c r="H3097" t="n">
        <v>0</v>
      </c>
      <c r="I3097" t="n">
        <v>12103</v>
      </c>
      <c r="J3097" t="n">
        <v>76</v>
      </c>
      <c r="K3097" t="n">
        <v>1639</v>
      </c>
      <c r="L3097" t="n">
        <v>4</v>
      </c>
      <c r="M3097" t="n">
        <v>60</v>
      </c>
      <c r="N3097" t="n">
        <v>21</v>
      </c>
      <c r="O3097" t="n">
        <v>5</v>
      </c>
      <c r="P3097" t="n">
        <v>286</v>
      </c>
      <c r="Q3097" t="n">
        <v>233</v>
      </c>
      <c r="R3097" t="n">
        <v>369</v>
      </c>
      <c r="S3097" t="n">
        <v>317</v>
      </c>
      <c r="T3097" t="n">
        <v>1537</v>
      </c>
      <c r="U3097" t="n">
        <v>1</v>
      </c>
      <c r="V3097" t="n">
        <v>0</v>
      </c>
      <c r="W3097" t="n">
        <v>0</v>
      </c>
    </row>
    <row r="3098">
      <c r="A3098" t="inlineStr">
        <is>
          <t>Duhan van der Merwe</t>
        </is>
      </c>
      <c r="B3098" t="inlineStr">
        <is>
          <t>Scotland</t>
        </is>
      </c>
      <c r="C3098" t="inlineStr">
        <is>
          <t>Left Wing</t>
        </is>
      </c>
      <c r="D3098" t="n">
        <v>3</v>
      </c>
      <c r="E3098" t="n">
        <v>3</v>
      </c>
      <c r="F3098" t="n">
        <v>0</v>
      </c>
      <c r="G3098" t="n">
        <v>3</v>
      </c>
      <c r="H3098" t="n">
        <v>0</v>
      </c>
      <c r="I3098" t="n">
        <v>151</v>
      </c>
      <c r="J3098" t="n">
        <v>3</v>
      </c>
      <c r="K3098" t="n">
        <v>151</v>
      </c>
      <c r="L3098" t="n">
        <v>1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10</v>
      </c>
      <c r="U3098" t="n">
        <v>0</v>
      </c>
      <c r="V3098" t="n">
        <v>0</v>
      </c>
      <c r="W3098" t="n">
        <v>0</v>
      </c>
    </row>
    <row r="3099">
      <c r="A3099" t="inlineStr">
        <is>
          <t>Duhan van der Merwe</t>
        </is>
      </c>
      <c r="B3099" t="inlineStr">
        <is>
          <t>Scotland</t>
        </is>
      </c>
      <c r="C3099" t="inlineStr">
        <is>
          <t>Left Wing</t>
        </is>
      </c>
      <c r="D3099" t="n">
        <v>64</v>
      </c>
      <c r="E3099" t="n">
        <v>64</v>
      </c>
      <c r="F3099" t="n">
        <v>64</v>
      </c>
      <c r="G3099" t="n">
        <v>0</v>
      </c>
      <c r="H3099" t="n">
        <v>0</v>
      </c>
      <c r="I3099" t="n">
        <v>5031</v>
      </c>
      <c r="J3099" t="n">
        <v>0</v>
      </c>
      <c r="K3099" t="n">
        <v>0</v>
      </c>
      <c r="L3099" t="n">
        <v>0</v>
      </c>
      <c r="M3099" t="n">
        <v>6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150</v>
      </c>
      <c r="U3099" t="n">
        <v>0</v>
      </c>
      <c r="V3099" t="n">
        <v>0</v>
      </c>
      <c r="W3099" t="n">
        <v>0</v>
      </c>
    </row>
    <row r="3100">
      <c r="A3100" t="inlineStr">
        <is>
          <t>Duhan van der Merwe</t>
        </is>
      </c>
      <c r="B3100" t="inlineStr">
        <is>
          <t>Scotland</t>
        </is>
      </c>
      <c r="C3100" t="inlineStr">
        <is>
          <t>Left Wing</t>
        </is>
      </c>
      <c r="D3100" t="n">
        <v>10</v>
      </c>
      <c r="E3100" t="n">
        <v>10</v>
      </c>
      <c r="F3100" t="n">
        <v>9</v>
      </c>
      <c r="G3100" t="n">
        <v>1</v>
      </c>
      <c r="H3100" t="n">
        <v>0</v>
      </c>
      <c r="I3100" t="n">
        <v>735</v>
      </c>
      <c r="J3100" t="n">
        <v>1</v>
      </c>
      <c r="K3100" t="n">
        <v>15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40</v>
      </c>
      <c r="U3100" t="n">
        <v>0</v>
      </c>
      <c r="V3100" t="n">
        <v>0</v>
      </c>
      <c r="W3100" t="n">
        <v>0</v>
      </c>
    </row>
    <row r="3101">
      <c r="A3101" t="inlineStr">
        <is>
          <t>Duhan van der Merwe</t>
        </is>
      </c>
      <c r="B3101" t="inlineStr">
        <is>
          <t>Scotland</t>
        </is>
      </c>
      <c r="C3101" t="inlineStr">
        <is>
          <t>Left Wing</t>
        </is>
      </c>
      <c r="D3101" t="n">
        <v>77</v>
      </c>
      <c r="E3101" t="n">
        <v>40</v>
      </c>
      <c r="F3101" t="n">
        <v>73</v>
      </c>
      <c r="G3101" t="n">
        <v>4</v>
      </c>
      <c r="H3101" t="n">
        <v>0</v>
      </c>
      <c r="I3101" t="n">
        <v>5917</v>
      </c>
      <c r="J3101" t="n">
        <v>4</v>
      </c>
      <c r="K3101" t="n">
        <v>166</v>
      </c>
      <c r="L3101" t="n">
        <v>1</v>
      </c>
      <c r="M3101" t="n">
        <v>6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200</v>
      </c>
      <c r="U3101" t="n">
        <v>0</v>
      </c>
      <c r="V3101" t="n">
        <v>0</v>
      </c>
      <c r="W3101" t="n">
        <v>0</v>
      </c>
    </row>
    <row r="3102">
      <c r="A3102" t="inlineStr">
        <is>
          <t>Matt Scott</t>
        </is>
      </c>
      <c r="B3102" t="inlineStr">
        <is>
          <t>Scotland</t>
        </is>
      </c>
      <c r="C3102" t="inlineStr">
        <is>
          <t>Center</t>
        </is>
      </c>
      <c r="D3102" t="n">
        <v>2</v>
      </c>
      <c r="E3102" t="n">
        <v>5</v>
      </c>
      <c r="F3102" t="n">
        <v>0</v>
      </c>
      <c r="G3102" t="n">
        <v>5</v>
      </c>
      <c r="H3102" t="n">
        <v>0</v>
      </c>
      <c r="I3102" t="n">
        <v>59</v>
      </c>
      <c r="J3102" t="n">
        <v>2</v>
      </c>
      <c r="K3102" t="n">
        <v>59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Matt Scott</t>
        </is>
      </c>
      <c r="B3103" t="inlineStr">
        <is>
          <t>Scotland</t>
        </is>
      </c>
      <c r="C3103" t="inlineStr">
        <is>
          <t>Center</t>
        </is>
      </c>
      <c r="D3103" t="n">
        <v>5</v>
      </c>
      <c r="E3103" t="n">
        <v>5</v>
      </c>
      <c r="F3103" t="n">
        <v>4</v>
      </c>
      <c r="G3103" t="n">
        <v>1</v>
      </c>
      <c r="H3103" t="n">
        <v>0</v>
      </c>
      <c r="I3103" t="n">
        <v>331</v>
      </c>
      <c r="J3103" t="n">
        <v>1</v>
      </c>
      <c r="K3103" t="n">
        <v>33</v>
      </c>
      <c r="L3103" t="n">
        <v>0</v>
      </c>
      <c r="M3103" t="n">
        <v>2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20</v>
      </c>
      <c r="U3103" t="n">
        <v>0</v>
      </c>
      <c r="V3103" t="n">
        <v>0</v>
      </c>
      <c r="W3103" t="n">
        <v>0</v>
      </c>
    </row>
    <row r="3104">
      <c r="A3104" t="inlineStr">
        <is>
          <t>Matt Scott</t>
        </is>
      </c>
      <c r="B3104" t="inlineStr">
        <is>
          <t>Scotland</t>
        </is>
      </c>
      <c r="C3104" t="inlineStr">
        <is>
          <t>Center</t>
        </is>
      </c>
      <c r="D3104" t="n">
        <v>92</v>
      </c>
      <c r="E3104" t="n">
        <v>94</v>
      </c>
      <c r="F3104" t="n">
        <v>85</v>
      </c>
      <c r="G3104" t="n">
        <v>9</v>
      </c>
      <c r="H3104" t="n">
        <v>0</v>
      </c>
      <c r="I3104" t="n">
        <v>6530</v>
      </c>
      <c r="J3104" t="n">
        <v>7</v>
      </c>
      <c r="K3104" t="n">
        <v>220</v>
      </c>
      <c r="L3104" t="n">
        <v>0</v>
      </c>
      <c r="M3104" t="n">
        <v>16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110</v>
      </c>
      <c r="U3104" t="n">
        <v>3</v>
      </c>
      <c r="V3104" t="n">
        <v>0</v>
      </c>
      <c r="W3104" t="n">
        <v>0</v>
      </c>
    </row>
    <row r="3105">
      <c r="A3105" t="inlineStr">
        <is>
          <t>Matt Scott</t>
        </is>
      </c>
      <c r="B3105" t="inlineStr">
        <is>
          <t>Scotland</t>
        </is>
      </c>
      <c r="C3105" t="inlineStr">
        <is>
          <t>Center</t>
        </is>
      </c>
      <c r="D3105" t="n">
        <v>34</v>
      </c>
      <c r="E3105" t="n">
        <v>35</v>
      </c>
      <c r="F3105" t="n">
        <v>26</v>
      </c>
      <c r="G3105" t="n">
        <v>9</v>
      </c>
      <c r="H3105" t="n">
        <v>0</v>
      </c>
      <c r="I3105" t="n">
        <v>2146</v>
      </c>
      <c r="J3105" t="n">
        <v>8</v>
      </c>
      <c r="K3105" t="n">
        <v>191</v>
      </c>
      <c r="L3105" t="n">
        <v>1</v>
      </c>
      <c r="M3105" t="n">
        <v>6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85</v>
      </c>
      <c r="U3105" t="n">
        <v>1</v>
      </c>
      <c r="V3105" t="n">
        <v>0</v>
      </c>
      <c r="W3105" t="n">
        <v>0</v>
      </c>
    </row>
    <row r="3106">
      <c r="A3106" t="inlineStr">
        <is>
          <t>Matt Scott</t>
        </is>
      </c>
      <c r="B3106" t="inlineStr">
        <is>
          <t>Scotland</t>
        </is>
      </c>
      <c r="C3106" t="inlineStr">
        <is>
          <t>Center</t>
        </is>
      </c>
      <c r="D3106" t="n">
        <v>19</v>
      </c>
      <c r="E3106" t="n">
        <v>19</v>
      </c>
      <c r="F3106" t="n">
        <v>18</v>
      </c>
      <c r="G3106" t="n">
        <v>1</v>
      </c>
      <c r="H3106" t="n">
        <v>0</v>
      </c>
      <c r="I3106" t="n">
        <v>1416</v>
      </c>
      <c r="J3106" t="n">
        <v>1</v>
      </c>
      <c r="K3106" t="n">
        <v>24</v>
      </c>
      <c r="L3106" t="n">
        <v>0</v>
      </c>
      <c r="M3106" t="n">
        <v>2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10</v>
      </c>
      <c r="U3106" t="n">
        <v>0</v>
      </c>
      <c r="V3106" t="n">
        <v>0</v>
      </c>
      <c r="W3106" t="n">
        <v>0</v>
      </c>
    </row>
    <row r="3107">
      <c r="A3107" t="inlineStr">
        <is>
          <t>Matt Scott</t>
        </is>
      </c>
      <c r="B3107" t="inlineStr">
        <is>
          <t>Scotland</t>
        </is>
      </c>
      <c r="C3107" t="inlineStr">
        <is>
          <t>Center</t>
        </is>
      </c>
      <c r="D3107" t="n">
        <v>191</v>
      </c>
      <c r="E3107" t="n">
        <v>50</v>
      </c>
      <c r="F3107" t="n">
        <v>163</v>
      </c>
      <c r="G3107" t="n">
        <v>34</v>
      </c>
      <c r="H3107" t="n">
        <v>0</v>
      </c>
      <c r="I3107" t="n">
        <v>13041</v>
      </c>
      <c r="J3107" t="n">
        <v>28</v>
      </c>
      <c r="K3107" t="n">
        <v>764</v>
      </c>
      <c r="L3107" t="n">
        <v>1</v>
      </c>
      <c r="M3107" t="n">
        <v>31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250</v>
      </c>
      <c r="U3107" t="n">
        <v>4</v>
      </c>
      <c r="V3107" t="n">
        <v>0</v>
      </c>
      <c r="W3107" t="n">
        <v>0</v>
      </c>
    </row>
    <row r="3108">
      <c r="A3108" t="inlineStr">
        <is>
          <t>Nick Grigg</t>
        </is>
      </c>
      <c r="B3108" t="inlineStr">
        <is>
          <t>Scotland</t>
        </is>
      </c>
      <c r="C3108" t="inlineStr">
        <is>
          <t>Center</t>
        </is>
      </c>
      <c r="D3108" t="n">
        <v>85</v>
      </c>
      <c r="E3108" t="n">
        <v>86</v>
      </c>
      <c r="F3108" t="n">
        <v>69</v>
      </c>
      <c r="G3108" t="n">
        <v>17</v>
      </c>
      <c r="H3108" t="n">
        <v>0</v>
      </c>
      <c r="I3108" t="n">
        <v>5486</v>
      </c>
      <c r="J3108" t="n">
        <v>16</v>
      </c>
      <c r="K3108" t="n">
        <v>374</v>
      </c>
      <c r="L3108" t="n">
        <v>1</v>
      </c>
      <c r="M3108" t="n">
        <v>20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100</v>
      </c>
      <c r="U3108" t="n">
        <v>3</v>
      </c>
      <c r="V3108" t="n">
        <v>0</v>
      </c>
      <c r="W3108" t="n">
        <v>0</v>
      </c>
    </row>
    <row r="3109">
      <c r="A3109" t="inlineStr">
        <is>
          <t>Nick Grigg</t>
        </is>
      </c>
      <c r="B3109" t="inlineStr">
        <is>
          <t>Scotland</t>
        </is>
      </c>
      <c r="C3109" t="inlineStr">
        <is>
          <t>Center</t>
        </is>
      </c>
      <c r="D3109" t="n">
        <v>9</v>
      </c>
      <c r="E3109" t="n">
        <v>9</v>
      </c>
      <c r="F3109" t="n">
        <v>7</v>
      </c>
      <c r="G3109" t="n">
        <v>2</v>
      </c>
      <c r="H3109" t="n">
        <v>0</v>
      </c>
      <c r="I3109" t="n">
        <v>508</v>
      </c>
      <c r="J3109" t="n">
        <v>2</v>
      </c>
      <c r="K3109" t="n">
        <v>17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t="inlineStr">
        <is>
          <t>Nick Grigg</t>
        </is>
      </c>
      <c r="B3110" t="inlineStr">
        <is>
          <t>Scotland</t>
        </is>
      </c>
      <c r="C3110" t="inlineStr">
        <is>
          <t>Center</t>
        </is>
      </c>
      <c r="D3110" t="n">
        <v>94</v>
      </c>
      <c r="E3110" t="n">
        <v>20</v>
      </c>
      <c r="F3110" t="n">
        <v>76</v>
      </c>
      <c r="G3110" t="n">
        <v>19</v>
      </c>
      <c r="H3110" t="n">
        <v>0</v>
      </c>
      <c r="I3110" t="n">
        <v>5994</v>
      </c>
      <c r="J3110" t="n">
        <v>18</v>
      </c>
      <c r="K3110" t="n">
        <v>391</v>
      </c>
      <c r="L3110" t="n">
        <v>1</v>
      </c>
      <c r="M3110" t="n">
        <v>23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100</v>
      </c>
      <c r="U3110" t="n">
        <v>3</v>
      </c>
      <c r="V3110" t="n">
        <v>0</v>
      </c>
      <c r="W3110" t="n">
        <v>0</v>
      </c>
    </row>
    <row r="3111">
      <c r="A3111" t="inlineStr">
        <is>
          <t>Stuart Hogg</t>
        </is>
      </c>
      <c r="B3111" t="inlineStr">
        <is>
          <t>Scotland</t>
        </is>
      </c>
      <c r="C3111" t="inlineStr">
        <is>
          <t>Center</t>
        </is>
      </c>
      <c r="D3111" t="n">
        <v>2</v>
      </c>
      <c r="E3111" t="n">
        <v>2</v>
      </c>
      <c r="F3111" t="n">
        <v>2</v>
      </c>
      <c r="G3111" t="n">
        <v>0</v>
      </c>
      <c r="H3111" t="n">
        <v>0</v>
      </c>
      <c r="I3111" t="n">
        <v>160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Stuart Hogg</t>
        </is>
      </c>
      <c r="B3112" t="inlineStr">
        <is>
          <t>Scotland</t>
        </is>
      </c>
      <c r="C3112" t="inlineStr">
        <is>
          <t>Center</t>
        </is>
      </c>
      <c r="D3112" t="n">
        <v>121</v>
      </c>
      <c r="E3112" t="n">
        <v>121</v>
      </c>
      <c r="F3112" t="n">
        <v>112</v>
      </c>
      <c r="G3112" t="n">
        <v>9</v>
      </c>
      <c r="H3112" t="n">
        <v>0</v>
      </c>
      <c r="I3112" t="n">
        <v>8685</v>
      </c>
      <c r="J3112" t="n">
        <v>9</v>
      </c>
      <c r="K3112" t="n">
        <v>237</v>
      </c>
      <c r="L3112" t="n">
        <v>0</v>
      </c>
      <c r="M3112" t="n">
        <v>27</v>
      </c>
      <c r="N3112" t="n">
        <v>30</v>
      </c>
      <c r="O3112" t="n">
        <v>1</v>
      </c>
      <c r="P3112" t="n">
        <v>16</v>
      </c>
      <c r="Q3112" t="n">
        <v>15</v>
      </c>
      <c r="R3112" t="n">
        <v>32</v>
      </c>
      <c r="S3112" t="n">
        <v>14</v>
      </c>
      <c r="T3112" t="n">
        <v>225</v>
      </c>
      <c r="U3112" t="n">
        <v>4</v>
      </c>
      <c r="V3112" t="n">
        <v>0</v>
      </c>
      <c r="W3112" t="n">
        <v>0</v>
      </c>
    </row>
    <row r="3113">
      <c r="A3113" t="inlineStr">
        <is>
          <t>Stuart Hogg</t>
        </is>
      </c>
      <c r="B3113" t="inlineStr">
        <is>
          <t>Scotland</t>
        </is>
      </c>
      <c r="C3113" t="inlineStr">
        <is>
          <t>Center</t>
        </is>
      </c>
      <c r="D3113" t="n">
        <v>7</v>
      </c>
      <c r="E3113" t="n">
        <v>7</v>
      </c>
      <c r="F3113" t="n">
        <v>6</v>
      </c>
      <c r="G3113" t="n">
        <v>1</v>
      </c>
      <c r="H3113" t="n">
        <v>0</v>
      </c>
      <c r="I3113" t="n">
        <v>427</v>
      </c>
      <c r="J3113" t="n">
        <v>1</v>
      </c>
      <c r="K3113" t="n">
        <v>28</v>
      </c>
      <c r="L3113" t="n">
        <v>0</v>
      </c>
      <c r="M3113" t="n">
        <v>2</v>
      </c>
      <c r="N3113" t="n">
        <v>1</v>
      </c>
      <c r="O3113" t="n">
        <v>0</v>
      </c>
      <c r="P3113" t="n">
        <v>8</v>
      </c>
      <c r="Q3113" t="n">
        <v>6</v>
      </c>
      <c r="R3113" t="n">
        <v>4</v>
      </c>
      <c r="S3113" t="n">
        <v>2</v>
      </c>
      <c r="T3113" t="n">
        <v>23</v>
      </c>
      <c r="U3113" t="n">
        <v>0</v>
      </c>
      <c r="V3113" t="n">
        <v>0</v>
      </c>
      <c r="W3113" t="n">
        <v>0</v>
      </c>
    </row>
    <row r="3114">
      <c r="A3114" t="inlineStr">
        <is>
          <t>Stuart Hogg</t>
        </is>
      </c>
      <c r="B3114" t="inlineStr">
        <is>
          <t>Scotland</t>
        </is>
      </c>
      <c r="C3114" t="inlineStr">
        <is>
          <t>Center</t>
        </is>
      </c>
      <c r="D3114" t="n">
        <v>29</v>
      </c>
      <c r="E3114" t="n">
        <v>29</v>
      </c>
      <c r="F3114" t="n">
        <v>29</v>
      </c>
      <c r="G3114" t="n">
        <v>0</v>
      </c>
      <c r="H3114" t="n">
        <v>0</v>
      </c>
      <c r="I3114" t="n">
        <v>2137</v>
      </c>
      <c r="J3114" t="n">
        <v>0</v>
      </c>
      <c r="K3114" t="n">
        <v>0</v>
      </c>
      <c r="L3114" t="n">
        <v>0</v>
      </c>
      <c r="M3114" t="n">
        <v>8</v>
      </c>
      <c r="N3114" t="n">
        <v>9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45</v>
      </c>
      <c r="U3114" t="n">
        <v>1</v>
      </c>
      <c r="V3114" t="n">
        <v>0</v>
      </c>
      <c r="W3114" t="n">
        <v>0</v>
      </c>
    </row>
    <row r="3115">
      <c r="A3115" t="inlineStr">
        <is>
          <t>Stuart Hogg</t>
        </is>
      </c>
      <c r="B3115" t="inlineStr">
        <is>
          <t>Scotland</t>
        </is>
      </c>
      <c r="C3115" t="inlineStr">
        <is>
          <t>Center</t>
        </is>
      </c>
      <c r="D3115" t="n">
        <v>242</v>
      </c>
      <c r="E3115" t="n">
        <v>62</v>
      </c>
      <c r="F3115" t="n">
        <v>231</v>
      </c>
      <c r="G3115" t="n">
        <v>11</v>
      </c>
      <c r="H3115" t="n">
        <v>0</v>
      </c>
      <c r="I3115" t="n">
        <v>17748</v>
      </c>
      <c r="J3115" t="n">
        <v>11</v>
      </c>
      <c r="K3115" t="n">
        <v>330</v>
      </c>
      <c r="L3115" t="n">
        <v>0</v>
      </c>
      <c r="M3115" t="n">
        <v>49</v>
      </c>
      <c r="N3115" t="n">
        <v>62</v>
      </c>
      <c r="O3115" t="n">
        <v>2</v>
      </c>
      <c r="P3115" t="n">
        <v>34</v>
      </c>
      <c r="Q3115" t="n">
        <v>29</v>
      </c>
      <c r="R3115" t="n">
        <v>48</v>
      </c>
      <c r="S3115" t="n">
        <v>21</v>
      </c>
      <c r="T3115" t="n">
        <v>437</v>
      </c>
      <c r="U3115" t="n">
        <v>6</v>
      </c>
      <c r="V3115" t="n">
        <v>0</v>
      </c>
      <c r="W3115" t="n">
        <v>1</v>
      </c>
    </row>
    <row r="3116">
      <c r="A3116" t="inlineStr">
        <is>
          <t>Rory Hutchinson</t>
        </is>
      </c>
      <c r="B3116" t="inlineStr">
        <is>
          <t>Scotland</t>
        </is>
      </c>
      <c r="C3116" t="inlineStr">
        <is>
          <t>Center</t>
        </is>
      </c>
      <c r="D3116" t="n">
        <v>12</v>
      </c>
      <c r="E3116" t="n">
        <v>12</v>
      </c>
      <c r="F3116" t="n">
        <v>10</v>
      </c>
      <c r="G3116" t="n">
        <v>2</v>
      </c>
      <c r="H3116" t="n">
        <v>0</v>
      </c>
      <c r="I3116" t="n">
        <v>848</v>
      </c>
      <c r="J3116" t="n">
        <v>2</v>
      </c>
      <c r="K3116" t="n">
        <v>48</v>
      </c>
      <c r="L3116" t="n">
        <v>0</v>
      </c>
      <c r="M3116" t="n">
        <v>0</v>
      </c>
      <c r="N3116" t="n">
        <v>2</v>
      </c>
      <c r="O3116" t="n">
        <v>0</v>
      </c>
      <c r="P3116" t="n">
        <v>25</v>
      </c>
      <c r="Q3116" t="n">
        <v>15</v>
      </c>
      <c r="R3116" t="n">
        <v>22</v>
      </c>
      <c r="S3116" t="n">
        <v>19</v>
      </c>
      <c r="T3116" t="n">
        <v>97</v>
      </c>
      <c r="U3116" t="n">
        <v>1</v>
      </c>
      <c r="V3116" t="n">
        <v>0</v>
      </c>
      <c r="W3116" t="n">
        <v>0</v>
      </c>
    </row>
    <row r="3117">
      <c r="A3117" t="inlineStr">
        <is>
          <t>Rory Hutchinson</t>
        </is>
      </c>
      <c r="B3117" t="inlineStr">
        <is>
          <t>Scotland</t>
        </is>
      </c>
      <c r="C3117" t="inlineStr">
        <is>
          <t>Center</t>
        </is>
      </c>
      <c r="D3117" t="n">
        <v>4</v>
      </c>
      <c r="E3117" t="n">
        <v>6</v>
      </c>
      <c r="F3117" t="n">
        <v>2</v>
      </c>
      <c r="G3117" t="n">
        <v>4</v>
      </c>
      <c r="H3117" t="n">
        <v>0</v>
      </c>
      <c r="I3117" t="n">
        <v>178</v>
      </c>
      <c r="J3117" t="n">
        <v>2</v>
      </c>
      <c r="K3117" t="n">
        <v>18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5</v>
      </c>
      <c r="U3117" t="n">
        <v>0</v>
      </c>
      <c r="V3117" t="n">
        <v>0</v>
      </c>
      <c r="W3117" t="n">
        <v>0</v>
      </c>
    </row>
    <row r="3118">
      <c r="A3118" t="inlineStr">
        <is>
          <t>Rory Hutchinson</t>
        </is>
      </c>
      <c r="B3118" t="inlineStr">
        <is>
          <t>Scotland</t>
        </is>
      </c>
      <c r="C3118" t="inlineStr">
        <is>
          <t>Center</t>
        </is>
      </c>
      <c r="D3118" t="n">
        <v>15</v>
      </c>
      <c r="E3118" t="n">
        <v>15</v>
      </c>
      <c r="F3118" t="n">
        <v>14</v>
      </c>
      <c r="G3118" t="n">
        <v>1</v>
      </c>
      <c r="H3118" t="n">
        <v>0</v>
      </c>
      <c r="I3118" t="n">
        <v>1150</v>
      </c>
      <c r="J3118" t="n">
        <v>1</v>
      </c>
      <c r="K3118" t="n">
        <v>49</v>
      </c>
      <c r="L3118" t="n">
        <v>0</v>
      </c>
      <c r="M3118" t="n">
        <v>1</v>
      </c>
      <c r="N3118" t="n">
        <v>0</v>
      </c>
      <c r="O3118" t="n">
        <v>0</v>
      </c>
      <c r="P3118" t="n">
        <v>6</v>
      </c>
      <c r="Q3118" t="n">
        <v>4</v>
      </c>
      <c r="R3118" t="n">
        <v>3</v>
      </c>
      <c r="S3118" t="n">
        <v>3</v>
      </c>
      <c r="T3118" t="n">
        <v>17</v>
      </c>
      <c r="U3118" t="n">
        <v>2</v>
      </c>
      <c r="V3118" t="n">
        <v>0</v>
      </c>
      <c r="W3118" t="n">
        <v>0</v>
      </c>
    </row>
    <row r="3119">
      <c r="A3119" t="inlineStr">
        <is>
          <t>Rory Hutchinson</t>
        </is>
      </c>
      <c r="B3119" t="inlineStr">
        <is>
          <t>Scotland</t>
        </is>
      </c>
      <c r="C3119" t="inlineStr">
        <is>
          <t>Center</t>
        </is>
      </c>
      <c r="D3119" t="n">
        <v>75</v>
      </c>
      <c r="E3119" t="n">
        <v>81</v>
      </c>
      <c r="F3119" t="n">
        <v>61</v>
      </c>
      <c r="G3119" t="n">
        <v>20</v>
      </c>
      <c r="H3119" t="n">
        <v>0</v>
      </c>
      <c r="I3119" t="n">
        <v>5111</v>
      </c>
      <c r="J3119" t="n">
        <v>14</v>
      </c>
      <c r="K3119" t="n">
        <v>404</v>
      </c>
      <c r="L3119" t="n">
        <v>2</v>
      </c>
      <c r="M3119" t="n">
        <v>9</v>
      </c>
      <c r="N3119" t="n">
        <v>16</v>
      </c>
      <c r="O3119" t="n">
        <v>0</v>
      </c>
      <c r="P3119" t="n">
        <v>15</v>
      </c>
      <c r="Q3119" t="n">
        <v>13</v>
      </c>
      <c r="R3119" t="n">
        <v>1</v>
      </c>
      <c r="S3119" t="n">
        <v>1</v>
      </c>
      <c r="T3119" t="n">
        <v>109</v>
      </c>
      <c r="U3119" t="n">
        <v>2</v>
      </c>
      <c r="V3119" t="n">
        <v>0</v>
      </c>
      <c r="W3119" t="n">
        <v>0</v>
      </c>
    </row>
    <row r="3120">
      <c r="A3120" t="inlineStr">
        <is>
          <t>Rory Hutchinson</t>
        </is>
      </c>
      <c r="B3120" t="inlineStr">
        <is>
          <t>Scotland</t>
        </is>
      </c>
      <c r="C3120" t="inlineStr">
        <is>
          <t>Center</t>
        </is>
      </c>
      <c r="D3120" t="n">
        <v>9</v>
      </c>
      <c r="E3120" t="n">
        <v>8</v>
      </c>
      <c r="F3120" t="n">
        <v>7</v>
      </c>
      <c r="G3120" t="n">
        <v>1</v>
      </c>
      <c r="H3120" t="n">
        <v>0</v>
      </c>
      <c r="I3120" t="n">
        <v>531</v>
      </c>
      <c r="J3120" t="n">
        <v>2</v>
      </c>
      <c r="K3120" t="n">
        <v>30</v>
      </c>
      <c r="L3120" t="n">
        <v>0</v>
      </c>
      <c r="M3120" t="n">
        <v>4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0</v>
      </c>
      <c r="V3120" t="n">
        <v>0</v>
      </c>
      <c r="W3120" t="n">
        <v>0</v>
      </c>
    </row>
    <row r="3121">
      <c r="A3121" t="inlineStr">
        <is>
          <t>Rory Hutchinson</t>
        </is>
      </c>
      <c r="B3121" t="inlineStr">
        <is>
          <t>Scotland</t>
        </is>
      </c>
      <c r="C3121" t="inlineStr">
        <is>
          <t>Center</t>
        </is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80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inlineStr">
        <is>
          <t>Rory Hutchinson</t>
        </is>
      </c>
      <c r="B3122" t="inlineStr">
        <is>
          <t>Scotland</t>
        </is>
      </c>
      <c r="C3122" t="inlineStr">
        <is>
          <t>Center</t>
        </is>
      </c>
      <c r="D3122" t="n">
        <v>10</v>
      </c>
      <c r="E3122" t="n">
        <v>10</v>
      </c>
      <c r="F3122" t="n">
        <v>8</v>
      </c>
      <c r="G3122" t="n">
        <v>2</v>
      </c>
      <c r="H3122" t="n">
        <v>0</v>
      </c>
      <c r="I3122" t="n">
        <v>688</v>
      </c>
      <c r="J3122" t="n">
        <v>2</v>
      </c>
      <c r="K3122" t="n">
        <v>69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Rory Hutchinson</t>
        </is>
      </c>
      <c r="B3123" t="inlineStr">
        <is>
          <t>Scotland</t>
        </is>
      </c>
      <c r="C3123" t="inlineStr">
        <is>
          <t>Center</t>
        </is>
      </c>
      <c r="D3123" t="n">
        <v>131</v>
      </c>
      <c r="E3123" t="n">
        <v>22</v>
      </c>
      <c r="F3123" t="n">
        <v>104</v>
      </c>
      <c r="G3123" t="n">
        <v>35</v>
      </c>
      <c r="H3123" t="n">
        <v>0</v>
      </c>
      <c r="I3123" t="n">
        <v>8739</v>
      </c>
      <c r="J3123" t="n">
        <v>27</v>
      </c>
      <c r="K3123" t="n">
        <v>691</v>
      </c>
      <c r="L3123" t="n">
        <v>2</v>
      </c>
      <c r="M3123" t="n">
        <v>15</v>
      </c>
      <c r="N3123" t="n">
        <v>22</v>
      </c>
      <c r="O3123" t="n">
        <v>0</v>
      </c>
      <c r="P3123" t="n">
        <v>46</v>
      </c>
      <c r="Q3123" t="n">
        <v>32</v>
      </c>
      <c r="R3123" t="n">
        <v>26</v>
      </c>
      <c r="S3123" t="n">
        <v>23</v>
      </c>
      <c r="T3123" t="n">
        <v>243</v>
      </c>
      <c r="U3123" t="n">
        <v>5</v>
      </c>
      <c r="V3123" t="n">
        <v>0</v>
      </c>
      <c r="W3123" t="n">
        <v>0</v>
      </c>
    </row>
    <row r="3124">
      <c r="A3124" t="inlineStr">
        <is>
          <t>Phil Burleigh</t>
        </is>
      </c>
      <c r="B3124" t="inlineStr">
        <is>
          <t>Scotland</t>
        </is>
      </c>
      <c r="C3124" t="inlineStr">
        <is>
          <t>Center</t>
        </is>
      </c>
      <c r="D3124" t="n">
        <v>2</v>
      </c>
      <c r="E3124" t="n">
        <v>3</v>
      </c>
      <c r="F3124" t="n">
        <v>1</v>
      </c>
      <c r="G3124" t="n">
        <v>2</v>
      </c>
      <c r="H3124" t="n">
        <v>0</v>
      </c>
      <c r="I3124" t="n">
        <v>77</v>
      </c>
      <c r="J3124" t="n">
        <v>1</v>
      </c>
      <c r="K3124" t="n">
        <v>14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t="inlineStr">
        <is>
          <t>Phil Burleigh</t>
        </is>
      </c>
      <c r="B3125" t="inlineStr">
        <is>
          <t>Scotland</t>
        </is>
      </c>
      <c r="C3125" t="inlineStr">
        <is>
          <t>Center</t>
        </is>
      </c>
      <c r="D3125" t="n">
        <v>34</v>
      </c>
      <c r="E3125" t="n">
        <v>34</v>
      </c>
      <c r="F3125" t="n">
        <v>20</v>
      </c>
      <c r="G3125" t="n">
        <v>14</v>
      </c>
      <c r="H3125" t="n">
        <v>0</v>
      </c>
      <c r="I3125" t="n">
        <v>1719</v>
      </c>
      <c r="J3125" t="n">
        <v>14</v>
      </c>
      <c r="K3125" t="n">
        <v>271</v>
      </c>
      <c r="L3125" t="n">
        <v>0</v>
      </c>
      <c r="M3125" t="n">
        <v>8</v>
      </c>
      <c r="N3125" t="n">
        <v>6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30</v>
      </c>
      <c r="U3125" t="n">
        <v>1</v>
      </c>
      <c r="V3125" t="n">
        <v>0</v>
      </c>
      <c r="W3125" t="n">
        <v>0</v>
      </c>
    </row>
    <row r="3126">
      <c r="A3126" t="inlineStr">
        <is>
          <t>Phil Burleigh</t>
        </is>
      </c>
      <c r="B3126" t="inlineStr">
        <is>
          <t>Scotland</t>
        </is>
      </c>
      <c r="C3126" t="inlineStr">
        <is>
          <t>Center</t>
        </is>
      </c>
      <c r="D3126" t="n">
        <v>74</v>
      </c>
      <c r="E3126" t="n">
        <v>73</v>
      </c>
      <c r="F3126" t="n">
        <v>67</v>
      </c>
      <c r="G3126" t="n">
        <v>6</v>
      </c>
      <c r="H3126" t="n">
        <v>0</v>
      </c>
      <c r="I3126" t="n">
        <v>5020</v>
      </c>
      <c r="J3126" t="n">
        <v>7</v>
      </c>
      <c r="K3126" t="n">
        <v>154</v>
      </c>
      <c r="L3126" t="n">
        <v>0</v>
      </c>
      <c r="M3126" t="n">
        <v>23</v>
      </c>
      <c r="N3126" t="n">
        <v>11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55</v>
      </c>
      <c r="U3126" t="n">
        <v>2</v>
      </c>
      <c r="V3126" t="n">
        <v>0</v>
      </c>
      <c r="W3126" t="n">
        <v>1</v>
      </c>
    </row>
    <row r="3127">
      <c r="A3127" t="inlineStr">
        <is>
          <t>Phil Burleigh</t>
        </is>
      </c>
      <c r="B3127" t="inlineStr">
        <is>
          <t>Scotland</t>
        </is>
      </c>
      <c r="C3127" t="inlineStr">
        <is>
          <t>Center</t>
        </is>
      </c>
      <c r="D3127" t="n">
        <v>1</v>
      </c>
      <c r="E3127" t="n">
        <v>1</v>
      </c>
      <c r="F3127" t="n">
        <v>0</v>
      </c>
      <c r="G3127" t="n">
        <v>1</v>
      </c>
      <c r="H3127" t="n">
        <v>0</v>
      </c>
      <c r="I3127" t="n">
        <v>19</v>
      </c>
      <c r="J3127" t="n">
        <v>1</v>
      </c>
      <c r="K3127" t="n">
        <v>19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inlineStr">
        <is>
          <t>Phil Burleigh</t>
        </is>
      </c>
      <c r="B3128" t="inlineStr">
        <is>
          <t>Scotland</t>
        </is>
      </c>
      <c r="C3128" t="inlineStr">
        <is>
          <t>Center</t>
        </is>
      </c>
      <c r="D3128" t="n">
        <v>6</v>
      </c>
      <c r="E3128" t="n">
        <v>6</v>
      </c>
      <c r="F3128" t="n">
        <v>5</v>
      </c>
      <c r="G3128" t="n">
        <v>1</v>
      </c>
      <c r="H3128" t="n">
        <v>0</v>
      </c>
      <c r="I3128" t="n">
        <v>365</v>
      </c>
      <c r="J3128" t="n">
        <v>1</v>
      </c>
      <c r="K3128" t="n">
        <v>31</v>
      </c>
      <c r="L3128" t="n">
        <v>0</v>
      </c>
      <c r="M3128" t="n">
        <v>4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Phil Burleigh</t>
        </is>
      </c>
      <c r="B3129" t="inlineStr">
        <is>
          <t>Scotland</t>
        </is>
      </c>
      <c r="C3129" t="inlineStr">
        <is>
          <t>Center</t>
        </is>
      </c>
      <c r="D3129" t="n">
        <v>7</v>
      </c>
      <c r="E3129" t="n">
        <v>7</v>
      </c>
      <c r="F3129" t="n">
        <v>6</v>
      </c>
      <c r="G3129" t="n">
        <v>1</v>
      </c>
      <c r="H3129" t="n">
        <v>0</v>
      </c>
      <c r="I3129" t="n">
        <v>456</v>
      </c>
      <c r="J3129" t="n">
        <v>1</v>
      </c>
      <c r="K3129" t="n">
        <v>76</v>
      </c>
      <c r="L3129" t="n">
        <v>0</v>
      </c>
      <c r="M3129" t="n">
        <v>4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Phil Burleigh</t>
        </is>
      </c>
      <c r="B3130" t="inlineStr">
        <is>
          <t>Scotland</t>
        </is>
      </c>
      <c r="C3130" t="inlineStr">
        <is>
          <t>Center</t>
        </is>
      </c>
      <c r="D3130" t="n">
        <v>124</v>
      </c>
      <c r="E3130" t="n">
        <v>17</v>
      </c>
      <c r="F3130" t="n">
        <v>99</v>
      </c>
      <c r="G3130" t="n">
        <v>25</v>
      </c>
      <c r="H3130" t="n">
        <v>0</v>
      </c>
      <c r="I3130" t="n">
        <v>7656</v>
      </c>
      <c r="J3130" t="n">
        <v>25</v>
      </c>
      <c r="K3130" t="n">
        <v>565</v>
      </c>
      <c r="L3130" t="n">
        <v>0</v>
      </c>
      <c r="M3130" t="n">
        <v>40</v>
      </c>
      <c r="N3130" t="n">
        <v>17</v>
      </c>
      <c r="O3130" t="n">
        <v>0</v>
      </c>
      <c r="P3130" t="n">
        <v>2</v>
      </c>
      <c r="Q3130" t="n">
        <v>0</v>
      </c>
      <c r="R3130" t="n">
        <v>1</v>
      </c>
      <c r="S3130" t="n">
        <v>0</v>
      </c>
      <c r="T3130" t="n">
        <v>85</v>
      </c>
      <c r="U3130" t="n">
        <v>3</v>
      </c>
      <c r="V3130" t="n">
        <v>0</v>
      </c>
      <c r="W3130" t="n">
        <v>1</v>
      </c>
    </row>
    <row r="3131">
      <c r="A3131" t="inlineStr">
        <is>
          <t>James Lang</t>
        </is>
      </c>
      <c r="B3131" t="inlineStr">
        <is>
          <t>Scotland</t>
        </is>
      </c>
      <c r="C3131" t="inlineStr">
        <is>
          <t>Center</t>
        </is>
      </c>
      <c r="D3131" t="n">
        <v>76</v>
      </c>
      <c r="E3131" t="n">
        <v>80</v>
      </c>
      <c r="F3131" t="n">
        <v>40</v>
      </c>
      <c r="G3131" t="n">
        <v>40</v>
      </c>
      <c r="H3131" t="n">
        <v>0</v>
      </c>
      <c r="I3131" t="n">
        <v>3530</v>
      </c>
      <c r="J3131" t="n">
        <v>36</v>
      </c>
      <c r="K3131" t="n">
        <v>678</v>
      </c>
      <c r="L3131" t="n">
        <v>0</v>
      </c>
      <c r="M3131" t="n">
        <v>14</v>
      </c>
      <c r="N3131" t="n">
        <v>11</v>
      </c>
      <c r="O3131" t="n">
        <v>0</v>
      </c>
      <c r="P3131" t="n">
        <v>64</v>
      </c>
      <c r="Q3131" t="n">
        <v>45</v>
      </c>
      <c r="R3131" t="n">
        <v>32</v>
      </c>
      <c r="S3131" t="n">
        <v>22</v>
      </c>
      <c r="T3131" t="n">
        <v>211</v>
      </c>
      <c r="U3131" t="n">
        <v>0</v>
      </c>
      <c r="V3131" t="n">
        <v>0</v>
      </c>
      <c r="W3131" t="n">
        <v>0</v>
      </c>
    </row>
    <row r="3132">
      <c r="A3132" t="inlineStr">
        <is>
          <t>James Lang</t>
        </is>
      </c>
      <c r="B3132" t="inlineStr">
        <is>
          <t>Scotland</t>
        </is>
      </c>
      <c r="C3132" t="inlineStr">
        <is>
          <t>Center</t>
        </is>
      </c>
      <c r="D3132" t="n">
        <v>7</v>
      </c>
      <c r="E3132" t="n">
        <v>7</v>
      </c>
      <c r="F3132" t="n">
        <v>6</v>
      </c>
      <c r="G3132" t="n">
        <v>1</v>
      </c>
      <c r="H3132" t="n">
        <v>0</v>
      </c>
      <c r="I3132" t="n">
        <v>420</v>
      </c>
      <c r="J3132" t="n">
        <v>1</v>
      </c>
      <c r="K3132" t="n">
        <v>39</v>
      </c>
      <c r="L3132" t="n">
        <v>0</v>
      </c>
      <c r="M3132" t="n">
        <v>3</v>
      </c>
      <c r="N3132" t="n">
        <v>5</v>
      </c>
      <c r="O3132" t="n">
        <v>0</v>
      </c>
      <c r="P3132" t="n">
        <v>19</v>
      </c>
      <c r="Q3132" t="n">
        <v>17</v>
      </c>
      <c r="R3132" t="n">
        <v>17</v>
      </c>
      <c r="S3132" t="n">
        <v>10</v>
      </c>
      <c r="T3132" t="n">
        <v>89</v>
      </c>
      <c r="U3132" t="n">
        <v>0</v>
      </c>
      <c r="V3132" t="n">
        <v>0</v>
      </c>
      <c r="W3132" t="n">
        <v>0</v>
      </c>
    </row>
    <row r="3133">
      <c r="A3133" t="inlineStr">
        <is>
          <t>James Lang</t>
        </is>
      </c>
      <c r="B3133" t="inlineStr">
        <is>
          <t>Scotland</t>
        </is>
      </c>
      <c r="C3133" t="inlineStr">
        <is>
          <t>Center</t>
        </is>
      </c>
      <c r="D3133" t="n">
        <v>6</v>
      </c>
      <c r="E3133" t="n">
        <v>6</v>
      </c>
      <c r="F3133" t="n">
        <v>4</v>
      </c>
      <c r="G3133" t="n">
        <v>2</v>
      </c>
      <c r="H3133" t="n">
        <v>0</v>
      </c>
      <c r="I3133" t="n">
        <v>270</v>
      </c>
      <c r="J3133" t="n">
        <v>2</v>
      </c>
      <c r="K3133" t="n">
        <v>22</v>
      </c>
      <c r="L3133" t="n">
        <v>0</v>
      </c>
      <c r="M3133" t="n">
        <v>3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James Lang</t>
        </is>
      </c>
      <c r="B3134" t="inlineStr">
        <is>
          <t>Scotland</t>
        </is>
      </c>
      <c r="C3134" t="inlineStr">
        <is>
          <t>Center</t>
        </is>
      </c>
      <c r="D3134" t="n">
        <v>89</v>
      </c>
      <c r="E3134" t="n">
        <v>16</v>
      </c>
      <c r="F3134" t="n">
        <v>50</v>
      </c>
      <c r="G3134" t="n">
        <v>43</v>
      </c>
      <c r="H3134" t="n">
        <v>0</v>
      </c>
      <c r="I3134" t="n">
        <v>4220</v>
      </c>
      <c r="J3134" t="n">
        <v>39</v>
      </c>
      <c r="K3134" t="n">
        <v>739</v>
      </c>
      <c r="L3134" t="n">
        <v>0</v>
      </c>
      <c r="M3134" t="n">
        <v>20</v>
      </c>
      <c r="N3134" t="n">
        <v>16</v>
      </c>
      <c r="O3134" t="n">
        <v>0</v>
      </c>
      <c r="P3134" t="n">
        <v>83</v>
      </c>
      <c r="Q3134" t="n">
        <v>62</v>
      </c>
      <c r="R3134" t="n">
        <v>49</v>
      </c>
      <c r="S3134" t="n">
        <v>32</v>
      </c>
      <c r="T3134" t="n">
        <v>300</v>
      </c>
      <c r="U3134" t="n">
        <v>0</v>
      </c>
      <c r="V3134" t="n">
        <v>0</v>
      </c>
      <c r="W3134" t="n">
        <v>0</v>
      </c>
    </row>
    <row r="3135">
      <c r="A3135" t="inlineStr">
        <is>
          <t>Peter Horne</t>
        </is>
      </c>
      <c r="B3135" t="inlineStr">
        <is>
          <t>Scotland</t>
        </is>
      </c>
      <c r="C3135" t="inlineStr">
        <is>
          <t>Center</t>
        </is>
      </c>
      <c r="D3135" t="n">
        <v>178</v>
      </c>
      <c r="E3135" t="n">
        <v>184</v>
      </c>
      <c r="F3135" t="n">
        <v>116</v>
      </c>
      <c r="G3135" t="n">
        <v>68</v>
      </c>
      <c r="H3135" t="n">
        <v>0</v>
      </c>
      <c r="I3135" t="n">
        <v>9669</v>
      </c>
      <c r="J3135" t="n">
        <v>62</v>
      </c>
      <c r="K3135" t="n">
        <v>1476</v>
      </c>
      <c r="L3135" t="n">
        <v>2</v>
      </c>
      <c r="M3135" t="n">
        <v>55</v>
      </c>
      <c r="N3135" t="n">
        <v>26</v>
      </c>
      <c r="O3135" t="n">
        <v>0</v>
      </c>
      <c r="P3135" t="n">
        <v>122</v>
      </c>
      <c r="Q3135" t="n">
        <v>84</v>
      </c>
      <c r="R3135" t="n">
        <v>68</v>
      </c>
      <c r="S3135" t="n">
        <v>51</v>
      </c>
      <c r="T3135" t="n">
        <v>451</v>
      </c>
      <c r="U3135" t="n">
        <v>1</v>
      </c>
      <c r="V3135" t="n">
        <v>0</v>
      </c>
      <c r="W3135" t="n">
        <v>0</v>
      </c>
    </row>
    <row r="3136">
      <c r="A3136" t="inlineStr">
        <is>
          <t>Peter Horne</t>
        </is>
      </c>
      <c r="B3136" t="inlineStr">
        <is>
          <t>Scotland</t>
        </is>
      </c>
      <c r="C3136" t="inlineStr">
        <is>
          <t>Center</t>
        </is>
      </c>
      <c r="D3136" t="n">
        <v>5</v>
      </c>
      <c r="E3136" t="n">
        <v>5</v>
      </c>
      <c r="F3136" t="n">
        <v>3</v>
      </c>
      <c r="G3136" t="n">
        <v>2</v>
      </c>
      <c r="H3136" t="n">
        <v>0</v>
      </c>
      <c r="I3136" t="n">
        <v>289</v>
      </c>
      <c r="J3136" t="n">
        <v>2</v>
      </c>
      <c r="K3136" t="n">
        <v>49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</v>
      </c>
      <c r="S3136" t="n">
        <v>8</v>
      </c>
      <c r="T3136" t="n">
        <v>24</v>
      </c>
      <c r="U3136" t="n">
        <v>0</v>
      </c>
      <c r="V3136" t="n">
        <v>0</v>
      </c>
      <c r="W3136" t="n">
        <v>0</v>
      </c>
    </row>
    <row r="3137">
      <c r="A3137" t="inlineStr">
        <is>
          <t>Peter Horne</t>
        </is>
      </c>
      <c r="B3137" t="inlineStr">
        <is>
          <t>Scotland</t>
        </is>
      </c>
      <c r="C3137" t="inlineStr">
        <is>
          <t>Center</t>
        </is>
      </c>
      <c r="D3137" t="n">
        <v>2</v>
      </c>
      <c r="E3137" t="n">
        <v>2</v>
      </c>
      <c r="F3137" t="n">
        <v>2</v>
      </c>
      <c r="G3137" t="n">
        <v>0</v>
      </c>
      <c r="H3137" t="n">
        <v>0</v>
      </c>
      <c r="I3137" t="n">
        <v>160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t="inlineStr">
        <is>
          <t>Peter Horne</t>
        </is>
      </c>
      <c r="B3138" t="inlineStr">
        <is>
          <t>Scotland</t>
        </is>
      </c>
      <c r="C3138" t="inlineStr">
        <is>
          <t>Center</t>
        </is>
      </c>
      <c r="D3138" t="n">
        <v>1</v>
      </c>
      <c r="E3138" t="n">
        <v>1</v>
      </c>
      <c r="F3138" t="n">
        <v>0</v>
      </c>
      <c r="G3138" t="n">
        <v>1</v>
      </c>
      <c r="H3138" t="n">
        <v>0</v>
      </c>
      <c r="I3138" t="n">
        <v>17</v>
      </c>
      <c r="J3138" t="n">
        <v>1</v>
      </c>
      <c r="K3138" t="n">
        <v>17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inlineStr">
        <is>
          <t>Peter Horne</t>
        </is>
      </c>
      <c r="B3139" t="inlineStr">
        <is>
          <t>Scotland</t>
        </is>
      </c>
      <c r="C3139" t="inlineStr">
        <is>
          <t>Center</t>
        </is>
      </c>
      <c r="D3139" t="n">
        <v>43</v>
      </c>
      <c r="E3139" t="n">
        <v>44</v>
      </c>
      <c r="F3139" t="n">
        <v>21</v>
      </c>
      <c r="G3139" t="n">
        <v>23</v>
      </c>
      <c r="H3139" t="n">
        <v>0</v>
      </c>
      <c r="I3139" t="n">
        <v>2043</v>
      </c>
      <c r="J3139" t="n">
        <v>22</v>
      </c>
      <c r="K3139" t="n">
        <v>544</v>
      </c>
      <c r="L3139" t="n">
        <v>2</v>
      </c>
      <c r="M3139" t="n">
        <v>12</v>
      </c>
      <c r="N3139" t="n">
        <v>6</v>
      </c>
      <c r="O3139" t="n">
        <v>0</v>
      </c>
      <c r="P3139" t="n">
        <v>11</v>
      </c>
      <c r="Q3139" t="n">
        <v>7</v>
      </c>
      <c r="R3139" t="n">
        <v>4</v>
      </c>
      <c r="S3139" t="n">
        <v>3</v>
      </c>
      <c r="T3139" t="n">
        <v>53</v>
      </c>
      <c r="U3139" t="n">
        <v>0</v>
      </c>
      <c r="V3139" t="n">
        <v>0</v>
      </c>
      <c r="W3139" t="n">
        <v>0</v>
      </c>
    </row>
    <row r="3140">
      <c r="A3140" t="inlineStr">
        <is>
          <t>Peter Horne</t>
        </is>
      </c>
      <c r="B3140" t="inlineStr">
        <is>
          <t>Scotland</t>
        </is>
      </c>
      <c r="C3140" t="inlineStr">
        <is>
          <t>Center</t>
        </is>
      </c>
      <c r="D3140" t="n">
        <v>229</v>
      </c>
      <c r="E3140" t="n">
        <v>32</v>
      </c>
      <c r="F3140" t="n">
        <v>142</v>
      </c>
      <c r="G3140" t="n">
        <v>94</v>
      </c>
      <c r="H3140" t="n">
        <v>0</v>
      </c>
      <c r="I3140" t="n">
        <v>12178</v>
      </c>
      <c r="J3140" t="n">
        <v>87</v>
      </c>
      <c r="K3140" t="n">
        <v>2086</v>
      </c>
      <c r="L3140" t="n">
        <v>4</v>
      </c>
      <c r="M3140" t="n">
        <v>67</v>
      </c>
      <c r="N3140" t="n">
        <v>32</v>
      </c>
      <c r="O3140" t="n">
        <v>0</v>
      </c>
      <c r="P3140" t="n">
        <v>133</v>
      </c>
      <c r="Q3140" t="n">
        <v>91</v>
      </c>
      <c r="R3140" t="n">
        <v>81</v>
      </c>
      <c r="S3140" t="n">
        <v>62</v>
      </c>
      <c r="T3140" t="n">
        <v>528</v>
      </c>
      <c r="U3140" t="n">
        <v>1</v>
      </c>
      <c r="V3140" t="n">
        <v>0</v>
      </c>
      <c r="W3140" t="n">
        <v>0</v>
      </c>
    </row>
    <row r="3141">
      <c r="A3141" t="inlineStr">
        <is>
          <t>Huw Jones</t>
        </is>
      </c>
      <c r="B3141" t="inlineStr">
        <is>
          <t>Scotland</t>
        </is>
      </c>
      <c r="C3141" t="inlineStr">
        <is>
          <t>Center</t>
        </is>
      </c>
      <c r="D3141" t="n">
        <v>22</v>
      </c>
      <c r="E3141" t="n">
        <v>27</v>
      </c>
      <c r="F3141" t="n">
        <v>5</v>
      </c>
      <c r="G3141" t="n">
        <v>22</v>
      </c>
      <c r="H3141" t="n">
        <v>0</v>
      </c>
      <c r="I3141" t="n">
        <v>763</v>
      </c>
      <c r="J3141" t="n">
        <v>17</v>
      </c>
      <c r="K3141" t="n">
        <v>366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25</v>
      </c>
      <c r="U3141" t="n">
        <v>0</v>
      </c>
      <c r="V3141" t="n">
        <v>0</v>
      </c>
      <c r="W3141" t="n">
        <v>0</v>
      </c>
    </row>
    <row r="3142">
      <c r="A3142" t="inlineStr">
        <is>
          <t>Huw Jones</t>
        </is>
      </c>
      <c r="B3142" t="inlineStr">
        <is>
          <t>Scotland</t>
        </is>
      </c>
      <c r="C3142" t="inlineStr">
        <is>
          <t>Center</t>
        </is>
      </c>
      <c r="D3142" t="n">
        <v>15</v>
      </c>
      <c r="E3142" t="n">
        <v>14</v>
      </c>
      <c r="F3142" t="n">
        <v>10</v>
      </c>
      <c r="G3142" t="n">
        <v>4</v>
      </c>
      <c r="H3142" t="n">
        <v>0</v>
      </c>
      <c r="I3142" t="n">
        <v>827</v>
      </c>
      <c r="J3142" t="n">
        <v>5</v>
      </c>
      <c r="K3142" t="n">
        <v>85</v>
      </c>
      <c r="L3142" t="n">
        <v>0</v>
      </c>
      <c r="M3142" t="n">
        <v>3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25</v>
      </c>
      <c r="U3142" t="n">
        <v>0</v>
      </c>
      <c r="V3142" t="n">
        <v>0</v>
      </c>
      <c r="W3142" t="n">
        <v>0</v>
      </c>
    </row>
    <row r="3143">
      <c r="A3143" t="inlineStr">
        <is>
          <t>Huw Jones</t>
        </is>
      </c>
      <c r="B3143" t="inlineStr">
        <is>
          <t>Scotland</t>
        </is>
      </c>
      <c r="C3143" t="inlineStr">
        <is>
          <t>Center</t>
        </is>
      </c>
      <c r="D3143" t="n">
        <v>48</v>
      </c>
      <c r="E3143" t="n">
        <v>48</v>
      </c>
      <c r="F3143" t="n">
        <v>34</v>
      </c>
      <c r="G3143" t="n">
        <v>14</v>
      </c>
      <c r="H3143" t="n">
        <v>0</v>
      </c>
      <c r="I3143" t="n">
        <v>2797</v>
      </c>
      <c r="J3143" t="n">
        <v>14</v>
      </c>
      <c r="K3143" t="n">
        <v>259</v>
      </c>
      <c r="L3143" t="n">
        <v>1</v>
      </c>
      <c r="M3143" t="n">
        <v>7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60</v>
      </c>
      <c r="U3143" t="n">
        <v>2</v>
      </c>
      <c r="V3143" t="n">
        <v>0</v>
      </c>
      <c r="W3143" t="n">
        <v>0</v>
      </c>
    </row>
    <row r="3144">
      <c r="A3144" t="inlineStr">
        <is>
          <t>Huw Jones</t>
        </is>
      </c>
      <c r="B3144" t="inlineStr">
        <is>
          <t>Scotland</t>
        </is>
      </c>
      <c r="C3144" t="inlineStr">
        <is>
          <t>Center</t>
        </is>
      </c>
      <c r="D3144" t="n">
        <v>115</v>
      </c>
      <c r="E3144" t="n">
        <v>34</v>
      </c>
      <c r="F3144" t="n">
        <v>72</v>
      </c>
      <c r="G3144" t="n">
        <v>47</v>
      </c>
      <c r="H3144" t="n">
        <v>0</v>
      </c>
      <c r="I3144" t="n">
        <v>6180</v>
      </c>
      <c r="J3144" t="n">
        <v>43</v>
      </c>
      <c r="K3144" t="n">
        <v>871</v>
      </c>
      <c r="L3144" t="n">
        <v>2</v>
      </c>
      <c r="M3144" t="n">
        <v>18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170</v>
      </c>
      <c r="U3144" t="n">
        <v>2</v>
      </c>
      <c r="V3144" t="n">
        <v>0</v>
      </c>
      <c r="W3144" t="n">
        <v>0</v>
      </c>
    </row>
    <row r="3145">
      <c r="A3145" t="inlineStr">
        <is>
          <t>Cameron Redpath</t>
        </is>
      </c>
      <c r="B3145" t="inlineStr">
        <is>
          <t>Scotland</t>
        </is>
      </c>
      <c r="C3145" t="inlineStr">
        <is>
          <t>Center</t>
        </is>
      </c>
      <c r="D3145" t="n">
        <v>22</v>
      </c>
      <c r="E3145" t="n">
        <v>27</v>
      </c>
      <c r="F3145" t="n">
        <v>10</v>
      </c>
      <c r="G3145" t="n">
        <v>17</v>
      </c>
      <c r="H3145" t="n">
        <v>0</v>
      </c>
      <c r="I3145" t="n">
        <v>936</v>
      </c>
      <c r="J3145" t="n">
        <v>12</v>
      </c>
      <c r="K3145" t="n">
        <v>300</v>
      </c>
      <c r="L3145" t="n">
        <v>2</v>
      </c>
      <c r="M3145" t="n">
        <v>5</v>
      </c>
      <c r="N3145" t="n">
        <v>0</v>
      </c>
      <c r="O3145" t="n">
        <v>0</v>
      </c>
      <c r="P3145" t="n">
        <v>2</v>
      </c>
      <c r="Q3145" t="n">
        <v>1</v>
      </c>
      <c r="R3145" t="n">
        <v>0</v>
      </c>
      <c r="S3145" t="n">
        <v>0</v>
      </c>
      <c r="T3145" t="n">
        <v>2</v>
      </c>
      <c r="U3145" t="n">
        <v>0</v>
      </c>
      <c r="V3145" t="n">
        <v>0</v>
      </c>
      <c r="W3145" t="n">
        <v>0</v>
      </c>
    </row>
    <row r="3146">
      <c r="A3146" t="inlineStr">
        <is>
          <t>Cameron Redpath</t>
        </is>
      </c>
      <c r="B3146" t="inlineStr">
        <is>
          <t>Scotland</t>
        </is>
      </c>
      <c r="C3146" t="inlineStr">
        <is>
          <t>Center</t>
        </is>
      </c>
      <c r="D3146" t="n">
        <v>7</v>
      </c>
      <c r="E3146" t="n">
        <v>7</v>
      </c>
      <c r="F3146" t="n">
        <v>6</v>
      </c>
      <c r="G3146" t="n">
        <v>1</v>
      </c>
      <c r="H3146" t="n">
        <v>0</v>
      </c>
      <c r="I3146" t="n">
        <v>506</v>
      </c>
      <c r="J3146" t="n">
        <v>1</v>
      </c>
      <c r="K3146" t="n">
        <v>34</v>
      </c>
      <c r="L3146" t="n">
        <v>0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10</v>
      </c>
      <c r="U3146" t="n">
        <v>0</v>
      </c>
      <c r="V3146" t="n">
        <v>0</v>
      </c>
      <c r="W3146" t="n">
        <v>0</v>
      </c>
    </row>
    <row r="3147">
      <c r="A3147" t="inlineStr">
        <is>
          <t>Cameron Redpath</t>
        </is>
      </c>
      <c r="B3147" t="inlineStr">
        <is>
          <t>Scotland</t>
        </is>
      </c>
      <c r="C3147" t="inlineStr">
        <is>
          <t>Center</t>
        </is>
      </c>
      <c r="D3147" t="n">
        <v>2</v>
      </c>
      <c r="E3147" t="n">
        <v>2</v>
      </c>
      <c r="F3147" t="n">
        <v>2</v>
      </c>
      <c r="G3147" t="n">
        <v>0</v>
      </c>
      <c r="H3147" t="n">
        <v>0</v>
      </c>
      <c r="I3147" t="n">
        <v>160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inlineStr">
        <is>
          <t>Cameron Redpath</t>
        </is>
      </c>
      <c r="B3148" t="inlineStr">
        <is>
          <t>Scotland</t>
        </is>
      </c>
      <c r="C3148" t="inlineStr">
        <is>
          <t>Center</t>
        </is>
      </c>
      <c r="D3148" t="n">
        <v>18</v>
      </c>
      <c r="E3148" t="n">
        <v>18</v>
      </c>
      <c r="F3148" t="n">
        <v>13</v>
      </c>
      <c r="G3148" t="n">
        <v>5</v>
      </c>
      <c r="H3148" t="n">
        <v>0</v>
      </c>
      <c r="I3148" t="n">
        <v>1134</v>
      </c>
      <c r="J3148" t="n">
        <v>5</v>
      </c>
      <c r="K3148" t="n">
        <v>135</v>
      </c>
      <c r="L3148" t="n">
        <v>0</v>
      </c>
      <c r="M3148" t="n">
        <v>3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10</v>
      </c>
      <c r="U3148" t="n">
        <v>0</v>
      </c>
      <c r="V3148" t="n">
        <v>0</v>
      </c>
      <c r="W3148" t="n">
        <v>0</v>
      </c>
    </row>
    <row r="3149">
      <c r="A3149" t="inlineStr">
        <is>
          <t>Cameron Redpath</t>
        </is>
      </c>
      <c r="B3149" t="inlineStr">
        <is>
          <t>Scotland</t>
        </is>
      </c>
      <c r="C3149" t="inlineStr">
        <is>
          <t>Center</t>
        </is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80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t="inlineStr">
        <is>
          <t>Cameron Redpath</t>
        </is>
      </c>
      <c r="B3150" t="inlineStr">
        <is>
          <t>Scotland</t>
        </is>
      </c>
      <c r="C3150" t="inlineStr">
        <is>
          <t>Center</t>
        </is>
      </c>
      <c r="D3150" t="n">
        <v>50</v>
      </c>
      <c r="E3150" t="n">
        <v>4</v>
      </c>
      <c r="F3150" t="n">
        <v>32</v>
      </c>
      <c r="G3150" t="n">
        <v>23</v>
      </c>
      <c r="H3150" t="n">
        <v>0</v>
      </c>
      <c r="I3150" t="n">
        <v>2816</v>
      </c>
      <c r="J3150" t="n">
        <v>18</v>
      </c>
      <c r="K3150" t="n">
        <v>469</v>
      </c>
      <c r="L3150" t="n">
        <v>2</v>
      </c>
      <c r="M3150" t="n">
        <v>9</v>
      </c>
      <c r="N3150" t="n">
        <v>4</v>
      </c>
      <c r="O3150" t="n">
        <v>0</v>
      </c>
      <c r="P3150" t="n">
        <v>2</v>
      </c>
      <c r="Q3150" t="n">
        <v>1</v>
      </c>
      <c r="R3150" t="n">
        <v>0</v>
      </c>
      <c r="S3150" t="n">
        <v>0</v>
      </c>
      <c r="T3150" t="n">
        <v>22</v>
      </c>
      <c r="U3150" t="n">
        <v>0</v>
      </c>
      <c r="V3150" t="n">
        <v>0</v>
      </c>
      <c r="W3150" t="n">
        <v>0</v>
      </c>
    </row>
    <row r="3151">
      <c r="A3151" t="inlineStr">
        <is>
          <t>Chris Harris</t>
        </is>
      </c>
      <c r="B3151" t="inlineStr">
        <is>
          <t>Scotland</t>
        </is>
      </c>
      <c r="C3151" t="inlineStr">
        <is>
          <t>Center</t>
        </is>
      </c>
      <c r="D3151" t="n">
        <v>47</v>
      </c>
      <c r="E3151" t="n">
        <v>47</v>
      </c>
      <c r="F3151" t="n">
        <v>45</v>
      </c>
      <c r="G3151" t="n">
        <v>2</v>
      </c>
      <c r="H3151" t="n">
        <v>0</v>
      </c>
      <c r="I3151" t="n">
        <v>3402</v>
      </c>
      <c r="J3151" t="n">
        <v>2</v>
      </c>
      <c r="K3151" t="n">
        <v>65</v>
      </c>
      <c r="L3151" t="n">
        <v>0</v>
      </c>
      <c r="M3151" t="n">
        <v>10</v>
      </c>
      <c r="N3151" t="n">
        <v>22</v>
      </c>
      <c r="O3151" t="n">
        <v>0</v>
      </c>
      <c r="P3151" t="n">
        <v>6</v>
      </c>
      <c r="Q3151" t="n">
        <v>4</v>
      </c>
      <c r="R3151" t="n">
        <v>0</v>
      </c>
      <c r="S3151" t="n">
        <v>0</v>
      </c>
      <c r="T3151" t="n">
        <v>118</v>
      </c>
      <c r="U3151" t="n">
        <v>0</v>
      </c>
      <c r="V3151" t="n">
        <v>0</v>
      </c>
      <c r="W3151" t="n">
        <v>0</v>
      </c>
    </row>
    <row r="3152">
      <c r="A3152" t="inlineStr">
        <is>
          <t>Chris Harris</t>
        </is>
      </c>
      <c r="B3152" t="inlineStr">
        <is>
          <t>Scotland</t>
        </is>
      </c>
      <c r="C3152" t="inlineStr">
        <is>
          <t>Center</t>
        </is>
      </c>
      <c r="D3152" t="n">
        <v>7</v>
      </c>
      <c r="E3152" t="n">
        <v>7</v>
      </c>
      <c r="F3152" t="n">
        <v>6</v>
      </c>
      <c r="G3152" t="n">
        <v>1</v>
      </c>
      <c r="H3152" t="n">
        <v>0</v>
      </c>
      <c r="I3152" t="n">
        <v>390</v>
      </c>
      <c r="J3152" t="n">
        <v>1</v>
      </c>
      <c r="K3152" t="n">
        <v>22</v>
      </c>
      <c r="L3152" t="n">
        <v>0</v>
      </c>
      <c r="M3152" t="n">
        <v>3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5</v>
      </c>
      <c r="U3152" t="n">
        <v>1</v>
      </c>
      <c r="V3152" t="n">
        <v>0</v>
      </c>
      <c r="W3152" t="n">
        <v>0</v>
      </c>
    </row>
    <row r="3153">
      <c r="A3153" t="inlineStr">
        <is>
          <t>Chris Harris</t>
        </is>
      </c>
      <c r="B3153" t="inlineStr">
        <is>
          <t>Scotland</t>
        </is>
      </c>
      <c r="C3153" t="inlineStr">
        <is>
          <t>Center</t>
        </is>
      </c>
      <c r="D3153" t="n">
        <v>100</v>
      </c>
      <c r="E3153" t="n">
        <v>100</v>
      </c>
      <c r="F3153" t="n">
        <v>87</v>
      </c>
      <c r="G3153" t="n">
        <v>13</v>
      </c>
      <c r="H3153" t="n">
        <v>0</v>
      </c>
      <c r="I3153" t="n">
        <v>6902</v>
      </c>
      <c r="J3153" t="n">
        <v>13</v>
      </c>
      <c r="K3153" t="n">
        <v>362</v>
      </c>
      <c r="L3153" t="n">
        <v>1</v>
      </c>
      <c r="M3153" t="n">
        <v>18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80</v>
      </c>
      <c r="U3153" t="n">
        <v>0</v>
      </c>
      <c r="V3153" t="n">
        <v>0</v>
      </c>
      <c r="W3153" t="n">
        <v>0</v>
      </c>
    </row>
    <row r="3154">
      <c r="A3154" t="inlineStr">
        <is>
          <t>Chris Harris</t>
        </is>
      </c>
      <c r="B3154" t="inlineStr">
        <is>
          <t>Scotland</t>
        </is>
      </c>
      <c r="C3154" t="inlineStr">
        <is>
          <t>Center</t>
        </is>
      </c>
      <c r="D3154" t="n">
        <v>27</v>
      </c>
      <c r="E3154" t="n">
        <v>27</v>
      </c>
      <c r="F3154" t="n">
        <v>25</v>
      </c>
      <c r="G3154" t="n">
        <v>2</v>
      </c>
      <c r="H3154" t="n">
        <v>0</v>
      </c>
      <c r="I3154" t="n">
        <v>1971</v>
      </c>
      <c r="J3154" t="n">
        <v>2</v>
      </c>
      <c r="K3154" t="n">
        <v>44</v>
      </c>
      <c r="L3154" t="n">
        <v>0</v>
      </c>
      <c r="M3154" t="n">
        <v>6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30</v>
      </c>
      <c r="U3154" t="n">
        <v>0</v>
      </c>
      <c r="V3154" t="n">
        <v>0</v>
      </c>
      <c r="W3154" t="n">
        <v>0</v>
      </c>
    </row>
    <row r="3155">
      <c r="A3155" t="inlineStr">
        <is>
          <t>Chris Harris</t>
        </is>
      </c>
      <c r="B3155" t="inlineStr">
        <is>
          <t>Scotland</t>
        </is>
      </c>
      <c r="C3155" t="inlineStr">
        <is>
          <t>Center</t>
        </is>
      </c>
      <c r="D3155" t="n">
        <v>207</v>
      </c>
      <c r="E3155" t="n">
        <v>48</v>
      </c>
      <c r="F3155" t="n">
        <v>179</v>
      </c>
      <c r="G3155" t="n">
        <v>30</v>
      </c>
      <c r="H3155" t="n">
        <v>0</v>
      </c>
      <c r="I3155" t="n">
        <v>14069</v>
      </c>
      <c r="J3155" t="n">
        <v>28</v>
      </c>
      <c r="K3155" t="n">
        <v>689</v>
      </c>
      <c r="L3155" t="n">
        <v>1</v>
      </c>
      <c r="M3155" t="n">
        <v>40</v>
      </c>
      <c r="N3155" t="n">
        <v>48</v>
      </c>
      <c r="O3155" t="n">
        <v>0</v>
      </c>
      <c r="P3155" t="n">
        <v>6</v>
      </c>
      <c r="Q3155" t="n">
        <v>4</v>
      </c>
      <c r="R3155" t="n">
        <v>0</v>
      </c>
      <c r="S3155" t="n">
        <v>0</v>
      </c>
      <c r="T3155" t="n">
        <v>248</v>
      </c>
      <c r="U3155" t="n">
        <v>1</v>
      </c>
      <c r="V3155" t="n">
        <v>0</v>
      </c>
      <c r="W3155" t="n">
        <v>0</v>
      </c>
    </row>
    <row r="3156">
      <c r="A3156" t="inlineStr">
        <is>
          <t>Sam Johnson</t>
        </is>
      </c>
      <c r="B3156" t="inlineStr">
        <is>
          <t>Scotland</t>
        </is>
      </c>
      <c r="C3156" t="inlineStr">
        <is>
          <t>Center</t>
        </is>
      </c>
      <c r="D3156" t="n">
        <v>2</v>
      </c>
      <c r="E3156" t="n">
        <v>5</v>
      </c>
      <c r="F3156" t="n">
        <v>0</v>
      </c>
      <c r="G3156" t="n">
        <v>5</v>
      </c>
      <c r="H3156" t="n">
        <v>0</v>
      </c>
      <c r="I3156" t="n">
        <v>66</v>
      </c>
      <c r="J3156" t="n">
        <v>2</v>
      </c>
      <c r="K3156" t="n">
        <v>66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</row>
    <row r="3157">
      <c r="A3157" t="inlineStr">
        <is>
          <t>Sam Johnson</t>
        </is>
      </c>
      <c r="B3157" t="inlineStr">
        <is>
          <t>Scotland</t>
        </is>
      </c>
      <c r="C3157" t="inlineStr">
        <is>
          <t>Center</t>
        </is>
      </c>
      <c r="D3157" t="n">
        <v>72</v>
      </c>
      <c r="E3157" t="n">
        <v>70</v>
      </c>
      <c r="F3157" t="n">
        <v>62</v>
      </c>
      <c r="G3157" t="n">
        <v>8</v>
      </c>
      <c r="H3157" t="n">
        <v>0</v>
      </c>
      <c r="I3157" t="n">
        <v>4361</v>
      </c>
      <c r="J3157" t="n">
        <v>10</v>
      </c>
      <c r="K3157" t="n">
        <v>153</v>
      </c>
      <c r="L3157" t="n">
        <v>1</v>
      </c>
      <c r="M3157" t="n">
        <v>26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40</v>
      </c>
      <c r="U3157" t="n">
        <v>2</v>
      </c>
      <c r="V3157" t="n">
        <v>0</v>
      </c>
      <c r="W3157" t="n">
        <v>0</v>
      </c>
    </row>
    <row r="3158">
      <c r="A3158" t="inlineStr">
        <is>
          <t>Sam Johnson</t>
        </is>
      </c>
      <c r="B3158" t="inlineStr">
        <is>
          <t>Scotland</t>
        </is>
      </c>
      <c r="C3158" t="inlineStr">
        <is>
          <t>Center</t>
        </is>
      </c>
      <c r="D3158" t="n">
        <v>92</v>
      </c>
      <c r="E3158" t="n">
        <v>12</v>
      </c>
      <c r="F3158" t="n">
        <v>80</v>
      </c>
      <c r="G3158" t="n">
        <v>13</v>
      </c>
      <c r="H3158" t="n">
        <v>0</v>
      </c>
      <c r="I3158" t="n">
        <v>5703</v>
      </c>
      <c r="J3158" t="n">
        <v>12</v>
      </c>
      <c r="K3158" t="n">
        <v>219</v>
      </c>
      <c r="L3158" t="n">
        <v>1</v>
      </c>
      <c r="M3158" t="n">
        <v>37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60</v>
      </c>
      <c r="U3158" t="n">
        <v>3</v>
      </c>
      <c r="V3158" t="n">
        <v>0</v>
      </c>
      <c r="W3158" t="n">
        <v>0</v>
      </c>
    </row>
    <row r="3159">
      <c r="A3159" t="inlineStr">
        <is>
          <t>Mark Bennett</t>
        </is>
      </c>
      <c r="B3159" t="inlineStr">
        <is>
          <t>Scotland</t>
        </is>
      </c>
      <c r="C3159" t="inlineStr">
        <is>
          <t>Center</t>
        </is>
      </c>
      <c r="D3159" t="n">
        <v>3</v>
      </c>
      <c r="E3159" t="n">
        <v>3</v>
      </c>
      <c r="F3159" t="n">
        <v>3</v>
      </c>
      <c r="G3159" t="n">
        <v>0</v>
      </c>
      <c r="H3159" t="n">
        <v>0</v>
      </c>
      <c r="I3159" t="n">
        <v>212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  <c r="T3159" t="n">
        <v>3</v>
      </c>
      <c r="U3159" t="n">
        <v>0</v>
      </c>
      <c r="V3159" t="n">
        <v>0</v>
      </c>
      <c r="W3159" t="n">
        <v>0</v>
      </c>
    </row>
    <row r="3160">
      <c r="A3160" t="inlineStr">
        <is>
          <t>Mark Bennett</t>
        </is>
      </c>
      <c r="B3160" t="inlineStr">
        <is>
          <t>Scotland</t>
        </is>
      </c>
      <c r="C3160" t="inlineStr">
        <is>
          <t>Center</t>
        </is>
      </c>
      <c r="D3160" t="n">
        <v>6</v>
      </c>
      <c r="E3160" t="n">
        <v>6</v>
      </c>
      <c r="F3160" t="n">
        <v>6</v>
      </c>
      <c r="G3160" t="n">
        <v>0</v>
      </c>
      <c r="H3160" t="n">
        <v>0</v>
      </c>
      <c r="I3160" t="n">
        <v>480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5</v>
      </c>
      <c r="U3160" t="n">
        <v>0</v>
      </c>
      <c r="V3160" t="n">
        <v>0</v>
      </c>
      <c r="W3160" t="n">
        <v>0</v>
      </c>
    </row>
    <row r="3161">
      <c r="A3161" t="inlineStr">
        <is>
          <t>Mark Bennett</t>
        </is>
      </c>
      <c r="B3161" t="inlineStr">
        <is>
          <t>Scotland</t>
        </is>
      </c>
      <c r="C3161" t="inlineStr">
        <is>
          <t>Center</t>
        </is>
      </c>
      <c r="D3161" t="n">
        <v>64</v>
      </c>
      <c r="E3161" t="n">
        <v>66</v>
      </c>
      <c r="F3161" t="n">
        <v>53</v>
      </c>
      <c r="G3161" t="n">
        <v>13</v>
      </c>
      <c r="H3161" t="n">
        <v>0</v>
      </c>
      <c r="I3161" t="n">
        <v>4228</v>
      </c>
      <c r="J3161" t="n">
        <v>11</v>
      </c>
      <c r="K3161" t="n">
        <v>251</v>
      </c>
      <c r="L3161" t="n">
        <v>0</v>
      </c>
      <c r="M3161" t="n">
        <v>14</v>
      </c>
      <c r="N3161" t="n">
        <v>19</v>
      </c>
      <c r="O3161" t="n">
        <v>0</v>
      </c>
      <c r="P3161" t="n">
        <v>0</v>
      </c>
      <c r="Q3161" t="n">
        <v>0</v>
      </c>
      <c r="R3161" t="n">
        <v>11</v>
      </c>
      <c r="S3161" t="n">
        <v>5</v>
      </c>
      <c r="T3161" t="n">
        <v>110</v>
      </c>
      <c r="U3161" t="n">
        <v>0</v>
      </c>
      <c r="V3161" t="n">
        <v>0</v>
      </c>
      <c r="W3161" t="n">
        <v>0</v>
      </c>
    </row>
    <row r="3162">
      <c r="A3162" t="inlineStr">
        <is>
          <t>Mark Bennett</t>
        </is>
      </c>
      <c r="B3162" t="inlineStr">
        <is>
          <t>Scotland</t>
        </is>
      </c>
      <c r="C3162" t="inlineStr">
        <is>
          <t>Center</t>
        </is>
      </c>
      <c r="D3162" t="n">
        <v>2</v>
      </c>
      <c r="E3162" t="n">
        <v>3</v>
      </c>
      <c r="F3162" t="n">
        <v>2</v>
      </c>
      <c r="G3162" t="n">
        <v>1</v>
      </c>
      <c r="H3162" t="n">
        <v>0</v>
      </c>
      <c r="I3162" t="n">
        <v>160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5</v>
      </c>
      <c r="U3162" t="n">
        <v>0</v>
      </c>
      <c r="V3162" t="n">
        <v>0</v>
      </c>
      <c r="W3162" t="n">
        <v>0</v>
      </c>
    </row>
    <row r="3163">
      <c r="A3163" t="inlineStr">
        <is>
          <t>Mark Bennett</t>
        </is>
      </c>
      <c r="B3163" t="inlineStr">
        <is>
          <t>Scotland</t>
        </is>
      </c>
      <c r="C3163" t="inlineStr">
        <is>
          <t>Center</t>
        </is>
      </c>
      <c r="D3163" t="n">
        <v>22</v>
      </c>
      <c r="E3163" t="n">
        <v>23</v>
      </c>
      <c r="F3163" t="n">
        <v>17</v>
      </c>
      <c r="G3163" t="n">
        <v>6</v>
      </c>
      <c r="H3163" t="n">
        <v>0</v>
      </c>
      <c r="I3163" t="n">
        <v>1355</v>
      </c>
      <c r="J3163" t="n">
        <v>5</v>
      </c>
      <c r="K3163" t="n">
        <v>182</v>
      </c>
      <c r="L3163" t="n">
        <v>0</v>
      </c>
      <c r="M3163" t="n">
        <v>6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30</v>
      </c>
      <c r="U3163" t="n">
        <v>0</v>
      </c>
      <c r="V3163" t="n">
        <v>0</v>
      </c>
      <c r="W3163" t="n">
        <v>0</v>
      </c>
    </row>
    <row r="3164">
      <c r="A3164" t="inlineStr">
        <is>
          <t>Mark Bennett</t>
        </is>
      </c>
      <c r="B3164" t="inlineStr">
        <is>
          <t>Scotland</t>
        </is>
      </c>
      <c r="C3164" t="inlineStr">
        <is>
          <t>Center</t>
        </is>
      </c>
      <c r="D3164" t="n">
        <v>52</v>
      </c>
      <c r="E3164" t="n">
        <v>52</v>
      </c>
      <c r="F3164" t="n">
        <v>41</v>
      </c>
      <c r="G3164" t="n">
        <v>11</v>
      </c>
      <c r="H3164" t="n">
        <v>0</v>
      </c>
      <c r="I3164" t="n">
        <v>3290</v>
      </c>
      <c r="J3164" t="n">
        <v>11</v>
      </c>
      <c r="K3164" t="n">
        <v>247</v>
      </c>
      <c r="L3164" t="n">
        <v>0</v>
      </c>
      <c r="M3164" t="n">
        <v>12</v>
      </c>
      <c r="N3164" t="n">
        <v>12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63</v>
      </c>
      <c r="U3164" t="n">
        <v>0</v>
      </c>
      <c r="V3164" t="n">
        <v>0</v>
      </c>
      <c r="W3164" t="n">
        <v>0</v>
      </c>
    </row>
    <row r="3165">
      <c r="A3165" t="inlineStr">
        <is>
          <t>Mark Bennett</t>
        </is>
      </c>
      <c r="B3165" t="inlineStr">
        <is>
          <t>Scotland</t>
        </is>
      </c>
      <c r="C3165" t="inlineStr">
        <is>
          <t>Center</t>
        </is>
      </c>
      <c r="D3165" t="n">
        <v>149</v>
      </c>
      <c r="E3165" t="n">
        <v>39</v>
      </c>
      <c r="F3165" t="n">
        <v>122</v>
      </c>
      <c r="G3165" t="n">
        <v>31</v>
      </c>
      <c r="H3165" t="n">
        <v>0</v>
      </c>
      <c r="I3165" t="n">
        <v>9725</v>
      </c>
      <c r="J3165" t="n">
        <v>27</v>
      </c>
      <c r="K3165" t="n">
        <v>680</v>
      </c>
      <c r="L3165" t="n">
        <v>0</v>
      </c>
      <c r="M3165" t="n">
        <v>33</v>
      </c>
      <c r="N3165" t="n">
        <v>39</v>
      </c>
      <c r="O3165" t="n">
        <v>0</v>
      </c>
      <c r="P3165" t="n">
        <v>0</v>
      </c>
      <c r="Q3165" t="n">
        <v>0</v>
      </c>
      <c r="R3165" t="n">
        <v>13</v>
      </c>
      <c r="S3165" t="n">
        <v>7</v>
      </c>
      <c r="T3165" t="n">
        <v>216</v>
      </c>
      <c r="U3165" t="n">
        <v>0</v>
      </c>
      <c r="V3165" t="n">
        <v>0</v>
      </c>
      <c r="W3165" t="n">
        <v>0</v>
      </c>
    </row>
    <row r="3166">
      <c r="A3166" t="inlineStr">
        <is>
          <t>Duncan Taylor</t>
        </is>
      </c>
      <c r="B3166" t="inlineStr">
        <is>
          <t>Scotland</t>
        </is>
      </c>
      <c r="C3166" t="inlineStr">
        <is>
          <t>Center</t>
        </is>
      </c>
      <c r="D3166" t="n">
        <v>87</v>
      </c>
      <c r="E3166" t="n">
        <v>87</v>
      </c>
      <c r="F3166" t="n">
        <v>86</v>
      </c>
      <c r="G3166" t="n">
        <v>1</v>
      </c>
      <c r="H3166" t="n">
        <v>0</v>
      </c>
      <c r="I3166" t="n">
        <v>6759</v>
      </c>
      <c r="J3166" t="n">
        <v>1</v>
      </c>
      <c r="K3166" t="n">
        <v>21</v>
      </c>
      <c r="L3166" t="n">
        <v>0</v>
      </c>
      <c r="M3166" t="n">
        <v>4</v>
      </c>
      <c r="N3166" t="n">
        <v>41</v>
      </c>
      <c r="O3166" t="n">
        <v>0</v>
      </c>
      <c r="P3166" t="n">
        <v>106</v>
      </c>
      <c r="Q3166" t="n">
        <v>58</v>
      </c>
      <c r="R3166" t="n">
        <v>43</v>
      </c>
      <c r="S3166" t="n">
        <v>26</v>
      </c>
      <c r="T3166" t="n">
        <v>399</v>
      </c>
      <c r="U3166" t="n">
        <v>4</v>
      </c>
      <c r="V3166" t="n">
        <v>0</v>
      </c>
      <c r="W3166" t="n">
        <v>0</v>
      </c>
    </row>
    <row r="3167">
      <c r="A3167" t="inlineStr">
        <is>
          <t>Duncan Taylor</t>
        </is>
      </c>
      <c r="B3167" t="inlineStr">
        <is>
          <t>Scotland</t>
        </is>
      </c>
      <c r="C3167" t="inlineStr">
        <is>
          <t>Center</t>
        </is>
      </c>
      <c r="D3167" t="n">
        <v>41</v>
      </c>
      <c r="E3167" t="n">
        <v>43</v>
      </c>
      <c r="F3167" t="n">
        <v>35</v>
      </c>
      <c r="G3167" t="n">
        <v>8</v>
      </c>
      <c r="H3167" t="n">
        <v>0</v>
      </c>
      <c r="I3167" t="n">
        <v>2850</v>
      </c>
      <c r="J3167" t="n">
        <v>6</v>
      </c>
      <c r="K3167" t="n">
        <v>144</v>
      </c>
      <c r="L3167" t="n">
        <v>0</v>
      </c>
      <c r="M3167" t="n">
        <v>3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80</v>
      </c>
      <c r="U3167" t="n">
        <v>1</v>
      </c>
      <c r="V3167" t="n">
        <v>0</v>
      </c>
      <c r="W3167" t="n">
        <v>0</v>
      </c>
    </row>
    <row r="3168">
      <c r="A3168" t="inlineStr">
        <is>
          <t>Duncan Taylor</t>
        </is>
      </c>
      <c r="B3168" t="inlineStr">
        <is>
          <t>Scotland</t>
        </is>
      </c>
      <c r="C3168" t="inlineStr">
        <is>
          <t>Center</t>
        </is>
      </c>
      <c r="D3168" t="n">
        <v>133</v>
      </c>
      <c r="E3168" t="n">
        <v>136</v>
      </c>
      <c r="F3168" t="n">
        <v>92</v>
      </c>
      <c r="G3168" t="n">
        <v>44</v>
      </c>
      <c r="H3168" t="n">
        <v>0</v>
      </c>
      <c r="I3168" t="n">
        <v>7218</v>
      </c>
      <c r="J3168" t="n">
        <v>41</v>
      </c>
      <c r="K3168" t="n">
        <v>1084</v>
      </c>
      <c r="L3168" t="n">
        <v>1</v>
      </c>
      <c r="M3168" t="n">
        <v>44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70</v>
      </c>
      <c r="U3168" t="n">
        <v>3</v>
      </c>
      <c r="V3168" t="n">
        <v>0</v>
      </c>
      <c r="W3168" t="n">
        <v>0</v>
      </c>
    </row>
    <row r="3169">
      <c r="A3169" t="inlineStr">
        <is>
          <t>Duncan Taylor</t>
        </is>
      </c>
      <c r="B3169" t="inlineStr">
        <is>
          <t>Scotland</t>
        </is>
      </c>
      <c r="C3169" t="inlineStr">
        <is>
          <t>Center</t>
        </is>
      </c>
      <c r="D3169" t="n">
        <v>28</v>
      </c>
      <c r="E3169" t="n">
        <v>29</v>
      </c>
      <c r="F3169" t="n">
        <v>17</v>
      </c>
      <c r="G3169" t="n">
        <v>12</v>
      </c>
      <c r="H3169" t="n">
        <v>0</v>
      </c>
      <c r="I3169" t="n">
        <v>1278</v>
      </c>
      <c r="J3169" t="n">
        <v>11</v>
      </c>
      <c r="K3169" t="n">
        <v>115</v>
      </c>
      <c r="L3169" t="n">
        <v>0</v>
      </c>
      <c r="M3169" t="n">
        <v>8</v>
      </c>
      <c r="N3169" t="n">
        <v>3</v>
      </c>
      <c r="O3169" t="n">
        <v>0</v>
      </c>
      <c r="P3169" t="n">
        <v>1</v>
      </c>
      <c r="Q3169" t="n">
        <v>1</v>
      </c>
      <c r="R3169" t="n">
        <v>0</v>
      </c>
      <c r="S3169" t="n">
        <v>0</v>
      </c>
      <c r="T3169" t="n">
        <v>17</v>
      </c>
      <c r="U3169" t="n">
        <v>1</v>
      </c>
      <c r="V3169" t="n">
        <v>0</v>
      </c>
      <c r="W3169" t="n">
        <v>0</v>
      </c>
    </row>
    <row r="3170">
      <c r="A3170" t="inlineStr">
        <is>
          <t>Duncan Taylor</t>
        </is>
      </c>
      <c r="B3170" t="inlineStr">
        <is>
          <t>Scotland</t>
        </is>
      </c>
      <c r="C3170" t="inlineStr">
        <is>
          <t>Center</t>
        </is>
      </c>
      <c r="D3170" t="n">
        <v>289</v>
      </c>
      <c r="E3170" t="n">
        <v>74</v>
      </c>
      <c r="F3170" t="n">
        <v>230</v>
      </c>
      <c r="G3170" t="n">
        <v>65</v>
      </c>
      <c r="H3170" t="n">
        <v>0</v>
      </c>
      <c r="I3170" t="n">
        <v>18105</v>
      </c>
      <c r="J3170" t="n">
        <v>59</v>
      </c>
      <c r="K3170" t="n">
        <v>1364</v>
      </c>
      <c r="L3170" t="n">
        <v>1</v>
      </c>
      <c r="M3170" t="n">
        <v>59</v>
      </c>
      <c r="N3170" t="n">
        <v>74</v>
      </c>
      <c r="O3170" t="n">
        <v>0</v>
      </c>
      <c r="P3170" t="n">
        <v>107</v>
      </c>
      <c r="Q3170" t="n">
        <v>59</v>
      </c>
      <c r="R3170" t="n">
        <v>43</v>
      </c>
      <c r="S3170" t="n">
        <v>26</v>
      </c>
      <c r="T3170" t="n">
        <v>566</v>
      </c>
      <c r="U3170" t="n">
        <v>9</v>
      </c>
      <c r="V3170" t="n">
        <v>0</v>
      </c>
      <c r="W3170" t="n">
        <v>0</v>
      </c>
    </row>
    <row r="3171">
      <c r="A3171" t="inlineStr">
        <is>
          <t>Damien Hoyland</t>
        </is>
      </c>
      <c r="B3171" t="inlineStr">
        <is>
          <t>Scotland</t>
        </is>
      </c>
      <c r="C3171" t="inlineStr">
        <is>
          <t>Right Wing</t>
        </is>
      </c>
      <c r="D3171" t="n">
        <v>10</v>
      </c>
      <c r="E3171" t="n">
        <v>10</v>
      </c>
      <c r="F3171" t="n">
        <v>10</v>
      </c>
      <c r="G3171" t="n">
        <v>0</v>
      </c>
      <c r="H3171" t="n">
        <v>0</v>
      </c>
      <c r="I3171" t="n">
        <v>800</v>
      </c>
      <c r="J3171" t="n">
        <v>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25</v>
      </c>
      <c r="U3171" t="n">
        <v>0</v>
      </c>
      <c r="V3171" t="n">
        <v>0</v>
      </c>
      <c r="W3171" t="n">
        <v>0</v>
      </c>
    </row>
    <row r="3172">
      <c r="A3172" t="inlineStr">
        <is>
          <t>Damien Hoyland</t>
        </is>
      </c>
      <c r="B3172" t="inlineStr">
        <is>
          <t>Scotland</t>
        </is>
      </c>
      <c r="C3172" t="inlineStr">
        <is>
          <t>Right Wing</t>
        </is>
      </c>
      <c r="D3172" t="n">
        <v>82</v>
      </c>
      <c r="E3172" t="n">
        <v>81</v>
      </c>
      <c r="F3172" t="n">
        <v>79</v>
      </c>
      <c r="G3172" t="n">
        <v>2</v>
      </c>
      <c r="H3172" t="n">
        <v>0</v>
      </c>
      <c r="I3172" t="n">
        <v>6254</v>
      </c>
      <c r="J3172" t="n">
        <v>3</v>
      </c>
      <c r="K3172" t="n">
        <v>88</v>
      </c>
      <c r="L3172" t="n">
        <v>0</v>
      </c>
      <c r="M3172" t="n">
        <v>6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110</v>
      </c>
      <c r="U3172" t="n">
        <v>1</v>
      </c>
      <c r="V3172" t="n">
        <v>0</v>
      </c>
      <c r="W3172" t="n">
        <v>0</v>
      </c>
    </row>
    <row r="3173">
      <c r="A3173" t="inlineStr">
        <is>
          <t>Damien Hoyland</t>
        </is>
      </c>
      <c r="B3173" t="inlineStr">
        <is>
          <t>Scotland</t>
        </is>
      </c>
      <c r="C3173" t="inlineStr">
        <is>
          <t>Right Wing</t>
        </is>
      </c>
      <c r="D3173" t="n">
        <v>4</v>
      </c>
      <c r="E3173" t="n">
        <v>4</v>
      </c>
      <c r="F3173" t="n">
        <v>3</v>
      </c>
      <c r="G3173" t="n">
        <v>1</v>
      </c>
      <c r="H3173" t="n">
        <v>0</v>
      </c>
      <c r="I3173" t="n">
        <v>235</v>
      </c>
      <c r="J3173" t="n">
        <v>1</v>
      </c>
      <c r="K3173" t="n">
        <v>18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5</v>
      </c>
      <c r="U3173" t="n">
        <v>0</v>
      </c>
      <c r="V3173" t="n">
        <v>0</v>
      </c>
      <c r="W3173" t="n">
        <v>0</v>
      </c>
    </row>
    <row r="3174">
      <c r="A3174" t="inlineStr">
        <is>
          <t>Damien Hoyland</t>
        </is>
      </c>
      <c r="B3174" t="inlineStr">
        <is>
          <t>Scotland</t>
        </is>
      </c>
      <c r="C3174" t="inlineStr">
        <is>
          <t>Right Wing</t>
        </is>
      </c>
      <c r="D3174" t="n">
        <v>96</v>
      </c>
      <c r="E3174" t="n">
        <v>28</v>
      </c>
      <c r="F3174" t="n">
        <v>92</v>
      </c>
      <c r="G3174" t="n">
        <v>3</v>
      </c>
      <c r="H3174" t="n">
        <v>0</v>
      </c>
      <c r="I3174" t="n">
        <v>7289</v>
      </c>
      <c r="J3174" t="n">
        <v>4</v>
      </c>
      <c r="K3174" t="n">
        <v>106</v>
      </c>
      <c r="L3174" t="n">
        <v>0</v>
      </c>
      <c r="M3174" t="n">
        <v>7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140</v>
      </c>
      <c r="U3174" t="n">
        <v>1</v>
      </c>
      <c r="V3174" t="n">
        <v>0</v>
      </c>
      <c r="W3174" t="n">
        <v>0</v>
      </c>
    </row>
    <row r="3175">
      <c r="A3175" t="inlineStr">
        <is>
          <t>Sean Maitland</t>
        </is>
      </c>
      <c r="B3175" t="inlineStr">
        <is>
          <t>Scotland</t>
        </is>
      </c>
      <c r="C3175" t="inlineStr">
        <is>
          <t>Right Wing</t>
        </is>
      </c>
      <c r="D3175" t="n">
        <v>39</v>
      </c>
      <c r="E3175" t="n">
        <v>39</v>
      </c>
      <c r="F3175" t="n">
        <v>32</v>
      </c>
      <c r="G3175" t="n">
        <v>7</v>
      </c>
      <c r="H3175" t="n">
        <v>0</v>
      </c>
      <c r="I3175" t="n">
        <v>2583</v>
      </c>
      <c r="J3175" t="n">
        <v>7</v>
      </c>
      <c r="K3175" t="n">
        <v>95</v>
      </c>
      <c r="L3175" t="n">
        <v>0</v>
      </c>
      <c r="M3175" t="n">
        <v>5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50</v>
      </c>
      <c r="U3175" t="n">
        <v>0</v>
      </c>
      <c r="V3175" t="n">
        <v>0</v>
      </c>
      <c r="W3175" t="n">
        <v>0</v>
      </c>
    </row>
    <row r="3176">
      <c r="A3176" t="inlineStr">
        <is>
          <t>Sean Maitland</t>
        </is>
      </c>
      <c r="B3176" t="inlineStr">
        <is>
          <t>Scotland</t>
        </is>
      </c>
      <c r="C3176" t="inlineStr">
        <is>
          <t>Right Wing</t>
        </is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inlineStr">
        <is>
          <t>Sean Maitland</t>
        </is>
      </c>
      <c r="B3177" t="inlineStr">
        <is>
          <t>Scotland</t>
        </is>
      </c>
      <c r="C3177" t="inlineStr">
        <is>
          <t>Right Wing</t>
        </is>
      </c>
      <c r="D3177" t="n">
        <v>5</v>
      </c>
      <c r="E3177" t="n">
        <v>5</v>
      </c>
      <c r="F3177" t="n">
        <v>4</v>
      </c>
      <c r="G3177" t="n">
        <v>1</v>
      </c>
      <c r="H3177" t="n">
        <v>0</v>
      </c>
      <c r="I3177" t="n">
        <v>324</v>
      </c>
      <c r="J3177" t="n">
        <v>1</v>
      </c>
      <c r="K3177" t="n">
        <v>4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5</v>
      </c>
      <c r="U3177" t="n">
        <v>0</v>
      </c>
      <c r="V3177" t="n">
        <v>0</v>
      </c>
      <c r="W3177" t="n">
        <v>0</v>
      </c>
    </row>
    <row r="3178">
      <c r="A3178" t="inlineStr">
        <is>
          <t>Sean Maitland</t>
        </is>
      </c>
      <c r="B3178" t="inlineStr">
        <is>
          <t>Scotland</t>
        </is>
      </c>
      <c r="C3178" t="inlineStr">
        <is>
          <t>Right Wing</t>
        </is>
      </c>
      <c r="D3178" t="n">
        <v>17</v>
      </c>
      <c r="E3178" t="n">
        <v>18</v>
      </c>
      <c r="F3178" t="n">
        <v>16</v>
      </c>
      <c r="G3178" t="n">
        <v>2</v>
      </c>
      <c r="H3178" t="n">
        <v>0</v>
      </c>
      <c r="I3178" t="n">
        <v>1262</v>
      </c>
      <c r="J3178" t="n">
        <v>1</v>
      </c>
      <c r="K3178" t="n">
        <v>28</v>
      </c>
      <c r="L3178" t="n">
        <v>1</v>
      </c>
      <c r="M3178" t="n">
        <v>2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20</v>
      </c>
      <c r="U3178" t="n">
        <v>0</v>
      </c>
      <c r="V3178" t="n">
        <v>0</v>
      </c>
      <c r="W3178" t="n">
        <v>0</v>
      </c>
    </row>
    <row r="3179">
      <c r="A3179" t="inlineStr">
        <is>
          <t>Sean Maitland</t>
        </is>
      </c>
      <c r="B3179" t="inlineStr">
        <is>
          <t>Scotland</t>
        </is>
      </c>
      <c r="C3179" t="inlineStr">
        <is>
          <t>Right Wing</t>
        </is>
      </c>
      <c r="D3179" t="n">
        <v>84</v>
      </c>
      <c r="E3179" t="n">
        <v>85</v>
      </c>
      <c r="F3179" t="n">
        <v>78</v>
      </c>
      <c r="G3179" t="n">
        <v>7</v>
      </c>
      <c r="H3179" t="n">
        <v>0</v>
      </c>
      <c r="I3179" t="n">
        <v>5811</v>
      </c>
      <c r="J3179" t="n">
        <v>6</v>
      </c>
      <c r="K3179" t="n">
        <v>131</v>
      </c>
      <c r="L3179" t="n">
        <v>0</v>
      </c>
      <c r="M3179" t="n">
        <v>22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165</v>
      </c>
      <c r="U3179" t="n">
        <v>1</v>
      </c>
      <c r="V3179" t="n">
        <v>0</v>
      </c>
      <c r="W3179" t="n">
        <v>0</v>
      </c>
    </row>
    <row r="3180">
      <c r="A3180" t="inlineStr">
        <is>
          <t>Sean Maitland</t>
        </is>
      </c>
      <c r="B3180" t="inlineStr">
        <is>
          <t>Scotland</t>
        </is>
      </c>
      <c r="C3180" t="inlineStr">
        <is>
          <t>Right Wing</t>
        </is>
      </c>
      <c r="D3180" t="n">
        <v>245</v>
      </c>
      <c r="E3180" t="n">
        <v>83</v>
      </c>
      <c r="F3180" t="n">
        <v>215</v>
      </c>
      <c r="G3180" t="n">
        <v>37</v>
      </c>
      <c r="H3180" t="n">
        <v>0</v>
      </c>
      <c r="I3180" t="n">
        <v>16640</v>
      </c>
      <c r="J3180" t="n">
        <v>30</v>
      </c>
      <c r="K3180" t="n">
        <v>513</v>
      </c>
      <c r="L3180" t="n">
        <v>1</v>
      </c>
      <c r="M3180" t="n">
        <v>52</v>
      </c>
      <c r="N3180" t="n">
        <v>83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415</v>
      </c>
      <c r="U3180" t="n">
        <v>2</v>
      </c>
      <c r="V3180" t="n">
        <v>0</v>
      </c>
      <c r="W3180" t="n">
        <v>0</v>
      </c>
    </row>
    <row r="3181">
      <c r="A3181" t="inlineStr">
        <is>
          <t>Jack Cuthbert</t>
        </is>
      </c>
      <c r="B3181" t="inlineStr">
        <is>
          <t>Scotland</t>
        </is>
      </c>
      <c r="C3181" t="inlineStr">
        <is>
          <t>Right Wing</t>
        </is>
      </c>
      <c r="D3181" t="n">
        <v>86</v>
      </c>
      <c r="E3181" t="n">
        <v>107</v>
      </c>
      <c r="F3181" t="n">
        <v>39</v>
      </c>
      <c r="G3181" t="n">
        <v>68</v>
      </c>
      <c r="H3181" t="n">
        <v>0</v>
      </c>
      <c r="I3181" t="n">
        <v>3751</v>
      </c>
      <c r="J3181" t="n">
        <v>47</v>
      </c>
      <c r="K3181" t="n">
        <v>831</v>
      </c>
      <c r="L3181" t="n">
        <v>1</v>
      </c>
      <c r="M3181" t="n">
        <v>13</v>
      </c>
      <c r="N3181" t="n">
        <v>12</v>
      </c>
      <c r="O3181" t="n">
        <v>0</v>
      </c>
      <c r="P3181" t="n">
        <v>5</v>
      </c>
      <c r="Q3181" t="n">
        <v>4</v>
      </c>
      <c r="R3181" t="n">
        <v>13</v>
      </c>
      <c r="S3181" t="n">
        <v>6</v>
      </c>
      <c r="T3181" t="n">
        <v>86</v>
      </c>
      <c r="U3181" t="n">
        <v>1</v>
      </c>
      <c r="V3181" t="n">
        <v>0</v>
      </c>
      <c r="W3181" t="n">
        <v>0</v>
      </c>
    </row>
    <row r="3182">
      <c r="A3182" t="inlineStr">
        <is>
          <t>Jack Cuthbert</t>
        </is>
      </c>
      <c r="B3182" t="inlineStr">
        <is>
          <t>Scotland</t>
        </is>
      </c>
      <c r="C3182" t="inlineStr">
        <is>
          <t>Right Wing</t>
        </is>
      </c>
      <c r="D3182" t="n">
        <v>3</v>
      </c>
      <c r="E3182" t="n">
        <v>3</v>
      </c>
      <c r="F3182" t="n">
        <v>3</v>
      </c>
      <c r="G3182" t="n">
        <v>0</v>
      </c>
      <c r="H3182" t="n">
        <v>0</v>
      </c>
      <c r="I3182" t="n">
        <v>223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Jack Cuthbert</t>
        </is>
      </c>
      <c r="B3183" t="inlineStr">
        <is>
          <t>Scotland</t>
        </is>
      </c>
      <c r="C3183" t="inlineStr">
        <is>
          <t>Right Wing</t>
        </is>
      </c>
      <c r="D3183" t="n">
        <v>1</v>
      </c>
      <c r="E3183" t="n">
        <v>3</v>
      </c>
      <c r="F3183" t="n">
        <v>0</v>
      </c>
      <c r="G3183" t="n">
        <v>3</v>
      </c>
      <c r="H3183" t="n">
        <v>0</v>
      </c>
      <c r="I3183" t="n">
        <v>58</v>
      </c>
      <c r="J3183" t="n">
        <v>1</v>
      </c>
      <c r="K3183" t="n">
        <v>58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inlineStr">
        <is>
          <t>Jack Cuthbert</t>
        </is>
      </c>
      <c r="B3184" t="inlineStr">
        <is>
          <t>Scotland</t>
        </is>
      </c>
      <c r="C3184" t="inlineStr">
        <is>
          <t>Right Wing</t>
        </is>
      </c>
      <c r="D3184" t="n">
        <v>58</v>
      </c>
      <c r="E3184" t="n">
        <v>60</v>
      </c>
      <c r="F3184" t="n">
        <v>50</v>
      </c>
      <c r="G3184" t="n">
        <v>10</v>
      </c>
      <c r="H3184" t="n">
        <v>0</v>
      </c>
      <c r="I3184" t="n">
        <v>3880</v>
      </c>
      <c r="J3184" t="n">
        <v>8</v>
      </c>
      <c r="K3184" t="n">
        <v>190</v>
      </c>
      <c r="L3184" t="n">
        <v>0</v>
      </c>
      <c r="M3184" t="n">
        <v>13</v>
      </c>
      <c r="N3184" t="n">
        <v>2</v>
      </c>
      <c r="O3184" t="n">
        <v>0</v>
      </c>
      <c r="P3184" t="n">
        <v>12</v>
      </c>
      <c r="Q3184" t="n">
        <v>8</v>
      </c>
      <c r="R3184" t="n">
        <v>15</v>
      </c>
      <c r="S3184" t="n">
        <v>9</v>
      </c>
      <c r="T3184" t="n">
        <v>53</v>
      </c>
      <c r="U3184" t="n">
        <v>0</v>
      </c>
      <c r="V3184" t="n">
        <v>0</v>
      </c>
      <c r="W3184" t="n">
        <v>0</v>
      </c>
    </row>
    <row r="3185">
      <c r="A3185" t="inlineStr">
        <is>
          <t>Jack Cuthbert</t>
        </is>
      </c>
      <c r="B3185" t="inlineStr">
        <is>
          <t>Scotland</t>
        </is>
      </c>
      <c r="C3185" t="inlineStr">
        <is>
          <t>Right Wing</t>
        </is>
      </c>
      <c r="D3185" t="n">
        <v>15</v>
      </c>
      <c r="E3185" t="n">
        <v>15</v>
      </c>
      <c r="F3185" t="n">
        <v>15</v>
      </c>
      <c r="G3185" t="n">
        <v>0</v>
      </c>
      <c r="H3185" t="n">
        <v>0</v>
      </c>
      <c r="I3185" t="n">
        <v>1131</v>
      </c>
      <c r="J3185" t="n">
        <v>0</v>
      </c>
      <c r="K3185" t="n">
        <v>0</v>
      </c>
      <c r="L3185" t="n">
        <v>0</v>
      </c>
      <c r="M3185" t="n">
        <v>3</v>
      </c>
      <c r="N3185" t="n">
        <v>3</v>
      </c>
      <c r="O3185" t="n">
        <v>0</v>
      </c>
      <c r="P3185" t="n">
        <v>7</v>
      </c>
      <c r="Q3185" t="n">
        <v>3</v>
      </c>
      <c r="R3185" t="n">
        <v>1</v>
      </c>
      <c r="S3185" t="n">
        <v>0</v>
      </c>
      <c r="T3185" t="n">
        <v>21</v>
      </c>
      <c r="U3185" t="n">
        <v>1</v>
      </c>
      <c r="V3185" t="n">
        <v>0</v>
      </c>
      <c r="W3185" t="n">
        <v>0</v>
      </c>
    </row>
    <row r="3186">
      <c r="A3186" t="inlineStr">
        <is>
          <t>Jack Cuthbert</t>
        </is>
      </c>
      <c r="B3186" t="inlineStr">
        <is>
          <t>Scotland</t>
        </is>
      </c>
      <c r="C3186" t="inlineStr">
        <is>
          <t>Right Wing</t>
        </is>
      </c>
      <c r="D3186" t="n">
        <v>163</v>
      </c>
      <c r="E3186" t="n">
        <v>17</v>
      </c>
      <c r="F3186" t="n">
        <v>107</v>
      </c>
      <c r="G3186" t="n">
        <v>81</v>
      </c>
      <c r="H3186" t="n">
        <v>0</v>
      </c>
      <c r="I3186" t="n">
        <v>9043</v>
      </c>
      <c r="J3186" t="n">
        <v>56</v>
      </c>
      <c r="K3186" t="n">
        <v>1079</v>
      </c>
      <c r="L3186" t="n">
        <v>1</v>
      </c>
      <c r="M3186" t="n">
        <v>30</v>
      </c>
      <c r="N3186" t="n">
        <v>17</v>
      </c>
      <c r="O3186" t="n">
        <v>0</v>
      </c>
      <c r="P3186" t="n">
        <v>24</v>
      </c>
      <c r="Q3186" t="n">
        <v>15</v>
      </c>
      <c r="R3186" t="n">
        <v>29</v>
      </c>
      <c r="S3186" t="n">
        <v>15</v>
      </c>
      <c r="T3186" t="n">
        <v>160</v>
      </c>
      <c r="U3186" t="n">
        <v>2</v>
      </c>
      <c r="V3186" t="n">
        <v>0</v>
      </c>
      <c r="W3186" t="n">
        <v>0</v>
      </c>
    </row>
    <row r="3187">
      <c r="A3187" t="inlineStr">
        <is>
          <t>Kyle Steyn</t>
        </is>
      </c>
      <c r="B3187" t="inlineStr">
        <is>
          <t>Scotland</t>
        </is>
      </c>
      <c r="C3187" t="inlineStr">
        <is>
          <t>Right Wing</t>
        </is>
      </c>
      <c r="D3187" t="n">
        <v>8</v>
      </c>
      <c r="E3187" t="n">
        <v>8</v>
      </c>
      <c r="F3187" t="n">
        <v>7</v>
      </c>
      <c r="G3187" t="n">
        <v>1</v>
      </c>
      <c r="H3187" t="n">
        <v>0</v>
      </c>
      <c r="I3187" t="n">
        <v>599</v>
      </c>
      <c r="J3187" t="n">
        <v>1</v>
      </c>
      <c r="K3187" t="n">
        <v>39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20</v>
      </c>
      <c r="U3187" t="n">
        <v>0</v>
      </c>
      <c r="V3187" t="n">
        <v>0</v>
      </c>
      <c r="W3187" t="n">
        <v>0</v>
      </c>
    </row>
    <row r="3188">
      <c r="A3188" t="inlineStr">
        <is>
          <t>Kyle Steyn</t>
        </is>
      </c>
      <c r="B3188" t="inlineStr">
        <is>
          <t>Scotland</t>
        </is>
      </c>
      <c r="C3188" t="inlineStr">
        <is>
          <t>Right Wing</t>
        </is>
      </c>
      <c r="D3188" t="n">
        <v>26</v>
      </c>
      <c r="E3188" t="n">
        <v>26</v>
      </c>
      <c r="F3188" t="n">
        <v>21</v>
      </c>
      <c r="G3188" t="n">
        <v>5</v>
      </c>
      <c r="H3188" t="n">
        <v>0</v>
      </c>
      <c r="I3188" t="n">
        <v>1750</v>
      </c>
      <c r="J3188" t="n">
        <v>5</v>
      </c>
      <c r="K3188" t="n">
        <v>113</v>
      </c>
      <c r="L3188" t="n">
        <v>0</v>
      </c>
      <c r="M3188" t="n">
        <v>3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20</v>
      </c>
      <c r="U3188" t="n">
        <v>1</v>
      </c>
      <c r="V3188" t="n">
        <v>0</v>
      </c>
      <c r="W3188" t="n">
        <v>0</v>
      </c>
    </row>
    <row r="3189">
      <c r="A3189" t="inlineStr">
        <is>
          <t>Kyle Steyn</t>
        </is>
      </c>
      <c r="B3189" t="inlineStr">
        <is>
          <t>Scotland</t>
        </is>
      </c>
      <c r="C3189" t="inlineStr">
        <is>
          <t>Right Wing</t>
        </is>
      </c>
      <c r="D3189" t="n">
        <v>1</v>
      </c>
      <c r="E3189" t="n">
        <v>1</v>
      </c>
      <c r="F3189" t="n">
        <v>0</v>
      </c>
      <c r="G3189" t="n">
        <v>1</v>
      </c>
      <c r="H3189" t="n">
        <v>0</v>
      </c>
      <c r="I3189" t="n">
        <v>14</v>
      </c>
      <c r="J3189" t="n">
        <v>1</v>
      </c>
      <c r="K3189" t="n">
        <v>14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Kyle Steyn</t>
        </is>
      </c>
      <c r="B3190" t="inlineStr">
        <is>
          <t>Scotland</t>
        </is>
      </c>
      <c r="C3190" t="inlineStr">
        <is>
          <t>Right Wing</t>
        </is>
      </c>
      <c r="D3190" t="n">
        <v>35</v>
      </c>
      <c r="E3190" t="n">
        <v>8</v>
      </c>
      <c r="F3190" t="n">
        <v>28</v>
      </c>
      <c r="G3190" t="n">
        <v>7</v>
      </c>
      <c r="H3190" t="n">
        <v>0</v>
      </c>
      <c r="I3190" t="n">
        <v>2363</v>
      </c>
      <c r="J3190" t="n">
        <v>7</v>
      </c>
      <c r="K3190" t="n">
        <v>166</v>
      </c>
      <c r="L3190" t="n">
        <v>0</v>
      </c>
      <c r="M3190" t="n">
        <v>3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40</v>
      </c>
      <c r="U3190" t="n">
        <v>1</v>
      </c>
      <c r="V3190" t="n">
        <v>0</v>
      </c>
      <c r="W3190" t="n">
        <v>0</v>
      </c>
    </row>
    <row r="3191">
      <c r="A3191" t="inlineStr">
        <is>
          <t>Sean Lamont</t>
        </is>
      </c>
      <c r="B3191" t="inlineStr">
        <is>
          <t>Scotland</t>
        </is>
      </c>
      <c r="C3191" t="inlineStr">
        <is>
          <t>Right Wing</t>
        </is>
      </c>
      <c r="D3191" t="n">
        <v>88</v>
      </c>
      <c r="E3191" t="n">
        <v>90</v>
      </c>
      <c r="F3191" t="n">
        <v>66</v>
      </c>
      <c r="G3191" t="n">
        <v>24</v>
      </c>
      <c r="H3191" t="n">
        <v>0</v>
      </c>
      <c r="I3191" t="n">
        <v>5470</v>
      </c>
      <c r="J3191" t="n">
        <v>22</v>
      </c>
      <c r="K3191" t="n">
        <v>460</v>
      </c>
      <c r="L3191" t="n">
        <v>0</v>
      </c>
      <c r="M3191" t="n">
        <v>14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95</v>
      </c>
      <c r="U3191" t="n">
        <v>2</v>
      </c>
      <c r="V3191" t="n">
        <v>0</v>
      </c>
      <c r="W3191" t="n">
        <v>0</v>
      </c>
    </row>
    <row r="3192">
      <c r="A3192" t="inlineStr">
        <is>
          <t>Sean Lamont</t>
        </is>
      </c>
      <c r="B3192" t="inlineStr">
        <is>
          <t>Scotland</t>
        </is>
      </c>
      <c r="C3192" t="inlineStr">
        <is>
          <t>Right Wing</t>
        </is>
      </c>
      <c r="D3192" t="n">
        <v>104</v>
      </c>
      <c r="E3192" t="n">
        <v>105</v>
      </c>
      <c r="F3192" t="n">
        <v>92</v>
      </c>
      <c r="G3192" t="n">
        <v>13</v>
      </c>
      <c r="H3192" t="n">
        <v>0</v>
      </c>
      <c r="I3192" t="n">
        <v>7420</v>
      </c>
      <c r="J3192" t="n">
        <v>12</v>
      </c>
      <c r="K3192" t="n">
        <v>252</v>
      </c>
      <c r="L3192" t="n">
        <v>0</v>
      </c>
      <c r="M3192" t="n">
        <v>7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70</v>
      </c>
      <c r="U3192" t="n">
        <v>0</v>
      </c>
      <c r="V3192" t="n">
        <v>0</v>
      </c>
      <c r="W3192" t="n">
        <v>0</v>
      </c>
    </row>
    <row r="3193">
      <c r="A3193" t="inlineStr">
        <is>
          <t>Sean Lamont</t>
        </is>
      </c>
      <c r="B3193" t="inlineStr">
        <is>
          <t>Scotland</t>
        </is>
      </c>
      <c r="C3193" t="inlineStr">
        <is>
          <t>Right Wing</t>
        </is>
      </c>
      <c r="D3193" t="n">
        <v>68</v>
      </c>
      <c r="E3193" t="n">
        <v>69</v>
      </c>
      <c r="F3193" t="n">
        <v>61</v>
      </c>
      <c r="G3193" t="n">
        <v>8</v>
      </c>
      <c r="H3193" t="n">
        <v>0</v>
      </c>
      <c r="I3193" t="n">
        <v>4849</v>
      </c>
      <c r="J3193" t="n">
        <v>7</v>
      </c>
      <c r="K3193" t="n">
        <v>124</v>
      </c>
      <c r="L3193" t="n">
        <v>0</v>
      </c>
      <c r="M3193" t="n">
        <v>5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115</v>
      </c>
      <c r="U3193" t="n">
        <v>1</v>
      </c>
      <c r="V3193" t="n">
        <v>0</v>
      </c>
      <c r="W3193" t="n">
        <v>0</v>
      </c>
    </row>
    <row r="3194">
      <c r="A3194" t="inlineStr">
        <is>
          <t>Sean Lamont</t>
        </is>
      </c>
      <c r="B3194" t="inlineStr">
        <is>
          <t>Scotland</t>
        </is>
      </c>
      <c r="C3194" t="inlineStr">
        <is>
          <t>Right Wing</t>
        </is>
      </c>
      <c r="D3194" t="n">
        <v>52</v>
      </c>
      <c r="E3194" t="n">
        <v>52</v>
      </c>
      <c r="F3194" t="n">
        <v>50</v>
      </c>
      <c r="G3194" t="n">
        <v>2</v>
      </c>
      <c r="H3194" t="n">
        <v>0</v>
      </c>
      <c r="I3194" t="n">
        <v>4002</v>
      </c>
      <c r="J3194" t="n">
        <v>2</v>
      </c>
      <c r="K3194" t="n">
        <v>56</v>
      </c>
      <c r="L3194" t="n">
        <v>0</v>
      </c>
      <c r="M3194" t="n">
        <v>3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50</v>
      </c>
      <c r="U3194" t="n">
        <v>2</v>
      </c>
      <c r="V3194" t="n">
        <v>0</v>
      </c>
      <c r="W3194" t="n">
        <v>0</v>
      </c>
    </row>
    <row r="3195">
      <c r="A3195" t="inlineStr">
        <is>
          <t>Sean Lamont</t>
        </is>
      </c>
      <c r="B3195" t="inlineStr">
        <is>
          <t>Scotland</t>
        </is>
      </c>
      <c r="C3195" t="inlineStr">
        <is>
          <t>Right Wing</t>
        </is>
      </c>
      <c r="D3195" t="n">
        <v>312</v>
      </c>
      <c r="E3195" t="n">
        <v>66</v>
      </c>
      <c r="F3195" t="n">
        <v>269</v>
      </c>
      <c r="G3195" t="n">
        <v>47</v>
      </c>
      <c r="H3195" t="n">
        <v>0</v>
      </c>
      <c r="I3195" t="n">
        <v>21741</v>
      </c>
      <c r="J3195" t="n">
        <v>43</v>
      </c>
      <c r="K3195" t="n">
        <v>892</v>
      </c>
      <c r="L3195" t="n">
        <v>0</v>
      </c>
      <c r="M3195" t="n">
        <v>29</v>
      </c>
      <c r="N3195" t="n">
        <v>66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330</v>
      </c>
      <c r="U3195" t="n">
        <v>5</v>
      </c>
      <c r="V3195" t="n">
        <v>0</v>
      </c>
      <c r="W3195" t="n">
        <v>0</v>
      </c>
    </row>
    <row r="3196">
      <c r="A3196" t="inlineStr">
        <is>
          <t>Byron McGuigan</t>
        </is>
      </c>
      <c r="B3196" t="inlineStr">
        <is>
          <t>Scotland</t>
        </is>
      </c>
      <c r="C3196" t="inlineStr">
        <is>
          <t>Right Wing</t>
        </is>
      </c>
      <c r="D3196" t="n">
        <v>19</v>
      </c>
      <c r="E3196" t="n">
        <v>20</v>
      </c>
      <c r="F3196" t="n">
        <v>14</v>
      </c>
      <c r="G3196" t="n">
        <v>6</v>
      </c>
      <c r="H3196" t="n">
        <v>0</v>
      </c>
      <c r="I3196" t="n">
        <v>1037</v>
      </c>
      <c r="J3196" t="n">
        <v>5</v>
      </c>
      <c r="K3196" t="n">
        <v>127</v>
      </c>
      <c r="L3196" t="n">
        <v>0</v>
      </c>
      <c r="M3196" t="n">
        <v>6</v>
      </c>
      <c r="N3196" t="n">
        <v>4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20</v>
      </c>
      <c r="U3196" t="n">
        <v>1</v>
      </c>
      <c r="V3196" t="n">
        <v>0</v>
      </c>
      <c r="W3196" t="n">
        <v>0</v>
      </c>
    </row>
    <row r="3197">
      <c r="A3197" t="inlineStr">
        <is>
          <t>Byron McGuigan</t>
        </is>
      </c>
      <c r="B3197" t="inlineStr">
        <is>
          <t>Scotland</t>
        </is>
      </c>
      <c r="C3197" t="inlineStr">
        <is>
          <t>Right Wing</t>
        </is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80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t="inlineStr">
        <is>
          <t>Byron McGuigan</t>
        </is>
      </c>
      <c r="B3198" t="inlineStr">
        <is>
          <t>Scotland</t>
        </is>
      </c>
      <c r="C3198" t="inlineStr">
        <is>
          <t>Right Wing</t>
        </is>
      </c>
      <c r="D3198" t="n">
        <v>2</v>
      </c>
      <c r="E3198" t="n">
        <v>2</v>
      </c>
      <c r="F3198" t="n">
        <v>2</v>
      </c>
      <c r="G3198" t="n">
        <v>0</v>
      </c>
      <c r="H3198" t="n">
        <v>0</v>
      </c>
      <c r="I3198" t="n">
        <v>160</v>
      </c>
      <c r="J3198" t="n">
        <v>0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15</v>
      </c>
      <c r="U3198" t="n">
        <v>0</v>
      </c>
      <c r="V3198" t="n">
        <v>0</v>
      </c>
      <c r="W3198" t="n">
        <v>0</v>
      </c>
    </row>
    <row r="3199">
      <c r="A3199" t="inlineStr">
        <is>
          <t>Byron McGuigan</t>
        </is>
      </c>
      <c r="B3199" t="inlineStr">
        <is>
          <t>Scotland</t>
        </is>
      </c>
      <c r="C3199" t="inlineStr">
        <is>
          <t>Right Wing</t>
        </is>
      </c>
      <c r="D3199" t="n">
        <v>17</v>
      </c>
      <c r="E3199" t="n">
        <v>20</v>
      </c>
      <c r="F3199" t="n">
        <v>7</v>
      </c>
      <c r="G3199" t="n">
        <v>13</v>
      </c>
      <c r="H3199" t="n">
        <v>0</v>
      </c>
      <c r="I3199" t="n">
        <v>723</v>
      </c>
      <c r="J3199" t="n">
        <v>10</v>
      </c>
      <c r="K3199" t="n">
        <v>169</v>
      </c>
      <c r="L3199" t="n">
        <v>0</v>
      </c>
      <c r="M3199" t="n">
        <v>1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15</v>
      </c>
      <c r="U3199" t="n">
        <v>1</v>
      </c>
      <c r="V3199" t="n">
        <v>0</v>
      </c>
      <c r="W3199" t="n">
        <v>0</v>
      </c>
    </row>
    <row r="3200">
      <c r="A3200" t="inlineStr">
        <is>
          <t>Byron McGuigan</t>
        </is>
      </c>
      <c r="B3200" t="inlineStr">
        <is>
          <t>Scotland</t>
        </is>
      </c>
      <c r="C3200" t="inlineStr">
        <is>
          <t>Right Wing</t>
        </is>
      </c>
      <c r="D3200" t="n">
        <v>87</v>
      </c>
      <c r="E3200" t="n">
        <v>88</v>
      </c>
      <c r="F3200" t="n">
        <v>77</v>
      </c>
      <c r="G3200" t="n">
        <v>11</v>
      </c>
      <c r="H3200" t="n">
        <v>0</v>
      </c>
      <c r="I3200" t="n">
        <v>6006</v>
      </c>
      <c r="J3200" t="n">
        <v>10</v>
      </c>
      <c r="K3200" t="n">
        <v>231</v>
      </c>
      <c r="L3200" t="n">
        <v>0</v>
      </c>
      <c r="M3200" t="n">
        <v>15</v>
      </c>
      <c r="N3200" t="n">
        <v>38</v>
      </c>
      <c r="O3200" t="n">
        <v>0</v>
      </c>
      <c r="P3200" t="n">
        <v>7</v>
      </c>
      <c r="Q3200" t="n">
        <v>3</v>
      </c>
      <c r="R3200" t="n">
        <v>1</v>
      </c>
      <c r="S3200" t="n">
        <v>1</v>
      </c>
      <c r="T3200" t="n">
        <v>199</v>
      </c>
      <c r="U3200" t="n">
        <v>4</v>
      </c>
      <c r="V3200" t="n">
        <v>0</v>
      </c>
      <c r="W3200" t="n">
        <v>1</v>
      </c>
    </row>
    <row r="3201">
      <c r="A3201" t="inlineStr">
        <is>
          <t>Byron McGuigan</t>
        </is>
      </c>
      <c r="B3201" t="inlineStr">
        <is>
          <t>Scotland</t>
        </is>
      </c>
      <c r="C3201" t="inlineStr">
        <is>
          <t>Right Wing</t>
        </is>
      </c>
      <c r="D3201" t="n">
        <v>135</v>
      </c>
      <c r="E3201" t="n">
        <v>51</v>
      </c>
      <c r="F3201" t="n">
        <v>107</v>
      </c>
      <c r="G3201" t="n">
        <v>33</v>
      </c>
      <c r="H3201" t="n">
        <v>0</v>
      </c>
      <c r="I3201" t="n">
        <v>8536</v>
      </c>
      <c r="J3201" t="n">
        <v>28</v>
      </c>
      <c r="K3201" t="n">
        <v>612</v>
      </c>
      <c r="L3201" t="n">
        <v>0</v>
      </c>
      <c r="M3201" t="n">
        <v>24</v>
      </c>
      <c r="N3201" t="n">
        <v>51</v>
      </c>
      <c r="O3201" t="n">
        <v>0</v>
      </c>
      <c r="P3201" t="n">
        <v>7</v>
      </c>
      <c r="Q3201" t="n">
        <v>3</v>
      </c>
      <c r="R3201" t="n">
        <v>1</v>
      </c>
      <c r="S3201" t="n">
        <v>1</v>
      </c>
      <c r="T3201" t="n">
        <v>264</v>
      </c>
      <c r="U3201" t="n">
        <v>6</v>
      </c>
      <c r="V3201" t="n">
        <v>0</v>
      </c>
      <c r="W3201" t="n">
        <v>1</v>
      </c>
    </row>
    <row r="3202">
      <c r="A3202" t="inlineStr">
        <is>
          <t>Max Evans</t>
        </is>
      </c>
      <c r="B3202" t="inlineStr">
        <is>
          <t>Scotland</t>
        </is>
      </c>
      <c r="C3202" t="inlineStr">
        <is>
          <t>Right Wing</t>
        </is>
      </c>
      <c r="D3202" t="n">
        <v>58</v>
      </c>
      <c r="E3202" t="n">
        <v>58</v>
      </c>
      <c r="F3202" t="n">
        <v>56</v>
      </c>
      <c r="G3202" t="n">
        <v>2</v>
      </c>
      <c r="H3202" t="n">
        <v>0</v>
      </c>
      <c r="I3202" t="n">
        <v>4391</v>
      </c>
      <c r="J3202" t="n">
        <v>2</v>
      </c>
      <c r="K3202" t="n">
        <v>37</v>
      </c>
      <c r="L3202" t="n">
        <v>0</v>
      </c>
      <c r="M3202" t="n">
        <v>5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55</v>
      </c>
      <c r="U3202" t="n">
        <v>0</v>
      </c>
      <c r="V3202" t="n">
        <v>0</v>
      </c>
      <c r="W3202" t="n">
        <v>0</v>
      </c>
    </row>
    <row r="3203">
      <c r="A3203" t="inlineStr">
        <is>
          <t>Max Evans</t>
        </is>
      </c>
      <c r="B3203" t="inlineStr">
        <is>
          <t>Scotland</t>
        </is>
      </c>
      <c r="C3203" t="inlineStr">
        <is>
          <t>Right Wing</t>
        </is>
      </c>
      <c r="D3203" t="n">
        <v>44</v>
      </c>
      <c r="E3203" t="n">
        <v>46</v>
      </c>
      <c r="F3203" t="n">
        <v>27</v>
      </c>
      <c r="G3203" t="n">
        <v>19</v>
      </c>
      <c r="H3203" t="n">
        <v>0</v>
      </c>
      <c r="I3203" t="n">
        <v>2423</v>
      </c>
      <c r="J3203" t="n">
        <v>17</v>
      </c>
      <c r="K3203" t="n">
        <v>417</v>
      </c>
      <c r="L3203" t="n">
        <v>1</v>
      </c>
      <c r="M3203" t="n">
        <v>5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15</v>
      </c>
      <c r="U3203" t="n">
        <v>1</v>
      </c>
      <c r="V3203" t="n">
        <v>0</v>
      </c>
      <c r="W3203" t="n">
        <v>0</v>
      </c>
    </row>
    <row r="3204">
      <c r="A3204" t="inlineStr">
        <is>
          <t>Max Evans</t>
        </is>
      </c>
      <c r="B3204" t="inlineStr">
        <is>
          <t>Scotland</t>
        </is>
      </c>
      <c r="C3204" t="inlineStr">
        <is>
          <t>Right Wing</t>
        </is>
      </c>
      <c r="D3204" t="n">
        <v>42</v>
      </c>
      <c r="E3204" t="n">
        <v>44</v>
      </c>
      <c r="F3204" t="n">
        <v>34</v>
      </c>
      <c r="G3204" t="n">
        <v>10</v>
      </c>
      <c r="H3204" t="n">
        <v>0</v>
      </c>
      <c r="I3204" t="n">
        <v>2714</v>
      </c>
      <c r="J3204" t="n">
        <v>8</v>
      </c>
      <c r="K3204" t="n">
        <v>185</v>
      </c>
      <c r="L3204" t="n">
        <v>0</v>
      </c>
      <c r="M3204" t="n">
        <v>7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20</v>
      </c>
      <c r="U3204" t="n">
        <v>1</v>
      </c>
      <c r="V3204" t="n">
        <v>0</v>
      </c>
      <c r="W3204" t="n">
        <v>0</v>
      </c>
    </row>
    <row r="3205">
      <c r="A3205" t="inlineStr">
        <is>
          <t>Max Evans</t>
        </is>
      </c>
      <c r="B3205" t="inlineStr">
        <is>
          <t>Scotland</t>
        </is>
      </c>
      <c r="C3205" t="inlineStr">
        <is>
          <t>Right Wing</t>
        </is>
      </c>
      <c r="D3205" t="n">
        <v>144</v>
      </c>
      <c r="E3205" t="n">
        <v>18</v>
      </c>
      <c r="F3205" t="n">
        <v>117</v>
      </c>
      <c r="G3205" t="n">
        <v>31</v>
      </c>
      <c r="H3205" t="n">
        <v>0</v>
      </c>
      <c r="I3205" t="n">
        <v>9528</v>
      </c>
      <c r="J3205" t="n">
        <v>27</v>
      </c>
      <c r="K3205" t="n">
        <v>639</v>
      </c>
      <c r="L3205" t="n">
        <v>1</v>
      </c>
      <c r="M3205" t="n">
        <v>17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90</v>
      </c>
      <c r="U3205" t="n">
        <v>2</v>
      </c>
      <c r="V3205" t="n">
        <v>0</v>
      </c>
      <c r="W3205" t="n">
        <v>0</v>
      </c>
    </row>
    <row r="3206">
      <c r="A3206" t="inlineStr">
        <is>
          <t>Tommy Seymour</t>
        </is>
      </c>
      <c r="B3206" t="inlineStr">
        <is>
          <t>Scotland</t>
        </is>
      </c>
      <c r="C3206" t="inlineStr">
        <is>
          <t>Right Wing</t>
        </is>
      </c>
      <c r="D3206" t="n">
        <v>16</v>
      </c>
      <c r="E3206" t="n">
        <v>18</v>
      </c>
      <c r="F3206" t="n">
        <v>13</v>
      </c>
      <c r="G3206" t="n">
        <v>5</v>
      </c>
      <c r="H3206" t="n">
        <v>0</v>
      </c>
      <c r="I3206" t="n">
        <v>1075</v>
      </c>
      <c r="J3206" t="n">
        <v>3</v>
      </c>
      <c r="K3206" t="n">
        <v>55</v>
      </c>
      <c r="L3206" t="n">
        <v>0</v>
      </c>
      <c r="M3206" t="n">
        <v>1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35</v>
      </c>
      <c r="U3206" t="n">
        <v>1</v>
      </c>
      <c r="V3206" t="n">
        <v>0</v>
      </c>
      <c r="W3206" t="n">
        <v>0</v>
      </c>
    </row>
    <row r="3207">
      <c r="A3207" t="inlineStr">
        <is>
          <t>Tommy Seymour</t>
        </is>
      </c>
      <c r="B3207" t="inlineStr">
        <is>
          <t>Scotland</t>
        </is>
      </c>
      <c r="C3207" t="inlineStr">
        <is>
          <t>Right Wing</t>
        </is>
      </c>
      <c r="D3207" t="n">
        <v>148</v>
      </c>
      <c r="E3207" t="n">
        <v>151</v>
      </c>
      <c r="F3207" t="n">
        <v>143</v>
      </c>
      <c r="G3207" t="n">
        <v>8</v>
      </c>
      <c r="H3207" t="n">
        <v>0</v>
      </c>
      <c r="I3207" t="n">
        <v>10732</v>
      </c>
      <c r="J3207" t="n">
        <v>5</v>
      </c>
      <c r="K3207" t="n">
        <v>129</v>
      </c>
      <c r="L3207" t="n">
        <v>0</v>
      </c>
      <c r="M3207" t="n">
        <v>36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240</v>
      </c>
      <c r="U3207" t="n">
        <v>3</v>
      </c>
      <c r="V3207" t="n">
        <v>0</v>
      </c>
      <c r="W3207" t="n">
        <v>0</v>
      </c>
    </row>
    <row r="3208">
      <c r="A3208" t="inlineStr">
        <is>
          <t>Tommy Seymour</t>
        </is>
      </c>
      <c r="B3208" t="inlineStr">
        <is>
          <t>Scotland</t>
        </is>
      </c>
      <c r="C3208" t="inlineStr">
        <is>
          <t>Right Wing</t>
        </is>
      </c>
      <c r="D3208" t="n">
        <v>54</v>
      </c>
      <c r="E3208" t="n">
        <v>54</v>
      </c>
      <c r="F3208" t="n">
        <v>54</v>
      </c>
      <c r="G3208" t="n">
        <v>0</v>
      </c>
      <c r="H3208" t="n">
        <v>0</v>
      </c>
      <c r="I3208" t="n">
        <v>3864</v>
      </c>
      <c r="J3208" t="n">
        <v>0</v>
      </c>
      <c r="K3208" t="n">
        <v>0</v>
      </c>
      <c r="L3208" t="n">
        <v>0</v>
      </c>
      <c r="M3208" t="n">
        <v>16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85</v>
      </c>
      <c r="U3208" t="n">
        <v>0</v>
      </c>
      <c r="V3208" t="n">
        <v>0</v>
      </c>
      <c r="W3208" t="n">
        <v>0</v>
      </c>
    </row>
    <row r="3209">
      <c r="A3209" t="inlineStr">
        <is>
          <t>Tommy Seymour</t>
        </is>
      </c>
      <c r="B3209" t="inlineStr">
        <is>
          <t>Scotland</t>
        </is>
      </c>
      <c r="C3209" t="inlineStr">
        <is>
          <t>Right Wing</t>
        </is>
      </c>
      <c r="D3209" t="n">
        <v>4</v>
      </c>
      <c r="E3209" t="n">
        <v>4</v>
      </c>
      <c r="F3209" t="n">
        <v>3</v>
      </c>
      <c r="G3209" t="n">
        <v>1</v>
      </c>
      <c r="H3209" t="n">
        <v>0</v>
      </c>
      <c r="I3209" t="n">
        <v>261</v>
      </c>
      <c r="J3209" t="n">
        <v>1</v>
      </c>
      <c r="K3209" t="n">
        <v>21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15</v>
      </c>
      <c r="U3209" t="n">
        <v>0</v>
      </c>
      <c r="V3209" t="n">
        <v>0</v>
      </c>
      <c r="W3209" t="n">
        <v>0</v>
      </c>
    </row>
    <row r="3210">
      <c r="A3210" t="inlineStr">
        <is>
          <t>Tommy Seymour</t>
        </is>
      </c>
      <c r="B3210" t="inlineStr">
        <is>
          <t>Scotland</t>
        </is>
      </c>
      <c r="C3210" t="inlineStr">
        <is>
          <t>Right Wing</t>
        </is>
      </c>
      <c r="D3210" t="n">
        <v>222</v>
      </c>
      <c r="E3210" t="n">
        <v>75</v>
      </c>
      <c r="F3210" t="n">
        <v>213</v>
      </c>
      <c r="G3210" t="n">
        <v>14</v>
      </c>
      <c r="H3210" t="n">
        <v>0</v>
      </c>
      <c r="I3210" t="n">
        <v>15932</v>
      </c>
      <c r="J3210" t="n">
        <v>9</v>
      </c>
      <c r="K3210" t="n">
        <v>205</v>
      </c>
      <c r="L3210" t="n">
        <v>0</v>
      </c>
      <c r="M3210" t="n">
        <v>53</v>
      </c>
      <c r="N3210" t="n">
        <v>75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375</v>
      </c>
      <c r="U3210" t="n">
        <v>4</v>
      </c>
      <c r="V3210" t="n">
        <v>0</v>
      </c>
      <c r="W3210" t="n">
        <v>0</v>
      </c>
    </row>
    <row r="3211">
      <c r="A3211" t="inlineStr">
        <is>
          <t>Alex Dunbar</t>
        </is>
      </c>
      <c r="B3211" t="inlineStr">
        <is>
          <t>Scotland</t>
        </is>
      </c>
      <c r="C3211" t="inlineStr">
        <is>
          <t>Right Wing</t>
        </is>
      </c>
      <c r="D3211" t="n">
        <v>118</v>
      </c>
      <c r="E3211" t="n">
        <v>120</v>
      </c>
      <c r="F3211" t="n">
        <v>104</v>
      </c>
      <c r="G3211" t="n">
        <v>16</v>
      </c>
      <c r="H3211" t="n">
        <v>0</v>
      </c>
      <c r="I3211" t="n">
        <v>7536</v>
      </c>
      <c r="J3211" t="n">
        <v>14</v>
      </c>
      <c r="K3211" t="n">
        <v>236</v>
      </c>
      <c r="L3211" t="n">
        <v>0</v>
      </c>
      <c r="M3211" t="n">
        <v>36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85</v>
      </c>
      <c r="U3211" t="n">
        <v>4</v>
      </c>
      <c r="V3211" t="n">
        <v>0</v>
      </c>
      <c r="W3211" t="n">
        <v>0</v>
      </c>
    </row>
    <row r="3212">
      <c r="A3212" t="inlineStr">
        <is>
          <t>Alex Dunbar</t>
        </is>
      </c>
      <c r="B3212" t="inlineStr">
        <is>
          <t>Scotland</t>
        </is>
      </c>
      <c r="C3212" t="inlineStr">
        <is>
          <t>Right Wing</t>
        </is>
      </c>
      <c r="D3212" t="n">
        <v>5</v>
      </c>
      <c r="E3212" t="n">
        <v>5</v>
      </c>
      <c r="F3212" t="n">
        <v>5</v>
      </c>
      <c r="G3212" t="n">
        <v>0</v>
      </c>
      <c r="H3212" t="n">
        <v>0</v>
      </c>
      <c r="I3212" t="n">
        <v>400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Alex Dunbar</t>
        </is>
      </c>
      <c r="B3213" t="inlineStr">
        <is>
          <t>Scotland</t>
        </is>
      </c>
      <c r="C3213" t="inlineStr">
        <is>
          <t>Right Wing</t>
        </is>
      </c>
      <c r="D3213" t="n">
        <v>3</v>
      </c>
      <c r="E3213" t="n">
        <v>3</v>
      </c>
      <c r="F3213" t="n">
        <v>3</v>
      </c>
      <c r="G3213" t="n">
        <v>0</v>
      </c>
      <c r="H3213" t="n">
        <v>0</v>
      </c>
      <c r="I3213" t="n">
        <v>240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5</v>
      </c>
      <c r="U3213" t="n">
        <v>0</v>
      </c>
      <c r="V3213" t="n">
        <v>0</v>
      </c>
      <c r="W3213" t="n">
        <v>0</v>
      </c>
    </row>
    <row r="3214">
      <c r="A3214" t="inlineStr">
        <is>
          <t>Alex Dunbar</t>
        </is>
      </c>
      <c r="B3214" t="inlineStr">
        <is>
          <t>Scotland</t>
        </is>
      </c>
      <c r="C3214" t="inlineStr">
        <is>
          <t>Right Wing</t>
        </is>
      </c>
      <c r="D3214" t="n">
        <v>19</v>
      </c>
      <c r="E3214" t="n">
        <v>19</v>
      </c>
      <c r="F3214" t="n">
        <v>19</v>
      </c>
      <c r="G3214" t="n">
        <v>0</v>
      </c>
      <c r="H3214" t="n">
        <v>0</v>
      </c>
      <c r="I3214" t="n">
        <v>1416</v>
      </c>
      <c r="J3214" t="n">
        <v>0</v>
      </c>
      <c r="K3214" t="n">
        <v>0</v>
      </c>
      <c r="L3214" t="n">
        <v>0</v>
      </c>
      <c r="M3214" t="n">
        <v>5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15</v>
      </c>
      <c r="U3214" t="n">
        <v>1</v>
      </c>
      <c r="V3214" t="n">
        <v>0</v>
      </c>
      <c r="W3214" t="n">
        <v>0</v>
      </c>
    </row>
    <row r="3215">
      <c r="A3215" t="inlineStr">
        <is>
          <t>Alex Dunbar</t>
        </is>
      </c>
      <c r="B3215" t="inlineStr">
        <is>
          <t>Scotland</t>
        </is>
      </c>
      <c r="C3215" t="inlineStr">
        <is>
          <t>Right Wing</t>
        </is>
      </c>
      <c r="D3215" t="n">
        <v>4</v>
      </c>
      <c r="E3215" t="n">
        <v>4</v>
      </c>
      <c r="F3215" t="n">
        <v>3</v>
      </c>
      <c r="G3215" t="n">
        <v>1</v>
      </c>
      <c r="H3215" t="n">
        <v>0</v>
      </c>
      <c r="I3215" t="n">
        <v>203</v>
      </c>
      <c r="J3215" t="n">
        <v>1</v>
      </c>
      <c r="K3215" t="n">
        <v>11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t="inlineStr">
        <is>
          <t>Alex Dunbar</t>
        </is>
      </c>
      <c r="B3216" t="inlineStr">
        <is>
          <t>Scotland</t>
        </is>
      </c>
      <c r="C3216" t="inlineStr">
        <is>
          <t>Right Wing</t>
        </is>
      </c>
      <c r="D3216" t="n">
        <v>12</v>
      </c>
      <c r="E3216" t="n">
        <v>12</v>
      </c>
      <c r="F3216" t="n">
        <v>11</v>
      </c>
      <c r="G3216" t="n">
        <v>1</v>
      </c>
      <c r="H3216" t="n">
        <v>0</v>
      </c>
      <c r="I3216" t="n">
        <v>682</v>
      </c>
      <c r="J3216" t="n">
        <v>1</v>
      </c>
      <c r="K3216" t="n">
        <v>13</v>
      </c>
      <c r="L3216" t="n">
        <v>0</v>
      </c>
      <c r="M3216" t="n">
        <v>8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5</v>
      </c>
      <c r="U3216" t="n">
        <v>1</v>
      </c>
      <c r="V3216" t="n">
        <v>0</v>
      </c>
      <c r="W3216" t="n">
        <v>0</v>
      </c>
    </row>
    <row r="3217">
      <c r="A3217" t="inlineStr">
        <is>
          <t>Alex Dunbar</t>
        </is>
      </c>
      <c r="B3217" t="inlineStr">
        <is>
          <t>Scotland</t>
        </is>
      </c>
      <c r="C3217" t="inlineStr">
        <is>
          <t>Right Wing</t>
        </is>
      </c>
      <c r="D3217" t="n">
        <v>161</v>
      </c>
      <c r="E3217" t="n">
        <v>22</v>
      </c>
      <c r="F3217" t="n">
        <v>145</v>
      </c>
      <c r="G3217" t="n">
        <v>18</v>
      </c>
      <c r="H3217" t="n">
        <v>0</v>
      </c>
      <c r="I3217" t="n">
        <v>10477</v>
      </c>
      <c r="J3217" t="n">
        <v>16</v>
      </c>
      <c r="K3217" t="n">
        <v>260</v>
      </c>
      <c r="L3217" t="n">
        <v>0</v>
      </c>
      <c r="M3217" t="n">
        <v>50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110</v>
      </c>
      <c r="U3217" t="n">
        <v>6</v>
      </c>
      <c r="V3217" t="n">
        <v>0</v>
      </c>
      <c r="W3217" t="n">
        <v>0</v>
      </c>
    </row>
    <row r="3218">
      <c r="A3218" t="inlineStr">
        <is>
          <t>Lee Jones</t>
        </is>
      </c>
      <c r="B3218" t="inlineStr">
        <is>
          <t>Scotland</t>
        </is>
      </c>
      <c r="C3218" t="inlineStr">
        <is>
          <t>Right Wing</t>
        </is>
      </c>
      <c r="D3218" t="n">
        <v>3</v>
      </c>
      <c r="E3218" t="n">
        <v>5</v>
      </c>
      <c r="F3218" t="n">
        <v>2</v>
      </c>
      <c r="G3218" t="n">
        <v>3</v>
      </c>
      <c r="H3218" t="n">
        <v>0</v>
      </c>
      <c r="I3218" t="n">
        <v>227</v>
      </c>
      <c r="J3218" t="n">
        <v>1</v>
      </c>
      <c r="K3218" t="n">
        <v>67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inlineStr">
        <is>
          <t>Lee Jones</t>
        </is>
      </c>
      <c r="B3219" t="inlineStr">
        <is>
          <t>Scotland</t>
        </is>
      </c>
      <c r="C3219" t="inlineStr">
        <is>
          <t>Right Wing</t>
        </is>
      </c>
      <c r="D3219" t="n">
        <v>57</v>
      </c>
      <c r="E3219" t="n">
        <v>63</v>
      </c>
      <c r="F3219" t="n">
        <v>49</v>
      </c>
      <c r="G3219" t="n">
        <v>14</v>
      </c>
      <c r="H3219" t="n">
        <v>0</v>
      </c>
      <c r="I3219" t="n">
        <v>3877</v>
      </c>
      <c r="J3219" t="n">
        <v>8</v>
      </c>
      <c r="K3219" t="n">
        <v>181</v>
      </c>
      <c r="L3219" t="n">
        <v>0</v>
      </c>
      <c r="M3219" t="n">
        <v>9</v>
      </c>
      <c r="N3219" t="n">
        <v>9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45</v>
      </c>
      <c r="U3219" t="n">
        <v>1</v>
      </c>
      <c r="V3219" t="n">
        <v>0</v>
      </c>
      <c r="W3219" t="n">
        <v>0</v>
      </c>
    </row>
    <row r="3220">
      <c r="A3220" t="inlineStr">
        <is>
          <t>Lee Jones</t>
        </is>
      </c>
      <c r="B3220" t="inlineStr">
        <is>
          <t>Scotland</t>
        </is>
      </c>
      <c r="C3220" t="inlineStr">
        <is>
          <t>Right Wing</t>
        </is>
      </c>
      <c r="D3220" t="n">
        <v>9</v>
      </c>
      <c r="E3220" t="n">
        <v>10</v>
      </c>
      <c r="F3220" t="n">
        <v>9</v>
      </c>
      <c r="G3220" t="n">
        <v>1</v>
      </c>
      <c r="H3220" t="n">
        <v>0</v>
      </c>
      <c r="I3220" t="n">
        <v>647</v>
      </c>
      <c r="J3220" t="n">
        <v>0</v>
      </c>
      <c r="K3220" t="n">
        <v>8</v>
      </c>
      <c r="L3220" t="n">
        <v>1</v>
      </c>
      <c r="M3220" t="n">
        <v>3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5</v>
      </c>
      <c r="U3220" t="n">
        <v>0</v>
      </c>
      <c r="V3220" t="n">
        <v>0</v>
      </c>
      <c r="W3220" t="n">
        <v>0</v>
      </c>
    </row>
    <row r="3221">
      <c r="A3221" t="inlineStr">
        <is>
          <t>Lee Jones</t>
        </is>
      </c>
      <c r="B3221" t="inlineStr">
        <is>
          <t>Scotland</t>
        </is>
      </c>
      <c r="C3221" t="inlineStr">
        <is>
          <t>Right Wing</t>
        </is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  <c r="I3221" t="n">
        <v>39</v>
      </c>
      <c r="J3221" t="n">
        <v>1</v>
      </c>
      <c r="K3221" t="n">
        <v>39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inlineStr">
        <is>
          <t>Lee Jones</t>
        </is>
      </c>
      <c r="B3222" t="inlineStr">
        <is>
          <t>Scotland</t>
        </is>
      </c>
      <c r="C3222" t="inlineStr">
        <is>
          <t>Right Wing</t>
        </is>
      </c>
      <c r="D3222" t="n">
        <v>90</v>
      </c>
      <c r="E3222" t="n">
        <v>92</v>
      </c>
      <c r="F3222" t="n">
        <v>68</v>
      </c>
      <c r="G3222" t="n">
        <v>24</v>
      </c>
      <c r="H3222" t="n">
        <v>0</v>
      </c>
      <c r="I3222" t="n">
        <v>5320</v>
      </c>
      <c r="J3222" t="n">
        <v>22</v>
      </c>
      <c r="K3222" t="n">
        <v>446</v>
      </c>
      <c r="L3222" t="n">
        <v>1</v>
      </c>
      <c r="M3222" t="n">
        <v>24</v>
      </c>
      <c r="N3222" t="n">
        <v>18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90</v>
      </c>
      <c r="U3222" t="n">
        <v>1</v>
      </c>
      <c r="V3222" t="n">
        <v>0</v>
      </c>
      <c r="W3222" t="n">
        <v>0</v>
      </c>
    </row>
    <row r="3223">
      <c r="A3223" t="inlineStr">
        <is>
          <t>Lee Jones</t>
        </is>
      </c>
      <c r="B3223" t="inlineStr">
        <is>
          <t>Scotland</t>
        </is>
      </c>
      <c r="C3223" t="inlineStr">
        <is>
          <t>Right Wing</t>
        </is>
      </c>
      <c r="D3223" t="n">
        <v>160</v>
      </c>
      <c r="E3223" t="n">
        <v>28</v>
      </c>
      <c r="F3223" t="n">
        <v>128</v>
      </c>
      <c r="G3223" t="n">
        <v>43</v>
      </c>
      <c r="H3223" t="n">
        <v>0</v>
      </c>
      <c r="I3223" t="n">
        <v>10110</v>
      </c>
      <c r="J3223" t="n">
        <v>32</v>
      </c>
      <c r="K3223" t="n">
        <v>741</v>
      </c>
      <c r="L3223" t="n">
        <v>2</v>
      </c>
      <c r="M3223" t="n">
        <v>36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140</v>
      </c>
      <c r="U3223" t="n">
        <v>2</v>
      </c>
      <c r="V3223" t="n">
        <v>0</v>
      </c>
      <c r="W3223" t="n">
        <v>0</v>
      </c>
    </row>
    <row r="3224">
      <c r="A3224" t="inlineStr">
        <is>
          <t>Darcy Graham</t>
        </is>
      </c>
      <c r="B3224" t="inlineStr">
        <is>
          <t>Scotland</t>
        </is>
      </c>
      <c r="C3224" t="inlineStr">
        <is>
          <t>Right Wing</t>
        </is>
      </c>
      <c r="D3224" t="n">
        <v>15</v>
      </c>
      <c r="E3224" t="n">
        <v>15</v>
      </c>
      <c r="F3224" t="n">
        <v>15</v>
      </c>
      <c r="G3224" t="n">
        <v>0</v>
      </c>
      <c r="H3224" t="n">
        <v>0</v>
      </c>
      <c r="I3224" t="n">
        <v>1108</v>
      </c>
      <c r="J3224" t="n">
        <v>0</v>
      </c>
      <c r="K3224" t="n">
        <v>0</v>
      </c>
      <c r="L3224" t="n">
        <v>0</v>
      </c>
      <c r="M3224" t="n">
        <v>4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45</v>
      </c>
      <c r="U3224" t="n">
        <v>0</v>
      </c>
      <c r="V3224" t="n">
        <v>0</v>
      </c>
      <c r="W3224" t="n">
        <v>0</v>
      </c>
    </row>
    <row r="3225">
      <c r="A3225" t="inlineStr">
        <is>
          <t>Darcy Graham</t>
        </is>
      </c>
      <c r="B3225" t="inlineStr">
        <is>
          <t>Scotland</t>
        </is>
      </c>
      <c r="C3225" t="inlineStr">
        <is>
          <t>Right Wing</t>
        </is>
      </c>
      <c r="D3225" t="n">
        <v>38</v>
      </c>
      <c r="E3225" t="n">
        <v>40</v>
      </c>
      <c r="F3225" t="n">
        <v>36</v>
      </c>
      <c r="G3225" t="n">
        <v>4</v>
      </c>
      <c r="H3225" t="n">
        <v>0</v>
      </c>
      <c r="I3225" t="n">
        <v>2760</v>
      </c>
      <c r="J3225" t="n">
        <v>2</v>
      </c>
      <c r="K3225" t="n">
        <v>22</v>
      </c>
      <c r="L3225" t="n">
        <v>0</v>
      </c>
      <c r="M3225" t="n">
        <v>6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85</v>
      </c>
      <c r="U3225" t="n">
        <v>0</v>
      </c>
      <c r="V3225" t="n">
        <v>0</v>
      </c>
      <c r="W3225" t="n">
        <v>0</v>
      </c>
    </row>
    <row r="3226">
      <c r="A3226" t="inlineStr">
        <is>
          <t>Darcy Graham</t>
        </is>
      </c>
      <c r="B3226" t="inlineStr">
        <is>
          <t>Scotland</t>
        </is>
      </c>
      <c r="C3226" t="inlineStr">
        <is>
          <t>Right Wing</t>
        </is>
      </c>
      <c r="D3226" t="n">
        <v>72</v>
      </c>
      <c r="E3226" t="n">
        <v>35</v>
      </c>
      <c r="F3226" t="n">
        <v>66</v>
      </c>
      <c r="G3226" t="n">
        <v>8</v>
      </c>
      <c r="H3226" t="n">
        <v>0</v>
      </c>
      <c r="I3226" t="n">
        <v>4971</v>
      </c>
      <c r="J3226" t="n">
        <v>6</v>
      </c>
      <c r="K3226" t="n">
        <v>86</v>
      </c>
      <c r="L3226" t="n">
        <v>0</v>
      </c>
      <c r="M3226" t="n">
        <v>18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175</v>
      </c>
      <c r="U3226" t="n">
        <v>0</v>
      </c>
      <c r="V3226" t="n">
        <v>0</v>
      </c>
      <c r="W3226" t="n">
        <v>0</v>
      </c>
    </row>
    <row r="3227">
      <c r="A3227" t="inlineStr">
        <is>
          <t>Greig Tonks</t>
        </is>
      </c>
      <c r="B3227" t="inlineStr">
        <is>
          <t>Scotland</t>
        </is>
      </c>
      <c r="C3227" t="inlineStr">
        <is>
          <t>Full Back</t>
        </is>
      </c>
      <c r="D3227" t="n">
        <v>54</v>
      </c>
      <c r="E3227" t="n">
        <v>56</v>
      </c>
      <c r="F3227" t="n">
        <v>52</v>
      </c>
      <c r="G3227" t="n">
        <v>4</v>
      </c>
      <c r="H3227" t="n">
        <v>0</v>
      </c>
      <c r="I3227" t="n">
        <v>4030</v>
      </c>
      <c r="J3227" t="n">
        <v>2</v>
      </c>
      <c r="K3227" t="n">
        <v>49</v>
      </c>
      <c r="L3227" t="n">
        <v>0</v>
      </c>
      <c r="M3227" t="n">
        <v>8</v>
      </c>
      <c r="N3227" t="n">
        <v>9</v>
      </c>
      <c r="O3227" t="n">
        <v>0</v>
      </c>
      <c r="P3227" t="n">
        <v>100</v>
      </c>
      <c r="Q3227" t="n">
        <v>63</v>
      </c>
      <c r="R3227" t="n">
        <v>49</v>
      </c>
      <c r="S3227" t="n">
        <v>31</v>
      </c>
      <c r="T3227" t="n">
        <v>264</v>
      </c>
      <c r="U3227" t="n">
        <v>0</v>
      </c>
      <c r="V3227" t="n">
        <v>0</v>
      </c>
      <c r="W3227" t="n">
        <v>0</v>
      </c>
    </row>
    <row r="3228">
      <c r="A3228" t="inlineStr">
        <is>
          <t>Greig Tonks</t>
        </is>
      </c>
      <c r="B3228" t="inlineStr">
        <is>
          <t>Scotland</t>
        </is>
      </c>
      <c r="C3228" t="inlineStr">
        <is>
          <t>Full Back</t>
        </is>
      </c>
      <c r="D3228" t="n">
        <v>7</v>
      </c>
      <c r="E3228" t="n">
        <v>7</v>
      </c>
      <c r="F3228" t="n">
        <v>6</v>
      </c>
      <c r="G3228" t="n">
        <v>1</v>
      </c>
      <c r="H3228" t="n">
        <v>0</v>
      </c>
      <c r="I3228" t="n">
        <v>410</v>
      </c>
      <c r="J3228" t="n">
        <v>1</v>
      </c>
      <c r="K3228" t="n">
        <v>18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Greig Tonks</t>
        </is>
      </c>
      <c r="B3229" t="inlineStr">
        <is>
          <t>Scotland</t>
        </is>
      </c>
      <c r="C3229" t="inlineStr">
        <is>
          <t>Full Back</t>
        </is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78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Greig Tonks</t>
        </is>
      </c>
      <c r="B3230" t="inlineStr">
        <is>
          <t>Scotland</t>
        </is>
      </c>
      <c r="C3230" t="inlineStr">
        <is>
          <t>Full Back</t>
        </is>
      </c>
      <c r="D3230" t="n">
        <v>18</v>
      </c>
      <c r="E3230" t="n">
        <v>19</v>
      </c>
      <c r="F3230" t="n">
        <v>16</v>
      </c>
      <c r="G3230" t="n">
        <v>3</v>
      </c>
      <c r="H3230" t="n">
        <v>0</v>
      </c>
      <c r="I3230" t="n">
        <v>1226</v>
      </c>
      <c r="J3230" t="n">
        <v>2</v>
      </c>
      <c r="K3230" t="n">
        <v>14</v>
      </c>
      <c r="L3230" t="n">
        <v>0</v>
      </c>
      <c r="M3230" t="n">
        <v>5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30</v>
      </c>
      <c r="U3230" t="n">
        <v>1</v>
      </c>
      <c r="V3230" t="n">
        <v>0</v>
      </c>
      <c r="W3230" t="n">
        <v>0</v>
      </c>
    </row>
    <row r="3231">
      <c r="A3231" t="inlineStr">
        <is>
          <t>Greig Tonks</t>
        </is>
      </c>
      <c r="B3231" t="inlineStr">
        <is>
          <t>Scotland</t>
        </is>
      </c>
      <c r="C3231" t="inlineStr">
        <is>
          <t>Full Back</t>
        </is>
      </c>
      <c r="D3231" t="n">
        <v>77</v>
      </c>
      <c r="E3231" t="n">
        <v>81</v>
      </c>
      <c r="F3231" t="n">
        <v>72</v>
      </c>
      <c r="G3231" t="n">
        <v>9</v>
      </c>
      <c r="H3231" t="n">
        <v>0</v>
      </c>
      <c r="I3231" t="n">
        <v>5562</v>
      </c>
      <c r="J3231" t="n">
        <v>5</v>
      </c>
      <c r="K3231" t="n">
        <v>128</v>
      </c>
      <c r="L3231" t="n">
        <v>0</v>
      </c>
      <c r="M3231" t="n">
        <v>13</v>
      </c>
      <c r="N3231" t="n">
        <v>5</v>
      </c>
      <c r="O3231" t="n">
        <v>0</v>
      </c>
      <c r="P3231" t="n">
        <v>18</v>
      </c>
      <c r="Q3231" t="n">
        <v>12</v>
      </c>
      <c r="R3231" t="n">
        <v>21</v>
      </c>
      <c r="S3231" t="n">
        <v>15</v>
      </c>
      <c r="T3231" t="n">
        <v>94</v>
      </c>
      <c r="U3231" t="n">
        <v>4</v>
      </c>
      <c r="V3231" t="n">
        <v>0</v>
      </c>
      <c r="W3231" t="n">
        <v>0</v>
      </c>
    </row>
    <row r="3232">
      <c r="A3232" t="inlineStr">
        <is>
          <t>Greig Tonks</t>
        </is>
      </c>
      <c r="B3232" t="inlineStr">
        <is>
          <t>Scotland</t>
        </is>
      </c>
      <c r="C3232" t="inlineStr">
        <is>
          <t>Full Back</t>
        </is>
      </c>
      <c r="D3232" t="n">
        <v>8</v>
      </c>
      <c r="E3232" t="n">
        <v>9</v>
      </c>
      <c r="F3232" t="n">
        <v>4</v>
      </c>
      <c r="G3232" t="n">
        <v>5</v>
      </c>
      <c r="H3232" t="n">
        <v>0</v>
      </c>
      <c r="I3232" t="n">
        <v>411</v>
      </c>
      <c r="J3232" t="n">
        <v>4</v>
      </c>
      <c r="K3232" t="n">
        <v>91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3</v>
      </c>
      <c r="U3232" t="n">
        <v>0</v>
      </c>
      <c r="V3232" t="n">
        <v>0</v>
      </c>
      <c r="W3232" t="n">
        <v>0</v>
      </c>
    </row>
    <row r="3233">
      <c r="A3233" t="inlineStr">
        <is>
          <t>Greig Tonks</t>
        </is>
      </c>
      <c r="B3233" t="inlineStr">
        <is>
          <t>Scotland</t>
        </is>
      </c>
      <c r="C3233" t="inlineStr">
        <is>
          <t>Full Back</t>
        </is>
      </c>
      <c r="D3233" t="n">
        <v>46</v>
      </c>
      <c r="E3233" t="n">
        <v>49</v>
      </c>
      <c r="F3233" t="n">
        <v>36</v>
      </c>
      <c r="G3233" t="n">
        <v>13</v>
      </c>
      <c r="H3233" t="n">
        <v>0</v>
      </c>
      <c r="I3233" t="n">
        <v>2827</v>
      </c>
      <c r="J3233" t="n">
        <v>10</v>
      </c>
      <c r="K3233" t="n">
        <v>222</v>
      </c>
      <c r="L3233" t="n">
        <v>1</v>
      </c>
      <c r="M3233" t="n">
        <v>9</v>
      </c>
      <c r="N3233" t="n">
        <v>1</v>
      </c>
      <c r="O3233" t="n">
        <v>0</v>
      </c>
      <c r="P3233" t="n">
        <v>42</v>
      </c>
      <c r="Q3233" t="n">
        <v>31</v>
      </c>
      <c r="R3233" t="n">
        <v>43</v>
      </c>
      <c r="S3233" t="n">
        <v>32</v>
      </c>
      <c r="T3233" t="n">
        <v>163</v>
      </c>
      <c r="U3233" t="n">
        <v>1</v>
      </c>
      <c r="V3233" t="n">
        <v>0</v>
      </c>
      <c r="W3233" t="n">
        <v>0</v>
      </c>
    </row>
    <row r="3234">
      <c r="A3234" t="inlineStr">
        <is>
          <t>Greig Tonks</t>
        </is>
      </c>
      <c r="B3234" t="inlineStr">
        <is>
          <t>Scotland</t>
        </is>
      </c>
      <c r="C3234" t="inlineStr">
        <is>
          <t>Full Back</t>
        </is>
      </c>
      <c r="D3234" t="n">
        <v>211</v>
      </c>
      <c r="E3234" t="n">
        <v>21</v>
      </c>
      <c r="F3234" t="n">
        <v>187</v>
      </c>
      <c r="G3234" t="n">
        <v>35</v>
      </c>
      <c r="H3234" t="n">
        <v>0</v>
      </c>
      <c r="I3234" t="n">
        <v>14544</v>
      </c>
      <c r="J3234" t="n">
        <v>24</v>
      </c>
      <c r="K3234" t="n">
        <v>522</v>
      </c>
      <c r="L3234" t="n">
        <v>1</v>
      </c>
      <c r="M3234" t="n">
        <v>40</v>
      </c>
      <c r="N3234" t="n">
        <v>21</v>
      </c>
      <c r="O3234" t="n">
        <v>0</v>
      </c>
      <c r="P3234" t="n">
        <v>160</v>
      </c>
      <c r="Q3234" t="n">
        <v>106</v>
      </c>
      <c r="R3234" t="n">
        <v>114</v>
      </c>
      <c r="S3234" t="n">
        <v>79</v>
      </c>
      <c r="T3234" t="n">
        <v>554</v>
      </c>
      <c r="U3234" t="n">
        <v>6</v>
      </c>
      <c r="V3234" t="n">
        <v>0</v>
      </c>
      <c r="W3234" t="n">
        <v>0</v>
      </c>
    </row>
    <row r="3235">
      <c r="A3235" t="inlineStr">
        <is>
          <t>James Davies</t>
        </is>
      </c>
      <c r="B3235" t="inlineStr">
        <is>
          <t>Wales</t>
        </is>
      </c>
      <c r="C3235" t="inlineStr">
        <is>
          <t>Openside Flanker</t>
        </is>
      </c>
      <c r="D3235" t="n">
        <v>97</v>
      </c>
      <c r="E3235" t="n">
        <v>97</v>
      </c>
      <c r="F3235" t="n">
        <v>84</v>
      </c>
      <c r="G3235" t="n">
        <v>13</v>
      </c>
      <c r="H3235" t="n">
        <v>0</v>
      </c>
      <c r="I3235" t="n">
        <v>6619</v>
      </c>
      <c r="J3235" t="n">
        <v>13</v>
      </c>
      <c r="K3235" t="n">
        <v>333</v>
      </c>
      <c r="L3235" t="n">
        <v>0</v>
      </c>
      <c r="M3235" t="n">
        <v>17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80</v>
      </c>
      <c r="U3235" t="n">
        <v>4</v>
      </c>
      <c r="V3235" t="n">
        <v>0</v>
      </c>
      <c r="W3235" t="n">
        <v>0</v>
      </c>
    </row>
    <row r="3236">
      <c r="A3236" t="inlineStr">
        <is>
          <t>James Davies</t>
        </is>
      </c>
      <c r="B3236" t="inlineStr">
        <is>
          <t>Wales</t>
        </is>
      </c>
      <c r="C3236" t="inlineStr">
        <is>
          <t>Openside Flanker</t>
        </is>
      </c>
      <c r="D3236" t="n">
        <v>10</v>
      </c>
      <c r="E3236" t="n">
        <v>10</v>
      </c>
      <c r="F3236" t="n">
        <v>7</v>
      </c>
      <c r="G3236" t="n">
        <v>3</v>
      </c>
      <c r="H3236" t="n">
        <v>0</v>
      </c>
      <c r="I3236" t="n">
        <v>505</v>
      </c>
      <c r="J3236" t="n">
        <v>3</v>
      </c>
      <c r="K3236" t="n">
        <v>74</v>
      </c>
      <c r="L3236" t="n">
        <v>0</v>
      </c>
      <c r="M3236" t="n">
        <v>5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5</v>
      </c>
      <c r="U3236" t="n">
        <v>1</v>
      </c>
      <c r="V3236" t="n">
        <v>0</v>
      </c>
      <c r="W3236" t="n">
        <v>0</v>
      </c>
    </row>
    <row r="3237">
      <c r="A3237" t="inlineStr">
        <is>
          <t>James Davies</t>
        </is>
      </c>
      <c r="B3237" t="inlineStr">
        <is>
          <t>Wales</t>
        </is>
      </c>
      <c r="C3237" t="inlineStr">
        <is>
          <t>Openside Flanker</t>
        </is>
      </c>
      <c r="D3237" t="n">
        <v>107</v>
      </c>
      <c r="E3237" t="n">
        <v>17</v>
      </c>
      <c r="F3237" t="n">
        <v>91</v>
      </c>
      <c r="G3237" t="n">
        <v>16</v>
      </c>
      <c r="H3237" t="n">
        <v>0</v>
      </c>
      <c r="I3237" t="n">
        <v>7124</v>
      </c>
      <c r="J3237" t="n">
        <v>16</v>
      </c>
      <c r="K3237" t="n">
        <v>407</v>
      </c>
      <c r="L3237" t="n">
        <v>0</v>
      </c>
      <c r="M3237" t="n">
        <v>22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85</v>
      </c>
      <c r="U3237" t="n">
        <v>5</v>
      </c>
      <c r="V3237" t="n">
        <v>0</v>
      </c>
      <c r="W3237" t="n">
        <v>0</v>
      </c>
    </row>
    <row r="3238">
      <c r="A3238" t="inlineStr">
        <is>
          <t>Ellis Jenkins</t>
        </is>
      </c>
      <c r="B3238" t="inlineStr">
        <is>
          <t>Wales</t>
        </is>
      </c>
      <c r="C3238" t="inlineStr">
        <is>
          <t>Openside Flanker</t>
        </is>
      </c>
      <c r="D3238" t="n">
        <v>107</v>
      </c>
      <c r="E3238" t="n">
        <v>115</v>
      </c>
      <c r="F3238" t="n">
        <v>82</v>
      </c>
      <c r="G3238" t="n">
        <v>33</v>
      </c>
      <c r="H3238" t="n">
        <v>0</v>
      </c>
      <c r="I3238" t="n">
        <v>6600</v>
      </c>
      <c r="J3238" t="n">
        <v>25</v>
      </c>
      <c r="K3238" t="n">
        <v>595</v>
      </c>
      <c r="L3238" t="n">
        <v>1</v>
      </c>
      <c r="M3238" t="n">
        <v>27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55</v>
      </c>
      <c r="U3238" t="n">
        <v>3</v>
      </c>
      <c r="V3238" t="n">
        <v>0</v>
      </c>
      <c r="W3238" t="n">
        <v>1</v>
      </c>
    </row>
    <row r="3239">
      <c r="A3239" t="inlineStr">
        <is>
          <t>Ellis Jenkins</t>
        </is>
      </c>
      <c r="B3239" t="inlineStr">
        <is>
          <t>Wales</t>
        </is>
      </c>
      <c r="C3239" t="inlineStr">
        <is>
          <t>Openside Flanker</t>
        </is>
      </c>
      <c r="D3239" t="n">
        <v>8</v>
      </c>
      <c r="E3239" t="n">
        <v>8</v>
      </c>
      <c r="F3239" t="n">
        <v>8</v>
      </c>
      <c r="G3239" t="n">
        <v>0</v>
      </c>
      <c r="H3239" t="n">
        <v>0</v>
      </c>
      <c r="I3239" t="n">
        <v>640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</row>
    <row r="3240">
      <c r="A3240" t="inlineStr">
        <is>
          <t>Ellis Jenkins</t>
        </is>
      </c>
      <c r="B3240" t="inlineStr">
        <is>
          <t>Wales</t>
        </is>
      </c>
      <c r="C3240" t="inlineStr">
        <is>
          <t>Openside Flanker</t>
        </is>
      </c>
      <c r="D3240" t="n">
        <v>2</v>
      </c>
      <c r="E3240" t="n">
        <v>2</v>
      </c>
      <c r="F3240" t="n">
        <v>2</v>
      </c>
      <c r="G3240" t="n">
        <v>0</v>
      </c>
      <c r="H3240" t="n">
        <v>0</v>
      </c>
      <c r="I3240" t="n">
        <v>146</v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5</v>
      </c>
      <c r="U3240" t="n">
        <v>0</v>
      </c>
      <c r="V3240" t="n">
        <v>0</v>
      </c>
      <c r="W3240" t="n">
        <v>0</v>
      </c>
    </row>
    <row r="3241">
      <c r="A3241" t="inlineStr">
        <is>
          <t>Ellis Jenkins</t>
        </is>
      </c>
      <c r="B3241" t="inlineStr">
        <is>
          <t>Wales</t>
        </is>
      </c>
      <c r="C3241" t="inlineStr">
        <is>
          <t>Openside Flanker</t>
        </is>
      </c>
      <c r="D3241" t="n">
        <v>10</v>
      </c>
      <c r="E3241" t="n">
        <v>10</v>
      </c>
      <c r="F3241" t="n">
        <v>4</v>
      </c>
      <c r="G3241" t="n">
        <v>6</v>
      </c>
      <c r="H3241" t="n">
        <v>0</v>
      </c>
      <c r="I3241" t="n">
        <v>400</v>
      </c>
      <c r="J3241" t="n">
        <v>6</v>
      </c>
      <c r="K3241" t="n">
        <v>80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t="inlineStr">
        <is>
          <t>Ellis Jenkins</t>
        </is>
      </c>
      <c r="B3242" t="inlineStr">
        <is>
          <t>Wales</t>
        </is>
      </c>
      <c r="C3242" t="inlineStr">
        <is>
          <t>Openside Flanker</t>
        </is>
      </c>
      <c r="D3242" t="n">
        <v>127</v>
      </c>
      <c r="E3242" t="n">
        <v>12</v>
      </c>
      <c r="F3242" t="n">
        <v>96</v>
      </c>
      <c r="G3242" t="n">
        <v>39</v>
      </c>
      <c r="H3242" t="n">
        <v>0</v>
      </c>
      <c r="I3242" t="n">
        <v>7786</v>
      </c>
      <c r="J3242" t="n">
        <v>31</v>
      </c>
      <c r="K3242" t="n">
        <v>675</v>
      </c>
      <c r="L3242" t="n">
        <v>1</v>
      </c>
      <c r="M3242" t="n">
        <v>28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60</v>
      </c>
      <c r="U3242" t="n">
        <v>4</v>
      </c>
      <c r="V3242" t="n">
        <v>0</v>
      </c>
      <c r="W3242" t="n">
        <v>1</v>
      </c>
    </row>
    <row r="3243">
      <c r="A3243" t="inlineStr">
        <is>
          <t>Thomas Young</t>
        </is>
      </c>
      <c r="B3243" t="inlineStr">
        <is>
          <t>Wales</t>
        </is>
      </c>
      <c r="C3243" t="inlineStr">
        <is>
          <t>Openside Flanker</t>
        </is>
      </c>
      <c r="D3243" t="n">
        <v>22</v>
      </c>
      <c r="E3243" t="n">
        <v>26</v>
      </c>
      <c r="F3243" t="n">
        <v>12</v>
      </c>
      <c r="G3243" t="n">
        <v>14</v>
      </c>
      <c r="H3243" t="n">
        <v>0</v>
      </c>
      <c r="I3243" t="n">
        <v>999</v>
      </c>
      <c r="J3243" t="n">
        <v>10</v>
      </c>
      <c r="K3243" t="n">
        <v>153</v>
      </c>
      <c r="L3243" t="n">
        <v>0</v>
      </c>
      <c r="M3243" t="n">
        <v>6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5</v>
      </c>
      <c r="U3243" t="n">
        <v>0</v>
      </c>
      <c r="V3243" t="n">
        <v>0</v>
      </c>
      <c r="W3243" t="n">
        <v>0</v>
      </c>
    </row>
    <row r="3244">
      <c r="A3244" t="inlineStr">
        <is>
          <t>Thomas Young</t>
        </is>
      </c>
      <c r="B3244" t="inlineStr">
        <is>
          <t>Wales</t>
        </is>
      </c>
      <c r="C3244" t="inlineStr">
        <is>
          <t>Openside Flanker</t>
        </is>
      </c>
      <c r="D3244" t="n">
        <v>3</v>
      </c>
      <c r="E3244" t="n">
        <v>3</v>
      </c>
      <c r="F3244" t="n">
        <v>2</v>
      </c>
      <c r="G3244" t="n">
        <v>1</v>
      </c>
      <c r="H3244" t="n">
        <v>0</v>
      </c>
      <c r="I3244" t="n">
        <v>172</v>
      </c>
      <c r="J3244" t="n">
        <v>1</v>
      </c>
      <c r="K3244" t="n">
        <v>12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</row>
    <row r="3245">
      <c r="A3245" t="inlineStr">
        <is>
          <t>Thomas Young</t>
        </is>
      </c>
      <c r="B3245" t="inlineStr">
        <is>
          <t>Wales</t>
        </is>
      </c>
      <c r="C3245" t="inlineStr">
        <is>
          <t>Openside Flanker</t>
        </is>
      </c>
      <c r="D3245" t="n">
        <v>4</v>
      </c>
      <c r="E3245" t="n">
        <v>4</v>
      </c>
      <c r="F3245" t="n">
        <v>4</v>
      </c>
      <c r="G3245" t="n">
        <v>0</v>
      </c>
      <c r="H3245" t="n">
        <v>0</v>
      </c>
      <c r="I3245" t="n">
        <v>317</v>
      </c>
      <c r="J3245" t="n">
        <v>0</v>
      </c>
      <c r="K3245" t="n">
        <v>0</v>
      </c>
      <c r="L3245" t="n">
        <v>0</v>
      </c>
      <c r="M3245" t="n">
        <v>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10</v>
      </c>
      <c r="U3245" t="n">
        <v>0</v>
      </c>
      <c r="V3245" t="n">
        <v>0</v>
      </c>
      <c r="W3245" t="n">
        <v>0</v>
      </c>
    </row>
    <row r="3246">
      <c r="A3246" t="inlineStr">
        <is>
          <t>Thomas Young</t>
        </is>
      </c>
      <c r="B3246" t="inlineStr">
        <is>
          <t>Wales</t>
        </is>
      </c>
      <c r="C3246" t="inlineStr">
        <is>
          <t>Openside Flanker</t>
        </is>
      </c>
      <c r="D3246" t="n">
        <v>3</v>
      </c>
      <c r="E3246" t="n">
        <v>3</v>
      </c>
      <c r="F3246" t="n">
        <v>0</v>
      </c>
      <c r="G3246" t="n">
        <v>3</v>
      </c>
      <c r="H3246" t="n">
        <v>0</v>
      </c>
      <c r="I3246" t="n">
        <v>34</v>
      </c>
      <c r="J3246" t="n">
        <v>3</v>
      </c>
      <c r="K3246" t="n">
        <v>34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t="inlineStr">
        <is>
          <t>Thomas Young</t>
        </is>
      </c>
      <c r="B3247" t="inlineStr">
        <is>
          <t>Wales</t>
        </is>
      </c>
      <c r="C3247" t="inlineStr">
        <is>
          <t>Openside Flanker</t>
        </is>
      </c>
      <c r="D3247" t="n">
        <v>133</v>
      </c>
      <c r="E3247" t="n">
        <v>133</v>
      </c>
      <c r="F3247" t="n">
        <v>111</v>
      </c>
      <c r="G3247" t="n">
        <v>22</v>
      </c>
      <c r="H3247" t="n">
        <v>0</v>
      </c>
      <c r="I3247" t="n">
        <v>8276</v>
      </c>
      <c r="J3247" t="n">
        <v>22</v>
      </c>
      <c r="K3247" t="n">
        <v>506</v>
      </c>
      <c r="L3247" t="n">
        <v>1</v>
      </c>
      <c r="M3247" t="n">
        <v>43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160</v>
      </c>
      <c r="U3247" t="n">
        <v>5</v>
      </c>
      <c r="V3247" t="n">
        <v>0</v>
      </c>
      <c r="W3247" t="n">
        <v>0</v>
      </c>
    </row>
    <row r="3248">
      <c r="A3248" t="inlineStr">
        <is>
          <t>Thomas Young</t>
        </is>
      </c>
      <c r="B3248" t="inlineStr">
        <is>
          <t>Wales</t>
        </is>
      </c>
      <c r="C3248" t="inlineStr">
        <is>
          <t>Openside Flanker</t>
        </is>
      </c>
      <c r="D3248" t="n">
        <v>3</v>
      </c>
      <c r="E3248" t="n">
        <v>3</v>
      </c>
      <c r="F3248" t="n">
        <v>2</v>
      </c>
      <c r="G3248" t="n">
        <v>1</v>
      </c>
      <c r="H3248" t="n">
        <v>0</v>
      </c>
      <c r="I3248" t="n">
        <v>155</v>
      </c>
      <c r="J3248" t="n">
        <v>1</v>
      </c>
      <c r="K3248" t="n">
        <v>16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inlineStr">
        <is>
          <t>Thomas Young</t>
        </is>
      </c>
      <c r="B3249" t="inlineStr">
        <is>
          <t>Wales</t>
        </is>
      </c>
      <c r="C3249" t="inlineStr">
        <is>
          <t>Openside Flanker</t>
        </is>
      </c>
      <c r="D3249" t="n">
        <v>168</v>
      </c>
      <c r="E3249" t="n">
        <v>35</v>
      </c>
      <c r="F3249" t="n">
        <v>131</v>
      </c>
      <c r="G3249" t="n">
        <v>41</v>
      </c>
      <c r="H3249" t="n">
        <v>0</v>
      </c>
      <c r="I3249" t="n">
        <v>9953</v>
      </c>
      <c r="J3249" t="n">
        <v>37</v>
      </c>
      <c r="K3249" t="n">
        <v>721</v>
      </c>
      <c r="L3249" t="n">
        <v>1</v>
      </c>
      <c r="M3249" t="n">
        <v>51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175</v>
      </c>
      <c r="U3249" t="n">
        <v>6</v>
      </c>
      <c r="V3249" t="n">
        <v>0</v>
      </c>
      <c r="W3249" t="n">
        <v>0</v>
      </c>
    </row>
    <row r="3250">
      <c r="A3250" t="inlineStr">
        <is>
          <t>Aaron Wainwright</t>
        </is>
      </c>
      <c r="B3250" t="inlineStr">
        <is>
          <t>Wales</t>
        </is>
      </c>
      <c r="C3250" t="inlineStr">
        <is>
          <t>Openside Flanker</t>
        </is>
      </c>
      <c r="D3250" t="n">
        <v>58</v>
      </c>
      <c r="E3250" t="n">
        <v>59</v>
      </c>
      <c r="F3250" t="n">
        <v>53</v>
      </c>
      <c r="G3250" t="n">
        <v>6</v>
      </c>
      <c r="H3250" t="n">
        <v>0</v>
      </c>
      <c r="I3250" t="n">
        <v>4236</v>
      </c>
      <c r="J3250" t="n">
        <v>5</v>
      </c>
      <c r="K3250" t="n">
        <v>200</v>
      </c>
      <c r="L3250" t="n">
        <v>0</v>
      </c>
      <c r="M3250" t="n">
        <v>10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30</v>
      </c>
      <c r="U3250" t="n">
        <v>1</v>
      </c>
      <c r="V3250" t="n">
        <v>0</v>
      </c>
      <c r="W3250" t="n">
        <v>0</v>
      </c>
    </row>
    <row r="3251">
      <c r="A3251" t="inlineStr">
        <is>
          <t>Aaron Wainwright</t>
        </is>
      </c>
      <c r="B3251" t="inlineStr">
        <is>
          <t>Wales</t>
        </is>
      </c>
      <c r="C3251" t="inlineStr">
        <is>
          <t>Openside Flanker</t>
        </is>
      </c>
      <c r="D3251" t="n">
        <v>85</v>
      </c>
      <c r="E3251" t="n">
        <v>7</v>
      </c>
      <c r="F3251" t="n">
        <v>68</v>
      </c>
      <c r="G3251" t="n">
        <v>20</v>
      </c>
      <c r="H3251" t="n">
        <v>0</v>
      </c>
      <c r="I3251" t="n">
        <v>5419</v>
      </c>
      <c r="J3251" t="n">
        <v>17</v>
      </c>
      <c r="K3251" t="n">
        <v>395</v>
      </c>
      <c r="L3251" t="n">
        <v>0</v>
      </c>
      <c r="M3251" t="n">
        <v>18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35</v>
      </c>
      <c r="U3251" t="n">
        <v>1</v>
      </c>
      <c r="V3251" t="n">
        <v>0</v>
      </c>
      <c r="W3251" t="n">
        <v>0</v>
      </c>
    </row>
    <row r="3252">
      <c r="A3252" t="inlineStr">
        <is>
          <t>Ollie Griffiths</t>
        </is>
      </c>
      <c r="B3252" t="inlineStr">
        <is>
          <t>Wales</t>
        </is>
      </c>
      <c r="C3252" t="inlineStr">
        <is>
          <t>Openside Flanker</t>
        </is>
      </c>
      <c r="D3252" t="n">
        <v>13</v>
      </c>
      <c r="E3252" t="n">
        <v>14</v>
      </c>
      <c r="F3252" t="n">
        <v>11</v>
      </c>
      <c r="G3252" t="n">
        <v>3</v>
      </c>
      <c r="H3252" t="n">
        <v>0</v>
      </c>
      <c r="I3252" t="n">
        <v>854</v>
      </c>
      <c r="J3252" t="n">
        <v>2</v>
      </c>
      <c r="K3252" t="n">
        <v>34</v>
      </c>
      <c r="L3252" t="n">
        <v>0</v>
      </c>
      <c r="M3252" t="n">
        <v>2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5</v>
      </c>
      <c r="U3252" t="n">
        <v>1</v>
      </c>
      <c r="V3252" t="n">
        <v>0</v>
      </c>
      <c r="W3252" t="n">
        <v>0</v>
      </c>
    </row>
    <row r="3253">
      <c r="A3253" t="inlineStr">
        <is>
          <t>Ollie Griffiths</t>
        </is>
      </c>
      <c r="B3253" t="inlineStr">
        <is>
          <t>Wales</t>
        </is>
      </c>
      <c r="C3253" t="inlineStr">
        <is>
          <t>Openside Flanker</t>
        </is>
      </c>
      <c r="D3253" t="n">
        <v>80</v>
      </c>
      <c r="E3253" t="n">
        <v>81</v>
      </c>
      <c r="F3253" t="n">
        <v>64</v>
      </c>
      <c r="G3253" t="n">
        <v>17</v>
      </c>
      <c r="H3253" t="n">
        <v>0</v>
      </c>
      <c r="I3253" t="n">
        <v>4736</v>
      </c>
      <c r="J3253" t="n">
        <v>16</v>
      </c>
      <c r="K3253" t="n">
        <v>344</v>
      </c>
      <c r="L3253" t="n">
        <v>0</v>
      </c>
      <c r="M3253" t="n">
        <v>23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30</v>
      </c>
      <c r="U3253" t="n">
        <v>1</v>
      </c>
      <c r="V3253" t="n">
        <v>0</v>
      </c>
      <c r="W3253" t="n">
        <v>0</v>
      </c>
    </row>
    <row r="3254">
      <c r="A3254" t="inlineStr">
        <is>
          <t>Ollie Griffiths</t>
        </is>
      </c>
      <c r="B3254" t="inlineStr">
        <is>
          <t>Wales</t>
        </is>
      </c>
      <c r="C3254" t="inlineStr">
        <is>
          <t>Openside Flanker</t>
        </is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72</v>
      </c>
      <c r="J3254" t="n">
        <v>1</v>
      </c>
      <c r="K3254" t="n">
        <v>72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inlineStr">
        <is>
          <t>Ollie Griffiths</t>
        </is>
      </c>
      <c r="B3255" t="inlineStr">
        <is>
          <t>Wales</t>
        </is>
      </c>
      <c r="C3255" t="inlineStr">
        <is>
          <t>Openside Flanker</t>
        </is>
      </c>
      <c r="D3255" t="n">
        <v>94</v>
      </c>
      <c r="E3255" t="n">
        <v>7</v>
      </c>
      <c r="F3255" t="n">
        <v>75</v>
      </c>
      <c r="G3255" t="n">
        <v>21</v>
      </c>
      <c r="H3255" t="n">
        <v>0</v>
      </c>
      <c r="I3255" t="n">
        <v>5662</v>
      </c>
      <c r="J3255" t="n">
        <v>19</v>
      </c>
      <c r="K3255" t="n">
        <v>450</v>
      </c>
      <c r="L3255" t="n">
        <v>0</v>
      </c>
      <c r="M3255" t="n">
        <v>25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35</v>
      </c>
      <c r="U3255" t="n">
        <v>2</v>
      </c>
      <c r="V3255" t="n">
        <v>0</v>
      </c>
      <c r="W3255" t="n">
        <v>0</v>
      </c>
    </row>
    <row r="3256">
      <c r="A3256" t="inlineStr">
        <is>
          <t>Josh Navidi</t>
        </is>
      </c>
      <c r="B3256" t="inlineStr">
        <is>
          <t>Wales</t>
        </is>
      </c>
      <c r="C3256" t="inlineStr">
        <is>
          <t>Openside Flanker</t>
        </is>
      </c>
      <c r="D3256" t="n">
        <v>8</v>
      </c>
      <c r="E3256" t="n">
        <v>9</v>
      </c>
      <c r="F3256" t="n">
        <v>7</v>
      </c>
      <c r="G3256" t="n">
        <v>2</v>
      </c>
      <c r="H3256" t="n">
        <v>0</v>
      </c>
      <c r="I3256" t="n">
        <v>550</v>
      </c>
      <c r="J3256" t="n">
        <v>1</v>
      </c>
      <c r="K3256" t="n">
        <v>5</v>
      </c>
      <c r="L3256" t="n">
        <v>0</v>
      </c>
      <c r="M3256" t="n">
        <v>2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inlineStr">
        <is>
          <t>Josh Navidi</t>
        </is>
      </c>
      <c r="B3257" t="inlineStr">
        <is>
          <t>Wales</t>
        </is>
      </c>
      <c r="C3257" t="inlineStr">
        <is>
          <t>Openside Flanker</t>
        </is>
      </c>
      <c r="D3257" t="n">
        <v>173</v>
      </c>
      <c r="E3257" t="n">
        <v>178</v>
      </c>
      <c r="F3257" t="n">
        <v>150</v>
      </c>
      <c r="G3257" t="n">
        <v>28</v>
      </c>
      <c r="H3257" t="n">
        <v>0</v>
      </c>
      <c r="I3257" t="n">
        <v>11841</v>
      </c>
      <c r="J3257" t="n">
        <v>23</v>
      </c>
      <c r="K3257" t="n">
        <v>566</v>
      </c>
      <c r="L3257" t="n">
        <v>0</v>
      </c>
      <c r="M3257" t="n">
        <v>29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105</v>
      </c>
      <c r="U3257" t="n">
        <v>5</v>
      </c>
      <c r="V3257" t="n">
        <v>0</v>
      </c>
      <c r="W3257" t="n">
        <v>0</v>
      </c>
    </row>
    <row r="3258">
      <c r="A3258" t="inlineStr">
        <is>
          <t>Josh Navidi</t>
        </is>
      </c>
      <c r="B3258" t="inlineStr">
        <is>
          <t>Wales</t>
        </is>
      </c>
      <c r="C3258" t="inlineStr">
        <is>
          <t>Openside Flanker</t>
        </is>
      </c>
      <c r="D3258" t="n">
        <v>209</v>
      </c>
      <c r="E3258" t="n">
        <v>22</v>
      </c>
      <c r="F3258" t="n">
        <v>181</v>
      </c>
      <c r="G3258" t="n">
        <v>34</v>
      </c>
      <c r="H3258" t="n">
        <v>0</v>
      </c>
      <c r="I3258" t="n">
        <v>14315</v>
      </c>
      <c r="J3258" t="n">
        <v>28</v>
      </c>
      <c r="K3258" t="n">
        <v>755</v>
      </c>
      <c r="L3258" t="n">
        <v>0</v>
      </c>
      <c r="M3258" t="n">
        <v>39</v>
      </c>
      <c r="N3258" t="n">
        <v>22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110</v>
      </c>
      <c r="U3258" t="n">
        <v>5</v>
      </c>
      <c r="V3258" t="n">
        <v>0</v>
      </c>
      <c r="W3258" t="n">
        <v>0</v>
      </c>
    </row>
    <row r="3259">
      <c r="A3259" t="inlineStr">
        <is>
          <t>Dan Baker</t>
        </is>
      </c>
      <c r="B3259" t="inlineStr">
        <is>
          <t>Wales</t>
        </is>
      </c>
      <c r="C3259" t="inlineStr">
        <is>
          <t>Blindside Flanker</t>
        </is>
      </c>
      <c r="D3259" t="n">
        <v>3</v>
      </c>
      <c r="E3259" t="n">
        <v>3</v>
      </c>
      <c r="F3259" t="n">
        <v>2</v>
      </c>
      <c r="G3259" t="n">
        <v>1</v>
      </c>
      <c r="H3259" t="n">
        <v>0</v>
      </c>
      <c r="I3259" t="n">
        <v>186</v>
      </c>
      <c r="J3259" t="n">
        <v>1</v>
      </c>
      <c r="K3259" t="n">
        <v>26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5</v>
      </c>
      <c r="U3259" t="n">
        <v>0</v>
      </c>
      <c r="V3259" t="n">
        <v>0</v>
      </c>
      <c r="W3259" t="n">
        <v>0</v>
      </c>
    </row>
    <row r="3260">
      <c r="A3260" t="inlineStr">
        <is>
          <t>Dan Baker</t>
        </is>
      </c>
      <c r="B3260" t="inlineStr">
        <is>
          <t>Wales</t>
        </is>
      </c>
      <c r="C3260" t="inlineStr">
        <is>
          <t>Blindside Flanker</t>
        </is>
      </c>
      <c r="D3260" t="n">
        <v>93</v>
      </c>
      <c r="E3260" t="n">
        <v>95</v>
      </c>
      <c r="F3260" t="n">
        <v>63</v>
      </c>
      <c r="G3260" t="n">
        <v>32</v>
      </c>
      <c r="H3260" t="n">
        <v>0</v>
      </c>
      <c r="I3260" t="n">
        <v>5032</v>
      </c>
      <c r="J3260" t="n">
        <v>30</v>
      </c>
      <c r="K3260" t="n">
        <v>701</v>
      </c>
      <c r="L3260" t="n">
        <v>2</v>
      </c>
      <c r="M3260" t="n">
        <v>32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100</v>
      </c>
      <c r="U3260" t="n">
        <v>0</v>
      </c>
      <c r="V3260" t="n">
        <v>0</v>
      </c>
      <c r="W3260" t="n">
        <v>0</v>
      </c>
    </row>
    <row r="3261">
      <c r="A3261" t="inlineStr">
        <is>
          <t>Dan Baker</t>
        </is>
      </c>
      <c r="B3261" t="inlineStr">
        <is>
          <t>Wales</t>
        </is>
      </c>
      <c r="C3261" t="inlineStr">
        <is>
          <t>Blindside Flanker</t>
        </is>
      </c>
      <c r="D3261" t="n">
        <v>3</v>
      </c>
      <c r="E3261" t="n">
        <v>4</v>
      </c>
      <c r="F3261" t="n">
        <v>1</v>
      </c>
      <c r="G3261" t="n">
        <v>3</v>
      </c>
      <c r="H3261" t="n">
        <v>0</v>
      </c>
      <c r="I3261" t="n">
        <v>78</v>
      </c>
      <c r="J3261" t="n">
        <v>2</v>
      </c>
      <c r="K3261" t="n">
        <v>37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Dan Baker</t>
        </is>
      </c>
      <c r="B3262" t="inlineStr">
        <is>
          <t>Wales</t>
        </is>
      </c>
      <c r="C3262" t="inlineStr">
        <is>
          <t>Blindside Flanker</t>
        </is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80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inlineStr">
        <is>
          <t>Dan Baker</t>
        </is>
      </c>
      <c r="B3263" t="inlineStr">
        <is>
          <t>Wales</t>
        </is>
      </c>
      <c r="C3263" t="inlineStr">
        <is>
          <t>Blindside Flanker</t>
        </is>
      </c>
      <c r="D3263" t="n">
        <v>13</v>
      </c>
      <c r="E3263" t="n">
        <v>13</v>
      </c>
      <c r="F3263" t="n">
        <v>8</v>
      </c>
      <c r="G3263" t="n">
        <v>5</v>
      </c>
      <c r="H3263" t="n">
        <v>0</v>
      </c>
      <c r="I3263" t="n">
        <v>680</v>
      </c>
      <c r="J3263" t="n">
        <v>5</v>
      </c>
      <c r="K3263" t="n">
        <v>122</v>
      </c>
      <c r="L3263" t="n">
        <v>1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Dan Baker</t>
        </is>
      </c>
      <c r="B3264" t="inlineStr">
        <is>
          <t>Wales</t>
        </is>
      </c>
      <c r="C3264" t="inlineStr">
        <is>
          <t>Blindside Flanker</t>
        </is>
      </c>
      <c r="D3264" t="n">
        <v>5</v>
      </c>
      <c r="E3264" t="n">
        <v>5</v>
      </c>
      <c r="F3264" t="n">
        <v>0</v>
      </c>
      <c r="G3264" t="n">
        <v>5</v>
      </c>
      <c r="H3264" t="n">
        <v>0</v>
      </c>
      <c r="I3264" t="n">
        <v>147</v>
      </c>
      <c r="J3264" t="n">
        <v>5</v>
      </c>
      <c r="K3264" t="n">
        <v>152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</row>
    <row r="3265">
      <c r="A3265" t="inlineStr">
        <is>
          <t>Dan Baker</t>
        </is>
      </c>
      <c r="B3265" t="inlineStr">
        <is>
          <t>Wales</t>
        </is>
      </c>
      <c r="C3265" t="inlineStr">
        <is>
          <t>Blindside Flanker</t>
        </is>
      </c>
      <c r="D3265" t="n">
        <v>118</v>
      </c>
      <c r="E3265" t="n">
        <v>21</v>
      </c>
      <c r="F3265" t="n">
        <v>75</v>
      </c>
      <c r="G3265" t="n">
        <v>46</v>
      </c>
      <c r="H3265" t="n">
        <v>0</v>
      </c>
      <c r="I3265" t="n">
        <v>6203</v>
      </c>
      <c r="J3265" t="n">
        <v>43</v>
      </c>
      <c r="K3265" t="n">
        <v>1038</v>
      </c>
      <c r="L3265" t="n">
        <v>3</v>
      </c>
      <c r="M3265" t="n">
        <v>38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105</v>
      </c>
      <c r="U3265" t="n">
        <v>1</v>
      </c>
      <c r="V3265" t="n">
        <v>0</v>
      </c>
      <c r="W3265" t="n">
        <v>0</v>
      </c>
    </row>
    <row r="3266">
      <c r="A3266" t="inlineStr">
        <is>
          <t>James Botham</t>
        </is>
      </c>
      <c r="B3266" t="inlineStr">
        <is>
          <t>Wales</t>
        </is>
      </c>
      <c r="C3266" t="inlineStr">
        <is>
          <t>Blindside Flanker</t>
        </is>
      </c>
      <c r="D3266" t="n">
        <v>17</v>
      </c>
      <c r="E3266" t="n">
        <v>17</v>
      </c>
      <c r="F3266" t="n">
        <v>12</v>
      </c>
      <c r="G3266" t="n">
        <v>5</v>
      </c>
      <c r="H3266" t="n">
        <v>0</v>
      </c>
      <c r="I3266" t="n">
        <v>907</v>
      </c>
      <c r="J3266" t="n">
        <v>5</v>
      </c>
      <c r="K3266" t="n">
        <v>89</v>
      </c>
      <c r="L3266" t="n">
        <v>0</v>
      </c>
      <c r="M3266" t="n">
        <v>7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10</v>
      </c>
      <c r="U3266" t="n">
        <v>0</v>
      </c>
      <c r="V3266" t="n">
        <v>0</v>
      </c>
      <c r="W3266" t="n">
        <v>0</v>
      </c>
    </row>
    <row r="3267">
      <c r="A3267" t="inlineStr">
        <is>
          <t>James Botham</t>
        </is>
      </c>
      <c r="B3267" t="inlineStr">
        <is>
          <t>Wales</t>
        </is>
      </c>
      <c r="C3267" t="inlineStr">
        <is>
          <t>Blindside Flanker</t>
        </is>
      </c>
      <c r="D3267" t="n">
        <v>11</v>
      </c>
      <c r="E3267" t="n">
        <v>10</v>
      </c>
      <c r="F3267" t="n">
        <v>7</v>
      </c>
      <c r="G3267" t="n">
        <v>3</v>
      </c>
      <c r="H3267" t="n">
        <v>0</v>
      </c>
      <c r="I3267" t="n">
        <v>551</v>
      </c>
      <c r="J3267" t="n">
        <v>4</v>
      </c>
      <c r="K3267" t="n">
        <v>81</v>
      </c>
      <c r="L3267" t="n">
        <v>2</v>
      </c>
      <c r="M3267" t="n">
        <v>4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15</v>
      </c>
      <c r="U3267" t="n">
        <v>0</v>
      </c>
      <c r="V3267" t="n">
        <v>0</v>
      </c>
      <c r="W3267" t="n">
        <v>0</v>
      </c>
    </row>
    <row r="3268">
      <c r="A3268" t="inlineStr">
        <is>
          <t>James Botham</t>
        </is>
      </c>
      <c r="B3268" t="inlineStr">
        <is>
          <t>Wales</t>
        </is>
      </c>
      <c r="C3268" t="inlineStr">
        <is>
          <t>Blindside Flanker</t>
        </is>
      </c>
      <c r="D3268" t="n">
        <v>6</v>
      </c>
      <c r="E3268" t="n">
        <v>6</v>
      </c>
      <c r="F3268" t="n">
        <v>3</v>
      </c>
      <c r="G3268" t="n">
        <v>3</v>
      </c>
      <c r="H3268" t="n">
        <v>0</v>
      </c>
      <c r="I3268" t="n">
        <v>242</v>
      </c>
      <c r="J3268" t="n">
        <v>3</v>
      </c>
      <c r="K3268" t="n">
        <v>33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inlineStr">
        <is>
          <t>James Botham</t>
        </is>
      </c>
      <c r="B3269" t="inlineStr">
        <is>
          <t>Wales</t>
        </is>
      </c>
      <c r="C3269" t="inlineStr">
        <is>
          <t>Blindside Flanker</t>
        </is>
      </c>
      <c r="D3269" t="n">
        <v>34</v>
      </c>
      <c r="E3269" t="n">
        <v>5</v>
      </c>
      <c r="F3269" t="n">
        <v>22</v>
      </c>
      <c r="G3269" t="n">
        <v>11</v>
      </c>
      <c r="H3269" t="n">
        <v>0</v>
      </c>
      <c r="I3269" t="n">
        <v>1700</v>
      </c>
      <c r="J3269" t="n">
        <v>12</v>
      </c>
      <c r="K3269" t="n">
        <v>203</v>
      </c>
      <c r="L3269" t="n">
        <v>2</v>
      </c>
      <c r="M3269" t="n">
        <v>12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25</v>
      </c>
      <c r="U3269" t="n">
        <v>0</v>
      </c>
      <c r="V3269" t="n">
        <v>0</v>
      </c>
      <c r="W3269" t="n">
        <v>0</v>
      </c>
    </row>
    <row r="3270">
      <c r="A3270" t="inlineStr">
        <is>
          <t>Dan Lydiatt</t>
        </is>
      </c>
      <c r="B3270" t="inlineStr">
        <is>
          <t>Wales</t>
        </is>
      </c>
      <c r="C3270" t="inlineStr">
        <is>
          <t>Blindside Flanker</t>
        </is>
      </c>
      <c r="D3270" t="n">
        <v>80</v>
      </c>
      <c r="E3270" t="n">
        <v>81</v>
      </c>
      <c r="F3270" t="n">
        <v>65</v>
      </c>
      <c r="G3270" t="n">
        <v>16</v>
      </c>
      <c r="H3270" t="n">
        <v>0</v>
      </c>
      <c r="I3270" t="n">
        <v>5000</v>
      </c>
      <c r="J3270" t="n">
        <v>15</v>
      </c>
      <c r="K3270" t="n">
        <v>330</v>
      </c>
      <c r="L3270" t="n">
        <v>0</v>
      </c>
      <c r="M3270" t="n">
        <v>18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10</v>
      </c>
      <c r="U3270" t="n">
        <v>2</v>
      </c>
      <c r="V3270" t="n">
        <v>0</v>
      </c>
      <c r="W3270" t="n">
        <v>0</v>
      </c>
    </row>
    <row r="3271">
      <c r="A3271" t="inlineStr">
        <is>
          <t>Dan Lydiatt</t>
        </is>
      </c>
      <c r="B3271" t="inlineStr">
        <is>
          <t>Wales</t>
        </is>
      </c>
      <c r="C3271" t="inlineStr">
        <is>
          <t>Blindside Flanker</t>
        </is>
      </c>
      <c r="D3271" t="n">
        <v>62</v>
      </c>
      <c r="E3271" t="n">
        <v>63</v>
      </c>
      <c r="F3271" t="n">
        <v>58</v>
      </c>
      <c r="G3271" t="n">
        <v>5</v>
      </c>
      <c r="H3271" t="n">
        <v>0</v>
      </c>
      <c r="I3271" t="n">
        <v>3977</v>
      </c>
      <c r="J3271" t="n">
        <v>4</v>
      </c>
      <c r="K3271" t="n">
        <v>54</v>
      </c>
      <c r="L3271" t="n">
        <v>0</v>
      </c>
      <c r="M3271" t="n">
        <v>33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5</v>
      </c>
      <c r="U3271" t="n">
        <v>0</v>
      </c>
      <c r="V3271" t="n">
        <v>0</v>
      </c>
      <c r="W3271" t="n">
        <v>0</v>
      </c>
    </row>
    <row r="3272">
      <c r="A3272" t="inlineStr">
        <is>
          <t>Dan Lydiatt</t>
        </is>
      </c>
      <c r="B3272" t="inlineStr">
        <is>
          <t>Wales</t>
        </is>
      </c>
      <c r="C3272" t="inlineStr">
        <is>
          <t>Blindside Flanker</t>
        </is>
      </c>
      <c r="D3272" t="n">
        <v>3</v>
      </c>
      <c r="E3272" t="n">
        <v>3</v>
      </c>
      <c r="F3272" t="n">
        <v>2</v>
      </c>
      <c r="G3272" t="n">
        <v>1</v>
      </c>
      <c r="H3272" t="n">
        <v>0</v>
      </c>
      <c r="I3272" t="n">
        <v>167</v>
      </c>
      <c r="J3272" t="n">
        <v>1</v>
      </c>
      <c r="K3272" t="n">
        <v>7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Dan Lydiatt</t>
        </is>
      </c>
      <c r="B3273" t="inlineStr">
        <is>
          <t>Wales</t>
        </is>
      </c>
      <c r="C3273" t="inlineStr">
        <is>
          <t>Blindside Flanker</t>
        </is>
      </c>
      <c r="D3273" t="n">
        <v>5</v>
      </c>
      <c r="E3273" t="n">
        <v>5</v>
      </c>
      <c r="F3273" t="n">
        <v>3</v>
      </c>
      <c r="G3273" t="n">
        <v>2</v>
      </c>
      <c r="H3273" t="n">
        <v>0</v>
      </c>
      <c r="I3273" t="n">
        <v>268</v>
      </c>
      <c r="J3273" t="n">
        <v>2</v>
      </c>
      <c r="K3273" t="n">
        <v>44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5</v>
      </c>
      <c r="U3273" t="n">
        <v>0</v>
      </c>
      <c r="V3273" t="n">
        <v>0</v>
      </c>
      <c r="W3273" t="n">
        <v>0</v>
      </c>
    </row>
    <row r="3274">
      <c r="A3274" t="inlineStr">
        <is>
          <t>Dan Lydiatt</t>
        </is>
      </c>
      <c r="B3274" t="inlineStr">
        <is>
          <t>Wales</t>
        </is>
      </c>
      <c r="C3274" t="inlineStr">
        <is>
          <t>Blindside Flanker</t>
        </is>
      </c>
      <c r="D3274" t="n">
        <v>19</v>
      </c>
      <c r="E3274" t="n">
        <v>19</v>
      </c>
      <c r="F3274" t="n">
        <v>11</v>
      </c>
      <c r="G3274" t="n">
        <v>8</v>
      </c>
      <c r="H3274" t="n">
        <v>0</v>
      </c>
      <c r="I3274" t="n">
        <v>998</v>
      </c>
      <c r="J3274" t="n">
        <v>8</v>
      </c>
      <c r="K3274" t="n">
        <v>179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inlineStr">
        <is>
          <t>Dan Lydiatt</t>
        </is>
      </c>
      <c r="B3275" t="inlineStr">
        <is>
          <t>Wales</t>
        </is>
      </c>
      <c r="C3275" t="inlineStr">
        <is>
          <t>Blindside Flanker</t>
        </is>
      </c>
      <c r="D3275" t="n">
        <v>73</v>
      </c>
      <c r="E3275" t="n">
        <v>73</v>
      </c>
      <c r="F3275" t="n">
        <v>58</v>
      </c>
      <c r="G3275" t="n">
        <v>15</v>
      </c>
      <c r="H3275" t="n">
        <v>0</v>
      </c>
      <c r="I3275" t="n">
        <v>4380</v>
      </c>
      <c r="J3275" t="n">
        <v>15</v>
      </c>
      <c r="K3275" t="n">
        <v>332</v>
      </c>
      <c r="L3275" t="n">
        <v>0</v>
      </c>
      <c r="M3275" t="n">
        <v>26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5</v>
      </c>
      <c r="U3275" t="n">
        <v>3</v>
      </c>
      <c r="V3275" t="n">
        <v>0</v>
      </c>
      <c r="W3275" t="n">
        <v>0</v>
      </c>
    </row>
    <row r="3276">
      <c r="A3276" t="inlineStr">
        <is>
          <t>Dan Lydiatt</t>
        </is>
      </c>
      <c r="B3276" t="inlineStr">
        <is>
          <t>Wales</t>
        </is>
      </c>
      <c r="C3276" t="inlineStr">
        <is>
          <t>Blindside Flanker</t>
        </is>
      </c>
      <c r="D3276" t="n">
        <v>242</v>
      </c>
      <c r="E3276" t="n">
        <v>5</v>
      </c>
      <c r="F3276" t="n">
        <v>197</v>
      </c>
      <c r="G3276" t="n">
        <v>47</v>
      </c>
      <c r="H3276" t="n">
        <v>0</v>
      </c>
      <c r="I3276" t="n">
        <v>14790</v>
      </c>
      <c r="J3276" t="n">
        <v>45</v>
      </c>
      <c r="K3276" t="n">
        <v>946</v>
      </c>
      <c r="L3276" t="n">
        <v>0</v>
      </c>
      <c r="M3276" t="n">
        <v>82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25</v>
      </c>
      <c r="U3276" t="n">
        <v>5</v>
      </c>
      <c r="V3276" t="n">
        <v>0</v>
      </c>
      <c r="W3276" t="n">
        <v>0</v>
      </c>
    </row>
    <row r="3277">
      <c r="A3277" t="inlineStr">
        <is>
          <t>Ross Moriarty</t>
        </is>
      </c>
      <c r="B3277" t="inlineStr">
        <is>
          <t>Wales</t>
        </is>
      </c>
      <c r="C3277" t="inlineStr">
        <is>
          <t>Blindside Flanker</t>
        </is>
      </c>
      <c r="D3277" t="n">
        <v>13</v>
      </c>
      <c r="E3277" t="n">
        <v>13</v>
      </c>
      <c r="F3277" t="n">
        <v>11</v>
      </c>
      <c r="G3277" t="n">
        <v>2</v>
      </c>
      <c r="H3277" t="n">
        <v>0</v>
      </c>
      <c r="I3277" t="n">
        <v>942</v>
      </c>
      <c r="J3277" t="n">
        <v>2</v>
      </c>
      <c r="K3277" t="n">
        <v>69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40</v>
      </c>
      <c r="U3277" t="n">
        <v>3</v>
      </c>
      <c r="V3277" t="n">
        <v>0</v>
      </c>
      <c r="W3277" t="n">
        <v>0</v>
      </c>
    </row>
    <row r="3278">
      <c r="A3278" t="inlineStr">
        <is>
          <t>Ross Moriarty</t>
        </is>
      </c>
      <c r="B3278" t="inlineStr">
        <is>
          <t>Wales</t>
        </is>
      </c>
      <c r="C3278" t="inlineStr">
        <is>
          <t>Blindside Flanker</t>
        </is>
      </c>
      <c r="D3278" t="n">
        <v>82</v>
      </c>
      <c r="E3278" t="n">
        <v>84</v>
      </c>
      <c r="F3278" t="n">
        <v>54</v>
      </c>
      <c r="G3278" t="n">
        <v>30</v>
      </c>
      <c r="H3278" t="n">
        <v>0</v>
      </c>
      <c r="I3278" t="n">
        <v>4333</v>
      </c>
      <c r="J3278" t="n">
        <v>28</v>
      </c>
      <c r="K3278" t="n">
        <v>606</v>
      </c>
      <c r="L3278" t="n">
        <v>2</v>
      </c>
      <c r="M3278" t="n">
        <v>26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45</v>
      </c>
      <c r="U3278" t="n">
        <v>3</v>
      </c>
      <c r="V3278" t="n">
        <v>0</v>
      </c>
      <c r="W3278" t="n">
        <v>0</v>
      </c>
    </row>
    <row r="3279">
      <c r="A3279" t="inlineStr">
        <is>
          <t>Ross Moriarty</t>
        </is>
      </c>
      <c r="B3279" t="inlineStr">
        <is>
          <t>Wales</t>
        </is>
      </c>
      <c r="C3279" t="inlineStr">
        <is>
          <t>Blindside Flanker</t>
        </is>
      </c>
      <c r="D3279" t="n">
        <v>7</v>
      </c>
      <c r="E3279" t="n">
        <v>7</v>
      </c>
      <c r="F3279" t="n">
        <v>6</v>
      </c>
      <c r="G3279" t="n">
        <v>1</v>
      </c>
      <c r="H3279" t="n">
        <v>0</v>
      </c>
      <c r="I3279" t="n">
        <v>446</v>
      </c>
      <c r="J3279" t="n">
        <v>1</v>
      </c>
      <c r="K3279" t="n">
        <v>20</v>
      </c>
      <c r="L3279" t="n">
        <v>0</v>
      </c>
      <c r="M3279" t="n">
        <v>2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</row>
    <row r="3280">
      <c r="A3280" t="inlineStr">
        <is>
          <t>Ross Moriarty</t>
        </is>
      </c>
      <c r="B3280" t="inlineStr">
        <is>
          <t>Wales</t>
        </is>
      </c>
      <c r="C3280" t="inlineStr">
        <is>
          <t>Blindside Flanker</t>
        </is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80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t="inlineStr">
        <is>
          <t>Ross Moriarty</t>
        </is>
      </c>
      <c r="B3281" t="inlineStr">
        <is>
          <t>Wales</t>
        </is>
      </c>
      <c r="C3281" t="inlineStr">
        <is>
          <t>Blindside Flanker</t>
        </is>
      </c>
      <c r="D3281" t="n">
        <v>27</v>
      </c>
      <c r="E3281" t="n">
        <v>26</v>
      </c>
      <c r="F3281" t="n">
        <v>24</v>
      </c>
      <c r="G3281" t="n">
        <v>2</v>
      </c>
      <c r="H3281" t="n">
        <v>0</v>
      </c>
      <c r="I3281" t="n">
        <v>1885</v>
      </c>
      <c r="J3281" t="n">
        <v>3</v>
      </c>
      <c r="K3281" t="n">
        <v>80</v>
      </c>
      <c r="L3281" t="n">
        <v>0</v>
      </c>
      <c r="M3281" t="n">
        <v>6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5</v>
      </c>
      <c r="U3281" t="n">
        <v>2</v>
      </c>
      <c r="V3281" t="n">
        <v>0</v>
      </c>
      <c r="W3281" t="n">
        <v>0</v>
      </c>
    </row>
    <row r="3282">
      <c r="A3282" t="inlineStr">
        <is>
          <t>Ross Moriarty</t>
        </is>
      </c>
      <c r="B3282" t="inlineStr">
        <is>
          <t>Wales</t>
        </is>
      </c>
      <c r="C3282" t="inlineStr">
        <is>
          <t>Blindside Flanker</t>
        </is>
      </c>
      <c r="D3282" t="n">
        <v>174</v>
      </c>
      <c r="E3282" t="n">
        <v>21</v>
      </c>
      <c r="F3282" t="n">
        <v>128</v>
      </c>
      <c r="G3282" t="n">
        <v>49</v>
      </c>
      <c r="H3282" t="n">
        <v>0</v>
      </c>
      <c r="I3282" t="n">
        <v>10375</v>
      </c>
      <c r="J3282" t="n">
        <v>46</v>
      </c>
      <c r="K3282" t="n">
        <v>1115</v>
      </c>
      <c r="L3282" t="n">
        <v>2</v>
      </c>
      <c r="M3282" t="n">
        <v>47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105</v>
      </c>
      <c r="U3282" t="n">
        <v>10</v>
      </c>
      <c r="V3282" t="n">
        <v>0</v>
      </c>
      <c r="W3282" t="n">
        <v>2</v>
      </c>
    </row>
    <row r="3283">
      <c r="A3283" t="inlineStr">
        <is>
          <t>Sam Cross</t>
        </is>
      </c>
      <c r="B3283" t="inlineStr">
        <is>
          <t>Wales</t>
        </is>
      </c>
      <c r="C3283" t="inlineStr">
        <is>
          <t>Blindside Flanker</t>
        </is>
      </c>
      <c r="D3283" t="n">
        <v>55</v>
      </c>
      <c r="E3283" t="n">
        <v>58</v>
      </c>
      <c r="F3283" t="n">
        <v>30</v>
      </c>
      <c r="G3283" t="n">
        <v>28</v>
      </c>
      <c r="H3283" t="n">
        <v>0</v>
      </c>
      <c r="I3283" t="n">
        <v>2652</v>
      </c>
      <c r="J3283" t="n">
        <v>25</v>
      </c>
      <c r="K3283" t="n">
        <v>508</v>
      </c>
      <c r="L3283" t="n">
        <v>2</v>
      </c>
      <c r="M3283" t="n">
        <v>12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20</v>
      </c>
      <c r="U3283" t="n">
        <v>2</v>
      </c>
      <c r="V3283" t="n">
        <v>0</v>
      </c>
      <c r="W3283" t="n">
        <v>0</v>
      </c>
    </row>
    <row r="3284">
      <c r="A3284" t="inlineStr">
        <is>
          <t>Sam Cross</t>
        </is>
      </c>
      <c r="B3284" t="inlineStr">
        <is>
          <t>Wales</t>
        </is>
      </c>
      <c r="C3284" t="inlineStr">
        <is>
          <t>Blindside Flanker</t>
        </is>
      </c>
      <c r="D3284" t="n">
        <v>2</v>
      </c>
      <c r="E3284" t="n">
        <v>2</v>
      </c>
      <c r="F3284" t="n">
        <v>1</v>
      </c>
      <c r="G3284" t="n">
        <v>1</v>
      </c>
      <c r="H3284" t="n">
        <v>0</v>
      </c>
      <c r="I3284" t="n">
        <v>47</v>
      </c>
      <c r="J3284" t="n">
        <v>1</v>
      </c>
      <c r="K3284" t="n">
        <v>6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Sam Cross</t>
        </is>
      </c>
      <c r="B3285" t="inlineStr">
        <is>
          <t>Wales</t>
        </is>
      </c>
      <c r="C3285" t="inlineStr">
        <is>
          <t>Blindside Flanker</t>
        </is>
      </c>
      <c r="D3285" t="n">
        <v>57</v>
      </c>
      <c r="E3285" t="n">
        <v>4</v>
      </c>
      <c r="F3285" t="n">
        <v>31</v>
      </c>
      <c r="G3285" t="n">
        <v>29</v>
      </c>
      <c r="H3285" t="n">
        <v>0</v>
      </c>
      <c r="I3285" t="n">
        <v>2699</v>
      </c>
      <c r="J3285" t="n">
        <v>26</v>
      </c>
      <c r="K3285" t="n">
        <v>514</v>
      </c>
      <c r="L3285" t="n">
        <v>2</v>
      </c>
      <c r="M3285" t="n">
        <v>13</v>
      </c>
      <c r="N3285" t="n">
        <v>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20</v>
      </c>
      <c r="U3285" t="n">
        <v>2</v>
      </c>
      <c r="V3285" t="n">
        <v>0</v>
      </c>
      <c r="W3285" t="n">
        <v>0</v>
      </c>
    </row>
    <row r="3286">
      <c r="A3286" t="inlineStr">
        <is>
          <t>Aaron Shingler</t>
        </is>
      </c>
      <c r="B3286" t="inlineStr">
        <is>
          <t>Wales</t>
        </is>
      </c>
      <c r="C3286" t="inlineStr">
        <is>
          <t>Blindside Flanker</t>
        </is>
      </c>
      <c r="D3286" t="n">
        <v>181</v>
      </c>
      <c r="E3286" t="n">
        <v>183</v>
      </c>
      <c r="F3286" t="n">
        <v>162</v>
      </c>
      <c r="G3286" t="n">
        <v>21</v>
      </c>
      <c r="H3286" t="n">
        <v>0</v>
      </c>
      <c r="I3286" t="n">
        <v>11920</v>
      </c>
      <c r="J3286" t="n">
        <v>19</v>
      </c>
      <c r="K3286" t="n">
        <v>342</v>
      </c>
      <c r="L3286" t="n">
        <v>0</v>
      </c>
      <c r="M3286" t="n">
        <v>60</v>
      </c>
      <c r="N3286" t="n">
        <v>21</v>
      </c>
      <c r="O3286" t="n">
        <v>0</v>
      </c>
      <c r="P3286" t="n">
        <v>1</v>
      </c>
      <c r="Q3286" t="n">
        <v>1</v>
      </c>
      <c r="R3286" t="n">
        <v>0</v>
      </c>
      <c r="S3286" t="n">
        <v>0</v>
      </c>
      <c r="T3286" t="n">
        <v>107</v>
      </c>
      <c r="U3286" t="n">
        <v>8</v>
      </c>
      <c r="V3286" t="n">
        <v>0</v>
      </c>
      <c r="W3286" t="n">
        <v>0</v>
      </c>
    </row>
    <row r="3287">
      <c r="A3287" t="inlineStr">
        <is>
          <t>Aaron Shingler</t>
        </is>
      </c>
      <c r="B3287" t="inlineStr">
        <is>
          <t>Wales</t>
        </is>
      </c>
      <c r="C3287" t="inlineStr">
        <is>
          <t>Blindside Flanker</t>
        </is>
      </c>
      <c r="D3287" t="n">
        <v>205</v>
      </c>
      <c r="E3287" t="n">
        <v>22</v>
      </c>
      <c r="F3287" t="n">
        <v>175</v>
      </c>
      <c r="G3287" t="n">
        <v>32</v>
      </c>
      <c r="H3287" t="n">
        <v>0</v>
      </c>
      <c r="I3287" t="n">
        <v>13118</v>
      </c>
      <c r="J3287" t="n">
        <v>30</v>
      </c>
      <c r="K3287" t="n">
        <v>592</v>
      </c>
      <c r="L3287" t="n">
        <v>0</v>
      </c>
      <c r="M3287" t="n">
        <v>65</v>
      </c>
      <c r="N3287" t="n">
        <v>22</v>
      </c>
      <c r="O3287" t="n">
        <v>0</v>
      </c>
      <c r="P3287" t="n">
        <v>1</v>
      </c>
      <c r="Q3287" t="n">
        <v>1</v>
      </c>
      <c r="R3287" t="n">
        <v>0</v>
      </c>
      <c r="S3287" t="n">
        <v>0</v>
      </c>
      <c r="T3287" t="n">
        <v>112</v>
      </c>
      <c r="U3287" t="n">
        <v>8</v>
      </c>
      <c r="V3287" t="n">
        <v>0</v>
      </c>
      <c r="W3287" t="n">
        <v>0</v>
      </c>
    </row>
    <row r="3288">
      <c r="A3288" t="inlineStr">
        <is>
          <t>Toby Faletau</t>
        </is>
      </c>
      <c r="B3288" t="inlineStr">
        <is>
          <t>Wales</t>
        </is>
      </c>
      <c r="C3288" t="inlineStr">
        <is>
          <t>Blindside Flanker</t>
        </is>
      </c>
      <c r="D3288" t="n">
        <v>109</v>
      </c>
      <c r="E3288" t="n">
        <v>111</v>
      </c>
      <c r="F3288" t="n">
        <v>94</v>
      </c>
      <c r="G3288" t="n">
        <v>17</v>
      </c>
      <c r="H3288" t="n">
        <v>0</v>
      </c>
      <c r="I3288" t="n">
        <v>7541</v>
      </c>
      <c r="J3288" t="n">
        <v>15</v>
      </c>
      <c r="K3288" t="n">
        <v>438</v>
      </c>
      <c r="L3288" t="n">
        <v>0</v>
      </c>
      <c r="M3288" t="n">
        <v>19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50</v>
      </c>
      <c r="U3288" t="n">
        <v>4</v>
      </c>
      <c r="V3288" t="n">
        <v>0</v>
      </c>
      <c r="W3288" t="n">
        <v>0</v>
      </c>
    </row>
    <row r="3289">
      <c r="A3289" t="inlineStr">
        <is>
          <t>Toby Faletau</t>
        </is>
      </c>
      <c r="B3289" t="inlineStr">
        <is>
          <t>Wales</t>
        </is>
      </c>
      <c r="C3289" t="inlineStr">
        <is>
          <t>Blindside Flanker</t>
        </is>
      </c>
      <c r="D3289" t="n">
        <v>2</v>
      </c>
      <c r="E3289" t="n">
        <v>2</v>
      </c>
      <c r="F3289" t="n">
        <v>0</v>
      </c>
      <c r="G3289" t="n">
        <v>2</v>
      </c>
      <c r="H3289" t="n">
        <v>0</v>
      </c>
      <c r="I3289" t="n">
        <v>51</v>
      </c>
      <c r="J3289" t="n">
        <v>2</v>
      </c>
      <c r="K3289" t="n">
        <v>51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Toby Faletau</t>
        </is>
      </c>
      <c r="B3290" t="inlineStr">
        <is>
          <t>Wales</t>
        </is>
      </c>
      <c r="C3290" t="inlineStr">
        <is>
          <t>Blindside Flanker</t>
        </is>
      </c>
      <c r="D3290" t="n">
        <v>2</v>
      </c>
      <c r="E3290" t="n">
        <v>4</v>
      </c>
      <c r="F3290" t="n">
        <v>2</v>
      </c>
      <c r="G3290" t="n">
        <v>2</v>
      </c>
      <c r="H3290" t="n">
        <v>0</v>
      </c>
      <c r="I3290" t="n">
        <v>160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inlineStr">
        <is>
          <t>Toby Faletau</t>
        </is>
      </c>
      <c r="B3291" t="inlineStr">
        <is>
          <t>Wales</t>
        </is>
      </c>
      <c r="C3291" t="inlineStr">
        <is>
          <t>Blindside Flanker</t>
        </is>
      </c>
      <c r="D3291" t="n">
        <v>85</v>
      </c>
      <c r="E3291" t="n">
        <v>86</v>
      </c>
      <c r="F3291" t="n">
        <v>77</v>
      </c>
      <c r="G3291" t="n">
        <v>9</v>
      </c>
      <c r="H3291" t="n">
        <v>0</v>
      </c>
      <c r="I3291" t="n">
        <v>6101</v>
      </c>
      <c r="J3291" t="n">
        <v>8</v>
      </c>
      <c r="K3291" t="n">
        <v>194</v>
      </c>
      <c r="L3291" t="n">
        <v>0</v>
      </c>
      <c r="M3291" t="n">
        <v>14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40</v>
      </c>
      <c r="U3291" t="n">
        <v>1</v>
      </c>
      <c r="V3291" t="n">
        <v>0</v>
      </c>
      <c r="W3291" t="n">
        <v>0</v>
      </c>
    </row>
    <row r="3292">
      <c r="A3292" t="inlineStr">
        <is>
          <t>Toby Faletau</t>
        </is>
      </c>
      <c r="B3292" t="inlineStr">
        <is>
          <t>Wales</t>
        </is>
      </c>
      <c r="C3292" t="inlineStr">
        <is>
          <t>Blindside Flanker</t>
        </is>
      </c>
      <c r="D3292" t="n">
        <v>4</v>
      </c>
      <c r="E3292" t="n">
        <v>4</v>
      </c>
      <c r="F3292" t="n">
        <v>4</v>
      </c>
      <c r="G3292" t="n">
        <v>0</v>
      </c>
      <c r="H3292" t="n">
        <v>0</v>
      </c>
      <c r="I3292" t="n">
        <v>315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5</v>
      </c>
      <c r="U3292" t="n">
        <v>0</v>
      </c>
      <c r="V3292" t="n">
        <v>0</v>
      </c>
      <c r="W3292" t="n">
        <v>0</v>
      </c>
    </row>
    <row r="3293">
      <c r="A3293" t="inlineStr">
        <is>
          <t>Toby Faletau</t>
        </is>
      </c>
      <c r="B3293" t="inlineStr">
        <is>
          <t>Wales</t>
        </is>
      </c>
      <c r="C3293" t="inlineStr">
        <is>
          <t>Blindside Flanker</t>
        </is>
      </c>
      <c r="D3293" t="n">
        <v>9</v>
      </c>
      <c r="E3293" t="n">
        <v>9</v>
      </c>
      <c r="F3293" t="n">
        <v>7</v>
      </c>
      <c r="G3293" t="n">
        <v>2</v>
      </c>
      <c r="H3293" t="n">
        <v>0</v>
      </c>
      <c r="I3293" t="n">
        <v>595</v>
      </c>
      <c r="J3293" t="n">
        <v>2</v>
      </c>
      <c r="K3293" t="n">
        <v>35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inlineStr">
        <is>
          <t>Toby Faletau</t>
        </is>
      </c>
      <c r="B3294" t="inlineStr">
        <is>
          <t>Wales</t>
        </is>
      </c>
      <c r="C3294" t="inlineStr">
        <is>
          <t>Blindside Flanker</t>
        </is>
      </c>
      <c r="D3294" t="n">
        <v>58</v>
      </c>
      <c r="E3294" t="n">
        <v>58</v>
      </c>
      <c r="F3294" t="n">
        <v>55</v>
      </c>
      <c r="G3294" t="n">
        <v>3</v>
      </c>
      <c r="H3294" t="n">
        <v>0</v>
      </c>
      <c r="I3294" t="n">
        <v>4169</v>
      </c>
      <c r="J3294" t="n">
        <v>3</v>
      </c>
      <c r="K3294" t="n">
        <v>121</v>
      </c>
      <c r="L3294" t="n">
        <v>0</v>
      </c>
      <c r="M3294" t="n">
        <v>11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35</v>
      </c>
      <c r="U3294" t="n">
        <v>2</v>
      </c>
      <c r="V3294" t="n">
        <v>0</v>
      </c>
      <c r="W3294" t="n">
        <v>0</v>
      </c>
    </row>
    <row r="3295">
      <c r="A3295" t="inlineStr">
        <is>
          <t>Toby Faletau</t>
        </is>
      </c>
      <c r="B3295" t="inlineStr">
        <is>
          <t>Wales</t>
        </is>
      </c>
      <c r="C3295" t="inlineStr">
        <is>
          <t>Blindside Flanker</t>
        </is>
      </c>
      <c r="D3295" t="n">
        <v>269</v>
      </c>
      <c r="E3295" t="n">
        <v>26</v>
      </c>
      <c r="F3295" t="n">
        <v>239</v>
      </c>
      <c r="G3295" t="n">
        <v>35</v>
      </c>
      <c r="H3295" t="n">
        <v>0</v>
      </c>
      <c r="I3295" t="n">
        <v>18932</v>
      </c>
      <c r="J3295" t="n">
        <v>30</v>
      </c>
      <c r="K3295" t="n">
        <v>839</v>
      </c>
      <c r="L3295" t="n">
        <v>0</v>
      </c>
      <c r="M3295" t="n">
        <v>44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130</v>
      </c>
      <c r="U3295" t="n">
        <v>7</v>
      </c>
      <c r="V3295" t="n">
        <v>0</v>
      </c>
      <c r="W3295" t="n">
        <v>0</v>
      </c>
    </row>
    <row r="3296">
      <c r="A3296" t="inlineStr">
        <is>
          <t>Bradley Davies</t>
        </is>
      </c>
      <c r="B3296" t="inlineStr">
        <is>
          <t>Wales</t>
        </is>
      </c>
      <c r="C3296" t="inlineStr">
        <is>
          <t>Blindside Flanker</t>
        </is>
      </c>
      <c r="D3296" t="n">
        <v>98</v>
      </c>
      <c r="E3296" t="n">
        <v>101</v>
      </c>
      <c r="F3296" t="n">
        <v>79</v>
      </c>
      <c r="G3296" t="n">
        <v>22</v>
      </c>
      <c r="H3296" t="n">
        <v>0</v>
      </c>
      <c r="I3296" t="n">
        <v>6255</v>
      </c>
      <c r="J3296" t="n">
        <v>19</v>
      </c>
      <c r="K3296" t="n">
        <v>421</v>
      </c>
      <c r="L3296" t="n">
        <v>0</v>
      </c>
      <c r="M3296" t="n">
        <v>20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40</v>
      </c>
      <c r="U3296" t="n">
        <v>6</v>
      </c>
      <c r="V3296" t="n">
        <v>0</v>
      </c>
      <c r="W3296" t="n">
        <v>0</v>
      </c>
    </row>
    <row r="3297">
      <c r="A3297" t="inlineStr">
        <is>
          <t>Bradley Davies</t>
        </is>
      </c>
      <c r="B3297" t="inlineStr">
        <is>
          <t>Wales</t>
        </is>
      </c>
      <c r="C3297" t="inlineStr">
        <is>
          <t>Blindside Flanker</t>
        </is>
      </c>
      <c r="D3297" t="n">
        <v>66</v>
      </c>
      <c r="E3297" t="n">
        <v>66</v>
      </c>
      <c r="F3297" t="n">
        <v>44</v>
      </c>
      <c r="G3297" t="n">
        <v>22</v>
      </c>
      <c r="H3297" t="n">
        <v>0</v>
      </c>
      <c r="I3297" t="n">
        <v>3517</v>
      </c>
      <c r="J3297" t="n">
        <v>22</v>
      </c>
      <c r="K3297" t="n">
        <v>400</v>
      </c>
      <c r="L3297" t="n">
        <v>1</v>
      </c>
      <c r="M3297" t="n">
        <v>14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5</v>
      </c>
      <c r="U3297" t="n">
        <v>2</v>
      </c>
      <c r="V3297" t="n">
        <v>0</v>
      </c>
      <c r="W3297" t="n">
        <v>0</v>
      </c>
    </row>
    <row r="3298">
      <c r="A3298" t="inlineStr">
        <is>
          <t>Bradley Davies</t>
        </is>
      </c>
      <c r="B3298" t="inlineStr">
        <is>
          <t>Wales</t>
        </is>
      </c>
      <c r="C3298" t="inlineStr">
        <is>
          <t>Blindside Flanker</t>
        </is>
      </c>
      <c r="D3298" t="n">
        <v>38</v>
      </c>
      <c r="E3298" t="n">
        <v>38</v>
      </c>
      <c r="F3298" t="n">
        <v>30</v>
      </c>
      <c r="G3298" t="n">
        <v>8</v>
      </c>
      <c r="H3298" t="n">
        <v>0</v>
      </c>
      <c r="I3298" t="n">
        <v>2384</v>
      </c>
      <c r="J3298" t="n">
        <v>8</v>
      </c>
      <c r="K3298" t="n">
        <v>225</v>
      </c>
      <c r="L3298" t="n">
        <v>1</v>
      </c>
      <c r="M3298" t="n">
        <v>12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t="inlineStr">
        <is>
          <t>Bradley Davies</t>
        </is>
      </c>
      <c r="B3299" t="inlineStr">
        <is>
          <t>Wales</t>
        </is>
      </c>
      <c r="C3299" t="inlineStr">
        <is>
          <t>Blindside Flanker</t>
        </is>
      </c>
      <c r="D3299" t="n">
        <v>63</v>
      </c>
      <c r="E3299" t="n">
        <v>63</v>
      </c>
      <c r="F3299" t="n">
        <v>54</v>
      </c>
      <c r="G3299" t="n">
        <v>9</v>
      </c>
      <c r="H3299" t="n">
        <v>0</v>
      </c>
      <c r="I3299" t="n">
        <v>4111</v>
      </c>
      <c r="J3299" t="n">
        <v>9</v>
      </c>
      <c r="K3299" t="n">
        <v>245</v>
      </c>
      <c r="L3299" t="n">
        <v>0</v>
      </c>
      <c r="M3299" t="n">
        <v>22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10</v>
      </c>
      <c r="U3299" t="n">
        <v>2</v>
      </c>
      <c r="V3299" t="n">
        <v>0</v>
      </c>
      <c r="W3299" t="n">
        <v>0</v>
      </c>
    </row>
    <row r="3300">
      <c r="A3300" t="inlineStr">
        <is>
          <t>Bradley Davies</t>
        </is>
      </c>
      <c r="B3300" t="inlineStr">
        <is>
          <t>Wales</t>
        </is>
      </c>
      <c r="C3300" t="inlineStr">
        <is>
          <t>Blindside Flanker</t>
        </is>
      </c>
      <c r="D3300" t="n">
        <v>265</v>
      </c>
      <c r="E3300" t="n">
        <v>11</v>
      </c>
      <c r="F3300" t="n">
        <v>207</v>
      </c>
      <c r="G3300" t="n">
        <v>61</v>
      </c>
      <c r="H3300" t="n">
        <v>0</v>
      </c>
      <c r="I3300" t="n">
        <v>16267</v>
      </c>
      <c r="J3300" t="n">
        <v>58</v>
      </c>
      <c r="K3300" t="n">
        <v>1291</v>
      </c>
      <c r="L3300" t="n">
        <v>2</v>
      </c>
      <c r="M3300" t="n">
        <v>68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55</v>
      </c>
      <c r="U3300" t="n">
        <v>10</v>
      </c>
      <c r="V3300" t="n">
        <v>0</v>
      </c>
      <c r="W3300" t="n">
        <v>0</v>
      </c>
    </row>
    <row r="3301">
      <c r="A3301" t="inlineStr">
        <is>
          <t>Justin Tipuric</t>
        </is>
      </c>
      <c r="B3301" t="inlineStr">
        <is>
          <t>Wales</t>
        </is>
      </c>
      <c r="C3301" t="inlineStr">
        <is>
          <t>Blindside Flanker</t>
        </is>
      </c>
      <c r="D3301" t="n">
        <v>8</v>
      </c>
      <c r="E3301" t="n">
        <v>9</v>
      </c>
      <c r="F3301" t="n">
        <v>5</v>
      </c>
      <c r="G3301" t="n">
        <v>4</v>
      </c>
      <c r="H3301" t="n">
        <v>0</v>
      </c>
      <c r="I3301" t="n">
        <v>460</v>
      </c>
      <c r="J3301" t="n">
        <v>3</v>
      </c>
      <c r="K3301" t="n">
        <v>64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5</v>
      </c>
      <c r="U3301" t="n">
        <v>1</v>
      </c>
      <c r="V3301" t="n">
        <v>0</v>
      </c>
      <c r="W3301" t="n">
        <v>0</v>
      </c>
    </row>
    <row r="3302">
      <c r="A3302" t="inlineStr">
        <is>
          <t>Justin Tipuric</t>
        </is>
      </c>
      <c r="B3302" t="inlineStr">
        <is>
          <t>Wales</t>
        </is>
      </c>
      <c r="C3302" t="inlineStr">
        <is>
          <t>Blindside Flanker</t>
        </is>
      </c>
      <c r="D3302" t="n">
        <v>182</v>
      </c>
      <c r="E3302" t="n">
        <v>184</v>
      </c>
      <c r="F3302" t="n">
        <v>167</v>
      </c>
      <c r="G3302" t="n">
        <v>17</v>
      </c>
      <c r="H3302" t="n">
        <v>0</v>
      </c>
      <c r="I3302" t="n">
        <v>13342</v>
      </c>
      <c r="J3302" t="n">
        <v>15</v>
      </c>
      <c r="K3302" t="n">
        <v>326</v>
      </c>
      <c r="L3302" t="n">
        <v>0</v>
      </c>
      <c r="M3302" t="n">
        <v>19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150</v>
      </c>
      <c r="U3302" t="n">
        <v>8</v>
      </c>
      <c r="V3302" t="n">
        <v>0</v>
      </c>
      <c r="W3302" t="n">
        <v>0</v>
      </c>
    </row>
    <row r="3303">
      <c r="A3303" t="inlineStr">
        <is>
          <t>Justin Tipuric</t>
        </is>
      </c>
      <c r="B3303" t="inlineStr">
        <is>
          <t>Wales</t>
        </is>
      </c>
      <c r="C3303" t="inlineStr">
        <is>
          <t>Blindside Flanker</t>
        </is>
      </c>
      <c r="D3303" t="n">
        <v>3</v>
      </c>
      <c r="E3303" t="n">
        <v>3</v>
      </c>
      <c r="F3303" t="n">
        <v>3</v>
      </c>
      <c r="G3303" t="n">
        <v>0</v>
      </c>
      <c r="H3303" t="n">
        <v>0</v>
      </c>
      <c r="I3303" t="n">
        <v>240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5</v>
      </c>
      <c r="U3303" t="n">
        <v>0</v>
      </c>
      <c r="V3303" t="n">
        <v>0</v>
      </c>
      <c r="W3303" t="n">
        <v>0</v>
      </c>
    </row>
    <row r="3304">
      <c r="A3304" t="inlineStr">
        <is>
          <t>Justin Tipuric</t>
        </is>
      </c>
      <c r="B3304" t="inlineStr">
        <is>
          <t>Wales</t>
        </is>
      </c>
      <c r="C3304" t="inlineStr">
        <is>
          <t>Blindside Flanker</t>
        </is>
      </c>
      <c r="D3304" t="n">
        <v>1</v>
      </c>
      <c r="E3304" t="n">
        <v>1</v>
      </c>
      <c r="F3304" t="n">
        <v>0</v>
      </c>
      <c r="G3304" t="n">
        <v>1</v>
      </c>
      <c r="H3304" t="n">
        <v>0</v>
      </c>
      <c r="I3304" t="n">
        <v>25</v>
      </c>
      <c r="J3304" t="n">
        <v>1</v>
      </c>
      <c r="K3304" t="n">
        <v>25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Justin Tipuric</t>
        </is>
      </c>
      <c r="B3305" t="inlineStr">
        <is>
          <t>Wales</t>
        </is>
      </c>
      <c r="C3305" t="inlineStr">
        <is>
          <t>Blindside Flanker</t>
        </is>
      </c>
      <c r="D3305" t="n">
        <v>10</v>
      </c>
      <c r="E3305" t="n">
        <v>10</v>
      </c>
      <c r="F3305" t="n">
        <v>6</v>
      </c>
      <c r="G3305" t="n">
        <v>4</v>
      </c>
      <c r="H3305" t="n">
        <v>0</v>
      </c>
      <c r="I3305" t="n">
        <v>537</v>
      </c>
      <c r="J3305" t="n">
        <v>4</v>
      </c>
      <c r="K3305" t="n">
        <v>57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Justin Tipuric</t>
        </is>
      </c>
      <c r="B3306" t="inlineStr">
        <is>
          <t>Wales</t>
        </is>
      </c>
      <c r="C3306" t="inlineStr">
        <is>
          <t>Blindside Flanker</t>
        </is>
      </c>
      <c r="D3306" t="n">
        <v>286</v>
      </c>
      <c r="E3306" t="n">
        <v>42</v>
      </c>
      <c r="F3306" t="n">
        <v>233</v>
      </c>
      <c r="G3306" t="n">
        <v>60</v>
      </c>
      <c r="H3306" t="n">
        <v>0</v>
      </c>
      <c r="I3306" t="n">
        <v>19123</v>
      </c>
      <c r="J3306" t="n">
        <v>53</v>
      </c>
      <c r="K3306" t="n">
        <v>1014</v>
      </c>
      <c r="L3306" t="n">
        <v>1</v>
      </c>
      <c r="M3306" t="n">
        <v>28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210</v>
      </c>
      <c r="U3306" t="n">
        <v>10</v>
      </c>
      <c r="V3306" t="n">
        <v>0</v>
      </c>
      <c r="W3306" t="n">
        <v>0</v>
      </c>
    </row>
    <row r="3307">
      <c r="A3307" t="inlineStr">
        <is>
          <t>Shane Lewis-Hughes</t>
        </is>
      </c>
      <c r="B3307" t="inlineStr">
        <is>
          <t>Wales</t>
        </is>
      </c>
      <c r="C3307" t="inlineStr">
        <is>
          <t>Blindside Flanker</t>
        </is>
      </c>
      <c r="D3307" t="n">
        <v>48</v>
      </c>
      <c r="E3307" t="n">
        <v>49</v>
      </c>
      <c r="F3307" t="n">
        <v>32</v>
      </c>
      <c r="G3307" t="n">
        <v>17</v>
      </c>
      <c r="H3307" t="n">
        <v>0</v>
      </c>
      <c r="I3307" t="n">
        <v>2803</v>
      </c>
      <c r="J3307" t="n">
        <v>16</v>
      </c>
      <c r="K3307" t="n">
        <v>474</v>
      </c>
      <c r="L3307" t="n">
        <v>1</v>
      </c>
      <c r="M3307" t="n">
        <v>11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10</v>
      </c>
      <c r="U3307" t="n">
        <v>0</v>
      </c>
      <c r="V3307" t="n">
        <v>0</v>
      </c>
      <c r="W3307" t="n">
        <v>0</v>
      </c>
    </row>
    <row r="3308">
      <c r="A3308" t="inlineStr">
        <is>
          <t>Shane Lewis-Hughes</t>
        </is>
      </c>
      <c r="B3308" t="inlineStr">
        <is>
          <t>Wales</t>
        </is>
      </c>
      <c r="C3308" t="inlineStr">
        <is>
          <t>Blindside Flanker</t>
        </is>
      </c>
      <c r="D3308" t="n">
        <v>12</v>
      </c>
      <c r="E3308" t="n">
        <v>12</v>
      </c>
      <c r="F3308" t="n">
        <v>12</v>
      </c>
      <c r="G3308" t="n">
        <v>0</v>
      </c>
      <c r="H3308" t="n">
        <v>0</v>
      </c>
      <c r="I3308" t="n">
        <v>929</v>
      </c>
      <c r="J3308" t="n">
        <v>0</v>
      </c>
      <c r="K3308" t="n">
        <v>0</v>
      </c>
      <c r="L3308" t="n">
        <v>0</v>
      </c>
      <c r="M3308" t="n">
        <v>3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10</v>
      </c>
      <c r="U3308" t="n">
        <v>0</v>
      </c>
      <c r="V3308" t="n">
        <v>0</v>
      </c>
      <c r="W3308" t="n">
        <v>0</v>
      </c>
    </row>
    <row r="3309">
      <c r="A3309" t="inlineStr">
        <is>
          <t>Shane Lewis-Hughes</t>
        </is>
      </c>
      <c r="B3309" t="inlineStr">
        <is>
          <t>Wales</t>
        </is>
      </c>
      <c r="C3309" t="inlineStr">
        <is>
          <t>Blindside Flanker</t>
        </is>
      </c>
      <c r="D3309" t="n">
        <v>3</v>
      </c>
      <c r="E3309" t="n">
        <v>3</v>
      </c>
      <c r="F3309" t="n">
        <v>3</v>
      </c>
      <c r="G3309" t="n">
        <v>0</v>
      </c>
      <c r="H3309" t="n">
        <v>0</v>
      </c>
      <c r="I3309" t="n">
        <v>211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inlineStr">
        <is>
          <t>Shane Lewis-Hughes</t>
        </is>
      </c>
      <c r="B3310" t="inlineStr">
        <is>
          <t>Wales</t>
        </is>
      </c>
      <c r="C3310" t="inlineStr">
        <is>
          <t>Blindside Flanker</t>
        </is>
      </c>
      <c r="D3310" t="n">
        <v>63</v>
      </c>
      <c r="E3310" t="n">
        <v>4</v>
      </c>
      <c r="F3310" t="n">
        <v>47</v>
      </c>
      <c r="G3310" t="n">
        <v>17</v>
      </c>
      <c r="H3310" t="n">
        <v>0</v>
      </c>
      <c r="I3310" t="n">
        <v>3943</v>
      </c>
      <c r="J3310" t="n">
        <v>16</v>
      </c>
      <c r="K3310" t="n">
        <v>474</v>
      </c>
      <c r="L3310" t="n">
        <v>1</v>
      </c>
      <c r="M3310" t="n">
        <v>15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20</v>
      </c>
      <c r="U3310" t="n">
        <v>0</v>
      </c>
      <c r="V3310" t="n">
        <v>0</v>
      </c>
      <c r="W3310" t="n">
        <v>0</v>
      </c>
    </row>
    <row r="3311">
      <c r="A3311" t="inlineStr">
        <is>
          <t>Rory Thornton</t>
        </is>
      </c>
      <c r="B3311" t="inlineStr">
        <is>
          <t>Wales</t>
        </is>
      </c>
      <c r="C3311" t="inlineStr">
        <is>
          <t>Lock</t>
        </is>
      </c>
      <c r="D3311" t="n">
        <v>9</v>
      </c>
      <c r="E3311" t="n">
        <v>9</v>
      </c>
      <c r="F3311" t="n">
        <v>7</v>
      </c>
      <c r="G3311" t="n">
        <v>2</v>
      </c>
      <c r="H3311" t="n">
        <v>0</v>
      </c>
      <c r="I3311" t="n">
        <v>572</v>
      </c>
      <c r="J3311" t="n">
        <v>2</v>
      </c>
      <c r="K3311" t="n">
        <v>42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inlineStr">
        <is>
          <t>Rory Thornton</t>
        </is>
      </c>
      <c r="B3312" t="inlineStr">
        <is>
          <t>Wales</t>
        </is>
      </c>
      <c r="C3312" t="inlineStr">
        <is>
          <t>Lock</t>
        </is>
      </c>
      <c r="D3312" t="n">
        <v>56</v>
      </c>
      <c r="E3312" t="n">
        <v>66</v>
      </c>
      <c r="F3312" t="n">
        <v>41</v>
      </c>
      <c r="G3312" t="n">
        <v>25</v>
      </c>
      <c r="H3312" t="n">
        <v>0</v>
      </c>
      <c r="I3312" t="n">
        <v>3154</v>
      </c>
      <c r="J3312" t="n">
        <v>15</v>
      </c>
      <c r="K3312" t="n">
        <v>359</v>
      </c>
      <c r="L3312" t="n">
        <v>2</v>
      </c>
      <c r="M3312" t="n">
        <v>20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inlineStr">
        <is>
          <t>Rory Thornton</t>
        </is>
      </c>
      <c r="B3313" t="inlineStr">
        <is>
          <t>Wales</t>
        </is>
      </c>
      <c r="C3313" t="inlineStr">
        <is>
          <t>Lock</t>
        </is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80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inlineStr">
        <is>
          <t>Rory Thornton</t>
        </is>
      </c>
      <c r="B3314" t="inlineStr">
        <is>
          <t>Wales</t>
        </is>
      </c>
      <c r="C3314" t="inlineStr">
        <is>
          <t>Lock</t>
        </is>
      </c>
      <c r="D3314" t="n">
        <v>42</v>
      </c>
      <c r="E3314" t="n">
        <v>42</v>
      </c>
      <c r="F3314" t="n">
        <v>34</v>
      </c>
      <c r="G3314" t="n">
        <v>8</v>
      </c>
      <c r="H3314" t="n">
        <v>0</v>
      </c>
      <c r="I3314" t="n">
        <v>2649</v>
      </c>
      <c r="J3314" t="n">
        <v>8</v>
      </c>
      <c r="K3314" t="n">
        <v>231</v>
      </c>
      <c r="L3314" t="n">
        <v>0</v>
      </c>
      <c r="M3314" t="n">
        <v>11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5</v>
      </c>
      <c r="U3314" t="n">
        <v>1</v>
      </c>
      <c r="V3314" t="n">
        <v>0</v>
      </c>
      <c r="W3314" t="n">
        <v>0</v>
      </c>
    </row>
    <row r="3315">
      <c r="A3315" t="inlineStr">
        <is>
          <t>Rory Thornton</t>
        </is>
      </c>
      <c r="B3315" t="inlineStr">
        <is>
          <t>Wales</t>
        </is>
      </c>
      <c r="C3315" t="inlineStr">
        <is>
          <t>Lock</t>
        </is>
      </c>
      <c r="D3315" t="n">
        <v>108</v>
      </c>
      <c r="E3315" t="n">
        <v>1</v>
      </c>
      <c r="F3315" t="n">
        <v>83</v>
      </c>
      <c r="G3315" t="n">
        <v>35</v>
      </c>
      <c r="H3315" t="n">
        <v>0</v>
      </c>
      <c r="I3315" t="n">
        <v>6455</v>
      </c>
      <c r="J3315" t="n">
        <v>25</v>
      </c>
      <c r="K3315" t="n">
        <v>632</v>
      </c>
      <c r="L3315" t="n">
        <v>2</v>
      </c>
      <c r="M3315" t="n">
        <v>32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5</v>
      </c>
      <c r="U3315" t="n">
        <v>1</v>
      </c>
      <c r="V3315" t="n">
        <v>0</v>
      </c>
      <c r="W3315" t="n">
        <v>0</v>
      </c>
    </row>
    <row r="3316">
      <c r="A3316" t="inlineStr">
        <is>
          <t>Josh Turnbull</t>
        </is>
      </c>
      <c r="B3316" t="inlineStr">
        <is>
          <t>Wales</t>
        </is>
      </c>
      <c r="C3316" t="inlineStr">
        <is>
          <t>Lock</t>
        </is>
      </c>
      <c r="D3316" t="n">
        <v>5</v>
      </c>
      <c r="E3316" t="n">
        <v>5</v>
      </c>
      <c r="F3316" t="n">
        <v>5</v>
      </c>
      <c r="G3316" t="n">
        <v>0</v>
      </c>
      <c r="H3316" t="n">
        <v>0</v>
      </c>
      <c r="I3316" t="n">
        <v>357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5</v>
      </c>
      <c r="U3316" t="n">
        <v>1</v>
      </c>
      <c r="V3316" t="n">
        <v>0</v>
      </c>
      <c r="W3316" t="n">
        <v>0</v>
      </c>
    </row>
    <row r="3317">
      <c r="A3317" t="inlineStr">
        <is>
          <t>Josh Turnbull</t>
        </is>
      </c>
      <c r="B3317" t="inlineStr">
        <is>
          <t>Wales</t>
        </is>
      </c>
      <c r="C3317" t="inlineStr">
        <is>
          <t>Lock</t>
        </is>
      </c>
      <c r="D3317" t="n">
        <v>110</v>
      </c>
      <c r="E3317" t="n">
        <v>113</v>
      </c>
      <c r="F3317" t="n">
        <v>92</v>
      </c>
      <c r="G3317" t="n">
        <v>21</v>
      </c>
      <c r="H3317" t="n">
        <v>0</v>
      </c>
      <c r="I3317" t="n">
        <v>7256</v>
      </c>
      <c r="J3317" t="n">
        <v>18</v>
      </c>
      <c r="K3317" t="n">
        <v>320</v>
      </c>
      <c r="L3317" t="n">
        <v>0</v>
      </c>
      <c r="M3317" t="n">
        <v>21</v>
      </c>
      <c r="N3317" t="n">
        <v>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15</v>
      </c>
      <c r="U3317" t="n">
        <v>4</v>
      </c>
      <c r="V3317" t="n">
        <v>0</v>
      </c>
      <c r="W3317" t="n">
        <v>0</v>
      </c>
    </row>
    <row r="3318">
      <c r="A3318" t="inlineStr">
        <is>
          <t>Josh Turnbull</t>
        </is>
      </c>
      <c r="B3318" t="inlineStr">
        <is>
          <t>Wales</t>
        </is>
      </c>
      <c r="C3318" t="inlineStr">
        <is>
          <t>Lock</t>
        </is>
      </c>
      <c r="D3318" t="n">
        <v>7</v>
      </c>
      <c r="E3318" t="n">
        <v>9</v>
      </c>
      <c r="F3318" t="n">
        <v>2</v>
      </c>
      <c r="G3318" t="n">
        <v>7</v>
      </c>
      <c r="H3318" t="n">
        <v>0</v>
      </c>
      <c r="I3318" t="n">
        <v>240</v>
      </c>
      <c r="J3318" t="n">
        <v>5</v>
      </c>
      <c r="K3318" t="n">
        <v>80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t="inlineStr">
        <is>
          <t>Josh Turnbull</t>
        </is>
      </c>
      <c r="B3319" t="inlineStr">
        <is>
          <t>Wales</t>
        </is>
      </c>
      <c r="C3319" t="inlineStr">
        <is>
          <t>Lock</t>
        </is>
      </c>
      <c r="D3319" t="n">
        <v>151</v>
      </c>
      <c r="E3319" t="n">
        <v>151</v>
      </c>
      <c r="F3319" t="n">
        <v>137</v>
      </c>
      <c r="G3319" t="n">
        <v>14</v>
      </c>
      <c r="H3319" t="n">
        <v>0</v>
      </c>
      <c r="I3319" t="n">
        <v>10906</v>
      </c>
      <c r="J3319" t="n">
        <v>14</v>
      </c>
      <c r="K3319" t="n">
        <v>321</v>
      </c>
      <c r="L3319" t="n">
        <v>1</v>
      </c>
      <c r="M3319" t="n">
        <v>22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80</v>
      </c>
      <c r="U3319" t="n">
        <v>5</v>
      </c>
      <c r="V3319" t="n">
        <v>0</v>
      </c>
      <c r="W3319" t="n">
        <v>1</v>
      </c>
    </row>
    <row r="3320">
      <c r="A3320" t="inlineStr">
        <is>
          <t>Josh Turnbull</t>
        </is>
      </c>
      <c r="B3320" t="inlineStr">
        <is>
          <t>Wales</t>
        </is>
      </c>
      <c r="C3320" t="inlineStr">
        <is>
          <t>Lock</t>
        </is>
      </c>
      <c r="D3320" t="n">
        <v>273</v>
      </c>
      <c r="E3320" t="n">
        <v>20</v>
      </c>
      <c r="F3320" t="n">
        <v>236</v>
      </c>
      <c r="G3320" t="n">
        <v>42</v>
      </c>
      <c r="H3320" t="n">
        <v>0</v>
      </c>
      <c r="I3320" t="n">
        <v>18759</v>
      </c>
      <c r="J3320" t="n">
        <v>37</v>
      </c>
      <c r="K3320" t="n">
        <v>721</v>
      </c>
      <c r="L3320" t="n">
        <v>1</v>
      </c>
      <c r="M3320" t="n">
        <v>44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100</v>
      </c>
      <c r="U3320" t="n">
        <v>10</v>
      </c>
      <c r="V3320" t="n">
        <v>0</v>
      </c>
      <c r="W3320" t="n">
        <v>1</v>
      </c>
    </row>
    <row r="3321">
      <c r="A3321" t="inlineStr">
        <is>
          <t>Cory Hill</t>
        </is>
      </c>
      <c r="B3321" t="inlineStr">
        <is>
          <t>Wales</t>
        </is>
      </c>
      <c r="C3321" t="inlineStr">
        <is>
          <t>Lock</t>
        </is>
      </c>
      <c r="D3321" t="n">
        <v>22</v>
      </c>
      <c r="E3321" t="n">
        <v>24</v>
      </c>
      <c r="F3321" t="n">
        <v>17</v>
      </c>
      <c r="G3321" t="n">
        <v>7</v>
      </c>
      <c r="H3321" t="n">
        <v>0</v>
      </c>
      <c r="I3321" t="n">
        <v>1140</v>
      </c>
      <c r="J3321" t="n">
        <v>5</v>
      </c>
      <c r="K3321" t="n">
        <v>77</v>
      </c>
      <c r="L3321" t="n">
        <v>0</v>
      </c>
      <c r="M3321" t="n">
        <v>8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Cory Hill</t>
        </is>
      </c>
      <c r="B3322" t="inlineStr">
        <is>
          <t>Wales</t>
        </is>
      </c>
      <c r="C3322" t="inlineStr">
        <is>
          <t>Lock</t>
        </is>
      </c>
      <c r="D3322" t="n">
        <v>8</v>
      </c>
      <c r="E3322" t="n">
        <v>8</v>
      </c>
      <c r="F3322" t="n">
        <v>7</v>
      </c>
      <c r="G3322" t="n">
        <v>1</v>
      </c>
      <c r="H3322" t="n">
        <v>0</v>
      </c>
      <c r="I3322" t="n">
        <v>566</v>
      </c>
      <c r="J3322" t="n">
        <v>1</v>
      </c>
      <c r="K3322" t="n">
        <v>35</v>
      </c>
      <c r="L3322" t="n">
        <v>0</v>
      </c>
      <c r="M3322" t="n">
        <v>2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5</v>
      </c>
      <c r="U3322" t="n">
        <v>0</v>
      </c>
      <c r="V3322" t="n">
        <v>0</v>
      </c>
      <c r="W3322" t="n">
        <v>0</v>
      </c>
    </row>
    <row r="3323">
      <c r="A3323" t="inlineStr">
        <is>
          <t>Cory Hill</t>
        </is>
      </c>
      <c r="B3323" t="inlineStr">
        <is>
          <t>Wales</t>
        </is>
      </c>
      <c r="C3323" t="inlineStr">
        <is>
          <t>Lock</t>
        </is>
      </c>
      <c r="D3323" t="n">
        <v>5</v>
      </c>
      <c r="E3323" t="n">
        <v>5</v>
      </c>
      <c r="F3323" t="n">
        <v>3</v>
      </c>
      <c r="G3323" t="n">
        <v>2</v>
      </c>
      <c r="H3323" t="n">
        <v>0</v>
      </c>
      <c r="I3323" t="n">
        <v>285</v>
      </c>
      <c r="J3323" t="n">
        <v>2</v>
      </c>
      <c r="K3323" t="n">
        <v>68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inlineStr">
        <is>
          <t>Cory Hill</t>
        </is>
      </c>
      <c r="B3324" t="inlineStr">
        <is>
          <t>Wales</t>
        </is>
      </c>
      <c r="C3324" t="inlineStr">
        <is>
          <t>Lock</t>
        </is>
      </c>
      <c r="D3324" t="n">
        <v>7</v>
      </c>
      <c r="E3324" t="n">
        <v>7</v>
      </c>
      <c r="F3324" t="n">
        <v>6</v>
      </c>
      <c r="G3324" t="n">
        <v>1</v>
      </c>
      <c r="H3324" t="n">
        <v>0</v>
      </c>
      <c r="I3324" t="n">
        <v>456</v>
      </c>
      <c r="J3324" t="n">
        <v>1</v>
      </c>
      <c r="K3324" t="n">
        <v>27</v>
      </c>
      <c r="L3324" t="n">
        <v>0</v>
      </c>
      <c r="M3324" t="n">
        <v>2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5</v>
      </c>
      <c r="U3324" t="n">
        <v>1</v>
      </c>
      <c r="V3324" t="n">
        <v>0</v>
      </c>
      <c r="W3324" t="n">
        <v>0</v>
      </c>
    </row>
    <row r="3325">
      <c r="A3325" t="inlineStr">
        <is>
          <t>Cory Hill</t>
        </is>
      </c>
      <c r="B3325" t="inlineStr">
        <is>
          <t>Wales</t>
        </is>
      </c>
      <c r="C3325" t="inlineStr">
        <is>
          <t>Lock</t>
        </is>
      </c>
      <c r="D3325" t="n">
        <v>109</v>
      </c>
      <c r="E3325" t="n">
        <v>110</v>
      </c>
      <c r="F3325" t="n">
        <v>85</v>
      </c>
      <c r="G3325" t="n">
        <v>25</v>
      </c>
      <c r="H3325" t="n">
        <v>0</v>
      </c>
      <c r="I3325" t="n">
        <v>6701</v>
      </c>
      <c r="J3325" t="n">
        <v>24</v>
      </c>
      <c r="K3325" t="n">
        <v>474</v>
      </c>
      <c r="L3325" t="n">
        <v>1</v>
      </c>
      <c r="M3325" t="n">
        <v>30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70</v>
      </c>
      <c r="U3325" t="n">
        <v>1</v>
      </c>
      <c r="V3325" t="n">
        <v>0</v>
      </c>
      <c r="W3325" t="n">
        <v>0</v>
      </c>
    </row>
    <row r="3326">
      <c r="A3326" t="inlineStr">
        <is>
          <t>Cory Hill</t>
        </is>
      </c>
      <c r="B3326" t="inlineStr">
        <is>
          <t>Wales</t>
        </is>
      </c>
      <c r="C3326" t="inlineStr">
        <is>
          <t>Lock</t>
        </is>
      </c>
      <c r="D3326" t="n">
        <v>0</v>
      </c>
      <c r="E3326" t="n">
        <v>2</v>
      </c>
      <c r="F3326" t="n">
        <v>0</v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inlineStr">
        <is>
          <t>Cory Hill</t>
        </is>
      </c>
      <c r="B3327" t="inlineStr">
        <is>
          <t>Wales</t>
        </is>
      </c>
      <c r="C3327" t="inlineStr">
        <is>
          <t>Lock</t>
        </is>
      </c>
      <c r="D3327" t="n">
        <v>182</v>
      </c>
      <c r="E3327" t="n">
        <v>20</v>
      </c>
      <c r="F3327" t="n">
        <v>134</v>
      </c>
      <c r="G3327" t="n">
        <v>54</v>
      </c>
      <c r="H3327" t="n">
        <v>0</v>
      </c>
      <c r="I3327" t="n">
        <v>10622</v>
      </c>
      <c r="J3327" t="n">
        <v>48</v>
      </c>
      <c r="K3327" t="n">
        <v>1024</v>
      </c>
      <c r="L3327" t="n">
        <v>2</v>
      </c>
      <c r="M3327" t="n">
        <v>53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100</v>
      </c>
      <c r="U3327" t="n">
        <v>2</v>
      </c>
      <c r="V3327" t="n">
        <v>0</v>
      </c>
      <c r="W3327" t="n">
        <v>0</v>
      </c>
    </row>
    <row r="3328">
      <c r="A3328" t="inlineStr">
        <is>
          <t>James King</t>
        </is>
      </c>
      <c r="B3328" t="inlineStr">
        <is>
          <t>Wales</t>
        </is>
      </c>
      <c r="C3328" t="inlineStr">
        <is>
          <t>Lock</t>
        </is>
      </c>
      <c r="D3328" t="n">
        <v>5</v>
      </c>
      <c r="E3328" t="n">
        <v>5</v>
      </c>
      <c r="F3328" t="n">
        <v>5</v>
      </c>
      <c r="G3328" t="n">
        <v>0</v>
      </c>
      <c r="H3328" t="n">
        <v>0</v>
      </c>
      <c r="I3328" t="n">
        <v>390</v>
      </c>
      <c r="J3328" t="n">
        <v>0</v>
      </c>
      <c r="K3328" t="n">
        <v>0</v>
      </c>
      <c r="L3328" t="n">
        <v>0</v>
      </c>
      <c r="M3328" t="n">
        <v>2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inlineStr">
        <is>
          <t>James King</t>
        </is>
      </c>
      <c r="B3329" t="inlineStr">
        <is>
          <t>Wales</t>
        </is>
      </c>
      <c r="C3329" t="inlineStr">
        <is>
          <t>Lock</t>
        </is>
      </c>
      <c r="D3329" t="n">
        <v>199</v>
      </c>
      <c r="E3329" t="n">
        <v>201</v>
      </c>
      <c r="F3329" t="n">
        <v>152</v>
      </c>
      <c r="G3329" t="n">
        <v>49</v>
      </c>
      <c r="H3329" t="n">
        <v>0</v>
      </c>
      <c r="I3329" t="n">
        <v>12490</v>
      </c>
      <c r="J3329" t="n">
        <v>47</v>
      </c>
      <c r="K3329" t="n">
        <v>1042</v>
      </c>
      <c r="L3329" t="n">
        <v>0</v>
      </c>
      <c r="M3329" t="n">
        <v>33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35</v>
      </c>
      <c r="U3329" t="n">
        <v>4</v>
      </c>
      <c r="V3329" t="n">
        <v>0</v>
      </c>
      <c r="W3329" t="n">
        <v>0</v>
      </c>
    </row>
    <row r="3330">
      <c r="A3330" t="inlineStr">
        <is>
          <t>James King</t>
        </is>
      </c>
      <c r="B3330" t="inlineStr">
        <is>
          <t>Wales</t>
        </is>
      </c>
      <c r="C3330" t="inlineStr">
        <is>
          <t>Lock</t>
        </is>
      </c>
      <c r="D3330" t="n">
        <v>2</v>
      </c>
      <c r="E3330" t="n">
        <v>2</v>
      </c>
      <c r="F3330" t="n">
        <v>2</v>
      </c>
      <c r="G3330" t="n">
        <v>0</v>
      </c>
      <c r="H3330" t="n">
        <v>0</v>
      </c>
      <c r="I3330" t="n">
        <v>160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inlineStr">
        <is>
          <t>James King</t>
        </is>
      </c>
      <c r="B3331" t="inlineStr">
        <is>
          <t>Wales</t>
        </is>
      </c>
      <c r="C3331" t="inlineStr">
        <is>
          <t>Lock</t>
        </is>
      </c>
      <c r="D3331" t="n">
        <v>11</v>
      </c>
      <c r="E3331" t="n">
        <v>13</v>
      </c>
      <c r="F3331" t="n">
        <v>5</v>
      </c>
      <c r="G3331" t="n">
        <v>8</v>
      </c>
      <c r="H3331" t="n">
        <v>0</v>
      </c>
      <c r="I3331" t="n">
        <v>487</v>
      </c>
      <c r="J3331" t="n">
        <v>6</v>
      </c>
      <c r="K3331" t="n">
        <v>120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James King</t>
        </is>
      </c>
      <c r="B3332" t="inlineStr">
        <is>
          <t>Wales</t>
        </is>
      </c>
      <c r="C3332" t="inlineStr">
        <is>
          <t>Lock</t>
        </is>
      </c>
      <c r="D3332" t="n">
        <v>217</v>
      </c>
      <c r="E3332" t="n">
        <v>7</v>
      </c>
      <c r="F3332" t="n">
        <v>164</v>
      </c>
      <c r="G3332" t="n">
        <v>57</v>
      </c>
      <c r="H3332" t="n">
        <v>0</v>
      </c>
      <c r="I3332" t="n">
        <v>13527</v>
      </c>
      <c r="J3332" t="n">
        <v>53</v>
      </c>
      <c r="K3332" t="n">
        <v>1162</v>
      </c>
      <c r="L3332" t="n">
        <v>1</v>
      </c>
      <c r="M3332" t="n">
        <v>36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35</v>
      </c>
      <c r="U3332" t="n">
        <v>4</v>
      </c>
      <c r="V3332" t="n">
        <v>0</v>
      </c>
      <c r="W3332" t="n">
        <v>0</v>
      </c>
    </row>
    <row r="3333">
      <c r="A3333" t="inlineStr">
        <is>
          <t>Dominic Day</t>
        </is>
      </c>
      <c r="B3333" t="inlineStr">
        <is>
          <t>Wales</t>
        </is>
      </c>
      <c r="C3333" t="inlineStr">
        <is>
          <t>Lock</t>
        </is>
      </c>
      <c r="D3333" t="n">
        <v>87</v>
      </c>
      <c r="E3333" t="n">
        <v>89</v>
      </c>
      <c r="F3333" t="n">
        <v>75</v>
      </c>
      <c r="G3333" t="n">
        <v>14</v>
      </c>
      <c r="H3333" t="n">
        <v>0</v>
      </c>
      <c r="I3333" t="n">
        <v>5457</v>
      </c>
      <c r="J3333" t="n">
        <v>12</v>
      </c>
      <c r="K3333" t="n">
        <v>188</v>
      </c>
      <c r="L3333" t="n">
        <v>0</v>
      </c>
      <c r="M3333" t="n">
        <v>34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20</v>
      </c>
      <c r="U3333" t="n">
        <v>2</v>
      </c>
      <c r="V3333" t="n">
        <v>0</v>
      </c>
      <c r="W3333" t="n">
        <v>0</v>
      </c>
    </row>
    <row r="3334">
      <c r="A3334" t="inlineStr">
        <is>
          <t>Dominic Day</t>
        </is>
      </c>
      <c r="B3334" t="inlineStr">
        <is>
          <t>Wales</t>
        </is>
      </c>
      <c r="C3334" t="inlineStr">
        <is>
          <t>Lock</t>
        </is>
      </c>
      <c r="D3334" t="n">
        <v>111</v>
      </c>
      <c r="E3334" t="n">
        <v>112</v>
      </c>
      <c r="F3334" t="n">
        <v>76</v>
      </c>
      <c r="G3334" t="n">
        <v>36</v>
      </c>
      <c r="H3334" t="n">
        <v>0</v>
      </c>
      <c r="I3334" t="n">
        <v>5944</v>
      </c>
      <c r="J3334" t="n">
        <v>35</v>
      </c>
      <c r="K3334" t="n">
        <v>799</v>
      </c>
      <c r="L3334" t="n">
        <v>0</v>
      </c>
      <c r="M3334" t="n">
        <v>41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25</v>
      </c>
      <c r="U3334" t="n">
        <v>5</v>
      </c>
      <c r="V3334" t="n">
        <v>0</v>
      </c>
      <c r="W3334" t="n">
        <v>0</v>
      </c>
    </row>
    <row r="3335">
      <c r="A3335" t="inlineStr">
        <is>
          <t>Dominic Day</t>
        </is>
      </c>
      <c r="B3335" t="inlineStr">
        <is>
          <t>Wales</t>
        </is>
      </c>
      <c r="C3335" t="inlineStr">
        <is>
          <t>Lock</t>
        </is>
      </c>
      <c r="D3335" t="n">
        <v>3</v>
      </c>
      <c r="E3335" t="n">
        <v>3</v>
      </c>
      <c r="F3335" t="n">
        <v>2</v>
      </c>
      <c r="G3335" t="n">
        <v>1</v>
      </c>
      <c r="H3335" t="n">
        <v>0</v>
      </c>
      <c r="I3335" t="n">
        <v>193</v>
      </c>
      <c r="J3335" t="n">
        <v>1</v>
      </c>
      <c r="K3335" t="n">
        <v>33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t="inlineStr">
        <is>
          <t>Dominic Day</t>
        </is>
      </c>
      <c r="B3336" t="inlineStr">
        <is>
          <t>Wales</t>
        </is>
      </c>
      <c r="C3336" t="inlineStr">
        <is>
          <t>Lock</t>
        </is>
      </c>
      <c r="D3336" t="n">
        <v>5</v>
      </c>
      <c r="E3336" t="n">
        <v>5</v>
      </c>
      <c r="F3336" t="n">
        <v>2</v>
      </c>
      <c r="G3336" t="n">
        <v>3</v>
      </c>
      <c r="H3336" t="n">
        <v>0</v>
      </c>
      <c r="I3336" t="n">
        <v>244</v>
      </c>
      <c r="J3336" t="n">
        <v>3</v>
      </c>
      <c r="K3336" t="n">
        <v>179</v>
      </c>
      <c r="L3336" t="n">
        <v>0</v>
      </c>
      <c r="M3336" t="n">
        <v>3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Dominic Day</t>
        </is>
      </c>
      <c r="B3337" t="inlineStr">
        <is>
          <t>Wales</t>
        </is>
      </c>
      <c r="C3337" t="inlineStr">
        <is>
          <t>Lock</t>
        </is>
      </c>
      <c r="D3337" t="n">
        <v>35</v>
      </c>
      <c r="E3337" t="n">
        <v>34</v>
      </c>
      <c r="F3337" t="n">
        <v>20</v>
      </c>
      <c r="G3337" t="n">
        <v>14</v>
      </c>
      <c r="H3337" t="n">
        <v>0</v>
      </c>
      <c r="I3337" t="n">
        <v>1427</v>
      </c>
      <c r="J3337" t="n">
        <v>15</v>
      </c>
      <c r="K3337" t="n">
        <v>241</v>
      </c>
      <c r="L3337" t="n">
        <v>0</v>
      </c>
      <c r="M3337" t="n">
        <v>15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inlineStr">
        <is>
          <t>Dominic Day</t>
        </is>
      </c>
      <c r="B3338" t="inlineStr">
        <is>
          <t>Wales</t>
        </is>
      </c>
      <c r="C3338" t="inlineStr">
        <is>
          <t>Lock</t>
        </is>
      </c>
      <c r="D3338" t="n">
        <v>241</v>
      </c>
      <c r="E3338" t="n">
        <v>9</v>
      </c>
      <c r="F3338" t="n">
        <v>175</v>
      </c>
      <c r="G3338" t="n">
        <v>68</v>
      </c>
      <c r="H3338" t="n">
        <v>0</v>
      </c>
      <c r="I3338" t="n">
        <v>13265</v>
      </c>
      <c r="J3338" t="n">
        <v>66</v>
      </c>
      <c r="K3338" t="n">
        <v>1440</v>
      </c>
      <c r="L3338" t="n">
        <v>0</v>
      </c>
      <c r="M3338" t="n">
        <v>93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45</v>
      </c>
      <c r="U3338" t="n">
        <v>7</v>
      </c>
      <c r="V3338" t="n">
        <v>0</v>
      </c>
      <c r="W3338" t="n">
        <v>0</v>
      </c>
    </row>
    <row r="3339">
      <c r="A3339" t="inlineStr">
        <is>
          <t>Alan Wyn Jones</t>
        </is>
      </c>
      <c r="B3339" t="inlineStr">
        <is>
          <t>Wales</t>
        </is>
      </c>
      <c r="C3339" t="inlineStr">
        <is>
          <t>Lock</t>
        </is>
      </c>
      <c r="D3339" t="n">
        <v>211</v>
      </c>
      <c r="E3339" t="n">
        <v>213</v>
      </c>
      <c r="F3339" t="n">
        <v>185</v>
      </c>
      <c r="G3339" t="n">
        <v>28</v>
      </c>
      <c r="H3339" t="n">
        <v>0</v>
      </c>
      <c r="I3339" t="n">
        <v>14885</v>
      </c>
      <c r="J3339" t="n">
        <v>26</v>
      </c>
      <c r="K3339" t="n">
        <v>646</v>
      </c>
      <c r="L3339" t="n">
        <v>1</v>
      </c>
      <c r="M3339" t="n">
        <v>39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110</v>
      </c>
      <c r="U3339" t="n">
        <v>4</v>
      </c>
      <c r="V3339" t="n">
        <v>0</v>
      </c>
      <c r="W3339" t="n">
        <v>0</v>
      </c>
    </row>
    <row r="3340">
      <c r="A3340" t="inlineStr">
        <is>
          <t>Alan Wyn Jones</t>
        </is>
      </c>
      <c r="B3340" t="inlineStr">
        <is>
          <t>Wales</t>
        </is>
      </c>
      <c r="C3340" t="inlineStr">
        <is>
          <t>Lock</t>
        </is>
      </c>
      <c r="D3340" t="n">
        <v>143</v>
      </c>
      <c r="E3340" t="n">
        <v>145</v>
      </c>
      <c r="F3340" t="n">
        <v>133</v>
      </c>
      <c r="G3340" t="n">
        <v>12</v>
      </c>
      <c r="H3340" t="n">
        <v>0</v>
      </c>
      <c r="I3340" t="n">
        <v>10413</v>
      </c>
      <c r="J3340" t="n">
        <v>10</v>
      </c>
      <c r="K3340" t="n">
        <v>237</v>
      </c>
      <c r="L3340" t="n">
        <v>0</v>
      </c>
      <c r="M3340" t="n">
        <v>28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45</v>
      </c>
      <c r="U3340" t="n">
        <v>1</v>
      </c>
      <c r="V3340" t="n">
        <v>0</v>
      </c>
      <c r="W3340" t="n">
        <v>0</v>
      </c>
    </row>
    <row r="3341">
      <c r="A3341" t="inlineStr">
        <is>
          <t>Alan Wyn Jones</t>
        </is>
      </c>
      <c r="B3341" t="inlineStr">
        <is>
          <t>Wales</t>
        </is>
      </c>
      <c r="C3341" t="inlineStr">
        <is>
          <t>Lock</t>
        </is>
      </c>
      <c r="D3341" t="n">
        <v>10</v>
      </c>
      <c r="E3341" t="n">
        <v>11</v>
      </c>
      <c r="F3341" t="n">
        <v>6</v>
      </c>
      <c r="G3341" t="n">
        <v>5</v>
      </c>
      <c r="H3341" t="n">
        <v>0</v>
      </c>
      <c r="I3341" t="n">
        <v>594</v>
      </c>
      <c r="J3341" t="n">
        <v>4</v>
      </c>
      <c r="K3341" t="n">
        <v>140</v>
      </c>
      <c r="L3341" t="n">
        <v>2</v>
      </c>
      <c r="M3341" t="n">
        <v>1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10</v>
      </c>
      <c r="U3341" t="n">
        <v>1</v>
      </c>
      <c r="V3341" t="n">
        <v>0</v>
      </c>
      <c r="W3341" t="n">
        <v>0</v>
      </c>
    </row>
    <row r="3342">
      <c r="A3342" t="inlineStr">
        <is>
          <t>Alan Wyn Jones</t>
        </is>
      </c>
      <c r="B3342" t="inlineStr">
        <is>
          <t>Wales</t>
        </is>
      </c>
      <c r="C3342" t="inlineStr">
        <is>
          <t>Lock</t>
        </is>
      </c>
      <c r="D3342" t="n">
        <v>9</v>
      </c>
      <c r="E3342" t="n">
        <v>9</v>
      </c>
      <c r="F3342" t="n">
        <v>7</v>
      </c>
      <c r="G3342" t="n">
        <v>2</v>
      </c>
      <c r="H3342" t="n">
        <v>0</v>
      </c>
      <c r="I3342" t="n">
        <v>504</v>
      </c>
      <c r="J3342" t="n">
        <v>2</v>
      </c>
      <c r="K3342" t="n">
        <v>52</v>
      </c>
      <c r="L3342" t="n">
        <v>1</v>
      </c>
      <c r="M3342" t="n">
        <v>5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Alan Wyn Jones</t>
        </is>
      </c>
      <c r="B3343" t="inlineStr">
        <is>
          <t>Wales</t>
        </is>
      </c>
      <c r="C3343" t="inlineStr">
        <is>
          <t>Lock</t>
        </is>
      </c>
      <c r="D3343" t="n">
        <v>373</v>
      </c>
      <c r="E3343" t="n">
        <v>33</v>
      </c>
      <c r="F3343" t="n">
        <v>331</v>
      </c>
      <c r="G3343" t="n">
        <v>47</v>
      </c>
      <c r="H3343" t="n">
        <v>0</v>
      </c>
      <c r="I3343" t="n">
        <v>26396</v>
      </c>
      <c r="J3343" t="n">
        <v>42</v>
      </c>
      <c r="K3343" t="n">
        <v>1075</v>
      </c>
      <c r="L3343" t="n">
        <v>4</v>
      </c>
      <c r="M3343" t="n">
        <v>73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165</v>
      </c>
      <c r="U3343" t="n">
        <v>6</v>
      </c>
      <c r="V3343" t="n">
        <v>0</v>
      </c>
      <c r="W3343" t="n">
        <v>0</v>
      </c>
    </row>
    <row r="3344">
      <c r="A3344" t="inlineStr">
        <is>
          <t>Adam Beard</t>
        </is>
      </c>
      <c r="B3344" t="inlineStr">
        <is>
          <t>Wales</t>
        </is>
      </c>
      <c r="C3344" t="inlineStr">
        <is>
          <t>Lock</t>
        </is>
      </c>
      <c r="D3344" t="n">
        <v>83</v>
      </c>
      <c r="E3344" t="n">
        <v>87</v>
      </c>
      <c r="F3344" t="n">
        <v>57</v>
      </c>
      <c r="G3344" t="n">
        <v>30</v>
      </c>
      <c r="H3344" t="n">
        <v>0</v>
      </c>
      <c r="I3344" t="n">
        <v>4570</v>
      </c>
      <c r="J3344" t="n">
        <v>26</v>
      </c>
      <c r="K3344" t="n">
        <v>472</v>
      </c>
      <c r="L3344" t="n">
        <v>1</v>
      </c>
      <c r="M3344" t="n">
        <v>25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5</v>
      </c>
      <c r="U3344" t="n">
        <v>4</v>
      </c>
      <c r="V3344" t="n">
        <v>0</v>
      </c>
      <c r="W3344" t="n">
        <v>0</v>
      </c>
    </row>
    <row r="3345">
      <c r="A3345" t="inlineStr">
        <is>
          <t>Adam Beard</t>
        </is>
      </c>
      <c r="B3345" t="inlineStr">
        <is>
          <t>Wales</t>
        </is>
      </c>
      <c r="C3345" t="inlineStr">
        <is>
          <t>Lock</t>
        </is>
      </c>
      <c r="D3345" t="n">
        <v>4</v>
      </c>
      <c r="E3345" t="n">
        <v>5</v>
      </c>
      <c r="F3345" t="n">
        <v>3</v>
      </c>
      <c r="G3345" t="n">
        <v>2</v>
      </c>
      <c r="H3345" t="n">
        <v>0</v>
      </c>
      <c r="I3345" t="n">
        <v>248</v>
      </c>
      <c r="J3345" t="n">
        <v>1</v>
      </c>
      <c r="K3345" t="n">
        <v>18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t="inlineStr">
        <is>
          <t>Adam Beard</t>
        </is>
      </c>
      <c r="B3346" t="inlineStr">
        <is>
          <t>Wales</t>
        </is>
      </c>
      <c r="C3346" t="inlineStr">
        <is>
          <t>Lock</t>
        </is>
      </c>
      <c r="D3346" t="n">
        <v>14</v>
      </c>
      <c r="E3346" t="n">
        <v>14</v>
      </c>
      <c r="F3346" t="n">
        <v>10</v>
      </c>
      <c r="G3346" t="n">
        <v>4</v>
      </c>
      <c r="H3346" t="n">
        <v>0</v>
      </c>
      <c r="I3346" t="n">
        <v>845</v>
      </c>
      <c r="J3346" t="n">
        <v>4</v>
      </c>
      <c r="K3346" t="n">
        <v>45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10</v>
      </c>
      <c r="U3346" t="n">
        <v>2</v>
      </c>
      <c r="V3346" t="n">
        <v>0</v>
      </c>
      <c r="W3346" t="n">
        <v>0</v>
      </c>
    </row>
    <row r="3347">
      <c r="A3347" t="inlineStr">
        <is>
          <t>Adam Beard</t>
        </is>
      </c>
      <c r="B3347" t="inlineStr">
        <is>
          <t>Wales</t>
        </is>
      </c>
      <c r="C3347" t="inlineStr">
        <is>
          <t>Lock</t>
        </is>
      </c>
      <c r="D3347" t="n">
        <v>124</v>
      </c>
      <c r="E3347" t="n">
        <v>3</v>
      </c>
      <c r="F3347" t="n">
        <v>86</v>
      </c>
      <c r="G3347" t="n">
        <v>44</v>
      </c>
      <c r="H3347" t="n">
        <v>0</v>
      </c>
      <c r="I3347" t="n">
        <v>6841</v>
      </c>
      <c r="J3347" t="n">
        <v>38</v>
      </c>
      <c r="K3347" t="n">
        <v>649</v>
      </c>
      <c r="L3347" t="n">
        <v>1</v>
      </c>
      <c r="M3347" t="n">
        <v>37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15</v>
      </c>
      <c r="U3347" t="n">
        <v>7</v>
      </c>
      <c r="V3347" t="n">
        <v>0</v>
      </c>
      <c r="W3347" t="n">
        <v>0</v>
      </c>
    </row>
    <row r="3348">
      <c r="A3348" t="inlineStr">
        <is>
          <t>William Rowlands</t>
        </is>
      </c>
      <c r="B3348" t="inlineStr">
        <is>
          <t>Wales</t>
        </is>
      </c>
      <c r="C3348" t="inlineStr">
        <is>
          <t>Lock</t>
        </is>
      </c>
      <c r="D3348" t="n">
        <v>3</v>
      </c>
      <c r="E3348" t="n">
        <v>3</v>
      </c>
      <c r="F3348" t="n">
        <v>2</v>
      </c>
      <c r="G3348" t="n">
        <v>1</v>
      </c>
      <c r="H3348" t="n">
        <v>0</v>
      </c>
      <c r="I3348" t="n">
        <v>199</v>
      </c>
      <c r="J3348" t="n">
        <v>1</v>
      </c>
      <c r="K3348" t="n">
        <v>39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5</v>
      </c>
      <c r="U3348" t="n">
        <v>0</v>
      </c>
      <c r="V3348" t="n">
        <v>0</v>
      </c>
      <c r="W3348" t="n">
        <v>0</v>
      </c>
    </row>
    <row r="3349">
      <c r="A3349" t="inlineStr">
        <is>
          <t>William Rowlands</t>
        </is>
      </c>
      <c r="B3349" t="inlineStr">
        <is>
          <t>Wales</t>
        </is>
      </c>
      <c r="C3349" t="inlineStr">
        <is>
          <t>Lock</t>
        </is>
      </c>
      <c r="D3349" t="n">
        <v>108</v>
      </c>
      <c r="E3349" t="n">
        <v>109</v>
      </c>
      <c r="F3349" t="n">
        <v>76</v>
      </c>
      <c r="G3349" t="n">
        <v>33</v>
      </c>
      <c r="H3349" t="n">
        <v>0</v>
      </c>
      <c r="I3349" t="n">
        <v>6064</v>
      </c>
      <c r="J3349" t="n">
        <v>32</v>
      </c>
      <c r="K3349" t="n">
        <v>594</v>
      </c>
      <c r="L3349" t="n">
        <v>1</v>
      </c>
      <c r="M3349" t="n">
        <v>32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40</v>
      </c>
      <c r="U3349" t="n">
        <v>2</v>
      </c>
      <c r="V3349" t="n">
        <v>0</v>
      </c>
      <c r="W3349" t="n">
        <v>0</v>
      </c>
    </row>
    <row r="3350">
      <c r="A3350" t="inlineStr">
        <is>
          <t>William Rowlands</t>
        </is>
      </c>
      <c r="B3350" t="inlineStr">
        <is>
          <t>Wales</t>
        </is>
      </c>
      <c r="C3350" t="inlineStr">
        <is>
          <t>Lock</t>
        </is>
      </c>
      <c r="D3350" t="n">
        <v>10</v>
      </c>
      <c r="E3350" t="n">
        <v>10</v>
      </c>
      <c r="F3350" t="n">
        <v>8</v>
      </c>
      <c r="G3350" t="n">
        <v>2</v>
      </c>
      <c r="H3350" t="n">
        <v>0</v>
      </c>
      <c r="I3350" t="n">
        <v>696</v>
      </c>
      <c r="J3350" t="n">
        <v>2</v>
      </c>
      <c r="K3350" t="n">
        <v>68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inlineStr">
        <is>
          <t>William Rowlands</t>
        </is>
      </c>
      <c r="B3351" t="inlineStr">
        <is>
          <t>Wales</t>
        </is>
      </c>
      <c r="C3351" t="inlineStr">
        <is>
          <t>Lock</t>
        </is>
      </c>
      <c r="D3351" t="n">
        <v>8</v>
      </c>
      <c r="E3351" t="n">
        <v>7</v>
      </c>
      <c r="F3351" t="n">
        <v>3</v>
      </c>
      <c r="G3351" t="n">
        <v>4</v>
      </c>
      <c r="H3351" t="n">
        <v>0</v>
      </c>
      <c r="I3351" t="n">
        <v>233</v>
      </c>
      <c r="J3351" t="n">
        <v>5</v>
      </c>
      <c r="K3351" t="n">
        <v>73</v>
      </c>
      <c r="L3351" t="n">
        <v>0</v>
      </c>
      <c r="M3351" t="n">
        <v>3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William Rowlands</t>
        </is>
      </c>
      <c r="B3352" t="inlineStr">
        <is>
          <t>Wales</t>
        </is>
      </c>
      <c r="C3352" t="inlineStr">
        <is>
          <t>Lock</t>
        </is>
      </c>
      <c r="D3352" t="n">
        <v>129</v>
      </c>
      <c r="E3352" t="n">
        <v>9</v>
      </c>
      <c r="F3352" t="n">
        <v>89</v>
      </c>
      <c r="G3352" t="n">
        <v>40</v>
      </c>
      <c r="H3352" t="n">
        <v>0</v>
      </c>
      <c r="I3352" t="n">
        <v>7192</v>
      </c>
      <c r="J3352" t="n">
        <v>40</v>
      </c>
      <c r="K3352" t="n">
        <v>774</v>
      </c>
      <c r="L3352" t="n">
        <v>1</v>
      </c>
      <c r="M3352" t="n">
        <v>36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45</v>
      </c>
      <c r="U3352" t="n">
        <v>2</v>
      </c>
      <c r="V3352" t="n">
        <v>0</v>
      </c>
      <c r="W3352" t="n">
        <v>0</v>
      </c>
    </row>
    <row r="3353">
      <c r="A3353" t="inlineStr">
        <is>
          <t>Jake Ball</t>
        </is>
      </c>
      <c r="B3353" t="inlineStr">
        <is>
          <t>Wales</t>
        </is>
      </c>
      <c r="C3353" t="inlineStr">
        <is>
          <t>Lock</t>
        </is>
      </c>
      <c r="D3353" t="n">
        <v>121</v>
      </c>
      <c r="E3353" t="n">
        <v>125</v>
      </c>
      <c r="F3353" t="n">
        <v>110</v>
      </c>
      <c r="G3353" t="n">
        <v>15</v>
      </c>
      <c r="H3353" t="n">
        <v>0</v>
      </c>
      <c r="I3353" t="n">
        <v>8062</v>
      </c>
      <c r="J3353" t="n">
        <v>11</v>
      </c>
      <c r="K3353" t="n">
        <v>230</v>
      </c>
      <c r="L3353" t="n">
        <v>0</v>
      </c>
      <c r="M3353" t="n">
        <v>43</v>
      </c>
      <c r="N3353" t="n">
        <v>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10</v>
      </c>
      <c r="U3353" t="n">
        <v>9</v>
      </c>
      <c r="V3353" t="n">
        <v>0</v>
      </c>
      <c r="W3353" t="n">
        <v>0</v>
      </c>
    </row>
    <row r="3354">
      <c r="A3354" t="inlineStr">
        <is>
          <t>Jake Ball</t>
        </is>
      </c>
      <c r="B3354" t="inlineStr">
        <is>
          <t>Wales</t>
        </is>
      </c>
      <c r="C3354" t="inlineStr">
        <is>
          <t>Lock</t>
        </is>
      </c>
      <c r="D3354" t="n">
        <v>171</v>
      </c>
      <c r="E3354" t="n">
        <v>2</v>
      </c>
      <c r="F3354" t="n">
        <v>143</v>
      </c>
      <c r="G3354" t="n">
        <v>33</v>
      </c>
      <c r="H3354" t="n">
        <v>0</v>
      </c>
      <c r="I3354" t="n">
        <v>10510</v>
      </c>
      <c r="J3354" t="n">
        <v>28</v>
      </c>
      <c r="K3354" t="n">
        <v>529</v>
      </c>
      <c r="L3354" t="n">
        <v>1</v>
      </c>
      <c r="M3354" t="n">
        <v>69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10</v>
      </c>
      <c r="U3354" t="n">
        <v>9</v>
      </c>
      <c r="V3354" t="n">
        <v>0</v>
      </c>
      <c r="W3354" t="n">
        <v>0</v>
      </c>
    </row>
    <row r="3355">
      <c r="A3355" t="inlineStr">
        <is>
          <t>Seb Davies</t>
        </is>
      </c>
      <c r="B3355" t="inlineStr">
        <is>
          <t>Wales</t>
        </is>
      </c>
      <c r="C3355" t="inlineStr">
        <is>
          <t>Lock</t>
        </is>
      </c>
      <c r="D3355" t="n">
        <v>4</v>
      </c>
      <c r="E3355" t="n">
        <v>4</v>
      </c>
      <c r="F3355" t="n">
        <v>4</v>
      </c>
      <c r="G3355" t="n">
        <v>0</v>
      </c>
      <c r="H3355" t="n">
        <v>0</v>
      </c>
      <c r="I3355" t="n">
        <v>320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t="inlineStr">
        <is>
          <t>Seb Davies</t>
        </is>
      </c>
      <c r="B3356" t="inlineStr">
        <is>
          <t>Wales</t>
        </is>
      </c>
      <c r="C3356" t="inlineStr">
        <is>
          <t>Lock</t>
        </is>
      </c>
      <c r="D3356" t="n">
        <v>79</v>
      </c>
      <c r="E3356" t="n">
        <v>83</v>
      </c>
      <c r="F3356" t="n">
        <v>60</v>
      </c>
      <c r="G3356" t="n">
        <v>23</v>
      </c>
      <c r="H3356" t="n">
        <v>0</v>
      </c>
      <c r="I3356" t="n">
        <v>5078</v>
      </c>
      <c r="J3356" t="n">
        <v>19</v>
      </c>
      <c r="K3356" t="n">
        <v>526</v>
      </c>
      <c r="L3356" t="n">
        <v>1</v>
      </c>
      <c r="M3356" t="n">
        <v>18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30</v>
      </c>
      <c r="U3356" t="n">
        <v>4</v>
      </c>
      <c r="V3356" t="n">
        <v>0</v>
      </c>
      <c r="W3356" t="n">
        <v>0</v>
      </c>
    </row>
    <row r="3357">
      <c r="A3357" t="inlineStr">
        <is>
          <t>Seb Davies</t>
        </is>
      </c>
      <c r="B3357" t="inlineStr">
        <is>
          <t>Wales</t>
        </is>
      </c>
      <c r="C3357" t="inlineStr">
        <is>
          <t>Lock</t>
        </is>
      </c>
      <c r="D3357" t="n">
        <v>5</v>
      </c>
      <c r="E3357" t="n">
        <v>5</v>
      </c>
      <c r="F3357" t="n">
        <v>3</v>
      </c>
      <c r="G3357" t="n">
        <v>2</v>
      </c>
      <c r="H3357" t="n">
        <v>0</v>
      </c>
      <c r="I3357" t="n">
        <v>295</v>
      </c>
      <c r="J3357" t="n">
        <v>2</v>
      </c>
      <c r="K3357" t="n">
        <v>55</v>
      </c>
      <c r="L3357" t="n">
        <v>1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10</v>
      </c>
      <c r="U3357" t="n">
        <v>0</v>
      </c>
      <c r="V3357" t="n">
        <v>0</v>
      </c>
      <c r="W3357" t="n">
        <v>0</v>
      </c>
    </row>
    <row r="3358">
      <c r="A3358" t="inlineStr">
        <is>
          <t>Seb Davies</t>
        </is>
      </c>
      <c r="B3358" t="inlineStr">
        <is>
          <t>Wales</t>
        </is>
      </c>
      <c r="C3358" t="inlineStr">
        <is>
          <t>Lock</t>
        </is>
      </c>
      <c r="D3358" t="n">
        <v>97</v>
      </c>
      <c r="E3358" t="n">
        <v>8</v>
      </c>
      <c r="F3358" t="n">
        <v>74</v>
      </c>
      <c r="G3358" t="n">
        <v>28</v>
      </c>
      <c r="H3358" t="n">
        <v>0</v>
      </c>
      <c r="I3358" t="n">
        <v>6206</v>
      </c>
      <c r="J3358" t="n">
        <v>23</v>
      </c>
      <c r="K3358" t="n">
        <v>612</v>
      </c>
      <c r="L3358" t="n">
        <v>2</v>
      </c>
      <c r="M3358" t="n">
        <v>21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40</v>
      </c>
      <c r="U3358" t="n">
        <v>4</v>
      </c>
      <c r="V3358" t="n">
        <v>0</v>
      </c>
      <c r="W3358" t="n">
        <v>0</v>
      </c>
    </row>
    <row r="3359">
      <c r="A3359" t="inlineStr">
        <is>
          <t>Emyr Phillips</t>
        </is>
      </c>
      <c r="B3359" t="inlineStr">
        <is>
          <t>Wales</t>
        </is>
      </c>
      <c r="C3359" t="inlineStr">
        <is>
          <t>Hooker</t>
        </is>
      </c>
      <c r="D3359" t="n">
        <v>130</v>
      </c>
      <c r="E3359" t="n">
        <v>145</v>
      </c>
      <c r="F3359" t="n">
        <v>63</v>
      </c>
      <c r="G3359" t="n">
        <v>82</v>
      </c>
      <c r="H3359" t="n">
        <v>0</v>
      </c>
      <c r="I3359" t="n">
        <v>5357</v>
      </c>
      <c r="J3359" t="n">
        <v>67</v>
      </c>
      <c r="K3359" t="n">
        <v>1192</v>
      </c>
      <c r="L3359" t="n">
        <v>1</v>
      </c>
      <c r="M3359" t="n">
        <v>46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35</v>
      </c>
      <c r="U3359" t="n">
        <v>3</v>
      </c>
      <c r="V3359" t="n">
        <v>0</v>
      </c>
      <c r="W3359" t="n">
        <v>0</v>
      </c>
    </row>
    <row r="3360">
      <c r="A3360" t="inlineStr">
        <is>
          <t>Emyr Phillips</t>
        </is>
      </c>
      <c r="B3360" t="inlineStr">
        <is>
          <t>Wales</t>
        </is>
      </c>
      <c r="C3360" t="inlineStr">
        <is>
          <t>Hooker</t>
        </is>
      </c>
      <c r="D3360" t="n">
        <v>3</v>
      </c>
      <c r="E3360" t="n">
        <v>5</v>
      </c>
      <c r="F3360" t="n">
        <v>2</v>
      </c>
      <c r="G3360" t="n">
        <v>3</v>
      </c>
      <c r="H3360" t="n">
        <v>0</v>
      </c>
      <c r="I3360" t="n">
        <v>169</v>
      </c>
      <c r="J3360" t="n">
        <v>1</v>
      </c>
      <c r="K3360" t="n">
        <v>11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inlineStr">
        <is>
          <t>Emyr Phillips</t>
        </is>
      </c>
      <c r="B3361" t="inlineStr">
        <is>
          <t>Wales</t>
        </is>
      </c>
      <c r="C3361" t="inlineStr">
        <is>
          <t>Hooker</t>
        </is>
      </c>
      <c r="D3361" t="n">
        <v>2</v>
      </c>
      <c r="E3361" t="n">
        <v>2</v>
      </c>
      <c r="F3361" t="n">
        <v>1</v>
      </c>
      <c r="G3361" t="n">
        <v>1</v>
      </c>
      <c r="H3361" t="n">
        <v>0</v>
      </c>
      <c r="I3361" t="n">
        <v>119</v>
      </c>
      <c r="J3361" t="n">
        <v>1</v>
      </c>
      <c r="K3361" t="n">
        <v>39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t="inlineStr">
        <is>
          <t>Emyr Phillips</t>
        </is>
      </c>
      <c r="B3362" t="inlineStr">
        <is>
          <t>Wales</t>
        </is>
      </c>
      <c r="C3362" t="inlineStr">
        <is>
          <t>Hooker</t>
        </is>
      </c>
      <c r="D3362" t="n">
        <v>135</v>
      </c>
      <c r="E3362" t="n">
        <v>7</v>
      </c>
      <c r="F3362" t="n">
        <v>66</v>
      </c>
      <c r="G3362" t="n">
        <v>86</v>
      </c>
      <c r="H3362" t="n">
        <v>0</v>
      </c>
      <c r="I3362" t="n">
        <v>5645</v>
      </c>
      <c r="J3362" t="n">
        <v>69</v>
      </c>
      <c r="K3362" t="n">
        <v>1242</v>
      </c>
      <c r="L3362" t="n">
        <v>1</v>
      </c>
      <c r="M3362" t="n">
        <v>47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35</v>
      </c>
      <c r="U3362" t="n">
        <v>3</v>
      </c>
      <c r="V3362" t="n">
        <v>0</v>
      </c>
      <c r="W3362" t="n">
        <v>0</v>
      </c>
    </row>
    <row r="3363">
      <c r="A3363" t="inlineStr">
        <is>
          <t>Scott Baldwin</t>
        </is>
      </c>
      <c r="B3363" t="inlineStr">
        <is>
          <t>Wales</t>
        </is>
      </c>
      <c r="C3363" t="inlineStr">
        <is>
          <t>Hooker</t>
        </is>
      </c>
      <c r="D3363" t="n">
        <v>157</v>
      </c>
      <c r="E3363" t="n">
        <v>174</v>
      </c>
      <c r="F3363" t="n">
        <v>114</v>
      </c>
      <c r="G3363" t="n">
        <v>60</v>
      </c>
      <c r="H3363" t="n">
        <v>0</v>
      </c>
      <c r="I3363" t="n">
        <v>8335</v>
      </c>
      <c r="J3363" t="n">
        <v>43</v>
      </c>
      <c r="K3363" t="n">
        <v>862</v>
      </c>
      <c r="L3363" t="n">
        <v>3</v>
      </c>
      <c r="M3363" t="n">
        <v>84</v>
      </c>
      <c r="N3363" t="n">
        <v>9</v>
      </c>
      <c r="O3363" t="n">
        <v>0</v>
      </c>
      <c r="P3363" t="n">
        <v>1</v>
      </c>
      <c r="Q3363" t="n">
        <v>1</v>
      </c>
      <c r="R3363" t="n">
        <v>0</v>
      </c>
      <c r="S3363" t="n">
        <v>0</v>
      </c>
      <c r="T3363" t="n">
        <v>47</v>
      </c>
      <c r="U3363" t="n">
        <v>3</v>
      </c>
      <c r="V3363" t="n">
        <v>0</v>
      </c>
      <c r="W3363" t="n">
        <v>0</v>
      </c>
    </row>
    <row r="3364">
      <c r="A3364" t="inlineStr">
        <is>
          <t>Scott Baldwin</t>
        </is>
      </c>
      <c r="B3364" t="inlineStr">
        <is>
          <t>Wales</t>
        </is>
      </c>
      <c r="C3364" t="inlineStr">
        <is>
          <t>Hooker</t>
        </is>
      </c>
      <c r="D3364" t="n">
        <v>2</v>
      </c>
      <c r="E3364" t="n">
        <v>2</v>
      </c>
      <c r="F3364" t="n">
        <v>2</v>
      </c>
      <c r="G3364" t="n">
        <v>0</v>
      </c>
      <c r="H3364" t="n">
        <v>0</v>
      </c>
      <c r="I3364" t="n">
        <v>160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inlineStr">
        <is>
          <t>Scott Baldwin</t>
        </is>
      </c>
      <c r="B3365" t="inlineStr">
        <is>
          <t>Wales</t>
        </is>
      </c>
      <c r="C3365" t="inlineStr">
        <is>
          <t>Hooker</t>
        </is>
      </c>
      <c r="D3365" t="n">
        <v>35</v>
      </c>
      <c r="E3365" t="n">
        <v>36</v>
      </c>
      <c r="F3365" t="n">
        <v>17</v>
      </c>
      <c r="G3365" t="n">
        <v>19</v>
      </c>
      <c r="H3365" t="n">
        <v>0</v>
      </c>
      <c r="I3365" t="n">
        <v>1405</v>
      </c>
      <c r="J3365" t="n">
        <v>18</v>
      </c>
      <c r="K3365" t="n">
        <v>326</v>
      </c>
      <c r="L3365" t="n">
        <v>0</v>
      </c>
      <c r="M3365" t="n">
        <v>13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5</v>
      </c>
      <c r="U3365" t="n">
        <v>0</v>
      </c>
      <c r="V3365" t="n">
        <v>0</v>
      </c>
      <c r="W3365" t="n">
        <v>0</v>
      </c>
    </row>
    <row r="3366">
      <c r="A3366" t="inlineStr">
        <is>
          <t>Scott Baldwin</t>
        </is>
      </c>
      <c r="B3366" t="inlineStr">
        <is>
          <t>Wales</t>
        </is>
      </c>
      <c r="C3366" t="inlineStr">
        <is>
          <t>Hooker</t>
        </is>
      </c>
      <c r="D3366" t="n">
        <v>35</v>
      </c>
      <c r="E3366" t="n">
        <v>35</v>
      </c>
      <c r="F3366" t="n">
        <v>29</v>
      </c>
      <c r="G3366" t="n">
        <v>6</v>
      </c>
      <c r="H3366" t="n">
        <v>0</v>
      </c>
      <c r="I3366" t="n">
        <v>2011</v>
      </c>
      <c r="J3366" t="n">
        <v>6</v>
      </c>
      <c r="K3366" t="n">
        <v>192</v>
      </c>
      <c r="L3366" t="n">
        <v>1</v>
      </c>
      <c r="M3366" t="n">
        <v>26</v>
      </c>
      <c r="N3366" t="n">
        <v>5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25</v>
      </c>
      <c r="U3366" t="n">
        <v>1</v>
      </c>
      <c r="V3366" t="n">
        <v>0</v>
      </c>
      <c r="W3366" t="n">
        <v>0</v>
      </c>
    </row>
    <row r="3367">
      <c r="A3367" t="inlineStr">
        <is>
          <t>Scott Baldwin</t>
        </is>
      </c>
      <c r="B3367" t="inlineStr">
        <is>
          <t>Wales</t>
        </is>
      </c>
      <c r="C3367" t="inlineStr">
        <is>
          <t>Hooker</t>
        </is>
      </c>
      <c r="D3367" t="n">
        <v>229</v>
      </c>
      <c r="E3367" t="n">
        <v>15</v>
      </c>
      <c r="F3367" t="n">
        <v>162</v>
      </c>
      <c r="G3367" t="n">
        <v>85</v>
      </c>
      <c r="H3367" t="n">
        <v>0</v>
      </c>
      <c r="I3367" t="n">
        <v>11911</v>
      </c>
      <c r="J3367" t="n">
        <v>67</v>
      </c>
      <c r="K3367" t="n">
        <v>1380</v>
      </c>
      <c r="L3367" t="n">
        <v>4</v>
      </c>
      <c r="M3367" t="n">
        <v>123</v>
      </c>
      <c r="N3367" t="n">
        <v>15</v>
      </c>
      <c r="O3367" t="n">
        <v>0</v>
      </c>
      <c r="P3367" t="n">
        <v>1</v>
      </c>
      <c r="Q3367" t="n">
        <v>1</v>
      </c>
      <c r="R3367" t="n">
        <v>0</v>
      </c>
      <c r="S3367" t="n">
        <v>0</v>
      </c>
      <c r="T3367" t="n">
        <v>77</v>
      </c>
      <c r="U3367" t="n">
        <v>4</v>
      </c>
      <c r="V3367" t="n">
        <v>0</v>
      </c>
      <c r="W3367" t="n">
        <v>0</v>
      </c>
    </row>
    <row r="3368">
      <c r="A3368" t="inlineStr">
        <is>
          <t>Sam Parry</t>
        </is>
      </c>
      <c r="B3368" t="inlineStr">
        <is>
          <t>Wales</t>
        </is>
      </c>
      <c r="C3368" t="inlineStr">
        <is>
          <t>Hooker</t>
        </is>
      </c>
      <c r="D3368" t="n">
        <v>3</v>
      </c>
      <c r="E3368" t="n">
        <v>4</v>
      </c>
      <c r="F3368" t="n">
        <v>1</v>
      </c>
      <c r="G3368" t="n">
        <v>3</v>
      </c>
      <c r="H3368" t="n">
        <v>0</v>
      </c>
      <c r="I3368" t="n">
        <v>89</v>
      </c>
      <c r="J3368" t="n">
        <v>2</v>
      </c>
      <c r="K3368" t="n">
        <v>34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t="inlineStr">
        <is>
          <t>Sam Parry</t>
        </is>
      </c>
      <c r="B3369" t="inlineStr">
        <is>
          <t>Wales</t>
        </is>
      </c>
      <c r="C3369" t="inlineStr">
        <is>
          <t>Hooker</t>
        </is>
      </c>
      <c r="D3369" t="n">
        <v>49</v>
      </c>
      <c r="E3369" t="n">
        <v>56</v>
      </c>
      <c r="F3369" t="n">
        <v>26</v>
      </c>
      <c r="G3369" t="n">
        <v>30</v>
      </c>
      <c r="H3369" t="n">
        <v>0</v>
      </c>
      <c r="I3369" t="n">
        <v>1982</v>
      </c>
      <c r="J3369" t="n">
        <v>23</v>
      </c>
      <c r="K3369" t="n">
        <v>431</v>
      </c>
      <c r="L3369" t="n">
        <v>2</v>
      </c>
      <c r="M3369" t="n">
        <v>24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inlineStr">
        <is>
          <t>Sam Parry</t>
        </is>
      </c>
      <c r="B3370" t="inlineStr">
        <is>
          <t>Wales</t>
        </is>
      </c>
      <c r="C3370" t="inlineStr">
        <is>
          <t>Hooker</t>
        </is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58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t="inlineStr">
        <is>
          <t>Sam Parry</t>
        </is>
      </c>
      <c r="B3371" t="inlineStr">
        <is>
          <t>Wales</t>
        </is>
      </c>
      <c r="C3371" t="inlineStr">
        <is>
          <t>Hooker</t>
        </is>
      </c>
      <c r="D3371" t="n">
        <v>107</v>
      </c>
      <c r="E3371" t="n">
        <v>110</v>
      </c>
      <c r="F3371" t="n">
        <v>60</v>
      </c>
      <c r="G3371" t="n">
        <v>50</v>
      </c>
      <c r="H3371" t="n">
        <v>0</v>
      </c>
      <c r="I3371" t="n">
        <v>4412</v>
      </c>
      <c r="J3371" t="n">
        <v>47</v>
      </c>
      <c r="K3371" t="n">
        <v>995</v>
      </c>
      <c r="L3371" t="n">
        <v>4</v>
      </c>
      <c r="M3371" t="n">
        <v>57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90</v>
      </c>
      <c r="U3371" t="n">
        <v>1</v>
      </c>
      <c r="V3371" t="n">
        <v>0</v>
      </c>
      <c r="W3371" t="n">
        <v>0</v>
      </c>
    </row>
    <row r="3372">
      <c r="A3372" t="inlineStr">
        <is>
          <t>Sam Parry</t>
        </is>
      </c>
      <c r="B3372" t="inlineStr">
        <is>
          <t>Wales</t>
        </is>
      </c>
      <c r="C3372" t="inlineStr">
        <is>
          <t>Hooker</t>
        </is>
      </c>
      <c r="D3372" t="n">
        <v>4</v>
      </c>
      <c r="E3372" t="n">
        <v>4</v>
      </c>
      <c r="F3372" t="n">
        <v>2</v>
      </c>
      <c r="G3372" t="n">
        <v>2</v>
      </c>
      <c r="H3372" t="n">
        <v>0</v>
      </c>
      <c r="I3372" t="n">
        <v>97</v>
      </c>
      <c r="J3372" t="n">
        <v>2</v>
      </c>
      <c r="K3372" t="n">
        <v>15</v>
      </c>
      <c r="L3372" t="n">
        <v>0</v>
      </c>
      <c r="M3372" t="n">
        <v>2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inlineStr">
        <is>
          <t>Sam Parry</t>
        </is>
      </c>
      <c r="B3373" t="inlineStr">
        <is>
          <t>Wales</t>
        </is>
      </c>
      <c r="C3373" t="inlineStr">
        <is>
          <t>Hooker</t>
        </is>
      </c>
      <c r="D3373" t="n">
        <v>4</v>
      </c>
      <c r="E3373" t="n">
        <v>4</v>
      </c>
      <c r="F3373" t="n">
        <v>1</v>
      </c>
      <c r="G3373" t="n">
        <v>3</v>
      </c>
      <c r="H3373" t="n">
        <v>0</v>
      </c>
      <c r="I3373" t="n">
        <v>125</v>
      </c>
      <c r="J3373" t="n">
        <v>3</v>
      </c>
      <c r="K3373" t="n">
        <v>45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5</v>
      </c>
      <c r="U3373" t="n">
        <v>0</v>
      </c>
      <c r="V3373" t="n">
        <v>0</v>
      </c>
      <c r="W3373" t="n">
        <v>0</v>
      </c>
    </row>
    <row r="3374">
      <c r="A3374" t="inlineStr">
        <is>
          <t>Sam Parry</t>
        </is>
      </c>
      <c r="B3374" t="inlineStr">
        <is>
          <t>Wales</t>
        </is>
      </c>
      <c r="C3374" t="inlineStr">
        <is>
          <t>Hooker</t>
        </is>
      </c>
      <c r="D3374" t="n">
        <v>168</v>
      </c>
      <c r="E3374" t="n">
        <v>19</v>
      </c>
      <c r="F3374" t="n">
        <v>91</v>
      </c>
      <c r="G3374" t="n">
        <v>88</v>
      </c>
      <c r="H3374" t="n">
        <v>0</v>
      </c>
      <c r="I3374" t="n">
        <v>6763</v>
      </c>
      <c r="J3374" t="n">
        <v>77</v>
      </c>
      <c r="K3374" t="n">
        <v>1520</v>
      </c>
      <c r="L3374" t="n">
        <v>6</v>
      </c>
      <c r="M3374" t="n">
        <v>85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95</v>
      </c>
      <c r="U3374" t="n">
        <v>1</v>
      </c>
      <c r="V3374" t="n">
        <v>0</v>
      </c>
      <c r="W3374" t="n">
        <v>0</v>
      </c>
    </row>
    <row r="3375">
      <c r="A3375" t="inlineStr">
        <is>
          <t>Richard Hibbard</t>
        </is>
      </c>
      <c r="B3375" t="inlineStr">
        <is>
          <t>Wales</t>
        </is>
      </c>
      <c r="C3375" t="inlineStr">
        <is>
          <t>Hooker</t>
        </is>
      </c>
      <c r="D3375" t="n">
        <v>152</v>
      </c>
      <c r="E3375" t="n">
        <v>162</v>
      </c>
      <c r="F3375" t="n">
        <v>105</v>
      </c>
      <c r="G3375" t="n">
        <v>57</v>
      </c>
      <c r="H3375" t="n">
        <v>0</v>
      </c>
      <c r="I3375" t="n">
        <v>7844</v>
      </c>
      <c r="J3375" t="n">
        <v>47</v>
      </c>
      <c r="K3375" t="n">
        <v>904</v>
      </c>
      <c r="L3375" t="n">
        <v>1</v>
      </c>
      <c r="M3375" t="n">
        <v>76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50</v>
      </c>
      <c r="U3375" t="n">
        <v>3</v>
      </c>
      <c r="V3375" t="n">
        <v>0</v>
      </c>
      <c r="W3375" t="n">
        <v>0</v>
      </c>
    </row>
    <row r="3376">
      <c r="A3376" t="inlineStr">
        <is>
          <t>Richard Hibbard</t>
        </is>
      </c>
      <c r="B3376" t="inlineStr">
        <is>
          <t>Wales</t>
        </is>
      </c>
      <c r="C3376" t="inlineStr">
        <is>
          <t>Hooker</t>
        </is>
      </c>
      <c r="D3376" t="n">
        <v>36</v>
      </c>
      <c r="E3376" t="n">
        <v>42</v>
      </c>
      <c r="F3376" t="n">
        <v>21</v>
      </c>
      <c r="G3376" t="n">
        <v>21</v>
      </c>
      <c r="H3376" t="n">
        <v>0</v>
      </c>
      <c r="I3376" t="n">
        <v>1497</v>
      </c>
      <c r="J3376" t="n">
        <v>15</v>
      </c>
      <c r="K3376" t="n">
        <v>208</v>
      </c>
      <c r="L3376" t="n">
        <v>0</v>
      </c>
      <c r="M3376" t="n">
        <v>19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10</v>
      </c>
      <c r="U3376" t="n">
        <v>1</v>
      </c>
      <c r="V3376" t="n">
        <v>0</v>
      </c>
      <c r="W3376" t="n">
        <v>0</v>
      </c>
    </row>
    <row r="3377">
      <c r="A3377" t="inlineStr">
        <is>
          <t>Richard Hibbard</t>
        </is>
      </c>
      <c r="B3377" t="inlineStr">
        <is>
          <t>Wales</t>
        </is>
      </c>
      <c r="C3377" t="inlineStr">
        <is>
          <t>Hooker</t>
        </is>
      </c>
      <c r="D3377" t="n">
        <v>3</v>
      </c>
      <c r="E3377" t="n">
        <v>3</v>
      </c>
      <c r="F3377" t="n">
        <v>1</v>
      </c>
      <c r="G3377" t="n">
        <v>2</v>
      </c>
      <c r="H3377" t="n">
        <v>0</v>
      </c>
      <c r="I3377" t="n">
        <v>87</v>
      </c>
      <c r="J3377" t="n">
        <v>2</v>
      </c>
      <c r="K3377" t="n">
        <v>39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inlineStr">
        <is>
          <t>Richard Hibbard</t>
        </is>
      </c>
      <c r="B3378" t="inlineStr">
        <is>
          <t>Wales</t>
        </is>
      </c>
      <c r="C3378" t="inlineStr">
        <is>
          <t>Hooker</t>
        </is>
      </c>
      <c r="D3378" t="n">
        <v>6</v>
      </c>
      <c r="E3378" t="n">
        <v>6</v>
      </c>
      <c r="F3378" t="n">
        <v>3</v>
      </c>
      <c r="G3378" t="n">
        <v>3</v>
      </c>
      <c r="H3378" t="n">
        <v>0</v>
      </c>
      <c r="I3378" t="n">
        <v>217</v>
      </c>
      <c r="J3378" t="n">
        <v>3</v>
      </c>
      <c r="K3378" t="n">
        <v>60</v>
      </c>
      <c r="L3378" t="n">
        <v>0</v>
      </c>
      <c r="M3378" t="n">
        <v>3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5</v>
      </c>
      <c r="U3378" t="n">
        <v>0</v>
      </c>
      <c r="V3378" t="n">
        <v>0</v>
      </c>
      <c r="W3378" t="n">
        <v>0</v>
      </c>
    </row>
    <row r="3379">
      <c r="A3379" t="inlineStr">
        <is>
          <t>Richard Hibbard</t>
        </is>
      </c>
      <c r="B3379" t="inlineStr">
        <is>
          <t>Wales</t>
        </is>
      </c>
      <c r="C3379" t="inlineStr">
        <is>
          <t>Hooker</t>
        </is>
      </c>
      <c r="D3379" t="n">
        <v>101</v>
      </c>
      <c r="E3379" t="n">
        <v>100</v>
      </c>
      <c r="F3379" t="n">
        <v>83</v>
      </c>
      <c r="G3379" t="n">
        <v>17</v>
      </c>
      <c r="H3379" t="n">
        <v>0</v>
      </c>
      <c r="I3379" t="n">
        <v>5627</v>
      </c>
      <c r="J3379" t="n">
        <v>18</v>
      </c>
      <c r="K3379" t="n">
        <v>420</v>
      </c>
      <c r="L3379" t="n">
        <v>2</v>
      </c>
      <c r="M3379" t="n">
        <v>74</v>
      </c>
      <c r="N3379" t="n">
        <v>12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60</v>
      </c>
      <c r="U3379" t="n">
        <v>3</v>
      </c>
      <c r="V3379" t="n">
        <v>0</v>
      </c>
      <c r="W3379" t="n">
        <v>0</v>
      </c>
    </row>
    <row r="3380">
      <c r="A3380" t="inlineStr">
        <is>
          <t>Richard Hibbard</t>
        </is>
      </c>
      <c r="B3380" t="inlineStr">
        <is>
          <t>Wales</t>
        </is>
      </c>
      <c r="C3380" t="inlineStr">
        <is>
          <t>Hooker</t>
        </is>
      </c>
      <c r="D3380" t="n">
        <v>55</v>
      </c>
      <c r="E3380" t="n">
        <v>56</v>
      </c>
      <c r="F3380" t="n">
        <v>37</v>
      </c>
      <c r="G3380" t="n">
        <v>19</v>
      </c>
      <c r="H3380" t="n">
        <v>0</v>
      </c>
      <c r="I3380" t="n">
        <v>2562</v>
      </c>
      <c r="J3380" t="n">
        <v>18</v>
      </c>
      <c r="K3380" t="n">
        <v>352</v>
      </c>
      <c r="L3380" t="n">
        <v>0</v>
      </c>
      <c r="M3380" t="n">
        <v>27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15</v>
      </c>
      <c r="U3380" t="n">
        <v>0</v>
      </c>
      <c r="V3380" t="n">
        <v>0</v>
      </c>
      <c r="W3380" t="n">
        <v>0</v>
      </c>
    </row>
    <row r="3381">
      <c r="A3381" t="inlineStr">
        <is>
          <t>Richard Hibbard</t>
        </is>
      </c>
      <c r="B3381" t="inlineStr">
        <is>
          <t>Wales</t>
        </is>
      </c>
      <c r="C3381" t="inlineStr">
        <is>
          <t>Hooker</t>
        </is>
      </c>
      <c r="D3381" t="n">
        <v>353</v>
      </c>
      <c r="E3381" t="n">
        <v>28</v>
      </c>
      <c r="F3381" t="n">
        <v>250</v>
      </c>
      <c r="G3381" t="n">
        <v>119</v>
      </c>
      <c r="H3381" t="n">
        <v>0</v>
      </c>
      <c r="I3381" t="n">
        <v>17834</v>
      </c>
      <c r="J3381" t="n">
        <v>103</v>
      </c>
      <c r="K3381" t="n">
        <v>1983</v>
      </c>
      <c r="L3381" t="n">
        <v>3</v>
      </c>
      <c r="M3381" t="n">
        <v>200</v>
      </c>
      <c r="N3381" t="n">
        <v>28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140</v>
      </c>
      <c r="U3381" t="n">
        <v>7</v>
      </c>
      <c r="V3381" t="n">
        <v>0</v>
      </c>
      <c r="W3381" t="n">
        <v>0</v>
      </c>
    </row>
    <row r="3382">
      <c r="A3382" t="inlineStr">
        <is>
          <t>Elliott Dee</t>
        </is>
      </c>
      <c r="B3382" t="inlineStr">
        <is>
          <t>Wales</t>
        </is>
      </c>
      <c r="C3382" t="inlineStr">
        <is>
          <t>Hooker</t>
        </is>
      </c>
      <c r="D3382" t="n">
        <v>3</v>
      </c>
      <c r="E3382" t="n">
        <v>3</v>
      </c>
      <c r="F3382" t="n">
        <v>3</v>
      </c>
      <c r="G3382" t="n">
        <v>0</v>
      </c>
      <c r="H3382" t="n">
        <v>0</v>
      </c>
      <c r="I3382" t="n">
        <v>211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5</v>
      </c>
      <c r="U3382" t="n">
        <v>0</v>
      </c>
      <c r="V3382" t="n">
        <v>0</v>
      </c>
      <c r="W3382" t="n">
        <v>0</v>
      </c>
    </row>
    <row r="3383">
      <c r="A3383" t="inlineStr">
        <is>
          <t>Elliott Dee</t>
        </is>
      </c>
      <c r="B3383" t="inlineStr">
        <is>
          <t>Wales</t>
        </is>
      </c>
      <c r="C3383" t="inlineStr">
        <is>
          <t>Hooker</t>
        </is>
      </c>
      <c r="D3383" t="n">
        <v>6</v>
      </c>
      <c r="E3383" t="n">
        <v>9</v>
      </c>
      <c r="F3383" t="n">
        <v>5</v>
      </c>
      <c r="G3383" t="n">
        <v>4</v>
      </c>
      <c r="H3383" t="n">
        <v>0</v>
      </c>
      <c r="I3383" t="n">
        <v>375</v>
      </c>
      <c r="J3383" t="n">
        <v>1</v>
      </c>
      <c r="K3383" t="n">
        <v>39</v>
      </c>
      <c r="L3383" t="n">
        <v>0</v>
      </c>
      <c r="M3383" t="n">
        <v>3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Elliott Dee</t>
        </is>
      </c>
      <c r="B3384" t="inlineStr">
        <is>
          <t>Wales</t>
        </is>
      </c>
      <c r="C3384" t="inlineStr">
        <is>
          <t>Hooker</t>
        </is>
      </c>
      <c r="D3384" t="n">
        <v>116</v>
      </c>
      <c r="E3384" t="n">
        <v>119</v>
      </c>
      <c r="F3384" t="n">
        <v>81</v>
      </c>
      <c r="G3384" t="n">
        <v>38</v>
      </c>
      <c r="H3384" t="n">
        <v>0</v>
      </c>
      <c r="I3384" t="n">
        <v>6504</v>
      </c>
      <c r="J3384" t="n">
        <v>35</v>
      </c>
      <c r="K3384" t="n">
        <v>1025</v>
      </c>
      <c r="L3384" t="n">
        <v>2</v>
      </c>
      <c r="M3384" t="n">
        <v>56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95</v>
      </c>
      <c r="U3384" t="n">
        <v>2</v>
      </c>
      <c r="V3384" t="n">
        <v>0</v>
      </c>
      <c r="W3384" t="n">
        <v>0</v>
      </c>
    </row>
    <row r="3385">
      <c r="A3385" t="inlineStr">
        <is>
          <t>Elliott Dee</t>
        </is>
      </c>
      <c r="B3385" t="inlineStr">
        <is>
          <t>Wales</t>
        </is>
      </c>
      <c r="C3385" t="inlineStr">
        <is>
          <t>Hooker</t>
        </is>
      </c>
      <c r="D3385" t="n">
        <v>2</v>
      </c>
      <c r="E3385" t="n">
        <v>2</v>
      </c>
      <c r="F3385" t="n">
        <v>1</v>
      </c>
      <c r="G3385" t="n">
        <v>1</v>
      </c>
      <c r="H3385" t="n">
        <v>0</v>
      </c>
      <c r="I3385" t="n">
        <v>105</v>
      </c>
      <c r="J3385" t="n">
        <v>1</v>
      </c>
      <c r="K3385" t="n">
        <v>32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Elliott Dee</t>
        </is>
      </c>
      <c r="B3386" t="inlineStr">
        <is>
          <t>Wales</t>
        </is>
      </c>
      <c r="C3386" t="inlineStr">
        <is>
          <t>Hooker</t>
        </is>
      </c>
      <c r="D3386" t="n">
        <v>161</v>
      </c>
      <c r="E3386" t="n">
        <v>20</v>
      </c>
      <c r="F3386" t="n">
        <v>97</v>
      </c>
      <c r="G3386" t="n">
        <v>73</v>
      </c>
      <c r="H3386" t="n">
        <v>0</v>
      </c>
      <c r="I3386" t="n">
        <v>8122</v>
      </c>
      <c r="J3386" t="n">
        <v>64</v>
      </c>
      <c r="K3386" t="n">
        <v>1587</v>
      </c>
      <c r="L3386" t="n">
        <v>4</v>
      </c>
      <c r="M3386" t="n">
        <v>68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100</v>
      </c>
      <c r="U3386" t="n">
        <v>3</v>
      </c>
      <c r="V3386" t="n">
        <v>0</v>
      </c>
      <c r="W3386" t="n">
        <v>0</v>
      </c>
    </row>
    <row r="3387">
      <c r="A3387" t="inlineStr">
        <is>
          <t>Ken Owens</t>
        </is>
      </c>
      <c r="B3387" t="inlineStr">
        <is>
          <t>Wales</t>
        </is>
      </c>
      <c r="C3387" t="inlineStr">
        <is>
          <t>Hooker</t>
        </is>
      </c>
      <c r="D3387" t="n">
        <v>209</v>
      </c>
      <c r="E3387" t="n">
        <v>224</v>
      </c>
      <c r="F3387" t="n">
        <v>147</v>
      </c>
      <c r="G3387" t="n">
        <v>77</v>
      </c>
      <c r="H3387" t="n">
        <v>0</v>
      </c>
      <c r="I3387" t="n">
        <v>11026</v>
      </c>
      <c r="J3387" t="n">
        <v>62</v>
      </c>
      <c r="K3387" t="n">
        <v>1346</v>
      </c>
      <c r="L3387" t="n">
        <v>2</v>
      </c>
      <c r="M3387" t="n">
        <v>114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90</v>
      </c>
      <c r="U3387" t="n">
        <v>3</v>
      </c>
      <c r="V3387" t="n">
        <v>0</v>
      </c>
      <c r="W3387" t="n">
        <v>0</v>
      </c>
    </row>
    <row r="3388">
      <c r="A3388" t="inlineStr">
        <is>
          <t>Ken Owens</t>
        </is>
      </c>
      <c r="B3388" t="inlineStr">
        <is>
          <t>Wales</t>
        </is>
      </c>
      <c r="C3388" t="inlineStr">
        <is>
          <t>Hooker</t>
        </is>
      </c>
      <c r="D3388" t="n">
        <v>4</v>
      </c>
      <c r="E3388" t="n">
        <v>4</v>
      </c>
      <c r="F3388" t="n">
        <v>1</v>
      </c>
      <c r="G3388" t="n">
        <v>3</v>
      </c>
      <c r="H3388" t="n">
        <v>0</v>
      </c>
      <c r="I3388" t="n">
        <v>135</v>
      </c>
      <c r="J3388" t="n">
        <v>3</v>
      </c>
      <c r="K3388" t="n">
        <v>67</v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inlineStr">
        <is>
          <t>Ken Owens</t>
        </is>
      </c>
      <c r="B3389" t="inlineStr">
        <is>
          <t>Wales</t>
        </is>
      </c>
      <c r="C3389" t="inlineStr">
        <is>
          <t>Hooker</t>
        </is>
      </c>
      <c r="D3389" t="n">
        <v>2</v>
      </c>
      <c r="E3389" t="n">
        <v>3</v>
      </c>
      <c r="F3389" t="n">
        <v>0</v>
      </c>
      <c r="G3389" t="n">
        <v>3</v>
      </c>
      <c r="H3389" t="n">
        <v>0</v>
      </c>
      <c r="I3389" t="n">
        <v>24</v>
      </c>
      <c r="J3389" t="n">
        <v>2</v>
      </c>
      <c r="K3389" t="n">
        <v>24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Ken Owens</t>
        </is>
      </c>
      <c r="B3390" t="inlineStr">
        <is>
          <t>Wales</t>
        </is>
      </c>
      <c r="C3390" t="inlineStr">
        <is>
          <t>Hooker</t>
        </is>
      </c>
      <c r="D3390" t="n">
        <v>295</v>
      </c>
      <c r="E3390" t="n">
        <v>23</v>
      </c>
      <c r="F3390" t="n">
        <v>195</v>
      </c>
      <c r="G3390" t="n">
        <v>118</v>
      </c>
      <c r="H3390" t="n">
        <v>0</v>
      </c>
      <c r="I3390" t="n">
        <v>15052</v>
      </c>
      <c r="J3390" t="n">
        <v>100</v>
      </c>
      <c r="K3390" t="n">
        <v>2209</v>
      </c>
      <c r="L3390" t="n">
        <v>5</v>
      </c>
      <c r="M3390" t="n">
        <v>157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115</v>
      </c>
      <c r="U3390" t="n">
        <v>4</v>
      </c>
      <c r="V3390" t="n">
        <v>0</v>
      </c>
      <c r="W3390" t="n">
        <v>0</v>
      </c>
    </row>
    <row r="3391">
      <c r="A3391" t="inlineStr">
        <is>
          <t>Kristian Dacey</t>
        </is>
      </c>
      <c r="B3391" t="inlineStr">
        <is>
          <t>Wales</t>
        </is>
      </c>
      <c r="C3391" t="inlineStr">
        <is>
          <t>Hooker</t>
        </is>
      </c>
      <c r="D3391" t="n">
        <v>171</v>
      </c>
      <c r="E3391" t="n">
        <v>174</v>
      </c>
      <c r="F3391" t="n">
        <v>107</v>
      </c>
      <c r="G3391" t="n">
        <v>67</v>
      </c>
      <c r="H3391" t="n">
        <v>0</v>
      </c>
      <c r="I3391" t="n">
        <v>8081</v>
      </c>
      <c r="J3391" t="n">
        <v>64</v>
      </c>
      <c r="K3391" t="n">
        <v>1349</v>
      </c>
      <c r="L3391" t="n">
        <v>4</v>
      </c>
      <c r="M3391" t="n">
        <v>92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150</v>
      </c>
      <c r="U3391" t="n">
        <v>1</v>
      </c>
      <c r="V3391" t="n">
        <v>0</v>
      </c>
      <c r="W3391" t="n">
        <v>0</v>
      </c>
    </row>
    <row r="3392">
      <c r="A3392" t="inlineStr">
        <is>
          <t>Kristian Dacey</t>
        </is>
      </c>
      <c r="B3392" t="inlineStr">
        <is>
          <t>Wales</t>
        </is>
      </c>
      <c r="C3392" t="inlineStr">
        <is>
          <t>Hooker</t>
        </is>
      </c>
      <c r="D3392" t="n">
        <v>3</v>
      </c>
      <c r="E3392" t="n">
        <v>3</v>
      </c>
      <c r="F3392" t="n">
        <v>1</v>
      </c>
      <c r="G3392" t="n">
        <v>2</v>
      </c>
      <c r="H3392" t="n">
        <v>0</v>
      </c>
      <c r="I3392" t="n">
        <v>129</v>
      </c>
      <c r="J3392" t="n">
        <v>2</v>
      </c>
      <c r="K3392" t="n">
        <v>77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5</v>
      </c>
      <c r="U3392" t="n">
        <v>0</v>
      </c>
      <c r="V3392" t="n">
        <v>0</v>
      </c>
      <c r="W3392" t="n">
        <v>0</v>
      </c>
    </row>
    <row r="3393">
      <c r="A3393" t="inlineStr">
        <is>
          <t>Kristian Dacey</t>
        </is>
      </c>
      <c r="B3393" t="inlineStr">
        <is>
          <t>Wales</t>
        </is>
      </c>
      <c r="C3393" t="inlineStr">
        <is>
          <t>Hooker</t>
        </is>
      </c>
      <c r="D3393" t="n">
        <v>7</v>
      </c>
      <c r="E3393" t="n">
        <v>9</v>
      </c>
      <c r="F3393" t="n">
        <v>3</v>
      </c>
      <c r="G3393" t="n">
        <v>6</v>
      </c>
      <c r="H3393" t="n">
        <v>0</v>
      </c>
      <c r="I3393" t="n">
        <v>227</v>
      </c>
      <c r="J3393" t="n">
        <v>4</v>
      </c>
      <c r="K3393" t="n">
        <v>48</v>
      </c>
      <c r="L3393" t="n">
        <v>0</v>
      </c>
      <c r="M3393" t="n">
        <v>3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Kristian Dacey</t>
        </is>
      </c>
      <c r="B3394" t="inlineStr">
        <is>
          <t>Wales</t>
        </is>
      </c>
      <c r="C3394" t="inlineStr">
        <is>
          <t>Hooker</t>
        </is>
      </c>
      <c r="D3394" t="n">
        <v>0</v>
      </c>
      <c r="E3394" t="n">
        <v>2</v>
      </c>
      <c r="F3394" t="n">
        <v>0</v>
      </c>
      <c r="G3394" t="n">
        <v>2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Kristian Dacey</t>
        </is>
      </c>
      <c r="B3395" t="inlineStr">
        <is>
          <t>Wales</t>
        </is>
      </c>
      <c r="C3395" t="inlineStr">
        <is>
          <t>Hooker</t>
        </is>
      </c>
      <c r="D3395" t="n">
        <v>181</v>
      </c>
      <c r="E3395" t="n">
        <v>31</v>
      </c>
      <c r="F3395" t="n">
        <v>111</v>
      </c>
      <c r="G3395" t="n">
        <v>77</v>
      </c>
      <c r="H3395" t="n">
        <v>0</v>
      </c>
      <c r="I3395" t="n">
        <v>8437</v>
      </c>
      <c r="J3395" t="n">
        <v>70</v>
      </c>
      <c r="K3395" t="n">
        <v>1474</v>
      </c>
      <c r="L3395" t="n">
        <v>4</v>
      </c>
      <c r="M3395" t="n">
        <v>96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155</v>
      </c>
      <c r="U3395" t="n">
        <v>1</v>
      </c>
      <c r="V3395" t="n">
        <v>0</v>
      </c>
      <c r="W3395" t="n">
        <v>0</v>
      </c>
    </row>
    <row r="3396">
      <c r="A3396" t="inlineStr">
        <is>
          <t>Ryan Elias</t>
        </is>
      </c>
      <c r="B3396" t="inlineStr">
        <is>
          <t>Wales</t>
        </is>
      </c>
      <c r="C3396" t="inlineStr">
        <is>
          <t>Hooker</t>
        </is>
      </c>
      <c r="D3396" t="n">
        <v>121</v>
      </c>
      <c r="E3396" t="n">
        <v>132</v>
      </c>
      <c r="F3396" t="n">
        <v>56</v>
      </c>
      <c r="G3396" t="n">
        <v>76</v>
      </c>
      <c r="H3396" t="n">
        <v>0</v>
      </c>
      <c r="I3396" t="n">
        <v>4700</v>
      </c>
      <c r="J3396" t="n">
        <v>65</v>
      </c>
      <c r="K3396" t="n">
        <v>1045</v>
      </c>
      <c r="L3396" t="n">
        <v>2</v>
      </c>
      <c r="M3396" t="n">
        <v>48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20</v>
      </c>
      <c r="U3396" t="n">
        <v>1</v>
      </c>
      <c r="V3396" t="n">
        <v>0</v>
      </c>
      <c r="W3396" t="n">
        <v>0</v>
      </c>
    </row>
    <row r="3397">
      <c r="A3397" t="inlineStr">
        <is>
          <t>Ryan Elias</t>
        </is>
      </c>
      <c r="B3397" t="inlineStr">
        <is>
          <t>Wales</t>
        </is>
      </c>
      <c r="C3397" t="inlineStr">
        <is>
          <t>Hooker</t>
        </is>
      </c>
      <c r="D3397" t="n">
        <v>2</v>
      </c>
      <c r="E3397" t="n">
        <v>2</v>
      </c>
      <c r="F3397" t="n">
        <v>2</v>
      </c>
      <c r="G3397" t="n">
        <v>0</v>
      </c>
      <c r="H3397" t="n">
        <v>0</v>
      </c>
      <c r="I3397" t="n">
        <v>160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t="inlineStr">
        <is>
          <t>Ryan Elias</t>
        </is>
      </c>
      <c r="B3398" t="inlineStr">
        <is>
          <t>Wales</t>
        </is>
      </c>
      <c r="C3398" t="inlineStr">
        <is>
          <t>Hooker</t>
        </is>
      </c>
      <c r="D3398" t="n">
        <v>7</v>
      </c>
      <c r="E3398" t="n">
        <v>8</v>
      </c>
      <c r="F3398" t="n">
        <v>5</v>
      </c>
      <c r="G3398" t="n">
        <v>3</v>
      </c>
      <c r="H3398" t="n">
        <v>0</v>
      </c>
      <c r="I3398" t="n">
        <v>374</v>
      </c>
      <c r="J3398" t="n">
        <v>2</v>
      </c>
      <c r="K3398" t="n">
        <v>48</v>
      </c>
      <c r="L3398" t="n">
        <v>0</v>
      </c>
      <c r="M3398" t="n">
        <v>4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</row>
    <row r="3399">
      <c r="A3399" t="inlineStr">
        <is>
          <t>Ryan Elias</t>
        </is>
      </c>
      <c r="B3399" t="inlineStr">
        <is>
          <t>Wales</t>
        </is>
      </c>
      <c r="C3399" t="inlineStr">
        <is>
          <t>Hooker</t>
        </is>
      </c>
      <c r="D3399" t="n">
        <v>147</v>
      </c>
      <c r="E3399" t="n">
        <v>5</v>
      </c>
      <c r="F3399" t="n">
        <v>71</v>
      </c>
      <c r="G3399" t="n">
        <v>88</v>
      </c>
      <c r="H3399" t="n">
        <v>0</v>
      </c>
      <c r="I3399" t="n">
        <v>5819</v>
      </c>
      <c r="J3399" t="n">
        <v>76</v>
      </c>
      <c r="K3399" t="n">
        <v>1225</v>
      </c>
      <c r="L3399" t="n">
        <v>2</v>
      </c>
      <c r="M3399" t="n">
        <v>60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25</v>
      </c>
      <c r="U3399" t="n">
        <v>2</v>
      </c>
      <c r="V3399" t="n">
        <v>0</v>
      </c>
      <c r="W3399" t="n">
        <v>0</v>
      </c>
    </row>
    <row r="3400">
      <c r="A3400" t="inlineStr">
        <is>
          <t>Rhodri Jones</t>
        </is>
      </c>
      <c r="B3400" t="inlineStr">
        <is>
          <t>Wales</t>
        </is>
      </c>
      <c r="C3400" t="inlineStr">
        <is>
          <t>Prop</t>
        </is>
      </c>
      <c r="D3400" t="n">
        <v>5</v>
      </c>
      <c r="E3400" t="n">
        <v>6</v>
      </c>
      <c r="F3400" t="n">
        <v>5</v>
      </c>
      <c r="G3400" t="n">
        <v>1</v>
      </c>
      <c r="H3400" t="n">
        <v>0</v>
      </c>
      <c r="I3400" t="n">
        <v>337</v>
      </c>
      <c r="J3400" t="n">
        <v>0</v>
      </c>
      <c r="K3400" t="n">
        <v>0</v>
      </c>
      <c r="L3400" t="n">
        <v>0</v>
      </c>
      <c r="M3400" t="n">
        <v>3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inlineStr">
        <is>
          <t>Rhodri Jones</t>
        </is>
      </c>
      <c r="B3401" t="inlineStr">
        <is>
          <t>Wales</t>
        </is>
      </c>
      <c r="C3401" t="inlineStr">
        <is>
          <t>Prop</t>
        </is>
      </c>
      <c r="D3401" t="n">
        <v>89</v>
      </c>
      <c r="E3401" t="n">
        <v>102</v>
      </c>
      <c r="F3401" t="n">
        <v>27</v>
      </c>
      <c r="G3401" t="n">
        <v>75</v>
      </c>
      <c r="H3401" t="n">
        <v>0</v>
      </c>
      <c r="I3401" t="n">
        <v>2765</v>
      </c>
      <c r="J3401" t="n">
        <v>62</v>
      </c>
      <c r="K3401" t="n">
        <v>1075</v>
      </c>
      <c r="L3401" t="n">
        <v>1</v>
      </c>
      <c r="M3401" t="n">
        <v>25</v>
      </c>
      <c r="N3401" t="n">
        <v>2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10</v>
      </c>
      <c r="U3401" t="n">
        <v>1</v>
      </c>
      <c r="V3401" t="n">
        <v>0</v>
      </c>
      <c r="W3401" t="n">
        <v>0</v>
      </c>
    </row>
    <row r="3402">
      <c r="A3402" t="inlineStr">
        <is>
          <t>Rhodri Jones</t>
        </is>
      </c>
      <c r="B3402" t="inlineStr">
        <is>
          <t>Wales</t>
        </is>
      </c>
      <c r="C3402" t="inlineStr">
        <is>
          <t>Prop</t>
        </is>
      </c>
      <c r="D3402" t="n">
        <v>19</v>
      </c>
      <c r="E3402" t="n">
        <v>22</v>
      </c>
      <c r="F3402" t="n">
        <v>4</v>
      </c>
      <c r="G3402" t="n">
        <v>18</v>
      </c>
      <c r="H3402" t="n">
        <v>0</v>
      </c>
      <c r="I3402" t="n">
        <v>491</v>
      </c>
      <c r="J3402" t="n">
        <v>15</v>
      </c>
      <c r="K3402" t="n">
        <v>230</v>
      </c>
      <c r="L3402" t="n">
        <v>0</v>
      </c>
      <c r="M3402" t="n">
        <v>4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inlineStr">
        <is>
          <t>Rhodri Jones</t>
        </is>
      </c>
      <c r="B3403" t="inlineStr">
        <is>
          <t>Wales</t>
        </is>
      </c>
      <c r="C3403" t="inlineStr">
        <is>
          <t>Prop</t>
        </is>
      </c>
      <c r="D3403" t="n">
        <v>75</v>
      </c>
      <c r="E3403" t="n">
        <v>77</v>
      </c>
      <c r="F3403" t="n">
        <v>38</v>
      </c>
      <c r="G3403" t="n">
        <v>39</v>
      </c>
      <c r="H3403" t="n">
        <v>0</v>
      </c>
      <c r="I3403" t="n">
        <v>3118</v>
      </c>
      <c r="J3403" t="n">
        <v>37</v>
      </c>
      <c r="K3403" t="n">
        <v>971</v>
      </c>
      <c r="L3403" t="n">
        <v>0</v>
      </c>
      <c r="M3403" t="n">
        <v>38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5</v>
      </c>
      <c r="U3403" t="n">
        <v>0</v>
      </c>
      <c r="V3403" t="n">
        <v>0</v>
      </c>
      <c r="W3403" t="n">
        <v>0</v>
      </c>
    </row>
    <row r="3404">
      <c r="A3404" t="inlineStr">
        <is>
          <t>Rhodri Jones</t>
        </is>
      </c>
      <c r="B3404" t="inlineStr">
        <is>
          <t>Wales</t>
        </is>
      </c>
      <c r="C3404" t="inlineStr">
        <is>
          <t>Prop</t>
        </is>
      </c>
      <c r="D3404" t="n">
        <v>188</v>
      </c>
      <c r="E3404" t="n">
        <v>3</v>
      </c>
      <c r="F3404" t="n">
        <v>74</v>
      </c>
      <c r="G3404" t="n">
        <v>133</v>
      </c>
      <c r="H3404" t="n">
        <v>0</v>
      </c>
      <c r="I3404" t="n">
        <v>6711</v>
      </c>
      <c r="J3404" t="n">
        <v>114</v>
      </c>
      <c r="K3404" t="n">
        <v>2276</v>
      </c>
      <c r="L3404" t="n">
        <v>1</v>
      </c>
      <c r="M3404" t="n">
        <v>70</v>
      </c>
      <c r="N3404" t="n">
        <v>3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15</v>
      </c>
      <c r="U3404" t="n">
        <v>1</v>
      </c>
      <c r="V3404" t="n">
        <v>0</v>
      </c>
      <c r="W3404" t="n">
        <v>0</v>
      </c>
    </row>
    <row r="3405">
      <c r="A3405" t="inlineStr">
        <is>
          <t>Paul James</t>
        </is>
      </c>
      <c r="B3405" t="inlineStr">
        <is>
          <t>Wales</t>
        </is>
      </c>
      <c r="C3405" t="inlineStr">
        <is>
          <t>Prop</t>
        </is>
      </c>
      <c r="D3405" t="n">
        <v>4</v>
      </c>
      <c r="E3405" t="n">
        <v>5</v>
      </c>
      <c r="F3405" t="n">
        <v>1</v>
      </c>
      <c r="G3405" t="n">
        <v>4</v>
      </c>
      <c r="H3405" t="n">
        <v>0</v>
      </c>
      <c r="I3405" t="n">
        <v>93</v>
      </c>
      <c r="J3405" t="n">
        <v>3</v>
      </c>
      <c r="K3405" t="n">
        <v>22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Paul James</t>
        </is>
      </c>
      <c r="B3406" t="inlineStr">
        <is>
          <t>Wales</t>
        </is>
      </c>
      <c r="C3406" t="inlineStr">
        <is>
          <t>Prop</t>
        </is>
      </c>
      <c r="D3406" t="n">
        <v>63</v>
      </c>
      <c r="E3406" t="n">
        <v>68</v>
      </c>
      <c r="F3406" t="n">
        <v>34</v>
      </c>
      <c r="G3406" t="n">
        <v>34</v>
      </c>
      <c r="H3406" t="n">
        <v>0</v>
      </c>
      <c r="I3406" t="n">
        <v>2843</v>
      </c>
      <c r="J3406" t="n">
        <v>29</v>
      </c>
      <c r="K3406" t="n">
        <v>585</v>
      </c>
      <c r="L3406" t="n">
        <v>3</v>
      </c>
      <c r="M3406" t="n">
        <v>21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</row>
    <row r="3407">
      <c r="A3407" t="inlineStr">
        <is>
          <t>Paul James</t>
        </is>
      </c>
      <c r="B3407" t="inlineStr">
        <is>
          <t>Wales</t>
        </is>
      </c>
      <c r="C3407" t="inlineStr">
        <is>
          <t>Prop</t>
        </is>
      </c>
      <c r="D3407" t="n">
        <v>176</v>
      </c>
      <c r="E3407" t="n">
        <v>186</v>
      </c>
      <c r="F3407" t="n">
        <v>117</v>
      </c>
      <c r="G3407" t="n">
        <v>69</v>
      </c>
      <c r="H3407" t="n">
        <v>0</v>
      </c>
      <c r="I3407" t="n">
        <v>9026</v>
      </c>
      <c r="J3407" t="n">
        <v>59</v>
      </c>
      <c r="K3407" t="n">
        <v>1091</v>
      </c>
      <c r="L3407" t="n">
        <v>2</v>
      </c>
      <c r="M3407" t="n">
        <v>67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35</v>
      </c>
      <c r="U3407" t="n">
        <v>5</v>
      </c>
      <c r="V3407" t="n">
        <v>0</v>
      </c>
      <c r="W3407" t="n">
        <v>0</v>
      </c>
    </row>
    <row r="3408">
      <c r="A3408" t="inlineStr">
        <is>
          <t>Paul James</t>
        </is>
      </c>
      <c r="B3408" t="inlineStr">
        <is>
          <t>Wales</t>
        </is>
      </c>
      <c r="C3408" t="inlineStr">
        <is>
          <t>Prop</t>
        </is>
      </c>
      <c r="D3408" t="n">
        <v>75</v>
      </c>
      <c r="E3408" t="n">
        <v>74</v>
      </c>
      <c r="F3408" t="n">
        <v>59</v>
      </c>
      <c r="G3408" t="n">
        <v>15</v>
      </c>
      <c r="H3408" t="n">
        <v>0</v>
      </c>
      <c r="I3408" t="n">
        <v>4061</v>
      </c>
      <c r="J3408" t="n">
        <v>16</v>
      </c>
      <c r="K3408" t="n">
        <v>447</v>
      </c>
      <c r="L3408" t="n">
        <v>0</v>
      </c>
      <c r="M3408" t="n">
        <v>51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5</v>
      </c>
      <c r="U3408" t="n">
        <v>1</v>
      </c>
      <c r="V3408" t="n">
        <v>0</v>
      </c>
      <c r="W3408" t="n">
        <v>0</v>
      </c>
    </row>
    <row r="3409">
      <c r="A3409" t="inlineStr">
        <is>
          <t>Paul James</t>
        </is>
      </c>
      <c r="B3409" t="inlineStr">
        <is>
          <t>Wales</t>
        </is>
      </c>
      <c r="C3409" t="inlineStr">
        <is>
          <t>Prop</t>
        </is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57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t="inlineStr">
        <is>
          <t>Paul James</t>
        </is>
      </c>
      <c r="B3410" t="inlineStr">
        <is>
          <t>Wales</t>
        </is>
      </c>
      <c r="C3410" t="inlineStr">
        <is>
          <t>Prop</t>
        </is>
      </c>
      <c r="D3410" t="n">
        <v>319</v>
      </c>
      <c r="E3410" t="n">
        <v>8</v>
      </c>
      <c r="F3410" t="n">
        <v>212</v>
      </c>
      <c r="G3410" t="n">
        <v>122</v>
      </c>
      <c r="H3410" t="n">
        <v>0</v>
      </c>
      <c r="I3410" t="n">
        <v>16080</v>
      </c>
      <c r="J3410" t="n">
        <v>107</v>
      </c>
      <c r="K3410" t="n">
        <v>2145</v>
      </c>
      <c r="L3410" t="n">
        <v>5</v>
      </c>
      <c r="M3410" t="n">
        <v>141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40</v>
      </c>
      <c r="U3410" t="n">
        <v>7</v>
      </c>
      <c r="V3410" t="n">
        <v>0</v>
      </c>
      <c r="W3410" t="n">
        <v>0</v>
      </c>
    </row>
    <row r="3411">
      <c r="A3411" t="inlineStr">
        <is>
          <t>Scott Andrews</t>
        </is>
      </c>
      <c r="B3411" t="inlineStr">
        <is>
          <t>Wales</t>
        </is>
      </c>
      <c r="C3411" t="inlineStr">
        <is>
          <t>Prop</t>
        </is>
      </c>
      <c r="D3411" t="n">
        <v>9</v>
      </c>
      <c r="E3411" t="n">
        <v>10</v>
      </c>
      <c r="F3411" t="n">
        <v>7</v>
      </c>
      <c r="G3411" t="n">
        <v>3</v>
      </c>
      <c r="H3411" t="n">
        <v>0</v>
      </c>
      <c r="I3411" t="n">
        <v>559</v>
      </c>
      <c r="J3411" t="n">
        <v>2</v>
      </c>
      <c r="K3411" t="n">
        <v>46</v>
      </c>
      <c r="L3411" t="n">
        <v>0</v>
      </c>
      <c r="M3411" t="n">
        <v>2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10</v>
      </c>
      <c r="U3411" t="n">
        <v>0</v>
      </c>
      <c r="V3411" t="n">
        <v>0</v>
      </c>
      <c r="W3411" t="n">
        <v>0</v>
      </c>
    </row>
    <row r="3412">
      <c r="A3412" t="inlineStr">
        <is>
          <t>Scott Andrews</t>
        </is>
      </c>
      <c r="B3412" t="inlineStr">
        <is>
          <t>Wales</t>
        </is>
      </c>
      <c r="C3412" t="inlineStr">
        <is>
          <t>Prop</t>
        </is>
      </c>
      <c r="D3412" t="n">
        <v>186</v>
      </c>
      <c r="E3412" t="n">
        <v>203</v>
      </c>
      <c r="F3412" t="n">
        <v>86</v>
      </c>
      <c r="G3412" t="n">
        <v>117</v>
      </c>
      <c r="H3412" t="n">
        <v>0</v>
      </c>
      <c r="I3412" t="n">
        <v>8348</v>
      </c>
      <c r="J3412" t="n">
        <v>100</v>
      </c>
      <c r="K3412" t="n">
        <v>2617</v>
      </c>
      <c r="L3412" t="n">
        <v>2</v>
      </c>
      <c r="M3412" t="n">
        <v>56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20</v>
      </c>
      <c r="U3412" t="n">
        <v>5</v>
      </c>
      <c r="V3412" t="n">
        <v>0</v>
      </c>
      <c r="W3412" t="n">
        <v>0</v>
      </c>
    </row>
    <row r="3413">
      <c r="A3413" t="inlineStr">
        <is>
          <t>Scott Andrews</t>
        </is>
      </c>
      <c r="B3413" t="inlineStr">
        <is>
          <t>Wales</t>
        </is>
      </c>
      <c r="C3413" t="inlineStr">
        <is>
          <t>Prop</t>
        </is>
      </c>
      <c r="D3413" t="n">
        <v>13</v>
      </c>
      <c r="E3413" t="n">
        <v>14</v>
      </c>
      <c r="F3413" t="n">
        <v>5</v>
      </c>
      <c r="G3413" t="n">
        <v>9</v>
      </c>
      <c r="H3413" t="n">
        <v>0</v>
      </c>
      <c r="I3413" t="n">
        <v>498</v>
      </c>
      <c r="J3413" t="n">
        <v>8</v>
      </c>
      <c r="K3413" t="n">
        <v>181</v>
      </c>
      <c r="L3413" t="n">
        <v>0</v>
      </c>
      <c r="M3413" t="n">
        <v>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Scott Andrews</t>
        </is>
      </c>
      <c r="B3414" t="inlineStr">
        <is>
          <t>Wales</t>
        </is>
      </c>
      <c r="C3414" t="inlineStr">
        <is>
          <t>Prop</t>
        </is>
      </c>
      <c r="D3414" t="n">
        <v>7</v>
      </c>
      <c r="E3414" t="n">
        <v>7</v>
      </c>
      <c r="F3414" t="n">
        <v>1</v>
      </c>
      <c r="G3414" t="n">
        <v>6</v>
      </c>
      <c r="H3414" t="n">
        <v>0</v>
      </c>
      <c r="I3414" t="n">
        <v>203</v>
      </c>
      <c r="J3414" t="n">
        <v>6</v>
      </c>
      <c r="K3414" t="n">
        <v>123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Scott Andrews</t>
        </is>
      </c>
      <c r="B3415" t="inlineStr">
        <is>
          <t>Wales</t>
        </is>
      </c>
      <c r="C3415" t="inlineStr">
        <is>
          <t>Prop</t>
        </is>
      </c>
      <c r="D3415" t="n">
        <v>215</v>
      </c>
      <c r="E3415" t="n">
        <v>6</v>
      </c>
      <c r="F3415" t="n">
        <v>99</v>
      </c>
      <c r="G3415" t="n">
        <v>135</v>
      </c>
      <c r="H3415" t="n">
        <v>0</v>
      </c>
      <c r="I3415" t="n">
        <v>9608</v>
      </c>
      <c r="J3415" t="n">
        <v>116</v>
      </c>
      <c r="K3415" t="n">
        <v>2967</v>
      </c>
      <c r="L3415" t="n">
        <v>2</v>
      </c>
      <c r="M3415" t="n">
        <v>61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30</v>
      </c>
      <c r="U3415" t="n">
        <v>5</v>
      </c>
      <c r="V3415" t="n">
        <v>0</v>
      </c>
      <c r="W3415" t="n">
        <v>0</v>
      </c>
    </row>
    <row r="3416">
      <c r="A3416" t="inlineStr">
        <is>
          <t>Rhys Carre</t>
        </is>
      </c>
      <c r="B3416" t="inlineStr">
        <is>
          <t>Wales</t>
        </is>
      </c>
      <c r="C3416" t="inlineStr">
        <is>
          <t>Prop</t>
        </is>
      </c>
      <c r="D3416" t="n">
        <v>32</v>
      </c>
      <c r="E3416" t="n">
        <v>33</v>
      </c>
      <c r="F3416" t="n">
        <v>8</v>
      </c>
      <c r="G3416" t="n">
        <v>25</v>
      </c>
      <c r="H3416" t="n">
        <v>0</v>
      </c>
      <c r="I3416" t="n">
        <v>1062</v>
      </c>
      <c r="J3416" t="n">
        <v>24</v>
      </c>
      <c r="K3416" t="n">
        <v>552</v>
      </c>
      <c r="L3416" t="n">
        <v>3</v>
      </c>
      <c r="M3416" t="n">
        <v>5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5</v>
      </c>
      <c r="U3416" t="n">
        <v>1</v>
      </c>
      <c r="V3416" t="n">
        <v>0</v>
      </c>
      <c r="W3416" t="n">
        <v>0</v>
      </c>
    </row>
    <row r="3417">
      <c r="A3417" t="inlineStr">
        <is>
          <t>Rhys Carre</t>
        </is>
      </c>
      <c r="B3417" t="inlineStr">
        <is>
          <t>Wales</t>
        </is>
      </c>
      <c r="C3417" t="inlineStr">
        <is>
          <t>Prop</t>
        </is>
      </c>
      <c r="D3417" t="n">
        <v>17</v>
      </c>
      <c r="E3417" t="n">
        <v>17</v>
      </c>
      <c r="F3417" t="n">
        <v>16</v>
      </c>
      <c r="G3417" t="n">
        <v>1</v>
      </c>
      <c r="H3417" t="n">
        <v>0</v>
      </c>
      <c r="I3417" t="n">
        <v>1159</v>
      </c>
      <c r="J3417" t="n">
        <v>1</v>
      </c>
      <c r="K3417" t="n">
        <v>33</v>
      </c>
      <c r="L3417" t="n">
        <v>0</v>
      </c>
      <c r="M3417" t="n">
        <v>11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10</v>
      </c>
      <c r="U3417" t="n">
        <v>0</v>
      </c>
      <c r="V3417" t="n">
        <v>0</v>
      </c>
      <c r="W3417" t="n">
        <v>0</v>
      </c>
    </row>
    <row r="3418">
      <c r="A3418" t="inlineStr">
        <is>
          <t>Rhys Carre</t>
        </is>
      </c>
      <c r="B3418" t="inlineStr">
        <is>
          <t>Wales</t>
        </is>
      </c>
      <c r="C3418" t="inlineStr">
        <is>
          <t>Prop</t>
        </is>
      </c>
      <c r="D3418" t="n">
        <v>8</v>
      </c>
      <c r="E3418" t="n">
        <v>8</v>
      </c>
      <c r="F3418" t="n">
        <v>3</v>
      </c>
      <c r="G3418" t="n">
        <v>5</v>
      </c>
      <c r="H3418" t="n">
        <v>0</v>
      </c>
      <c r="I3418" t="n">
        <v>329</v>
      </c>
      <c r="J3418" t="n">
        <v>5</v>
      </c>
      <c r="K3418" t="n">
        <v>130</v>
      </c>
      <c r="L3418" t="n">
        <v>0</v>
      </c>
      <c r="M3418" t="n">
        <v>2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5</v>
      </c>
      <c r="U3418" t="n">
        <v>0</v>
      </c>
      <c r="V3418" t="n">
        <v>0</v>
      </c>
      <c r="W3418" t="n">
        <v>1</v>
      </c>
    </row>
    <row r="3419">
      <c r="A3419" t="inlineStr">
        <is>
          <t>Rhys Carre</t>
        </is>
      </c>
      <c r="B3419" t="inlineStr">
        <is>
          <t>Wales</t>
        </is>
      </c>
      <c r="C3419" t="inlineStr">
        <is>
          <t>Prop</t>
        </is>
      </c>
      <c r="D3419" t="n">
        <v>69</v>
      </c>
      <c r="E3419" t="n">
        <v>5</v>
      </c>
      <c r="F3419" t="n">
        <v>31</v>
      </c>
      <c r="G3419" t="n">
        <v>39</v>
      </c>
      <c r="H3419" t="n">
        <v>0</v>
      </c>
      <c r="I3419" t="n">
        <v>2897</v>
      </c>
      <c r="J3419" t="n">
        <v>38</v>
      </c>
      <c r="K3419" t="n">
        <v>871</v>
      </c>
      <c r="L3419" t="n">
        <v>3</v>
      </c>
      <c r="M3419" t="n">
        <v>22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25</v>
      </c>
      <c r="U3419" t="n">
        <v>1</v>
      </c>
      <c r="V3419" t="n">
        <v>0</v>
      </c>
      <c r="W3419" t="n">
        <v>1</v>
      </c>
    </row>
    <row r="3420">
      <c r="A3420" t="inlineStr">
        <is>
          <t>Rhys Gill</t>
        </is>
      </c>
      <c r="B3420" t="inlineStr">
        <is>
          <t>Wales</t>
        </is>
      </c>
      <c r="C3420" t="inlineStr">
        <is>
          <t>Prop</t>
        </is>
      </c>
      <c r="D3420" t="n">
        <v>77</v>
      </c>
      <c r="E3420" t="n">
        <v>75</v>
      </c>
      <c r="F3420" t="n">
        <v>53</v>
      </c>
      <c r="G3420" t="n">
        <v>22</v>
      </c>
      <c r="H3420" t="n">
        <v>0</v>
      </c>
      <c r="I3420" t="n">
        <v>3648</v>
      </c>
      <c r="J3420" t="n">
        <v>24</v>
      </c>
      <c r="K3420" t="n">
        <v>529</v>
      </c>
      <c r="L3420" t="n">
        <v>0</v>
      </c>
      <c r="M3420" t="n">
        <v>46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</v>
      </c>
      <c r="V3420" t="n">
        <v>0</v>
      </c>
      <c r="W3420" t="n">
        <v>0</v>
      </c>
    </row>
    <row r="3421">
      <c r="A3421" t="inlineStr">
        <is>
          <t>Rhys Gill</t>
        </is>
      </c>
      <c r="B3421" t="inlineStr">
        <is>
          <t>Wales</t>
        </is>
      </c>
      <c r="C3421" t="inlineStr">
        <is>
          <t>Prop</t>
        </is>
      </c>
      <c r="D3421" t="n">
        <v>145</v>
      </c>
      <c r="E3421" t="n">
        <v>151</v>
      </c>
      <c r="F3421" t="n">
        <v>73</v>
      </c>
      <c r="G3421" t="n">
        <v>78</v>
      </c>
      <c r="H3421" t="n">
        <v>0</v>
      </c>
      <c r="I3421" t="n">
        <v>5979</v>
      </c>
      <c r="J3421" t="n">
        <v>72</v>
      </c>
      <c r="K3421" t="n">
        <v>1880</v>
      </c>
      <c r="L3421" t="n">
        <v>2</v>
      </c>
      <c r="M3421" t="n">
        <v>65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20</v>
      </c>
      <c r="U3421" t="n">
        <v>7</v>
      </c>
      <c r="V3421" t="n">
        <v>0</v>
      </c>
      <c r="W3421" t="n">
        <v>1</v>
      </c>
    </row>
    <row r="3422">
      <c r="A3422" t="inlineStr">
        <is>
          <t>Rhys Gill</t>
        </is>
      </c>
      <c r="B3422" t="inlineStr">
        <is>
          <t>Wales</t>
        </is>
      </c>
      <c r="C3422" t="inlineStr">
        <is>
          <t>Prop</t>
        </is>
      </c>
      <c r="D3422" t="n">
        <v>6</v>
      </c>
      <c r="E3422" t="n">
        <v>8</v>
      </c>
      <c r="F3422" t="n">
        <v>2</v>
      </c>
      <c r="G3422" t="n">
        <v>6</v>
      </c>
      <c r="H3422" t="n">
        <v>0</v>
      </c>
      <c r="I3422" t="n">
        <v>210</v>
      </c>
      <c r="J3422" t="n">
        <v>4</v>
      </c>
      <c r="K3422" t="n">
        <v>73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inlineStr">
        <is>
          <t>Rhys Gill</t>
        </is>
      </c>
      <c r="B3423" t="inlineStr">
        <is>
          <t>Wales</t>
        </is>
      </c>
      <c r="C3423" t="inlineStr">
        <is>
          <t>Prop</t>
        </is>
      </c>
      <c r="D3423" t="n">
        <v>228</v>
      </c>
      <c r="E3423" t="n">
        <v>4</v>
      </c>
      <c r="F3423" t="n">
        <v>128</v>
      </c>
      <c r="G3423" t="n">
        <v>106</v>
      </c>
      <c r="H3423" t="n">
        <v>0</v>
      </c>
      <c r="I3423" t="n">
        <v>9837</v>
      </c>
      <c r="J3423" t="n">
        <v>100</v>
      </c>
      <c r="K3423" t="n">
        <v>2482</v>
      </c>
      <c r="L3423" t="n">
        <v>2</v>
      </c>
      <c r="M3423" t="n">
        <v>112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20</v>
      </c>
      <c r="U3423" t="n">
        <v>10</v>
      </c>
      <c r="V3423" t="n">
        <v>0</v>
      </c>
      <c r="W3423" t="n">
        <v>1</v>
      </c>
    </row>
    <row r="3424">
      <c r="A3424" t="inlineStr">
        <is>
          <t>Nicky Smith</t>
        </is>
      </c>
      <c r="B3424" t="inlineStr">
        <is>
          <t>Wales</t>
        </is>
      </c>
      <c r="C3424" t="inlineStr">
        <is>
          <t>Prop</t>
        </is>
      </c>
      <c r="D3424" t="n">
        <v>128</v>
      </c>
      <c r="E3424" t="n">
        <v>128</v>
      </c>
      <c r="F3424" t="n">
        <v>88</v>
      </c>
      <c r="G3424" t="n">
        <v>40</v>
      </c>
      <c r="H3424" t="n">
        <v>0</v>
      </c>
      <c r="I3424" t="n">
        <v>6454</v>
      </c>
      <c r="J3424" t="n">
        <v>40</v>
      </c>
      <c r="K3424" t="n">
        <v>995</v>
      </c>
      <c r="L3424" t="n">
        <v>0</v>
      </c>
      <c r="M3424" t="n">
        <v>76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30</v>
      </c>
      <c r="U3424" t="n">
        <v>3</v>
      </c>
      <c r="V3424" t="n">
        <v>0</v>
      </c>
      <c r="W3424" t="n">
        <v>0</v>
      </c>
    </row>
    <row r="3425">
      <c r="A3425" t="inlineStr">
        <is>
          <t>Nicky Smith</t>
        </is>
      </c>
      <c r="B3425" t="inlineStr">
        <is>
          <t>Wales</t>
        </is>
      </c>
      <c r="C3425" t="inlineStr">
        <is>
          <t>Prop</t>
        </is>
      </c>
      <c r="D3425" t="n">
        <v>8</v>
      </c>
      <c r="E3425" t="n">
        <v>9</v>
      </c>
      <c r="F3425" t="n">
        <v>7</v>
      </c>
      <c r="G3425" t="n">
        <v>2</v>
      </c>
      <c r="H3425" t="n">
        <v>0</v>
      </c>
      <c r="I3425" t="n">
        <v>515</v>
      </c>
      <c r="J3425" t="n">
        <v>1</v>
      </c>
      <c r="K3425" t="n">
        <v>12</v>
      </c>
      <c r="L3425" t="n">
        <v>0</v>
      </c>
      <c r="M3425" t="n">
        <v>5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</row>
    <row r="3426">
      <c r="A3426" t="inlineStr">
        <is>
          <t>Nicky Smith</t>
        </is>
      </c>
      <c r="B3426" t="inlineStr">
        <is>
          <t>Wales</t>
        </is>
      </c>
      <c r="C3426" t="inlineStr">
        <is>
          <t>Prop</t>
        </is>
      </c>
      <c r="D3426" t="n">
        <v>2</v>
      </c>
      <c r="E3426" t="n">
        <v>2</v>
      </c>
      <c r="F3426" t="n">
        <v>2</v>
      </c>
      <c r="G3426" t="n">
        <v>0</v>
      </c>
      <c r="H3426" t="n">
        <v>0</v>
      </c>
      <c r="I3426" t="n">
        <v>141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Nicky Smith</t>
        </is>
      </c>
      <c r="B3427" t="inlineStr">
        <is>
          <t>Wales</t>
        </is>
      </c>
      <c r="C3427" t="inlineStr">
        <is>
          <t>Prop</t>
        </is>
      </c>
      <c r="D3427" t="n">
        <v>36</v>
      </c>
      <c r="E3427" t="n">
        <v>37</v>
      </c>
      <c r="F3427" t="n">
        <v>15</v>
      </c>
      <c r="G3427" t="n">
        <v>22</v>
      </c>
      <c r="H3427" t="n">
        <v>0</v>
      </c>
      <c r="I3427" t="n">
        <v>1249</v>
      </c>
      <c r="J3427" t="n">
        <v>21</v>
      </c>
      <c r="K3427" t="n">
        <v>377</v>
      </c>
      <c r="L3427" t="n">
        <v>1</v>
      </c>
      <c r="M3427" t="n">
        <v>14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10</v>
      </c>
      <c r="U3427" t="n">
        <v>0</v>
      </c>
      <c r="V3427" t="n">
        <v>0</v>
      </c>
      <c r="W3427" t="n">
        <v>0</v>
      </c>
    </row>
    <row r="3428">
      <c r="A3428" t="inlineStr">
        <is>
          <t>Nicky Smith</t>
        </is>
      </c>
      <c r="B3428" t="inlineStr">
        <is>
          <t>Wales</t>
        </is>
      </c>
      <c r="C3428" t="inlineStr">
        <is>
          <t>Prop</t>
        </is>
      </c>
      <c r="D3428" t="n">
        <v>174</v>
      </c>
      <c r="E3428" t="n">
        <v>8</v>
      </c>
      <c r="F3428" t="n">
        <v>112</v>
      </c>
      <c r="G3428" t="n">
        <v>64</v>
      </c>
      <c r="H3428" t="n">
        <v>0</v>
      </c>
      <c r="I3428" t="n">
        <v>8359</v>
      </c>
      <c r="J3428" t="n">
        <v>62</v>
      </c>
      <c r="K3428" t="n">
        <v>1384</v>
      </c>
      <c r="L3428" t="n">
        <v>1</v>
      </c>
      <c r="M3428" t="n">
        <v>96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40</v>
      </c>
      <c r="U3428" t="n">
        <v>4</v>
      </c>
      <c r="V3428" t="n">
        <v>0</v>
      </c>
      <c r="W3428" t="n">
        <v>0</v>
      </c>
    </row>
    <row r="3429">
      <c r="A3429" t="inlineStr">
        <is>
          <t>Wyn Jones</t>
        </is>
      </c>
      <c r="B3429" t="inlineStr">
        <is>
          <t>Wales</t>
        </is>
      </c>
      <c r="C3429" t="inlineStr">
        <is>
          <t>Prop</t>
        </is>
      </c>
      <c r="D3429" t="n">
        <v>6</v>
      </c>
      <c r="E3429" t="n">
        <v>7</v>
      </c>
      <c r="F3429" t="n">
        <v>2</v>
      </c>
      <c r="G3429" t="n">
        <v>5</v>
      </c>
      <c r="H3429" t="n">
        <v>0</v>
      </c>
      <c r="I3429" t="n">
        <v>168</v>
      </c>
      <c r="J3429" t="n">
        <v>4</v>
      </c>
      <c r="K3429" t="n">
        <v>47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inlineStr">
        <is>
          <t>Wyn Jones</t>
        </is>
      </c>
      <c r="B3430" t="inlineStr">
        <is>
          <t>Wales</t>
        </is>
      </c>
      <c r="C3430" t="inlineStr">
        <is>
          <t>Prop</t>
        </is>
      </c>
      <c r="D3430" t="n">
        <v>98</v>
      </c>
      <c r="E3430" t="n">
        <v>105</v>
      </c>
      <c r="F3430" t="n">
        <v>55</v>
      </c>
      <c r="G3430" t="n">
        <v>50</v>
      </c>
      <c r="H3430" t="n">
        <v>0</v>
      </c>
      <c r="I3430" t="n">
        <v>4308</v>
      </c>
      <c r="J3430" t="n">
        <v>43</v>
      </c>
      <c r="K3430" t="n">
        <v>819</v>
      </c>
      <c r="L3430" t="n">
        <v>2</v>
      </c>
      <c r="M3430" t="n">
        <v>50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15</v>
      </c>
      <c r="U3430" t="n">
        <v>5</v>
      </c>
      <c r="V3430" t="n">
        <v>0</v>
      </c>
      <c r="W3430" t="n">
        <v>0</v>
      </c>
    </row>
    <row r="3431">
      <c r="A3431" t="inlineStr">
        <is>
          <t>Wyn Jones</t>
        </is>
      </c>
      <c r="B3431" t="inlineStr">
        <is>
          <t>Wales</t>
        </is>
      </c>
      <c r="C3431" t="inlineStr">
        <is>
          <t>Prop</t>
        </is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80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inlineStr">
        <is>
          <t>Wyn Jones</t>
        </is>
      </c>
      <c r="B3432" t="inlineStr">
        <is>
          <t>Wales</t>
        </is>
      </c>
      <c r="C3432" t="inlineStr">
        <is>
          <t>Prop</t>
        </is>
      </c>
      <c r="D3432" t="n">
        <v>139</v>
      </c>
      <c r="E3432" t="n">
        <v>5</v>
      </c>
      <c r="F3432" t="n">
        <v>75</v>
      </c>
      <c r="G3432" t="n">
        <v>72</v>
      </c>
      <c r="H3432" t="n">
        <v>0</v>
      </c>
      <c r="I3432" t="n">
        <v>6017</v>
      </c>
      <c r="J3432" t="n">
        <v>64</v>
      </c>
      <c r="K3432" t="n">
        <v>1289</v>
      </c>
      <c r="L3432" t="n">
        <v>2</v>
      </c>
      <c r="M3432" t="n">
        <v>69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25</v>
      </c>
      <c r="U3432" t="n">
        <v>5</v>
      </c>
      <c r="V3432" t="n">
        <v>0</v>
      </c>
      <c r="W3432" t="n">
        <v>0</v>
      </c>
    </row>
    <row r="3433">
      <c r="A3433" t="inlineStr">
        <is>
          <t>Samson Lee</t>
        </is>
      </c>
      <c r="B3433" t="inlineStr">
        <is>
          <t>Wales</t>
        </is>
      </c>
      <c r="C3433" t="inlineStr">
        <is>
          <t>Prop</t>
        </is>
      </c>
      <c r="D3433" t="n">
        <v>2</v>
      </c>
      <c r="E3433" t="n">
        <v>3</v>
      </c>
      <c r="F3433" t="n">
        <v>1</v>
      </c>
      <c r="G3433" t="n">
        <v>2</v>
      </c>
      <c r="H3433" t="n">
        <v>0</v>
      </c>
      <c r="I3433" t="n">
        <v>90</v>
      </c>
      <c r="J3433" t="n">
        <v>1</v>
      </c>
      <c r="K3433" t="n">
        <v>10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Samson Lee</t>
        </is>
      </c>
      <c r="B3434" t="inlineStr">
        <is>
          <t>Wales</t>
        </is>
      </c>
      <c r="C3434" t="inlineStr">
        <is>
          <t>Prop</t>
        </is>
      </c>
      <c r="D3434" t="n">
        <v>143</v>
      </c>
      <c r="E3434" t="n">
        <v>142</v>
      </c>
      <c r="F3434" t="n">
        <v>125</v>
      </c>
      <c r="G3434" t="n">
        <v>17</v>
      </c>
      <c r="H3434" t="n">
        <v>0</v>
      </c>
      <c r="I3434" t="n">
        <v>7856</v>
      </c>
      <c r="J3434" t="n">
        <v>18</v>
      </c>
      <c r="K3434" t="n">
        <v>529</v>
      </c>
      <c r="L3434" t="n">
        <v>1</v>
      </c>
      <c r="M3434" t="n">
        <v>113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15</v>
      </c>
      <c r="U3434" t="n">
        <v>3</v>
      </c>
      <c r="V3434" t="n">
        <v>0</v>
      </c>
      <c r="W3434" t="n">
        <v>0</v>
      </c>
    </row>
    <row r="3435">
      <c r="A3435" t="inlineStr">
        <is>
          <t>Samson Lee</t>
        </is>
      </c>
      <c r="B3435" t="inlineStr">
        <is>
          <t>Wales</t>
        </is>
      </c>
      <c r="C3435" t="inlineStr">
        <is>
          <t>Prop</t>
        </is>
      </c>
      <c r="D3435" t="n">
        <v>45</v>
      </c>
      <c r="E3435" t="n">
        <v>47</v>
      </c>
      <c r="F3435" t="n">
        <v>30</v>
      </c>
      <c r="G3435" t="n">
        <v>17</v>
      </c>
      <c r="H3435" t="n">
        <v>0</v>
      </c>
      <c r="I3435" t="n">
        <v>2103</v>
      </c>
      <c r="J3435" t="n">
        <v>15</v>
      </c>
      <c r="K3435" t="n">
        <v>356</v>
      </c>
      <c r="L3435" t="n">
        <v>1</v>
      </c>
      <c r="M3435" t="n">
        <v>29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5</v>
      </c>
      <c r="U3435" t="n">
        <v>2</v>
      </c>
      <c r="V3435" t="n">
        <v>0</v>
      </c>
      <c r="W3435" t="n">
        <v>0</v>
      </c>
    </row>
    <row r="3436">
      <c r="A3436" t="inlineStr">
        <is>
          <t>Samson Lee</t>
        </is>
      </c>
      <c r="B3436" t="inlineStr">
        <is>
          <t>Wales</t>
        </is>
      </c>
      <c r="C3436" t="inlineStr">
        <is>
          <t>Prop</t>
        </is>
      </c>
      <c r="D3436" t="n">
        <v>190</v>
      </c>
      <c r="E3436" t="n">
        <v>4</v>
      </c>
      <c r="F3436" t="n">
        <v>156</v>
      </c>
      <c r="G3436" t="n">
        <v>36</v>
      </c>
      <c r="H3436" t="n">
        <v>0</v>
      </c>
      <c r="I3436" t="n">
        <v>10049</v>
      </c>
      <c r="J3436" t="n">
        <v>34</v>
      </c>
      <c r="K3436" t="n">
        <v>895</v>
      </c>
      <c r="L3436" t="n">
        <v>2</v>
      </c>
      <c r="M3436" t="n">
        <v>142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20</v>
      </c>
      <c r="U3436" t="n">
        <v>5</v>
      </c>
      <c r="V3436" t="n">
        <v>0</v>
      </c>
      <c r="W3436" t="n">
        <v>0</v>
      </c>
    </row>
    <row r="3437">
      <c r="A3437" t="inlineStr">
        <is>
          <t>Tomas Francis</t>
        </is>
      </c>
      <c r="B3437" t="inlineStr">
        <is>
          <t>Wales</t>
        </is>
      </c>
      <c r="C3437" t="inlineStr">
        <is>
          <t>Prop</t>
        </is>
      </c>
      <c r="D3437" t="n">
        <v>20</v>
      </c>
      <c r="E3437" t="n">
        <v>21</v>
      </c>
      <c r="F3437" t="n">
        <v>15</v>
      </c>
      <c r="G3437" t="n">
        <v>6</v>
      </c>
      <c r="H3437" t="n">
        <v>0</v>
      </c>
      <c r="I3437" t="n">
        <v>1064</v>
      </c>
      <c r="J3437" t="n">
        <v>5</v>
      </c>
      <c r="K3437" t="n">
        <v>124</v>
      </c>
      <c r="L3437" t="n">
        <v>0</v>
      </c>
      <c r="M3437" t="n">
        <v>12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10</v>
      </c>
      <c r="U3437" t="n">
        <v>0</v>
      </c>
      <c r="V3437" t="n">
        <v>0</v>
      </c>
      <c r="W3437" t="n">
        <v>0</v>
      </c>
    </row>
    <row r="3438">
      <c r="A3438" t="inlineStr">
        <is>
          <t>Tomas Francis</t>
        </is>
      </c>
      <c r="B3438" t="inlineStr">
        <is>
          <t>Wales</t>
        </is>
      </c>
      <c r="C3438" t="inlineStr">
        <is>
          <t>Prop</t>
        </is>
      </c>
      <c r="D3438" t="n">
        <v>22</v>
      </c>
      <c r="E3438" t="n">
        <v>22</v>
      </c>
      <c r="F3438" t="n">
        <v>19</v>
      </c>
      <c r="G3438" t="n">
        <v>3</v>
      </c>
      <c r="H3438" t="n">
        <v>0</v>
      </c>
      <c r="I3438" t="n">
        <v>1316</v>
      </c>
      <c r="J3438" t="n">
        <v>3</v>
      </c>
      <c r="K3438" t="n">
        <v>43</v>
      </c>
      <c r="L3438" t="n">
        <v>0</v>
      </c>
      <c r="M3438" t="n">
        <v>12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Tomas Francis</t>
        </is>
      </c>
      <c r="B3439" t="inlineStr">
        <is>
          <t>Wales</t>
        </is>
      </c>
      <c r="C3439" t="inlineStr">
        <is>
          <t>Prop</t>
        </is>
      </c>
      <c r="D3439" t="n">
        <v>121</v>
      </c>
      <c r="E3439" t="n">
        <v>119</v>
      </c>
      <c r="F3439" t="n">
        <v>66</v>
      </c>
      <c r="G3439" t="n">
        <v>53</v>
      </c>
      <c r="H3439" t="n">
        <v>0</v>
      </c>
      <c r="I3439" t="n">
        <v>5220</v>
      </c>
      <c r="J3439" t="n">
        <v>55</v>
      </c>
      <c r="K3439" t="n">
        <v>1494</v>
      </c>
      <c r="L3439" t="n">
        <v>2</v>
      </c>
      <c r="M3439" t="n">
        <v>62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5</v>
      </c>
      <c r="U3439" t="n">
        <v>2</v>
      </c>
      <c r="V3439" t="n">
        <v>0</v>
      </c>
      <c r="W3439" t="n">
        <v>1</v>
      </c>
    </row>
    <row r="3440">
      <c r="A3440" t="inlineStr">
        <is>
          <t>Tomas Francis</t>
        </is>
      </c>
      <c r="B3440" t="inlineStr">
        <is>
          <t>Wales</t>
        </is>
      </c>
      <c r="C3440" t="inlineStr">
        <is>
          <t>Prop</t>
        </is>
      </c>
      <c r="D3440" t="n">
        <v>57</v>
      </c>
      <c r="E3440" t="n">
        <v>56</v>
      </c>
      <c r="F3440" t="n">
        <v>38</v>
      </c>
      <c r="G3440" t="n">
        <v>18</v>
      </c>
      <c r="H3440" t="n">
        <v>0</v>
      </c>
      <c r="I3440" t="n">
        <v>2700</v>
      </c>
      <c r="J3440" t="n">
        <v>19</v>
      </c>
      <c r="K3440" t="n">
        <v>451</v>
      </c>
      <c r="L3440" t="n">
        <v>1</v>
      </c>
      <c r="M3440" t="n">
        <v>37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</row>
    <row r="3441">
      <c r="A3441" t="inlineStr">
        <is>
          <t>Tomas Francis</t>
        </is>
      </c>
      <c r="B3441" t="inlineStr">
        <is>
          <t>Wales</t>
        </is>
      </c>
      <c r="C3441" t="inlineStr">
        <is>
          <t>Prop</t>
        </is>
      </c>
      <c r="D3441" t="n">
        <v>0</v>
      </c>
      <c r="E3441" t="n">
        <v>2</v>
      </c>
      <c r="F3441" t="n">
        <v>0</v>
      </c>
      <c r="G3441" t="n">
        <v>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inlineStr">
        <is>
          <t>Tomas Francis</t>
        </is>
      </c>
      <c r="B3442" t="inlineStr">
        <is>
          <t>Wales</t>
        </is>
      </c>
      <c r="C3442" t="inlineStr">
        <is>
          <t>Prop</t>
        </is>
      </c>
      <c r="D3442" t="n">
        <v>220</v>
      </c>
      <c r="E3442" t="n">
        <v>3</v>
      </c>
      <c r="F3442" t="n">
        <v>138</v>
      </c>
      <c r="G3442" t="n">
        <v>82</v>
      </c>
      <c r="H3442" t="n">
        <v>0</v>
      </c>
      <c r="I3442" t="n">
        <v>10300</v>
      </c>
      <c r="J3442" t="n">
        <v>82</v>
      </c>
      <c r="K3442" t="n">
        <v>2112</v>
      </c>
      <c r="L3442" t="n">
        <v>3</v>
      </c>
      <c r="M3442" t="n">
        <v>123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15</v>
      </c>
      <c r="U3442" t="n">
        <v>3</v>
      </c>
      <c r="V3442" t="n">
        <v>0</v>
      </c>
      <c r="W3442" t="n">
        <v>1</v>
      </c>
    </row>
    <row r="3443">
      <c r="A3443" t="inlineStr">
        <is>
          <t>Leon Brown</t>
        </is>
      </c>
      <c r="B3443" t="inlineStr">
        <is>
          <t>Wales</t>
        </is>
      </c>
      <c r="C3443" t="inlineStr">
        <is>
          <t>Prop</t>
        </is>
      </c>
      <c r="D3443" t="n">
        <v>6</v>
      </c>
      <c r="E3443" t="n">
        <v>7</v>
      </c>
      <c r="F3443" t="n">
        <v>0</v>
      </c>
      <c r="G3443" t="n">
        <v>7</v>
      </c>
      <c r="H3443" t="n">
        <v>0</v>
      </c>
      <c r="I3443" t="n">
        <v>88</v>
      </c>
      <c r="J3443" t="n">
        <v>6</v>
      </c>
      <c r="K3443" t="n">
        <v>94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inlineStr">
        <is>
          <t>Leon Brown</t>
        </is>
      </c>
      <c r="B3444" t="inlineStr">
        <is>
          <t>Wales</t>
        </is>
      </c>
      <c r="C3444" t="inlineStr">
        <is>
          <t>Prop</t>
        </is>
      </c>
      <c r="D3444" t="n">
        <v>54</v>
      </c>
      <c r="E3444" t="n">
        <v>55</v>
      </c>
      <c r="F3444" t="n">
        <v>39</v>
      </c>
      <c r="G3444" t="n">
        <v>16</v>
      </c>
      <c r="H3444" t="n">
        <v>0</v>
      </c>
      <c r="I3444" t="n">
        <v>2822</v>
      </c>
      <c r="J3444" t="n">
        <v>15</v>
      </c>
      <c r="K3444" t="n">
        <v>414</v>
      </c>
      <c r="L3444" t="n">
        <v>1</v>
      </c>
      <c r="M3444" t="n">
        <v>37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25</v>
      </c>
      <c r="U3444" t="n">
        <v>4</v>
      </c>
      <c r="V3444" t="n">
        <v>0</v>
      </c>
      <c r="W3444" t="n">
        <v>0</v>
      </c>
    </row>
    <row r="3445">
      <c r="A3445" t="inlineStr">
        <is>
          <t>Leon Brown</t>
        </is>
      </c>
      <c r="B3445" t="inlineStr">
        <is>
          <t>Wales</t>
        </is>
      </c>
      <c r="C3445" t="inlineStr">
        <is>
          <t>Prop</t>
        </is>
      </c>
      <c r="D3445" t="n">
        <v>17</v>
      </c>
      <c r="E3445" t="n">
        <v>17</v>
      </c>
      <c r="F3445" t="n">
        <v>2</v>
      </c>
      <c r="G3445" t="n">
        <v>15</v>
      </c>
      <c r="H3445" t="n">
        <v>0</v>
      </c>
      <c r="I3445" t="n">
        <v>367</v>
      </c>
      <c r="J3445" t="n">
        <v>15</v>
      </c>
      <c r="K3445" t="n">
        <v>260</v>
      </c>
      <c r="L3445" t="n">
        <v>0</v>
      </c>
      <c r="M3445" t="n">
        <v>2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</row>
    <row r="3446">
      <c r="A3446" t="inlineStr">
        <is>
          <t>Leon Brown</t>
        </is>
      </c>
      <c r="B3446" t="inlineStr">
        <is>
          <t>Wales</t>
        </is>
      </c>
      <c r="C3446" t="inlineStr">
        <is>
          <t>Prop</t>
        </is>
      </c>
      <c r="D3446" t="n">
        <v>77</v>
      </c>
      <c r="E3446" t="n">
        <v>5</v>
      </c>
      <c r="F3446" t="n">
        <v>41</v>
      </c>
      <c r="G3446" t="n">
        <v>38</v>
      </c>
      <c r="H3446" t="n">
        <v>0</v>
      </c>
      <c r="I3446" t="n">
        <v>3277</v>
      </c>
      <c r="J3446" t="n">
        <v>36</v>
      </c>
      <c r="K3446" t="n">
        <v>768</v>
      </c>
      <c r="L3446" t="n">
        <v>1</v>
      </c>
      <c r="M3446" t="n">
        <v>39</v>
      </c>
      <c r="N3446" t="n">
        <v>5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25</v>
      </c>
      <c r="U3446" t="n">
        <v>5</v>
      </c>
      <c r="V3446" t="n">
        <v>0</v>
      </c>
      <c r="W3446" t="n">
        <v>0</v>
      </c>
    </row>
    <row r="3447">
      <c r="A3447" t="inlineStr">
        <is>
          <t>Aaron Jarvis</t>
        </is>
      </c>
      <c r="B3447" t="inlineStr">
        <is>
          <t>Wales</t>
        </is>
      </c>
      <c r="C3447" t="inlineStr">
        <is>
          <t>Prop</t>
        </is>
      </c>
      <c r="D3447" t="n">
        <v>13</v>
      </c>
      <c r="E3447" t="n">
        <v>16</v>
      </c>
      <c r="F3447" t="n">
        <v>5</v>
      </c>
      <c r="G3447" t="n">
        <v>11</v>
      </c>
      <c r="H3447" t="n">
        <v>0</v>
      </c>
      <c r="I3447" t="n">
        <v>446</v>
      </c>
      <c r="J3447" t="n">
        <v>8</v>
      </c>
      <c r="K3447" t="n">
        <v>161</v>
      </c>
      <c r="L3447" t="n">
        <v>0</v>
      </c>
      <c r="M3447" t="n">
        <v>4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Aaron Jarvis</t>
        </is>
      </c>
      <c r="B3448" t="inlineStr">
        <is>
          <t>Wales</t>
        </is>
      </c>
      <c r="C3448" t="inlineStr">
        <is>
          <t>Prop</t>
        </is>
      </c>
      <c r="D3448" t="n">
        <v>2</v>
      </c>
      <c r="E3448" t="n">
        <v>2</v>
      </c>
      <c r="F3448" t="n">
        <v>2</v>
      </c>
      <c r="G3448" t="n">
        <v>0</v>
      </c>
      <c r="H3448" t="n">
        <v>0</v>
      </c>
      <c r="I3448" t="n">
        <v>160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Aaron Jarvis</t>
        </is>
      </c>
      <c r="B3449" t="inlineStr">
        <is>
          <t>Wales</t>
        </is>
      </c>
      <c r="C3449" t="inlineStr">
        <is>
          <t>Prop</t>
        </is>
      </c>
      <c r="D3449" t="n">
        <v>48</v>
      </c>
      <c r="E3449" t="n">
        <v>67</v>
      </c>
      <c r="F3449" t="n">
        <v>14</v>
      </c>
      <c r="G3449" t="n">
        <v>53</v>
      </c>
      <c r="H3449" t="n">
        <v>0</v>
      </c>
      <c r="I3449" t="n">
        <v>1417</v>
      </c>
      <c r="J3449" t="n">
        <v>34</v>
      </c>
      <c r="K3449" t="n">
        <v>528</v>
      </c>
      <c r="L3449" t="n">
        <v>1</v>
      </c>
      <c r="M3449" t="n">
        <v>12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5</v>
      </c>
      <c r="U3449" t="n">
        <v>0</v>
      </c>
      <c r="V3449" t="n">
        <v>0</v>
      </c>
      <c r="W3449" t="n">
        <v>0</v>
      </c>
    </row>
    <row r="3450">
      <c r="A3450" t="inlineStr">
        <is>
          <t>Aaron Jarvis</t>
        </is>
      </c>
      <c r="B3450" t="inlineStr">
        <is>
          <t>Wales</t>
        </is>
      </c>
      <c r="C3450" t="inlineStr">
        <is>
          <t>Prop</t>
        </is>
      </c>
      <c r="D3450" t="n">
        <v>3</v>
      </c>
      <c r="E3450" t="n">
        <v>3</v>
      </c>
      <c r="F3450" t="n">
        <v>0</v>
      </c>
      <c r="G3450" t="n">
        <v>3</v>
      </c>
      <c r="H3450" t="n">
        <v>0</v>
      </c>
      <c r="I3450" t="n">
        <v>64</v>
      </c>
      <c r="J3450" t="n">
        <v>3</v>
      </c>
      <c r="K3450" t="n">
        <v>64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Aaron Jarvis</t>
        </is>
      </c>
      <c r="B3451" t="inlineStr">
        <is>
          <t>Wales</t>
        </is>
      </c>
      <c r="C3451" t="inlineStr">
        <is>
          <t>Prop</t>
        </is>
      </c>
      <c r="D3451" t="n">
        <v>88</v>
      </c>
      <c r="E3451" t="n">
        <v>94</v>
      </c>
      <c r="F3451" t="n">
        <v>47</v>
      </c>
      <c r="G3451" t="n">
        <v>47</v>
      </c>
      <c r="H3451" t="n">
        <v>0</v>
      </c>
      <c r="I3451" t="n">
        <v>3762</v>
      </c>
      <c r="J3451" t="n">
        <v>41</v>
      </c>
      <c r="K3451" t="n">
        <v>1070</v>
      </c>
      <c r="L3451" t="n">
        <v>1</v>
      </c>
      <c r="M3451" t="n">
        <v>43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</row>
    <row r="3452">
      <c r="A3452" t="inlineStr">
        <is>
          <t>Aaron Jarvis</t>
        </is>
      </c>
      <c r="B3452" t="inlineStr">
        <is>
          <t>Wales</t>
        </is>
      </c>
      <c r="C3452" t="inlineStr">
        <is>
          <t>Prop</t>
        </is>
      </c>
      <c r="D3452" t="n">
        <v>18</v>
      </c>
      <c r="E3452" t="n">
        <v>19</v>
      </c>
      <c r="F3452" t="n">
        <v>6</v>
      </c>
      <c r="G3452" t="n">
        <v>13</v>
      </c>
      <c r="H3452" t="n">
        <v>0</v>
      </c>
      <c r="I3452" t="n">
        <v>708</v>
      </c>
      <c r="J3452" t="n">
        <v>12</v>
      </c>
      <c r="K3452" t="n">
        <v>279</v>
      </c>
      <c r="L3452" t="n">
        <v>0</v>
      </c>
      <c r="M3452" t="n">
        <v>4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Aaron Jarvis</t>
        </is>
      </c>
      <c r="B3453" t="inlineStr">
        <is>
          <t>Wales</t>
        </is>
      </c>
      <c r="C3453" t="inlineStr">
        <is>
          <t>Prop</t>
        </is>
      </c>
      <c r="D3453" t="n">
        <v>22</v>
      </c>
      <c r="E3453" t="n">
        <v>27</v>
      </c>
      <c r="F3453" t="n">
        <v>6</v>
      </c>
      <c r="G3453" t="n">
        <v>21</v>
      </c>
      <c r="H3453" t="n">
        <v>0</v>
      </c>
      <c r="I3453" t="n">
        <v>806</v>
      </c>
      <c r="J3453" t="n">
        <v>16</v>
      </c>
      <c r="K3453" t="n">
        <v>419</v>
      </c>
      <c r="L3453" t="n">
        <v>1</v>
      </c>
      <c r="M3453" t="n">
        <v>5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10</v>
      </c>
      <c r="U3453" t="n">
        <v>0</v>
      </c>
      <c r="V3453" t="n">
        <v>0</v>
      </c>
      <c r="W3453" t="n">
        <v>0</v>
      </c>
    </row>
    <row r="3454">
      <c r="A3454" t="inlineStr">
        <is>
          <t>Aaron Jarvis</t>
        </is>
      </c>
      <c r="B3454" t="inlineStr">
        <is>
          <t>Wales</t>
        </is>
      </c>
      <c r="C3454" t="inlineStr">
        <is>
          <t>Prop</t>
        </is>
      </c>
      <c r="D3454" t="n">
        <v>35</v>
      </c>
      <c r="E3454" t="n">
        <v>37</v>
      </c>
      <c r="F3454" t="n">
        <v>10</v>
      </c>
      <c r="G3454" t="n">
        <v>27</v>
      </c>
      <c r="H3454" t="n">
        <v>0</v>
      </c>
      <c r="I3454" t="n">
        <v>1123</v>
      </c>
      <c r="J3454" t="n">
        <v>25</v>
      </c>
      <c r="K3454" t="n">
        <v>556</v>
      </c>
      <c r="L3454" t="n">
        <v>0</v>
      </c>
      <c r="M3454" t="n">
        <v>8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</row>
    <row r="3455">
      <c r="A3455" t="inlineStr">
        <is>
          <t>Aaron Jarvis</t>
        </is>
      </c>
      <c r="B3455" t="inlineStr">
        <is>
          <t>Wales</t>
        </is>
      </c>
      <c r="C3455" t="inlineStr">
        <is>
          <t>Prop</t>
        </is>
      </c>
      <c r="D3455" t="n">
        <v>229</v>
      </c>
      <c r="E3455" t="n">
        <v>3</v>
      </c>
      <c r="F3455" t="n">
        <v>90</v>
      </c>
      <c r="G3455" t="n">
        <v>175</v>
      </c>
      <c r="H3455" t="n">
        <v>0</v>
      </c>
      <c r="I3455" t="n">
        <v>8486</v>
      </c>
      <c r="J3455" t="n">
        <v>139</v>
      </c>
      <c r="K3455" t="n">
        <v>3077</v>
      </c>
      <c r="L3455" t="n">
        <v>3</v>
      </c>
      <c r="M3455" t="n">
        <v>76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15</v>
      </c>
      <c r="U3455" t="n">
        <v>2</v>
      </c>
      <c r="V3455" t="n">
        <v>0</v>
      </c>
      <c r="W3455" t="n">
        <v>0</v>
      </c>
    </row>
    <row r="3456">
      <c r="A3456" t="inlineStr">
        <is>
          <t>Dillon Lewis</t>
        </is>
      </c>
      <c r="B3456" t="inlineStr">
        <is>
          <t>Wales</t>
        </is>
      </c>
      <c r="C3456" t="inlineStr">
        <is>
          <t>Prop</t>
        </is>
      </c>
      <c r="D3456" t="n">
        <v>4</v>
      </c>
      <c r="E3456" t="n">
        <v>5</v>
      </c>
      <c r="F3456" t="n">
        <v>2</v>
      </c>
      <c r="G3456" t="n">
        <v>3</v>
      </c>
      <c r="H3456" t="n">
        <v>0</v>
      </c>
      <c r="I3456" t="n">
        <v>200</v>
      </c>
      <c r="J3456" t="n">
        <v>2</v>
      </c>
      <c r="K3456" t="n">
        <v>60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Dillon Lewis</t>
        </is>
      </c>
      <c r="B3457" t="inlineStr">
        <is>
          <t>Wales</t>
        </is>
      </c>
      <c r="C3457" t="inlineStr">
        <is>
          <t>Prop</t>
        </is>
      </c>
      <c r="D3457" t="n">
        <v>63</v>
      </c>
      <c r="E3457" t="n">
        <v>66</v>
      </c>
      <c r="F3457" t="n">
        <v>27</v>
      </c>
      <c r="G3457" t="n">
        <v>39</v>
      </c>
      <c r="H3457" t="n">
        <v>0</v>
      </c>
      <c r="I3457" t="n">
        <v>2489</v>
      </c>
      <c r="J3457" t="n">
        <v>36</v>
      </c>
      <c r="K3457" t="n">
        <v>959</v>
      </c>
      <c r="L3457" t="n">
        <v>1</v>
      </c>
      <c r="M3457" t="n">
        <v>25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5</v>
      </c>
      <c r="U3457" t="n">
        <v>2</v>
      </c>
      <c r="V3457" t="n">
        <v>0</v>
      </c>
      <c r="W3457" t="n">
        <v>0</v>
      </c>
    </row>
    <row r="3458">
      <c r="A3458" t="inlineStr">
        <is>
          <t>Dillon Lewis</t>
        </is>
      </c>
      <c r="B3458" t="inlineStr">
        <is>
          <t>Wales</t>
        </is>
      </c>
      <c r="C3458" t="inlineStr">
        <is>
          <t>Prop</t>
        </is>
      </c>
      <c r="D3458" t="n">
        <v>15</v>
      </c>
      <c r="E3458" t="n">
        <v>15</v>
      </c>
      <c r="F3458" t="n">
        <v>14</v>
      </c>
      <c r="G3458" t="n">
        <v>1</v>
      </c>
      <c r="H3458" t="n">
        <v>0</v>
      </c>
      <c r="I3458" t="n">
        <v>1038</v>
      </c>
      <c r="J3458" t="n">
        <v>1</v>
      </c>
      <c r="K3458" t="n">
        <v>43</v>
      </c>
      <c r="L3458" t="n">
        <v>1</v>
      </c>
      <c r="M3458" t="n">
        <v>9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Dillon Lewis</t>
        </is>
      </c>
      <c r="B3459" t="inlineStr">
        <is>
          <t>Wales</t>
        </is>
      </c>
      <c r="C3459" t="inlineStr">
        <is>
          <t>Prop</t>
        </is>
      </c>
      <c r="D3459" t="n">
        <v>107</v>
      </c>
      <c r="E3459" t="n">
        <v>2</v>
      </c>
      <c r="F3459" t="n">
        <v>52</v>
      </c>
      <c r="G3459" t="n">
        <v>60</v>
      </c>
      <c r="H3459" t="n">
        <v>0</v>
      </c>
      <c r="I3459" t="n">
        <v>4653</v>
      </c>
      <c r="J3459" t="n">
        <v>55</v>
      </c>
      <c r="K3459" t="n">
        <v>1449</v>
      </c>
      <c r="L3459" t="n">
        <v>2</v>
      </c>
      <c r="M3459" t="n">
        <v>45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10</v>
      </c>
      <c r="U3459" t="n">
        <v>2</v>
      </c>
      <c r="V3459" t="n">
        <v>0</v>
      </c>
      <c r="W3459" t="n">
        <v>0</v>
      </c>
    </row>
    <row r="3460">
      <c r="A3460" t="inlineStr">
        <is>
          <t>Rob Evans</t>
        </is>
      </c>
      <c r="B3460" t="inlineStr">
        <is>
          <t>Wales</t>
        </is>
      </c>
      <c r="C3460" t="inlineStr">
        <is>
          <t>Prop</t>
        </is>
      </c>
      <c r="D3460" t="n">
        <v>8</v>
      </c>
      <c r="E3460" t="n">
        <v>8</v>
      </c>
      <c r="F3460" t="n">
        <v>6</v>
      </c>
      <c r="G3460" t="n">
        <v>2</v>
      </c>
      <c r="H3460" t="n">
        <v>0</v>
      </c>
      <c r="I3460" t="n">
        <v>484</v>
      </c>
      <c r="J3460" t="n">
        <v>2</v>
      </c>
      <c r="K3460" t="n">
        <v>38</v>
      </c>
      <c r="L3460" t="n">
        <v>0</v>
      </c>
      <c r="M3460" t="n">
        <v>3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10</v>
      </c>
      <c r="U3460" t="n">
        <v>0</v>
      </c>
      <c r="V3460" t="n">
        <v>0</v>
      </c>
      <c r="W3460" t="n">
        <v>0</v>
      </c>
    </row>
    <row r="3461">
      <c r="A3461" t="inlineStr">
        <is>
          <t>Rob Evans</t>
        </is>
      </c>
      <c r="B3461" t="inlineStr">
        <is>
          <t>Wales</t>
        </is>
      </c>
      <c r="C3461" t="inlineStr">
        <is>
          <t>Prop</t>
        </is>
      </c>
      <c r="D3461" t="n">
        <v>132</v>
      </c>
      <c r="E3461" t="n">
        <v>135</v>
      </c>
      <c r="F3461" t="n">
        <v>87</v>
      </c>
      <c r="G3461" t="n">
        <v>48</v>
      </c>
      <c r="H3461" t="n">
        <v>0</v>
      </c>
      <c r="I3461" t="n">
        <v>6703</v>
      </c>
      <c r="J3461" t="n">
        <v>45</v>
      </c>
      <c r="K3461" t="n">
        <v>1040</v>
      </c>
      <c r="L3461" t="n">
        <v>1</v>
      </c>
      <c r="M3461" t="n">
        <v>71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35</v>
      </c>
      <c r="U3461" t="n">
        <v>3</v>
      </c>
      <c r="V3461" t="n">
        <v>0</v>
      </c>
      <c r="W3461" t="n">
        <v>0</v>
      </c>
    </row>
    <row r="3462">
      <c r="A3462" t="inlineStr">
        <is>
          <t>Rob Evans</t>
        </is>
      </c>
      <c r="B3462" t="inlineStr">
        <is>
          <t>Wales</t>
        </is>
      </c>
      <c r="C3462" t="inlineStr">
        <is>
          <t>Prop</t>
        </is>
      </c>
      <c r="D3462" t="n">
        <v>178</v>
      </c>
      <c r="E3462" t="n">
        <v>10</v>
      </c>
      <c r="F3462" t="n">
        <v>119</v>
      </c>
      <c r="G3462" t="n">
        <v>62</v>
      </c>
      <c r="H3462" t="n">
        <v>0</v>
      </c>
      <c r="I3462" t="n">
        <v>8982</v>
      </c>
      <c r="J3462" t="n">
        <v>59</v>
      </c>
      <c r="K3462" t="n">
        <v>1381</v>
      </c>
      <c r="L3462" t="n">
        <v>2</v>
      </c>
      <c r="M3462" t="n">
        <v>100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50</v>
      </c>
      <c r="U3462" t="n">
        <v>3</v>
      </c>
      <c r="V3462" t="n">
        <v>0</v>
      </c>
      <c r="W3462" t="n">
        <v>0</v>
      </c>
    </row>
    <row r="3463">
      <c r="A3463" t="inlineStr">
        <is>
          <t>Gethin Jenkins</t>
        </is>
      </c>
      <c r="B3463" t="inlineStr">
        <is>
          <t>Wales</t>
        </is>
      </c>
      <c r="C3463" t="inlineStr">
        <is>
          <t>Prop</t>
        </is>
      </c>
      <c r="D3463" t="n">
        <v>25</v>
      </c>
      <c r="E3463" t="n">
        <v>26</v>
      </c>
      <c r="F3463" t="n">
        <v>23</v>
      </c>
      <c r="G3463" t="n">
        <v>3</v>
      </c>
      <c r="H3463" t="n">
        <v>0</v>
      </c>
      <c r="I3463" t="n">
        <v>1874</v>
      </c>
      <c r="J3463" t="n">
        <v>2</v>
      </c>
      <c r="K3463" t="n">
        <v>71</v>
      </c>
      <c r="L3463" t="n">
        <v>0</v>
      </c>
      <c r="M3463" t="n">
        <v>4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5</v>
      </c>
      <c r="U3463" t="n">
        <v>1</v>
      </c>
      <c r="V3463" t="n">
        <v>0</v>
      </c>
      <c r="W3463" t="n">
        <v>0</v>
      </c>
    </row>
    <row r="3464">
      <c r="A3464" t="inlineStr">
        <is>
          <t>Gethin Jenkins</t>
        </is>
      </c>
      <c r="B3464" t="inlineStr">
        <is>
          <t>Wales</t>
        </is>
      </c>
      <c r="C3464" t="inlineStr">
        <is>
          <t>Prop</t>
        </is>
      </c>
      <c r="D3464" t="n">
        <v>127</v>
      </c>
      <c r="E3464" t="n">
        <v>132</v>
      </c>
      <c r="F3464" t="n">
        <v>93</v>
      </c>
      <c r="G3464" t="n">
        <v>39</v>
      </c>
      <c r="H3464" t="n">
        <v>0</v>
      </c>
      <c r="I3464" t="n">
        <v>7582</v>
      </c>
      <c r="J3464" t="n">
        <v>34</v>
      </c>
      <c r="K3464" t="n">
        <v>939</v>
      </c>
      <c r="L3464" t="n">
        <v>1</v>
      </c>
      <c r="M3464" t="n">
        <v>42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20</v>
      </c>
      <c r="U3464" t="n">
        <v>4</v>
      </c>
      <c r="V3464" t="n">
        <v>0</v>
      </c>
      <c r="W3464" t="n">
        <v>0</v>
      </c>
    </row>
    <row r="3465">
      <c r="A3465" t="inlineStr">
        <is>
          <t>Gethin Jenkins</t>
        </is>
      </c>
      <c r="B3465" t="inlineStr">
        <is>
          <t>Wales</t>
        </is>
      </c>
      <c r="C3465" t="inlineStr">
        <is>
          <t>Prop</t>
        </is>
      </c>
      <c r="D3465" t="n">
        <v>7</v>
      </c>
      <c r="E3465" t="n">
        <v>7</v>
      </c>
      <c r="F3465" t="n">
        <v>7</v>
      </c>
      <c r="G3465" t="n">
        <v>0</v>
      </c>
      <c r="H3465" t="n">
        <v>0</v>
      </c>
      <c r="I3465" t="n">
        <v>560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Gethin Jenkins</t>
        </is>
      </c>
      <c r="B3466" t="inlineStr">
        <is>
          <t>Wales</t>
        </is>
      </c>
      <c r="C3466" t="inlineStr">
        <is>
          <t>Prop</t>
        </is>
      </c>
      <c r="D3466" t="n">
        <v>164</v>
      </c>
      <c r="E3466" t="n">
        <v>165</v>
      </c>
      <c r="F3466" t="n">
        <v>146</v>
      </c>
      <c r="G3466" t="n">
        <v>19</v>
      </c>
      <c r="H3466" t="n">
        <v>0</v>
      </c>
      <c r="I3466" t="n">
        <v>10814</v>
      </c>
      <c r="J3466" t="n">
        <v>18</v>
      </c>
      <c r="K3466" t="n">
        <v>479</v>
      </c>
      <c r="L3466" t="n">
        <v>3</v>
      </c>
      <c r="M3466" t="n">
        <v>72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25</v>
      </c>
      <c r="U3466" t="n">
        <v>1</v>
      </c>
      <c r="V3466" t="n">
        <v>0</v>
      </c>
      <c r="W3466" t="n">
        <v>0</v>
      </c>
    </row>
    <row r="3467">
      <c r="A3467" t="inlineStr">
        <is>
          <t>Gethin Jenkins</t>
        </is>
      </c>
      <c r="B3467" t="inlineStr">
        <is>
          <t>Wales</t>
        </is>
      </c>
      <c r="C3467" t="inlineStr">
        <is>
          <t>Prop</t>
        </is>
      </c>
      <c r="D3467" t="n">
        <v>5</v>
      </c>
      <c r="E3467" t="n">
        <v>5</v>
      </c>
      <c r="F3467" t="n">
        <v>5</v>
      </c>
      <c r="G3467" t="n">
        <v>0</v>
      </c>
      <c r="H3467" t="n">
        <v>0</v>
      </c>
      <c r="I3467" t="n">
        <v>339</v>
      </c>
      <c r="J3467" t="n">
        <v>0</v>
      </c>
      <c r="K3467" t="n">
        <v>0</v>
      </c>
      <c r="L3467" t="n">
        <v>0</v>
      </c>
      <c r="M3467" t="n">
        <v>2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Gethin Jenkins</t>
        </is>
      </c>
      <c r="B3468" t="inlineStr">
        <is>
          <t>Wales</t>
        </is>
      </c>
      <c r="C3468" t="inlineStr">
        <is>
          <t>Prop</t>
        </is>
      </c>
      <c r="D3468" t="n">
        <v>2</v>
      </c>
      <c r="E3468" t="n">
        <v>2</v>
      </c>
      <c r="F3468" t="n">
        <v>2</v>
      </c>
      <c r="G3468" t="n">
        <v>0</v>
      </c>
      <c r="H3468" t="n">
        <v>0</v>
      </c>
      <c r="I3468" t="n">
        <v>160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Gethin Jenkins</t>
        </is>
      </c>
      <c r="B3469" t="inlineStr">
        <is>
          <t>Wales</t>
        </is>
      </c>
      <c r="C3469" t="inlineStr">
        <is>
          <t>Prop</t>
        </is>
      </c>
      <c r="D3469" t="n">
        <v>7</v>
      </c>
      <c r="E3469" t="n">
        <v>8</v>
      </c>
      <c r="F3469" t="n">
        <v>2</v>
      </c>
      <c r="G3469" t="n">
        <v>6</v>
      </c>
      <c r="H3469" t="n">
        <v>0</v>
      </c>
      <c r="I3469" t="n">
        <v>224</v>
      </c>
      <c r="J3469" t="n">
        <v>5</v>
      </c>
      <c r="K3469" t="n">
        <v>106</v>
      </c>
      <c r="L3469" t="n">
        <v>0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Gethin Jenkins</t>
        </is>
      </c>
      <c r="B3470" t="inlineStr">
        <is>
          <t>Wales</t>
        </is>
      </c>
      <c r="C3470" t="inlineStr">
        <is>
          <t>Prop</t>
        </is>
      </c>
      <c r="D3470" t="n">
        <v>337</v>
      </c>
      <c r="E3470" t="n">
        <v>10</v>
      </c>
      <c r="F3470" t="n">
        <v>278</v>
      </c>
      <c r="G3470" t="n">
        <v>67</v>
      </c>
      <c r="H3470" t="n">
        <v>0</v>
      </c>
      <c r="I3470" t="n">
        <v>21553</v>
      </c>
      <c r="J3470" t="n">
        <v>59</v>
      </c>
      <c r="K3470" t="n">
        <v>1595</v>
      </c>
      <c r="L3470" t="n">
        <v>4</v>
      </c>
      <c r="M3470" t="n">
        <v>122</v>
      </c>
      <c r="N3470" t="n">
        <v>10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50</v>
      </c>
      <c r="U3470" t="n">
        <v>6</v>
      </c>
      <c r="V3470" t="n">
        <v>0</v>
      </c>
      <c r="W3470" t="n">
        <v>0</v>
      </c>
    </row>
    <row r="3471">
      <c r="A3471" t="inlineStr">
        <is>
          <t>Martin Roberts</t>
        </is>
      </c>
      <c r="B3471" t="inlineStr">
        <is>
          <t>Wales</t>
        </is>
      </c>
      <c r="C3471" t="inlineStr">
        <is>
          <t>Scrum Half</t>
        </is>
      </c>
      <c r="D3471" t="n">
        <v>42</v>
      </c>
      <c r="E3471" t="n">
        <v>52</v>
      </c>
      <c r="F3471" t="n">
        <v>15</v>
      </c>
      <c r="G3471" t="n">
        <v>37</v>
      </c>
      <c r="H3471" t="n">
        <v>0</v>
      </c>
      <c r="I3471" t="n">
        <v>1440</v>
      </c>
      <c r="J3471" t="n">
        <v>27</v>
      </c>
      <c r="K3471" t="n">
        <v>365</v>
      </c>
      <c r="L3471" t="n">
        <v>1</v>
      </c>
      <c r="M3471" t="n">
        <v>9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20</v>
      </c>
      <c r="U3471" t="n">
        <v>0</v>
      </c>
      <c r="V3471" t="n">
        <v>0</v>
      </c>
      <c r="W3471" t="n">
        <v>0</v>
      </c>
    </row>
    <row r="3472">
      <c r="A3472" t="inlineStr">
        <is>
          <t>Martin Roberts</t>
        </is>
      </c>
      <c r="B3472" t="inlineStr">
        <is>
          <t>Wales</t>
        </is>
      </c>
      <c r="C3472" t="inlineStr">
        <is>
          <t>Scrum Half</t>
        </is>
      </c>
      <c r="D3472" t="n">
        <v>67</v>
      </c>
      <c r="E3472" t="n">
        <v>75</v>
      </c>
      <c r="F3472" t="n">
        <v>47</v>
      </c>
      <c r="G3472" t="n">
        <v>28</v>
      </c>
      <c r="H3472" t="n">
        <v>0</v>
      </c>
      <c r="I3472" t="n">
        <v>3653</v>
      </c>
      <c r="J3472" t="n">
        <v>20</v>
      </c>
      <c r="K3472" t="n">
        <v>340</v>
      </c>
      <c r="L3472" t="n">
        <v>0</v>
      </c>
      <c r="M3472" t="n">
        <v>26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35</v>
      </c>
      <c r="U3472" t="n">
        <v>2</v>
      </c>
      <c r="V3472" t="n">
        <v>0</v>
      </c>
      <c r="W3472" t="n">
        <v>0</v>
      </c>
    </row>
    <row r="3473">
      <c r="A3473" t="inlineStr">
        <is>
          <t>Martin Roberts</t>
        </is>
      </c>
      <c r="B3473" t="inlineStr">
        <is>
          <t>Wales</t>
        </is>
      </c>
      <c r="C3473" t="inlineStr">
        <is>
          <t>Scrum Half</t>
        </is>
      </c>
      <c r="D3473" t="n">
        <v>2</v>
      </c>
      <c r="E3473" t="n">
        <v>5</v>
      </c>
      <c r="F3473" t="n">
        <v>1</v>
      </c>
      <c r="G3473" t="n">
        <v>4</v>
      </c>
      <c r="H3473" t="n">
        <v>0</v>
      </c>
      <c r="I3473" t="n">
        <v>59</v>
      </c>
      <c r="J3473" t="n">
        <v>1</v>
      </c>
      <c r="K3473" t="n">
        <v>8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Martin Roberts</t>
        </is>
      </c>
      <c r="B3474" t="inlineStr">
        <is>
          <t>Wales</t>
        </is>
      </c>
      <c r="C3474" t="inlineStr">
        <is>
          <t>Scrum Half</t>
        </is>
      </c>
      <c r="D3474" t="n">
        <v>55</v>
      </c>
      <c r="E3474" t="n">
        <v>67</v>
      </c>
      <c r="F3474" t="n">
        <v>22</v>
      </c>
      <c r="G3474" t="n">
        <v>45</v>
      </c>
      <c r="H3474" t="n">
        <v>0</v>
      </c>
      <c r="I3474" t="n">
        <v>2001</v>
      </c>
      <c r="J3474" t="n">
        <v>33</v>
      </c>
      <c r="K3474" t="n">
        <v>461</v>
      </c>
      <c r="L3474" t="n">
        <v>0</v>
      </c>
      <c r="M3474" t="n">
        <v>11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10</v>
      </c>
      <c r="U3474" t="n">
        <v>0</v>
      </c>
      <c r="V3474" t="n">
        <v>0</v>
      </c>
      <c r="W3474" t="n">
        <v>0</v>
      </c>
    </row>
    <row r="3475">
      <c r="A3475" t="inlineStr">
        <is>
          <t>Martin Roberts</t>
        </is>
      </c>
      <c r="B3475" t="inlineStr">
        <is>
          <t>Wales</t>
        </is>
      </c>
      <c r="C3475" t="inlineStr">
        <is>
          <t>Scrum Half</t>
        </is>
      </c>
      <c r="D3475" t="n">
        <v>20</v>
      </c>
      <c r="E3475" t="n">
        <v>21</v>
      </c>
      <c r="F3475" t="n">
        <v>8</v>
      </c>
      <c r="G3475" t="n">
        <v>13</v>
      </c>
      <c r="H3475" t="n">
        <v>0</v>
      </c>
      <c r="I3475" t="n">
        <v>743</v>
      </c>
      <c r="J3475" t="n">
        <v>12</v>
      </c>
      <c r="K3475" t="n">
        <v>288</v>
      </c>
      <c r="L3475" t="n">
        <v>0</v>
      </c>
      <c r="M3475" t="n">
        <v>8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5</v>
      </c>
      <c r="U3475" t="n">
        <v>0</v>
      </c>
      <c r="V3475" t="n">
        <v>0</v>
      </c>
      <c r="W3475" t="n">
        <v>0</v>
      </c>
    </row>
    <row r="3476">
      <c r="A3476" t="inlineStr">
        <is>
          <t>Martin Roberts</t>
        </is>
      </c>
      <c r="B3476" t="inlineStr">
        <is>
          <t>Wales</t>
        </is>
      </c>
      <c r="C3476" t="inlineStr">
        <is>
          <t>Scrum Half</t>
        </is>
      </c>
      <c r="D3476" t="n">
        <v>16</v>
      </c>
      <c r="E3476" t="n">
        <v>18</v>
      </c>
      <c r="F3476" t="n">
        <v>3</v>
      </c>
      <c r="G3476" t="n">
        <v>15</v>
      </c>
      <c r="H3476" t="n">
        <v>0</v>
      </c>
      <c r="I3476" t="n">
        <v>429</v>
      </c>
      <c r="J3476" t="n">
        <v>13</v>
      </c>
      <c r="K3476" t="n">
        <v>216</v>
      </c>
      <c r="L3476" t="n">
        <v>0</v>
      </c>
      <c r="M3476" t="n">
        <v>4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10</v>
      </c>
      <c r="U3476" t="n">
        <v>0</v>
      </c>
      <c r="V3476" t="n">
        <v>0</v>
      </c>
      <c r="W3476" t="n">
        <v>0</v>
      </c>
    </row>
    <row r="3477">
      <c r="A3477" t="inlineStr">
        <is>
          <t>Martin Roberts</t>
        </is>
      </c>
      <c r="B3477" t="inlineStr">
        <is>
          <t>Wales</t>
        </is>
      </c>
      <c r="C3477" t="inlineStr">
        <is>
          <t>Scrum Half</t>
        </is>
      </c>
      <c r="D3477" t="n">
        <v>202</v>
      </c>
      <c r="E3477" t="n">
        <v>16</v>
      </c>
      <c r="F3477" t="n">
        <v>96</v>
      </c>
      <c r="G3477" t="n">
        <v>142</v>
      </c>
      <c r="H3477" t="n">
        <v>0</v>
      </c>
      <c r="I3477" t="n">
        <v>8325</v>
      </c>
      <c r="J3477" t="n">
        <v>106</v>
      </c>
      <c r="K3477" t="n">
        <v>1678</v>
      </c>
      <c r="L3477" t="n">
        <v>1</v>
      </c>
      <c r="M3477" t="n">
        <v>59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80</v>
      </c>
      <c r="U3477" t="n">
        <v>2</v>
      </c>
      <c r="V3477" t="n">
        <v>0</v>
      </c>
      <c r="W3477" t="n">
        <v>0</v>
      </c>
    </row>
    <row r="3478">
      <c r="A3478" t="inlineStr">
        <is>
          <t>Aled Davies</t>
        </is>
      </c>
      <c r="B3478" t="inlineStr">
        <is>
          <t>Wales</t>
        </is>
      </c>
      <c r="C3478" t="inlineStr">
        <is>
          <t>Scrum Half</t>
        </is>
      </c>
      <c r="D3478" t="n">
        <v>121</v>
      </c>
      <c r="E3478" t="n">
        <v>127</v>
      </c>
      <c r="F3478" t="n">
        <v>69</v>
      </c>
      <c r="G3478" t="n">
        <v>58</v>
      </c>
      <c r="H3478" t="n">
        <v>0</v>
      </c>
      <c r="I3478" t="n">
        <v>5454</v>
      </c>
      <c r="J3478" t="n">
        <v>52</v>
      </c>
      <c r="K3478" t="n">
        <v>1110</v>
      </c>
      <c r="L3478" t="n">
        <v>1</v>
      </c>
      <c r="M3478" t="n">
        <v>58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35</v>
      </c>
      <c r="U3478" t="n">
        <v>0</v>
      </c>
      <c r="V3478" t="n">
        <v>0</v>
      </c>
      <c r="W3478" t="n">
        <v>0</v>
      </c>
    </row>
    <row r="3479">
      <c r="A3479" t="inlineStr">
        <is>
          <t>Aled Davies</t>
        </is>
      </c>
      <c r="B3479" t="inlineStr">
        <is>
          <t>Wales</t>
        </is>
      </c>
      <c r="C3479" t="inlineStr">
        <is>
          <t>Scrum Half</t>
        </is>
      </c>
      <c r="D3479" t="n">
        <v>20</v>
      </c>
      <c r="E3479" t="n">
        <v>22</v>
      </c>
      <c r="F3479" t="n">
        <v>6</v>
      </c>
      <c r="G3479" t="n">
        <v>16</v>
      </c>
      <c r="H3479" t="n">
        <v>0</v>
      </c>
      <c r="I3479" t="n">
        <v>579</v>
      </c>
      <c r="J3479" t="n">
        <v>14</v>
      </c>
      <c r="K3479" t="n">
        <v>218</v>
      </c>
      <c r="L3479" t="n">
        <v>0</v>
      </c>
      <c r="M3479" t="n">
        <v>5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5</v>
      </c>
      <c r="U3479" t="n">
        <v>0</v>
      </c>
      <c r="V3479" t="n">
        <v>0</v>
      </c>
      <c r="W3479" t="n">
        <v>0</v>
      </c>
    </row>
    <row r="3480">
      <c r="A3480" t="inlineStr">
        <is>
          <t>Aled Davies</t>
        </is>
      </c>
      <c r="B3480" t="inlineStr">
        <is>
          <t>Wales</t>
        </is>
      </c>
      <c r="C3480" t="inlineStr">
        <is>
          <t>Scrum Half</t>
        </is>
      </c>
      <c r="D3480" t="n">
        <v>26</v>
      </c>
      <c r="E3480" t="n">
        <v>26</v>
      </c>
      <c r="F3480" t="n">
        <v>23</v>
      </c>
      <c r="G3480" t="n">
        <v>3</v>
      </c>
      <c r="H3480" t="n">
        <v>0</v>
      </c>
      <c r="I3480" t="n">
        <v>1761</v>
      </c>
      <c r="J3480" t="n">
        <v>3</v>
      </c>
      <c r="K3480" t="n">
        <v>65</v>
      </c>
      <c r="L3480" t="n">
        <v>0</v>
      </c>
      <c r="M3480" t="n">
        <v>9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10</v>
      </c>
      <c r="U3480" t="n">
        <v>1</v>
      </c>
      <c r="V3480" t="n">
        <v>0</v>
      </c>
      <c r="W3480" t="n">
        <v>0</v>
      </c>
    </row>
    <row r="3481">
      <c r="A3481" t="inlineStr">
        <is>
          <t>Aled Davies</t>
        </is>
      </c>
      <c r="B3481" t="inlineStr">
        <is>
          <t>Wales</t>
        </is>
      </c>
      <c r="C3481" t="inlineStr">
        <is>
          <t>Scrum Half</t>
        </is>
      </c>
      <c r="D3481" t="n">
        <v>12</v>
      </c>
      <c r="E3481" t="n">
        <v>12</v>
      </c>
      <c r="F3481" t="n">
        <v>8</v>
      </c>
      <c r="G3481" t="n">
        <v>4</v>
      </c>
      <c r="H3481" t="n">
        <v>0</v>
      </c>
      <c r="I3481" t="n">
        <v>529</v>
      </c>
      <c r="J3481" t="n">
        <v>4</v>
      </c>
      <c r="K3481" t="n">
        <v>56</v>
      </c>
      <c r="L3481" t="n">
        <v>0</v>
      </c>
      <c r="M3481" t="n">
        <v>7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20</v>
      </c>
      <c r="U3481" t="n">
        <v>0</v>
      </c>
      <c r="V3481" t="n">
        <v>0</v>
      </c>
      <c r="W3481" t="n">
        <v>0</v>
      </c>
    </row>
    <row r="3482">
      <c r="A3482" t="inlineStr">
        <is>
          <t>Aled Davies</t>
        </is>
      </c>
      <c r="B3482" t="inlineStr">
        <is>
          <t>Wales</t>
        </is>
      </c>
      <c r="C3482" t="inlineStr">
        <is>
          <t>Scrum Half</t>
        </is>
      </c>
      <c r="D3482" t="n">
        <v>179</v>
      </c>
      <c r="E3482" t="n">
        <v>14</v>
      </c>
      <c r="F3482" t="n">
        <v>106</v>
      </c>
      <c r="G3482" t="n">
        <v>81</v>
      </c>
      <c r="H3482" t="n">
        <v>0</v>
      </c>
      <c r="I3482" t="n">
        <v>8323</v>
      </c>
      <c r="J3482" t="n">
        <v>73</v>
      </c>
      <c r="K3482" t="n">
        <v>1449</v>
      </c>
      <c r="L3482" t="n">
        <v>1</v>
      </c>
      <c r="M3482" t="n">
        <v>79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70</v>
      </c>
      <c r="U3482" t="n">
        <v>1</v>
      </c>
      <c r="V3482" t="n">
        <v>0</v>
      </c>
      <c r="W3482" t="n">
        <v>0</v>
      </c>
    </row>
    <row r="3483">
      <c r="A3483" t="inlineStr">
        <is>
          <t>Tomos Williams</t>
        </is>
      </c>
      <c r="B3483" t="inlineStr">
        <is>
          <t>Wales</t>
        </is>
      </c>
      <c r="C3483" t="inlineStr">
        <is>
          <t>Scrum Half</t>
        </is>
      </c>
      <c r="D3483" t="n">
        <v>104</v>
      </c>
      <c r="E3483" t="n">
        <v>113</v>
      </c>
      <c r="F3483" t="n">
        <v>52</v>
      </c>
      <c r="G3483" t="n">
        <v>61</v>
      </c>
      <c r="H3483" t="n">
        <v>0</v>
      </c>
      <c r="I3483" t="n">
        <v>4497</v>
      </c>
      <c r="J3483" t="n">
        <v>52</v>
      </c>
      <c r="K3483" t="n">
        <v>1086</v>
      </c>
      <c r="L3483" t="n">
        <v>0</v>
      </c>
      <c r="M3483" t="n">
        <v>43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80</v>
      </c>
      <c r="U3483" t="n">
        <v>1</v>
      </c>
      <c r="V3483" t="n">
        <v>0</v>
      </c>
      <c r="W3483" t="n">
        <v>0</v>
      </c>
    </row>
    <row r="3484">
      <c r="A3484" t="inlineStr">
        <is>
          <t>Tomos Williams</t>
        </is>
      </c>
      <c r="B3484" t="inlineStr">
        <is>
          <t>Wales</t>
        </is>
      </c>
      <c r="C3484" t="inlineStr">
        <is>
          <t>Scrum Half</t>
        </is>
      </c>
      <c r="D3484" t="n">
        <v>13</v>
      </c>
      <c r="E3484" t="n">
        <v>13</v>
      </c>
      <c r="F3484" t="n">
        <v>12</v>
      </c>
      <c r="G3484" t="n">
        <v>1</v>
      </c>
      <c r="H3484" t="n">
        <v>0</v>
      </c>
      <c r="I3484" t="n">
        <v>886</v>
      </c>
      <c r="J3484" t="n">
        <v>1</v>
      </c>
      <c r="K3484" t="n">
        <v>20</v>
      </c>
      <c r="L3484" t="n">
        <v>0</v>
      </c>
      <c r="M3484" t="n">
        <v>6</v>
      </c>
      <c r="N3484" t="n">
        <v>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10</v>
      </c>
      <c r="U3484" t="n">
        <v>0</v>
      </c>
      <c r="V3484" t="n">
        <v>0</v>
      </c>
      <c r="W3484" t="n">
        <v>0</v>
      </c>
    </row>
    <row r="3485">
      <c r="A3485" t="inlineStr">
        <is>
          <t>Tomos Williams</t>
        </is>
      </c>
      <c r="B3485" t="inlineStr">
        <is>
          <t>Wales</t>
        </is>
      </c>
      <c r="C3485" t="inlineStr">
        <is>
          <t>Scrum Half</t>
        </is>
      </c>
      <c r="D3485" t="n">
        <v>1</v>
      </c>
      <c r="E3485" t="n">
        <v>1</v>
      </c>
      <c r="F3485" t="n">
        <v>0</v>
      </c>
      <c r="G3485" t="n">
        <v>1</v>
      </c>
      <c r="H3485" t="n">
        <v>0</v>
      </c>
      <c r="I3485" t="n">
        <v>20</v>
      </c>
      <c r="J3485" t="n">
        <v>1</v>
      </c>
      <c r="K3485" t="n">
        <v>20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Tomos Williams</t>
        </is>
      </c>
      <c r="B3486" t="inlineStr">
        <is>
          <t>Wales</t>
        </is>
      </c>
      <c r="C3486" t="inlineStr">
        <is>
          <t>Scrum Half</t>
        </is>
      </c>
      <c r="D3486" t="n">
        <v>138</v>
      </c>
      <c r="E3486" t="n">
        <v>24</v>
      </c>
      <c r="F3486" t="n">
        <v>72</v>
      </c>
      <c r="G3486" t="n">
        <v>76</v>
      </c>
      <c r="H3486" t="n">
        <v>0</v>
      </c>
      <c r="I3486" t="n">
        <v>6138</v>
      </c>
      <c r="J3486" t="n">
        <v>66</v>
      </c>
      <c r="K3486" t="n">
        <v>1409</v>
      </c>
      <c r="L3486" t="n">
        <v>0</v>
      </c>
      <c r="M3486" t="n">
        <v>57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120</v>
      </c>
      <c r="U3486" t="n">
        <v>1</v>
      </c>
      <c r="V3486" t="n">
        <v>0</v>
      </c>
      <c r="W3486" t="n">
        <v>0</v>
      </c>
    </row>
    <row r="3487">
      <c r="A3487" t="inlineStr">
        <is>
          <t>Gareth Davies</t>
        </is>
      </c>
      <c r="B3487" t="inlineStr">
        <is>
          <t>Wales</t>
        </is>
      </c>
      <c r="C3487" t="inlineStr">
        <is>
          <t>Scrum Half</t>
        </is>
      </c>
      <c r="D3487" t="n">
        <v>190</v>
      </c>
      <c r="E3487" t="n">
        <v>203</v>
      </c>
      <c r="F3487" t="n">
        <v>133</v>
      </c>
      <c r="G3487" t="n">
        <v>70</v>
      </c>
      <c r="H3487" t="n">
        <v>0</v>
      </c>
      <c r="I3487" t="n">
        <v>9819</v>
      </c>
      <c r="J3487" t="n">
        <v>57</v>
      </c>
      <c r="K3487" t="n">
        <v>1288</v>
      </c>
      <c r="L3487" t="n">
        <v>0</v>
      </c>
      <c r="M3487" t="n">
        <v>110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250</v>
      </c>
      <c r="U3487" t="n">
        <v>5</v>
      </c>
      <c r="V3487" t="n">
        <v>0</v>
      </c>
      <c r="W3487" t="n">
        <v>1</v>
      </c>
    </row>
    <row r="3488">
      <c r="A3488" t="inlineStr">
        <is>
          <t>Gareth Davies</t>
        </is>
      </c>
      <c r="B3488" t="inlineStr">
        <is>
          <t>Wales</t>
        </is>
      </c>
      <c r="C3488" t="inlineStr">
        <is>
          <t>Scrum Half</t>
        </is>
      </c>
      <c r="D3488" t="n">
        <v>3</v>
      </c>
      <c r="E3488" t="n">
        <v>5</v>
      </c>
      <c r="F3488" t="n">
        <v>2</v>
      </c>
      <c r="G3488" t="n">
        <v>3</v>
      </c>
      <c r="H3488" t="n">
        <v>0</v>
      </c>
      <c r="I3488" t="n">
        <v>152</v>
      </c>
      <c r="J3488" t="n">
        <v>1</v>
      </c>
      <c r="K3488" t="n">
        <v>16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Gareth Davies</t>
        </is>
      </c>
      <c r="B3489" t="inlineStr">
        <is>
          <t>Wales</t>
        </is>
      </c>
      <c r="C3489" t="inlineStr">
        <is>
          <t>Scrum Half</t>
        </is>
      </c>
      <c r="D3489" t="n">
        <v>0</v>
      </c>
      <c r="E3489" t="n">
        <v>2</v>
      </c>
      <c r="F3489" t="n">
        <v>0</v>
      </c>
      <c r="G3489" t="n">
        <v>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Gareth Davies</t>
        </is>
      </c>
      <c r="B3490" t="inlineStr">
        <is>
          <t>Wales</t>
        </is>
      </c>
      <c r="C3490" t="inlineStr">
        <is>
          <t>Scrum Half</t>
        </is>
      </c>
      <c r="D3490" t="n">
        <v>253</v>
      </c>
      <c r="E3490" t="n">
        <v>65</v>
      </c>
      <c r="F3490" t="n">
        <v>172</v>
      </c>
      <c r="G3490" t="n">
        <v>101</v>
      </c>
      <c r="H3490" t="n">
        <v>0</v>
      </c>
      <c r="I3490" t="n">
        <v>12953</v>
      </c>
      <c r="J3490" t="n">
        <v>81</v>
      </c>
      <c r="K3490" t="n">
        <v>1829</v>
      </c>
      <c r="L3490" t="n">
        <v>0</v>
      </c>
      <c r="M3490" t="n">
        <v>138</v>
      </c>
      <c r="N3490" t="n">
        <v>65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325</v>
      </c>
      <c r="U3490" t="n">
        <v>6</v>
      </c>
      <c r="V3490" t="n">
        <v>0</v>
      </c>
      <c r="W3490" t="n">
        <v>1</v>
      </c>
    </row>
    <row r="3491">
      <c r="A3491" t="inlineStr">
        <is>
          <t>Lloyd Williams</t>
        </is>
      </c>
      <c r="B3491" t="inlineStr">
        <is>
          <t>Wales</t>
        </is>
      </c>
      <c r="C3491" t="inlineStr">
        <is>
          <t>Scrum Half</t>
        </is>
      </c>
      <c r="D3491" t="n">
        <v>215</v>
      </c>
      <c r="E3491" t="n">
        <v>227</v>
      </c>
      <c r="F3491" t="n">
        <v>153</v>
      </c>
      <c r="G3491" t="n">
        <v>74</v>
      </c>
      <c r="H3491" t="n">
        <v>0</v>
      </c>
      <c r="I3491" t="n">
        <v>11603</v>
      </c>
      <c r="J3491" t="n">
        <v>62</v>
      </c>
      <c r="K3491" t="n">
        <v>1240</v>
      </c>
      <c r="L3491" t="n">
        <v>2</v>
      </c>
      <c r="M3491" t="n">
        <v>105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170</v>
      </c>
      <c r="U3491" t="n">
        <v>1</v>
      </c>
      <c r="V3491" t="n">
        <v>0</v>
      </c>
      <c r="W3491" t="n">
        <v>1</v>
      </c>
    </row>
    <row r="3492">
      <c r="A3492" t="inlineStr">
        <is>
          <t>Lloyd Williams</t>
        </is>
      </c>
      <c r="B3492" t="inlineStr">
        <is>
          <t>Wales</t>
        </is>
      </c>
      <c r="C3492" t="inlineStr">
        <is>
          <t>Scrum Half</t>
        </is>
      </c>
      <c r="D3492" t="n">
        <v>27</v>
      </c>
      <c r="E3492" t="n">
        <v>38</v>
      </c>
      <c r="F3492" t="n">
        <v>6</v>
      </c>
      <c r="G3492" t="n">
        <v>32</v>
      </c>
      <c r="H3492" t="n">
        <v>0</v>
      </c>
      <c r="I3492" t="n">
        <v>656</v>
      </c>
      <c r="J3492" t="n">
        <v>21</v>
      </c>
      <c r="K3492" t="n">
        <v>355</v>
      </c>
      <c r="L3492" t="n">
        <v>0</v>
      </c>
      <c r="M3492" t="n">
        <v>8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10</v>
      </c>
      <c r="U3492" t="n">
        <v>0</v>
      </c>
      <c r="V3492" t="n">
        <v>0</v>
      </c>
      <c r="W3492" t="n">
        <v>0</v>
      </c>
    </row>
    <row r="3493">
      <c r="A3493" t="inlineStr">
        <is>
          <t>Lloyd Williams</t>
        </is>
      </c>
      <c r="B3493" t="inlineStr">
        <is>
          <t>Wales</t>
        </is>
      </c>
      <c r="C3493" t="inlineStr">
        <is>
          <t>Scrum Half</t>
        </is>
      </c>
      <c r="D3493" t="n">
        <v>242</v>
      </c>
      <c r="E3493" t="n">
        <v>36</v>
      </c>
      <c r="F3493" t="n">
        <v>159</v>
      </c>
      <c r="G3493" t="n">
        <v>106</v>
      </c>
      <c r="H3493" t="n">
        <v>0</v>
      </c>
      <c r="I3493" t="n">
        <v>12259</v>
      </c>
      <c r="J3493" t="n">
        <v>83</v>
      </c>
      <c r="K3493" t="n">
        <v>1595</v>
      </c>
      <c r="L3493" t="n">
        <v>2</v>
      </c>
      <c r="M3493" t="n">
        <v>113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180</v>
      </c>
      <c r="U3493" t="n">
        <v>1</v>
      </c>
      <c r="V3493" t="n">
        <v>0</v>
      </c>
      <c r="W3493" t="n">
        <v>1</v>
      </c>
    </row>
    <row r="3494">
      <c r="A3494" t="inlineStr">
        <is>
          <t>Rhys Webb</t>
        </is>
      </c>
      <c r="B3494" t="inlineStr">
        <is>
          <t>Wales</t>
        </is>
      </c>
      <c r="C3494" t="inlineStr">
        <is>
          <t>Scrum Half</t>
        </is>
      </c>
      <c r="D3494" t="n">
        <v>156</v>
      </c>
      <c r="E3494" t="n">
        <v>182</v>
      </c>
      <c r="F3494" t="n">
        <v>119</v>
      </c>
      <c r="G3494" t="n">
        <v>63</v>
      </c>
      <c r="H3494" t="n">
        <v>0</v>
      </c>
      <c r="I3494" t="n">
        <v>8601</v>
      </c>
      <c r="J3494" t="n">
        <v>37</v>
      </c>
      <c r="K3494" t="n">
        <v>653</v>
      </c>
      <c r="L3494" t="n">
        <v>0</v>
      </c>
      <c r="M3494" t="n">
        <v>80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205</v>
      </c>
      <c r="U3494" t="n">
        <v>6</v>
      </c>
      <c r="V3494" t="n">
        <v>0</v>
      </c>
      <c r="W3494" t="n">
        <v>0</v>
      </c>
    </row>
    <row r="3495">
      <c r="A3495" t="inlineStr">
        <is>
          <t>Rhys Webb</t>
        </is>
      </c>
      <c r="B3495" t="inlineStr">
        <is>
          <t>Wales</t>
        </is>
      </c>
      <c r="C3495" t="inlineStr">
        <is>
          <t>Scrum Half</t>
        </is>
      </c>
      <c r="D3495" t="n">
        <v>0</v>
      </c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Rhys Webb</t>
        </is>
      </c>
      <c r="B3496" t="inlineStr">
        <is>
          <t>Wales</t>
        </is>
      </c>
      <c r="C3496" t="inlineStr">
        <is>
          <t>Scrum Half</t>
        </is>
      </c>
      <c r="D3496" t="n">
        <v>3</v>
      </c>
      <c r="E3496" t="n">
        <v>4</v>
      </c>
      <c r="F3496" t="n">
        <v>2</v>
      </c>
      <c r="G3496" t="n">
        <v>2</v>
      </c>
      <c r="H3496" t="n">
        <v>0</v>
      </c>
      <c r="I3496" t="n">
        <v>143</v>
      </c>
      <c r="J3496" t="n">
        <v>1</v>
      </c>
      <c r="K3496" t="n">
        <v>21</v>
      </c>
      <c r="L3496" t="n">
        <v>0</v>
      </c>
      <c r="M3496" t="n">
        <v>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Rhys Webb</t>
        </is>
      </c>
      <c r="B3497" t="inlineStr">
        <is>
          <t>Wales</t>
        </is>
      </c>
      <c r="C3497" t="inlineStr">
        <is>
          <t>Scrum Half</t>
        </is>
      </c>
      <c r="D3497" t="n">
        <v>2</v>
      </c>
      <c r="E3497" t="n">
        <v>3</v>
      </c>
      <c r="F3497" t="n">
        <v>0</v>
      </c>
      <c r="G3497" t="n">
        <v>3</v>
      </c>
      <c r="H3497" t="n">
        <v>0</v>
      </c>
      <c r="I3497" t="n">
        <v>24</v>
      </c>
      <c r="J3497" t="n">
        <v>2</v>
      </c>
      <c r="K3497" t="n">
        <v>24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5</v>
      </c>
      <c r="U3497" t="n">
        <v>0</v>
      </c>
      <c r="V3497" t="n">
        <v>0</v>
      </c>
      <c r="W3497" t="n">
        <v>0</v>
      </c>
    </row>
    <row r="3498">
      <c r="A3498" t="inlineStr">
        <is>
          <t>Rhys Webb</t>
        </is>
      </c>
      <c r="B3498" t="inlineStr">
        <is>
          <t>Wales</t>
        </is>
      </c>
      <c r="C3498" t="inlineStr">
        <is>
          <t>Scrum Half</t>
        </is>
      </c>
      <c r="D3498" t="n">
        <v>25</v>
      </c>
      <c r="E3498" t="n">
        <v>26</v>
      </c>
      <c r="F3498" t="n">
        <v>21</v>
      </c>
      <c r="G3498" t="n">
        <v>5</v>
      </c>
      <c r="H3498" t="n">
        <v>0</v>
      </c>
      <c r="I3498" t="n">
        <v>1396</v>
      </c>
      <c r="J3498" t="n">
        <v>4</v>
      </c>
      <c r="K3498" t="n">
        <v>106</v>
      </c>
      <c r="L3498" t="n">
        <v>0</v>
      </c>
      <c r="M3498" t="n">
        <v>17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20</v>
      </c>
      <c r="U3498" t="n">
        <v>2</v>
      </c>
      <c r="V3498" t="n">
        <v>0</v>
      </c>
      <c r="W3498" t="n">
        <v>0</v>
      </c>
    </row>
    <row r="3499">
      <c r="A3499" t="inlineStr">
        <is>
          <t>Rhys Webb</t>
        </is>
      </c>
      <c r="B3499" t="inlineStr">
        <is>
          <t>Wales</t>
        </is>
      </c>
      <c r="C3499" t="inlineStr">
        <is>
          <t>Scrum Half</t>
        </is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63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Rhys Webb</t>
        </is>
      </c>
      <c r="B3500" t="inlineStr">
        <is>
          <t>Wales</t>
        </is>
      </c>
      <c r="C3500" t="inlineStr">
        <is>
          <t>Scrum Half</t>
        </is>
      </c>
      <c r="D3500" t="n">
        <v>222</v>
      </c>
      <c r="E3500" t="n">
        <v>54</v>
      </c>
      <c r="F3500" t="n">
        <v>169</v>
      </c>
      <c r="G3500" t="n">
        <v>85</v>
      </c>
      <c r="H3500" t="n">
        <v>0</v>
      </c>
      <c r="I3500" t="n">
        <v>12055</v>
      </c>
      <c r="J3500" t="n">
        <v>53</v>
      </c>
      <c r="K3500" t="n">
        <v>993</v>
      </c>
      <c r="L3500" t="n">
        <v>0</v>
      </c>
      <c r="M3500" t="n">
        <v>122</v>
      </c>
      <c r="N3500" t="n">
        <v>54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270</v>
      </c>
      <c r="U3500" t="n">
        <v>8</v>
      </c>
      <c r="V3500" t="n">
        <v>0</v>
      </c>
      <c r="W3500" t="n">
        <v>0</v>
      </c>
    </row>
    <row r="3501">
      <c r="A3501" t="inlineStr">
        <is>
          <t>Kieran Hardy</t>
        </is>
      </c>
      <c r="B3501" t="inlineStr">
        <is>
          <t>Wales</t>
        </is>
      </c>
      <c r="C3501" t="inlineStr">
        <is>
          <t>Scrum Half</t>
        </is>
      </c>
      <c r="D3501" t="n">
        <v>6</v>
      </c>
      <c r="E3501" t="n">
        <v>6</v>
      </c>
      <c r="F3501" t="n">
        <v>6</v>
      </c>
      <c r="G3501" t="n">
        <v>0</v>
      </c>
      <c r="H3501" t="n">
        <v>0</v>
      </c>
      <c r="I3501" t="n">
        <v>480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5</v>
      </c>
      <c r="U3501" t="n">
        <v>0</v>
      </c>
      <c r="V3501" t="n">
        <v>0</v>
      </c>
      <c r="W3501" t="n">
        <v>0</v>
      </c>
    </row>
    <row r="3502">
      <c r="A3502" t="inlineStr">
        <is>
          <t>Kieran Hardy</t>
        </is>
      </c>
      <c r="B3502" t="inlineStr">
        <is>
          <t>Wales</t>
        </is>
      </c>
      <c r="C3502" t="inlineStr">
        <is>
          <t>Scrum Half</t>
        </is>
      </c>
      <c r="D3502" t="n">
        <v>49</v>
      </c>
      <c r="E3502" t="n">
        <v>54</v>
      </c>
      <c r="F3502" t="n">
        <v>26</v>
      </c>
      <c r="G3502" t="n">
        <v>28</v>
      </c>
      <c r="H3502" t="n">
        <v>0</v>
      </c>
      <c r="I3502" t="n">
        <v>2064</v>
      </c>
      <c r="J3502" t="n">
        <v>23</v>
      </c>
      <c r="K3502" t="n">
        <v>471</v>
      </c>
      <c r="L3502" t="n">
        <v>1</v>
      </c>
      <c r="M3502" t="n">
        <v>23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80</v>
      </c>
      <c r="U3502" t="n">
        <v>1</v>
      </c>
      <c r="V3502" t="n">
        <v>0</v>
      </c>
      <c r="W3502" t="n">
        <v>0</v>
      </c>
    </row>
    <row r="3503">
      <c r="A3503" t="inlineStr">
        <is>
          <t>Kieran Hardy</t>
        </is>
      </c>
      <c r="B3503" t="inlineStr">
        <is>
          <t>Wales</t>
        </is>
      </c>
      <c r="C3503" t="inlineStr">
        <is>
          <t>Scrum Half</t>
        </is>
      </c>
      <c r="D3503" t="n">
        <v>4</v>
      </c>
      <c r="E3503" t="n">
        <v>10</v>
      </c>
      <c r="F3503" t="n">
        <v>1</v>
      </c>
      <c r="G3503" t="n">
        <v>9</v>
      </c>
      <c r="H3503" t="n">
        <v>0</v>
      </c>
      <c r="I3503" t="n">
        <v>120</v>
      </c>
      <c r="J3503" t="n">
        <v>3</v>
      </c>
      <c r="K3503" t="n">
        <v>40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Kieran Hardy</t>
        </is>
      </c>
      <c r="B3504" t="inlineStr">
        <is>
          <t>Wales</t>
        </is>
      </c>
      <c r="C3504" t="inlineStr">
        <is>
          <t>Scrum Half</t>
        </is>
      </c>
      <c r="D3504" t="n">
        <v>50</v>
      </c>
      <c r="E3504" t="n">
        <v>50</v>
      </c>
      <c r="F3504" t="n">
        <v>36</v>
      </c>
      <c r="G3504" t="n">
        <v>14</v>
      </c>
      <c r="H3504" t="n">
        <v>0</v>
      </c>
      <c r="I3504" t="n">
        <v>2779</v>
      </c>
      <c r="J3504" t="n">
        <v>14</v>
      </c>
      <c r="K3504" t="n">
        <v>284</v>
      </c>
      <c r="L3504" t="n">
        <v>0</v>
      </c>
      <c r="M3504" t="n">
        <v>25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75</v>
      </c>
      <c r="U3504" t="n">
        <v>1</v>
      </c>
      <c r="V3504" t="n">
        <v>0</v>
      </c>
      <c r="W3504" t="n">
        <v>0</v>
      </c>
    </row>
    <row r="3505">
      <c r="A3505" t="inlineStr">
        <is>
          <t>Kieran Hardy</t>
        </is>
      </c>
      <c r="B3505" t="inlineStr">
        <is>
          <t>Wales</t>
        </is>
      </c>
      <c r="C3505" t="inlineStr">
        <is>
          <t>Scrum Half</t>
        </is>
      </c>
      <c r="D3505" t="n">
        <v>4</v>
      </c>
      <c r="E3505" t="n">
        <v>4</v>
      </c>
      <c r="F3505" t="n">
        <v>3</v>
      </c>
      <c r="G3505" t="n">
        <v>1</v>
      </c>
      <c r="H3505" t="n">
        <v>0</v>
      </c>
      <c r="I3505" t="n">
        <v>200</v>
      </c>
      <c r="J3505" t="n">
        <v>1</v>
      </c>
      <c r="K3505" t="n">
        <v>32</v>
      </c>
      <c r="L3505" t="n">
        <v>0</v>
      </c>
      <c r="M3505" t="n">
        <v>3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10</v>
      </c>
      <c r="U3505" t="n">
        <v>0</v>
      </c>
      <c r="V3505" t="n">
        <v>0</v>
      </c>
      <c r="W3505" t="n">
        <v>0</v>
      </c>
    </row>
    <row r="3506">
      <c r="A3506" t="inlineStr">
        <is>
          <t>Kieran Hardy</t>
        </is>
      </c>
      <c r="B3506" t="inlineStr">
        <is>
          <t>Wales</t>
        </is>
      </c>
      <c r="C3506" t="inlineStr">
        <is>
          <t>Scrum Half</t>
        </is>
      </c>
      <c r="D3506" t="n">
        <v>113</v>
      </c>
      <c r="E3506" t="n">
        <v>34</v>
      </c>
      <c r="F3506" t="n">
        <v>72</v>
      </c>
      <c r="G3506" t="n">
        <v>52</v>
      </c>
      <c r="H3506" t="n">
        <v>0</v>
      </c>
      <c r="I3506" t="n">
        <v>5643</v>
      </c>
      <c r="J3506" t="n">
        <v>41</v>
      </c>
      <c r="K3506" t="n">
        <v>827</v>
      </c>
      <c r="L3506" t="n">
        <v>1</v>
      </c>
      <c r="M3506" t="n">
        <v>51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170</v>
      </c>
      <c r="U3506" t="n">
        <v>2</v>
      </c>
      <c r="V3506" t="n">
        <v>0</v>
      </c>
      <c r="W3506" t="n">
        <v>0</v>
      </c>
    </row>
    <row r="3507">
      <c r="A3507" t="inlineStr">
        <is>
          <t>Tavis Knoyle</t>
        </is>
      </c>
      <c r="B3507" t="inlineStr">
        <is>
          <t>Wales</t>
        </is>
      </c>
      <c r="C3507" t="inlineStr">
        <is>
          <t>Scrum Half</t>
        </is>
      </c>
      <c r="D3507" t="n">
        <v>4</v>
      </c>
      <c r="E3507" t="n">
        <v>4</v>
      </c>
      <c r="F3507" t="n">
        <v>3</v>
      </c>
      <c r="G3507" t="n">
        <v>1</v>
      </c>
      <c r="H3507" t="n">
        <v>0</v>
      </c>
      <c r="I3507" t="n">
        <v>272</v>
      </c>
      <c r="J3507" t="n">
        <v>1</v>
      </c>
      <c r="K3507" t="n">
        <v>39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5</v>
      </c>
      <c r="U3507" t="n">
        <v>0</v>
      </c>
      <c r="V3507" t="n">
        <v>0</v>
      </c>
      <c r="W3507" t="n">
        <v>0</v>
      </c>
    </row>
    <row r="3508">
      <c r="A3508" t="inlineStr">
        <is>
          <t>Tavis Knoyle</t>
        </is>
      </c>
      <c r="B3508" t="inlineStr">
        <is>
          <t>Wales</t>
        </is>
      </c>
      <c r="C3508" t="inlineStr">
        <is>
          <t>Scrum Half</t>
        </is>
      </c>
      <c r="D3508" t="n">
        <v>1</v>
      </c>
      <c r="E3508" t="n">
        <v>2</v>
      </c>
      <c r="F3508" t="n">
        <v>0</v>
      </c>
      <c r="G3508" t="n">
        <v>2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Tavis Knoyle</t>
        </is>
      </c>
      <c r="B3509" t="inlineStr">
        <is>
          <t>Wales</t>
        </is>
      </c>
      <c r="C3509" t="inlineStr">
        <is>
          <t>Scrum Half</t>
        </is>
      </c>
      <c r="D3509" t="n">
        <v>62</v>
      </c>
      <c r="E3509" t="n">
        <v>67</v>
      </c>
      <c r="F3509" t="n">
        <v>41</v>
      </c>
      <c r="G3509" t="n">
        <v>26</v>
      </c>
      <c r="H3509" t="n">
        <v>0</v>
      </c>
      <c r="I3509" t="n">
        <v>3254</v>
      </c>
      <c r="J3509" t="n">
        <v>21</v>
      </c>
      <c r="K3509" t="n">
        <v>462</v>
      </c>
      <c r="L3509" t="n">
        <v>0</v>
      </c>
      <c r="M3509" t="n">
        <v>28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20</v>
      </c>
      <c r="U3509" t="n">
        <v>2</v>
      </c>
      <c r="V3509" t="n">
        <v>0</v>
      </c>
      <c r="W3509" t="n">
        <v>0</v>
      </c>
    </row>
    <row r="3510">
      <c r="A3510" t="inlineStr">
        <is>
          <t>Tavis Knoyle</t>
        </is>
      </c>
      <c r="B3510" t="inlineStr">
        <is>
          <t>Wales</t>
        </is>
      </c>
      <c r="C3510" t="inlineStr">
        <is>
          <t>Scrum Half</t>
        </is>
      </c>
      <c r="D3510" t="n">
        <v>10</v>
      </c>
      <c r="E3510" t="n">
        <v>16</v>
      </c>
      <c r="F3510" t="n">
        <v>3</v>
      </c>
      <c r="G3510" t="n">
        <v>13</v>
      </c>
      <c r="H3510" t="n">
        <v>0</v>
      </c>
      <c r="I3510" t="n">
        <v>293</v>
      </c>
      <c r="J3510" t="n">
        <v>7</v>
      </c>
      <c r="K3510" t="n">
        <v>117</v>
      </c>
      <c r="L3510" t="n">
        <v>0</v>
      </c>
      <c r="M3510" t="n">
        <v>3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Tavis Knoyle</t>
        </is>
      </c>
      <c r="B3511" t="inlineStr">
        <is>
          <t>Wales</t>
        </is>
      </c>
      <c r="C3511" t="inlineStr">
        <is>
          <t>Scrum Half</t>
        </is>
      </c>
      <c r="D3511" t="n">
        <v>13</v>
      </c>
      <c r="E3511" t="n">
        <v>14</v>
      </c>
      <c r="F3511" t="n">
        <v>6</v>
      </c>
      <c r="G3511" t="n">
        <v>8</v>
      </c>
      <c r="H3511" t="n">
        <v>0</v>
      </c>
      <c r="I3511" t="n">
        <v>501</v>
      </c>
      <c r="J3511" t="n">
        <v>7</v>
      </c>
      <c r="K3511" t="n">
        <v>131</v>
      </c>
      <c r="L3511" t="n">
        <v>0</v>
      </c>
      <c r="M3511" t="n">
        <v>5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</row>
    <row r="3512">
      <c r="A3512" t="inlineStr">
        <is>
          <t>Tavis Knoyle</t>
        </is>
      </c>
      <c r="B3512" t="inlineStr">
        <is>
          <t>Wales</t>
        </is>
      </c>
      <c r="C3512" t="inlineStr">
        <is>
          <t>Scrum Half</t>
        </is>
      </c>
      <c r="D3512" t="n">
        <v>31</v>
      </c>
      <c r="E3512" t="n">
        <v>40</v>
      </c>
      <c r="F3512" t="n">
        <v>17</v>
      </c>
      <c r="G3512" t="n">
        <v>23</v>
      </c>
      <c r="H3512" t="n">
        <v>0</v>
      </c>
      <c r="I3512" t="n">
        <v>1189</v>
      </c>
      <c r="J3512" t="n">
        <v>14</v>
      </c>
      <c r="K3512" t="n">
        <v>185</v>
      </c>
      <c r="L3512" t="n">
        <v>0</v>
      </c>
      <c r="M3512" t="n">
        <v>15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10</v>
      </c>
      <c r="U3512" t="n">
        <v>0</v>
      </c>
      <c r="V3512" t="n">
        <v>0</v>
      </c>
      <c r="W3512" t="n">
        <v>0</v>
      </c>
    </row>
    <row r="3513">
      <c r="A3513" t="inlineStr">
        <is>
          <t>Tavis Knoyle</t>
        </is>
      </c>
      <c r="B3513" t="inlineStr">
        <is>
          <t>Wales</t>
        </is>
      </c>
      <c r="C3513" t="inlineStr">
        <is>
          <t>Scrum Half</t>
        </is>
      </c>
      <c r="D3513" t="n">
        <v>3</v>
      </c>
      <c r="E3513" t="n">
        <v>3</v>
      </c>
      <c r="F3513" t="n">
        <v>3</v>
      </c>
      <c r="G3513" t="n">
        <v>0</v>
      </c>
      <c r="H3513" t="n">
        <v>0</v>
      </c>
      <c r="I3513" t="n">
        <v>240</v>
      </c>
      <c r="J3513" t="n">
        <v>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10</v>
      </c>
      <c r="U3513" t="n">
        <v>1</v>
      </c>
      <c r="V3513" t="n">
        <v>0</v>
      </c>
      <c r="W3513" t="n">
        <v>0</v>
      </c>
    </row>
    <row r="3514">
      <c r="A3514" t="inlineStr">
        <is>
          <t>Tavis Knoyle</t>
        </is>
      </c>
      <c r="B3514" t="inlineStr">
        <is>
          <t>Wales</t>
        </is>
      </c>
      <c r="C3514" t="inlineStr">
        <is>
          <t>Scrum Half</t>
        </is>
      </c>
      <c r="D3514" t="n">
        <v>58</v>
      </c>
      <c r="E3514" t="n">
        <v>63</v>
      </c>
      <c r="F3514" t="n">
        <v>25</v>
      </c>
      <c r="G3514" t="n">
        <v>38</v>
      </c>
      <c r="H3514" t="n">
        <v>0</v>
      </c>
      <c r="I3514" t="n">
        <v>2192</v>
      </c>
      <c r="J3514" t="n">
        <v>33</v>
      </c>
      <c r="K3514" t="n">
        <v>646</v>
      </c>
      <c r="L3514" t="n">
        <v>1</v>
      </c>
      <c r="M3514" t="n">
        <v>19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</v>
      </c>
      <c r="U3514" t="n">
        <v>0</v>
      </c>
      <c r="V3514" t="n">
        <v>0</v>
      </c>
      <c r="W3514" t="n">
        <v>0</v>
      </c>
    </row>
    <row r="3515">
      <c r="A3515" t="inlineStr">
        <is>
          <t>Tavis Knoyle</t>
        </is>
      </c>
      <c r="B3515" t="inlineStr">
        <is>
          <t>Wales</t>
        </is>
      </c>
      <c r="C3515" t="inlineStr">
        <is>
          <t>Scrum Half</t>
        </is>
      </c>
      <c r="D3515" t="n">
        <v>182</v>
      </c>
      <c r="E3515" t="n">
        <v>11</v>
      </c>
      <c r="F3515" t="n">
        <v>98</v>
      </c>
      <c r="G3515" t="n">
        <v>111</v>
      </c>
      <c r="H3515" t="n">
        <v>0</v>
      </c>
      <c r="I3515" t="n">
        <v>7941</v>
      </c>
      <c r="J3515" t="n">
        <v>84</v>
      </c>
      <c r="K3515" t="n">
        <v>1580</v>
      </c>
      <c r="L3515" t="n">
        <v>1</v>
      </c>
      <c r="M3515" t="n">
        <v>71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55</v>
      </c>
      <c r="U3515" t="n">
        <v>3</v>
      </c>
      <c r="V3515" t="n">
        <v>0</v>
      </c>
      <c r="W3515" t="n">
        <v>1</v>
      </c>
    </row>
    <row r="3516">
      <c r="A3516" t="inlineStr">
        <is>
          <t>Rhodri Williams</t>
        </is>
      </c>
      <c r="B3516" t="inlineStr">
        <is>
          <t>Wales</t>
        </is>
      </c>
      <c r="C3516" t="inlineStr">
        <is>
          <t>Scrum Half</t>
        </is>
      </c>
      <c r="D3516" t="n">
        <v>67</v>
      </c>
      <c r="E3516" t="n">
        <v>78</v>
      </c>
      <c r="F3516" t="n">
        <v>25</v>
      </c>
      <c r="G3516" t="n">
        <v>53</v>
      </c>
      <c r="H3516" t="n">
        <v>0</v>
      </c>
      <c r="I3516" t="n">
        <v>2296</v>
      </c>
      <c r="J3516" t="n">
        <v>42</v>
      </c>
      <c r="K3516" t="n">
        <v>714</v>
      </c>
      <c r="L3516" t="n">
        <v>0</v>
      </c>
      <c r="M3516" t="n">
        <v>18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25</v>
      </c>
      <c r="U3516" t="n">
        <v>0</v>
      </c>
      <c r="V3516" t="n">
        <v>0</v>
      </c>
      <c r="W3516" t="n">
        <v>0</v>
      </c>
    </row>
    <row r="3517">
      <c r="A3517" t="inlineStr">
        <is>
          <t>Rhodri Williams</t>
        </is>
      </c>
      <c r="B3517" t="inlineStr">
        <is>
          <t>Wales</t>
        </is>
      </c>
      <c r="C3517" t="inlineStr">
        <is>
          <t>Scrum Half</t>
        </is>
      </c>
      <c r="D3517" t="n">
        <v>7</v>
      </c>
      <c r="E3517" t="n">
        <v>8</v>
      </c>
      <c r="F3517" t="n">
        <v>6</v>
      </c>
      <c r="G3517" t="n">
        <v>2</v>
      </c>
      <c r="H3517" t="n">
        <v>0</v>
      </c>
      <c r="I3517" t="n">
        <v>505</v>
      </c>
      <c r="J3517" t="n">
        <v>1</v>
      </c>
      <c r="K3517" t="n">
        <v>32</v>
      </c>
      <c r="L3517" t="n">
        <v>0</v>
      </c>
      <c r="M3517" t="n">
        <v>1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15</v>
      </c>
      <c r="U3517" t="n">
        <v>0</v>
      </c>
      <c r="V3517" t="n">
        <v>0</v>
      </c>
      <c r="W3517" t="n">
        <v>0</v>
      </c>
    </row>
    <row r="3518">
      <c r="A3518" t="inlineStr">
        <is>
          <t>Rhodri Williams</t>
        </is>
      </c>
      <c r="B3518" t="inlineStr">
        <is>
          <t>Wales</t>
        </is>
      </c>
      <c r="C3518" t="inlineStr">
        <is>
          <t>Scrum Half</t>
        </is>
      </c>
      <c r="D3518" t="n">
        <v>8</v>
      </c>
      <c r="E3518" t="n">
        <v>8</v>
      </c>
      <c r="F3518" t="n">
        <v>8</v>
      </c>
      <c r="G3518" t="n">
        <v>0</v>
      </c>
      <c r="H3518" t="n">
        <v>0</v>
      </c>
      <c r="I3518" t="n">
        <v>585</v>
      </c>
      <c r="J3518" t="n">
        <v>0</v>
      </c>
      <c r="K3518" t="n">
        <v>0</v>
      </c>
      <c r="L3518" t="n">
        <v>0</v>
      </c>
      <c r="M3518" t="n">
        <v>3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15</v>
      </c>
      <c r="U3518" t="n">
        <v>0</v>
      </c>
      <c r="V3518" t="n">
        <v>0</v>
      </c>
      <c r="W3518" t="n">
        <v>0</v>
      </c>
    </row>
    <row r="3519">
      <c r="A3519" t="inlineStr">
        <is>
          <t>Rhodri Williams</t>
        </is>
      </c>
      <c r="B3519" t="inlineStr">
        <is>
          <t>Wales</t>
        </is>
      </c>
      <c r="C3519" t="inlineStr">
        <is>
          <t>Scrum Half</t>
        </is>
      </c>
      <c r="D3519" t="n">
        <v>3</v>
      </c>
      <c r="E3519" t="n">
        <v>4</v>
      </c>
      <c r="F3519" t="n">
        <v>0</v>
      </c>
      <c r="G3519" t="n">
        <v>4</v>
      </c>
      <c r="H3519" t="n">
        <v>0</v>
      </c>
      <c r="I3519" t="n">
        <v>46</v>
      </c>
      <c r="J3519" t="n">
        <v>3</v>
      </c>
      <c r="K3519" t="n">
        <v>46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5</v>
      </c>
      <c r="U3519" t="n">
        <v>0</v>
      </c>
      <c r="V3519" t="n">
        <v>0</v>
      </c>
      <c r="W3519" t="n">
        <v>0</v>
      </c>
    </row>
    <row r="3520">
      <c r="A3520" t="inlineStr">
        <is>
          <t>Rhodri Williams</t>
        </is>
      </c>
      <c r="B3520" t="inlineStr">
        <is>
          <t>Wales</t>
        </is>
      </c>
      <c r="C3520" t="inlineStr">
        <is>
          <t>Scrum Half</t>
        </is>
      </c>
      <c r="D3520" t="n">
        <v>42</v>
      </c>
      <c r="E3520" t="n">
        <v>44</v>
      </c>
      <c r="F3520" t="n">
        <v>21</v>
      </c>
      <c r="G3520" t="n">
        <v>23</v>
      </c>
      <c r="H3520" t="n">
        <v>0</v>
      </c>
      <c r="I3520" t="n">
        <v>1805</v>
      </c>
      <c r="J3520" t="n">
        <v>21</v>
      </c>
      <c r="K3520" t="n">
        <v>418</v>
      </c>
      <c r="L3520" t="n">
        <v>0</v>
      </c>
      <c r="M3520" t="n">
        <v>15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75</v>
      </c>
      <c r="U3520" t="n">
        <v>0</v>
      </c>
      <c r="V3520" t="n">
        <v>0</v>
      </c>
      <c r="W3520" t="n">
        <v>0</v>
      </c>
    </row>
    <row r="3521">
      <c r="A3521" t="inlineStr">
        <is>
          <t>Rhodri Williams</t>
        </is>
      </c>
      <c r="B3521" t="inlineStr">
        <is>
          <t>Wales</t>
        </is>
      </c>
      <c r="C3521" t="inlineStr">
        <is>
          <t>Scrum Half</t>
        </is>
      </c>
      <c r="D3521" t="n">
        <v>61</v>
      </c>
      <c r="E3521" t="n">
        <v>61</v>
      </c>
      <c r="F3521" t="n">
        <v>48</v>
      </c>
      <c r="G3521" t="n">
        <v>13</v>
      </c>
      <c r="H3521" t="n">
        <v>0</v>
      </c>
      <c r="I3521" t="n">
        <v>3531</v>
      </c>
      <c r="J3521" t="n">
        <v>13</v>
      </c>
      <c r="K3521" t="n">
        <v>291</v>
      </c>
      <c r="L3521" t="n">
        <v>0</v>
      </c>
      <c r="M3521" t="n">
        <v>40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60</v>
      </c>
      <c r="U3521" t="n">
        <v>2</v>
      </c>
      <c r="V3521" t="n">
        <v>0</v>
      </c>
      <c r="W3521" t="n">
        <v>0</v>
      </c>
    </row>
    <row r="3522">
      <c r="A3522" t="inlineStr">
        <is>
          <t>Rhodri Williams</t>
        </is>
      </c>
      <c r="B3522" t="inlineStr">
        <is>
          <t>Wales</t>
        </is>
      </c>
      <c r="C3522" t="inlineStr">
        <is>
          <t>Scrum Half</t>
        </is>
      </c>
      <c r="D3522" t="n">
        <v>188</v>
      </c>
      <c r="E3522" t="n">
        <v>39</v>
      </c>
      <c r="F3522" t="n">
        <v>108</v>
      </c>
      <c r="G3522" t="n">
        <v>95</v>
      </c>
      <c r="H3522" t="n">
        <v>0</v>
      </c>
      <c r="I3522" t="n">
        <v>8768</v>
      </c>
      <c r="J3522" t="n">
        <v>80</v>
      </c>
      <c r="K3522" t="n">
        <v>1501</v>
      </c>
      <c r="L3522" t="n">
        <v>0</v>
      </c>
      <c r="M3522" t="n">
        <v>77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195</v>
      </c>
      <c r="U3522" t="n">
        <v>2</v>
      </c>
      <c r="V3522" t="n">
        <v>0</v>
      </c>
      <c r="W3522" t="n">
        <v>0</v>
      </c>
    </row>
    <row r="3523">
      <c r="A3523" t="inlineStr">
        <is>
          <t>Sam Davies</t>
        </is>
      </c>
      <c r="B3523" t="inlineStr">
        <is>
          <t>Wales</t>
        </is>
      </c>
      <c r="C3523" t="inlineStr">
        <is>
          <t>Outside Half</t>
        </is>
      </c>
      <c r="D3523" t="n">
        <v>10</v>
      </c>
      <c r="E3523" t="n">
        <v>10</v>
      </c>
      <c r="F3523" t="n">
        <v>10</v>
      </c>
      <c r="G3523" t="n">
        <v>0</v>
      </c>
      <c r="H3523" t="n">
        <v>0</v>
      </c>
      <c r="I3523" t="n">
        <v>783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3</v>
      </c>
      <c r="P3523" t="n">
        <v>18</v>
      </c>
      <c r="Q3523" t="n">
        <v>14</v>
      </c>
      <c r="R3523" t="n">
        <v>25</v>
      </c>
      <c r="S3523" t="n">
        <v>24</v>
      </c>
      <c r="T3523" t="n">
        <v>109</v>
      </c>
      <c r="U3523" t="n">
        <v>0</v>
      </c>
      <c r="V3523" t="n">
        <v>0</v>
      </c>
      <c r="W3523" t="n">
        <v>0</v>
      </c>
    </row>
    <row r="3524">
      <c r="A3524" t="inlineStr">
        <is>
          <t>Sam Davies</t>
        </is>
      </c>
      <c r="B3524" t="inlineStr">
        <is>
          <t>Wales</t>
        </is>
      </c>
      <c r="C3524" t="inlineStr">
        <is>
          <t>Outside Half</t>
        </is>
      </c>
      <c r="D3524" t="n">
        <v>148</v>
      </c>
      <c r="E3524" t="n">
        <v>164</v>
      </c>
      <c r="F3524" t="n">
        <v>94</v>
      </c>
      <c r="G3524" t="n">
        <v>70</v>
      </c>
      <c r="H3524" t="n">
        <v>0</v>
      </c>
      <c r="I3524" t="n">
        <v>8639</v>
      </c>
      <c r="J3524" t="n">
        <v>54</v>
      </c>
      <c r="K3524" t="n">
        <v>1328</v>
      </c>
      <c r="L3524" t="n">
        <v>2</v>
      </c>
      <c r="M3524" t="n">
        <v>12</v>
      </c>
      <c r="N3524" t="n">
        <v>8</v>
      </c>
      <c r="O3524" t="n">
        <v>8</v>
      </c>
      <c r="P3524" t="n">
        <v>188</v>
      </c>
      <c r="Q3524" t="n">
        <v>147</v>
      </c>
      <c r="R3524" t="n">
        <v>197</v>
      </c>
      <c r="S3524" t="n">
        <v>157</v>
      </c>
      <c r="T3524" t="n">
        <v>829</v>
      </c>
      <c r="U3524" t="n">
        <v>3</v>
      </c>
      <c r="V3524" t="n">
        <v>0</v>
      </c>
      <c r="W3524" t="n">
        <v>0</v>
      </c>
    </row>
    <row r="3525">
      <c r="A3525" t="inlineStr">
        <is>
          <t>Sam Davies</t>
        </is>
      </c>
      <c r="B3525" t="inlineStr">
        <is>
          <t>Wales</t>
        </is>
      </c>
      <c r="C3525" t="inlineStr">
        <is>
          <t>Outside Half</t>
        </is>
      </c>
      <c r="D3525" t="n">
        <v>1</v>
      </c>
      <c r="E3525" t="n">
        <v>1</v>
      </c>
      <c r="F3525" t="n">
        <v>1</v>
      </c>
      <c r="G3525" t="n">
        <v>0</v>
      </c>
      <c r="H3525" t="n">
        <v>0</v>
      </c>
      <c r="I3525" t="n">
        <v>80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2</v>
      </c>
      <c r="Q3525" t="n">
        <v>2</v>
      </c>
      <c r="R3525" t="n">
        <v>4</v>
      </c>
      <c r="S3525" t="n">
        <v>4</v>
      </c>
      <c r="T3525" t="n">
        <v>16</v>
      </c>
      <c r="U3525" t="n">
        <v>0</v>
      </c>
      <c r="V3525" t="n">
        <v>0</v>
      </c>
      <c r="W3525" t="n">
        <v>0</v>
      </c>
    </row>
    <row r="3526">
      <c r="A3526" t="inlineStr">
        <is>
          <t>Sam Davies</t>
        </is>
      </c>
      <c r="B3526" t="inlineStr">
        <is>
          <t>Wales</t>
        </is>
      </c>
      <c r="C3526" t="inlineStr">
        <is>
          <t>Outside Half</t>
        </is>
      </c>
      <c r="D3526" t="n">
        <v>8</v>
      </c>
      <c r="E3526" t="n">
        <v>10</v>
      </c>
      <c r="F3526" t="n">
        <v>2</v>
      </c>
      <c r="G3526" t="n">
        <v>8</v>
      </c>
      <c r="H3526" t="n">
        <v>0</v>
      </c>
      <c r="I3526" t="n">
        <v>263</v>
      </c>
      <c r="J3526" t="n">
        <v>6</v>
      </c>
      <c r="K3526" t="n">
        <v>103</v>
      </c>
      <c r="L3526" t="n">
        <v>0</v>
      </c>
      <c r="M3526" t="n">
        <v>0</v>
      </c>
      <c r="N3526" t="n">
        <v>0</v>
      </c>
      <c r="O3526" t="n">
        <v>1</v>
      </c>
      <c r="P3526" t="n">
        <v>3</v>
      </c>
      <c r="Q3526" t="n">
        <v>0</v>
      </c>
      <c r="R3526" t="n">
        <v>10</v>
      </c>
      <c r="S3526" t="n">
        <v>7</v>
      </c>
      <c r="T3526" t="n">
        <v>24</v>
      </c>
      <c r="U3526" t="n">
        <v>0</v>
      </c>
      <c r="V3526" t="n">
        <v>0</v>
      </c>
      <c r="W3526" t="n">
        <v>0</v>
      </c>
    </row>
    <row r="3527">
      <c r="A3527" t="inlineStr">
        <is>
          <t>Sam Davies</t>
        </is>
      </c>
      <c r="B3527" t="inlineStr">
        <is>
          <t>Wales</t>
        </is>
      </c>
      <c r="C3527" t="inlineStr">
        <is>
          <t>Outside Half</t>
        </is>
      </c>
      <c r="D3527" t="n">
        <v>34</v>
      </c>
      <c r="E3527" t="n">
        <v>34</v>
      </c>
      <c r="F3527" t="n">
        <v>34</v>
      </c>
      <c r="G3527" t="n">
        <v>0</v>
      </c>
      <c r="H3527" t="n">
        <v>0</v>
      </c>
      <c r="I3527" t="n">
        <v>2699</v>
      </c>
      <c r="J3527" t="n">
        <v>0</v>
      </c>
      <c r="K3527" t="n">
        <v>0</v>
      </c>
      <c r="L3527" t="n">
        <v>0</v>
      </c>
      <c r="M3527" t="n">
        <v>2</v>
      </c>
      <c r="N3527" t="n">
        <v>2</v>
      </c>
      <c r="O3527" t="n">
        <v>2</v>
      </c>
      <c r="P3527" t="n">
        <v>86</v>
      </c>
      <c r="Q3527" t="n">
        <v>59</v>
      </c>
      <c r="R3527" t="n">
        <v>72</v>
      </c>
      <c r="S3527" t="n">
        <v>54</v>
      </c>
      <c r="T3527" t="n">
        <v>296</v>
      </c>
      <c r="U3527" t="n">
        <v>0</v>
      </c>
      <c r="V3527" t="n">
        <v>0</v>
      </c>
      <c r="W3527" t="n">
        <v>0</v>
      </c>
    </row>
    <row r="3528">
      <c r="A3528" t="inlineStr">
        <is>
          <t>Sam Davies</t>
        </is>
      </c>
      <c r="B3528" t="inlineStr">
        <is>
          <t>Wales</t>
        </is>
      </c>
      <c r="C3528" t="inlineStr">
        <is>
          <t>Outside Half</t>
        </is>
      </c>
      <c r="D3528" t="n">
        <v>201</v>
      </c>
      <c r="E3528" t="n">
        <v>10</v>
      </c>
      <c r="F3528" t="n">
        <v>141</v>
      </c>
      <c r="G3528" t="n">
        <v>78</v>
      </c>
      <c r="H3528" t="n">
        <v>0</v>
      </c>
      <c r="I3528" t="n">
        <v>12464</v>
      </c>
      <c r="J3528" t="n">
        <v>60</v>
      </c>
      <c r="K3528" t="n">
        <v>1431</v>
      </c>
      <c r="L3528" t="n">
        <v>2</v>
      </c>
      <c r="M3528" t="n">
        <v>15</v>
      </c>
      <c r="N3528" t="n">
        <v>10</v>
      </c>
      <c r="O3528" t="n">
        <v>14</v>
      </c>
      <c r="P3528" t="n">
        <v>297</v>
      </c>
      <c r="Q3528" t="n">
        <v>222</v>
      </c>
      <c r="R3528" t="n">
        <v>308</v>
      </c>
      <c r="S3528" t="n">
        <v>246</v>
      </c>
      <c r="T3528" t="n">
        <v>1274</v>
      </c>
      <c r="U3528" t="n">
        <v>3</v>
      </c>
      <c r="V3528" t="n">
        <v>0</v>
      </c>
      <c r="W3528" t="n">
        <v>0</v>
      </c>
    </row>
    <row r="3529">
      <c r="A3529" t="inlineStr">
        <is>
          <t>James Hook</t>
        </is>
      </c>
      <c r="B3529" t="inlineStr">
        <is>
          <t>Wales</t>
        </is>
      </c>
      <c r="C3529" t="inlineStr">
        <is>
          <t>Outside Half</t>
        </is>
      </c>
      <c r="D3529" t="n">
        <v>80</v>
      </c>
      <c r="E3529" t="n">
        <v>92</v>
      </c>
      <c r="F3529" t="n">
        <v>49</v>
      </c>
      <c r="G3529" t="n">
        <v>43</v>
      </c>
      <c r="H3529" t="n">
        <v>0</v>
      </c>
      <c r="I3529" t="n">
        <v>4280</v>
      </c>
      <c r="J3529" t="n">
        <v>31</v>
      </c>
      <c r="K3529" t="n">
        <v>703</v>
      </c>
      <c r="L3529" t="n">
        <v>0</v>
      </c>
      <c r="M3529" t="n">
        <v>14</v>
      </c>
      <c r="N3529" t="n">
        <v>12</v>
      </c>
      <c r="O3529" t="n">
        <v>4</v>
      </c>
      <c r="P3529" t="n">
        <v>47</v>
      </c>
      <c r="Q3529" t="n">
        <v>43</v>
      </c>
      <c r="R3529" t="n">
        <v>79</v>
      </c>
      <c r="S3529" t="n">
        <v>58</v>
      </c>
      <c r="T3529" t="n">
        <v>332</v>
      </c>
      <c r="U3529" t="n">
        <v>2</v>
      </c>
      <c r="V3529" t="n">
        <v>0</v>
      </c>
      <c r="W3529" t="n">
        <v>0</v>
      </c>
    </row>
    <row r="3530">
      <c r="A3530" t="inlineStr">
        <is>
          <t>James Hook</t>
        </is>
      </c>
      <c r="B3530" t="inlineStr">
        <is>
          <t>Wales</t>
        </is>
      </c>
      <c r="C3530" t="inlineStr">
        <is>
          <t>Outside Half</t>
        </is>
      </c>
      <c r="D3530" t="n">
        <v>128</v>
      </c>
      <c r="E3530" t="n">
        <v>134</v>
      </c>
      <c r="F3530" t="n">
        <v>92</v>
      </c>
      <c r="G3530" t="n">
        <v>42</v>
      </c>
      <c r="H3530" t="n">
        <v>0</v>
      </c>
      <c r="I3530" t="n">
        <v>7758</v>
      </c>
      <c r="J3530" t="n">
        <v>36</v>
      </c>
      <c r="K3530" t="n">
        <v>765</v>
      </c>
      <c r="L3530" t="n">
        <v>0</v>
      </c>
      <c r="M3530" t="n">
        <v>27</v>
      </c>
      <c r="N3530" t="n">
        <v>16</v>
      </c>
      <c r="O3530" t="n">
        <v>6</v>
      </c>
      <c r="P3530" t="n">
        <v>122</v>
      </c>
      <c r="Q3530" t="n">
        <v>108</v>
      </c>
      <c r="R3530" t="n">
        <v>144</v>
      </c>
      <c r="S3530" t="n">
        <v>132</v>
      </c>
      <c r="T3530" t="n">
        <v>710</v>
      </c>
      <c r="U3530" t="n">
        <v>1</v>
      </c>
      <c r="V3530" t="n">
        <v>0</v>
      </c>
      <c r="W3530" t="n">
        <v>0</v>
      </c>
    </row>
    <row r="3531">
      <c r="A3531" t="inlineStr">
        <is>
          <t>James Hook</t>
        </is>
      </c>
      <c r="B3531" t="inlineStr">
        <is>
          <t>Wales</t>
        </is>
      </c>
      <c r="C3531" t="inlineStr">
        <is>
          <t>Outside Half</t>
        </is>
      </c>
      <c r="D3531" t="n">
        <v>6</v>
      </c>
      <c r="E3531" t="n">
        <v>6</v>
      </c>
      <c r="F3531" t="n">
        <v>2</v>
      </c>
      <c r="G3531" t="n">
        <v>4</v>
      </c>
      <c r="H3531" t="n">
        <v>0</v>
      </c>
      <c r="I3531" t="n">
        <v>173</v>
      </c>
      <c r="J3531" t="n">
        <v>4</v>
      </c>
      <c r="K3531" t="n">
        <v>80</v>
      </c>
      <c r="L3531" t="n">
        <v>0</v>
      </c>
      <c r="M3531" t="n">
        <v>1</v>
      </c>
      <c r="N3531" t="n">
        <v>1</v>
      </c>
      <c r="O3531" t="n">
        <v>0</v>
      </c>
      <c r="P3531" t="n">
        <v>6</v>
      </c>
      <c r="Q3531" t="n">
        <v>6</v>
      </c>
      <c r="R3531" t="n">
        <v>6</v>
      </c>
      <c r="S3531" t="n">
        <v>6</v>
      </c>
      <c r="T3531" t="n">
        <v>35</v>
      </c>
      <c r="U3531" t="n">
        <v>0</v>
      </c>
      <c r="V3531" t="n">
        <v>0</v>
      </c>
      <c r="W3531" t="n">
        <v>0</v>
      </c>
    </row>
    <row r="3532">
      <c r="A3532" t="inlineStr">
        <is>
          <t>James Hook</t>
        </is>
      </c>
      <c r="B3532" t="inlineStr">
        <is>
          <t>Wales</t>
        </is>
      </c>
      <c r="C3532" t="inlineStr">
        <is>
          <t>Outside Half</t>
        </is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James Hook</t>
        </is>
      </c>
      <c r="B3533" t="inlineStr">
        <is>
          <t>Wales</t>
        </is>
      </c>
      <c r="C3533" t="inlineStr">
        <is>
          <t>Outside Half</t>
        </is>
      </c>
      <c r="D3533" t="n">
        <v>40</v>
      </c>
      <c r="E3533" t="n">
        <v>40</v>
      </c>
      <c r="F3533" t="n">
        <v>36</v>
      </c>
      <c r="G3533" t="n">
        <v>4</v>
      </c>
      <c r="H3533" t="n">
        <v>0</v>
      </c>
      <c r="I3533" t="n">
        <v>2932</v>
      </c>
      <c r="J3533" t="n">
        <v>4</v>
      </c>
      <c r="K3533" t="n">
        <v>120</v>
      </c>
      <c r="L3533" t="n">
        <v>0</v>
      </c>
      <c r="M3533" t="n">
        <v>4</v>
      </c>
      <c r="N3533" t="n">
        <v>3</v>
      </c>
      <c r="O3533" t="n">
        <v>6</v>
      </c>
      <c r="P3533" t="n">
        <v>43</v>
      </c>
      <c r="Q3533" t="n">
        <v>39</v>
      </c>
      <c r="R3533" t="n">
        <v>101</v>
      </c>
      <c r="S3533" t="n">
        <v>99</v>
      </c>
      <c r="T3533" t="n">
        <v>408</v>
      </c>
      <c r="U3533" t="n">
        <v>0</v>
      </c>
      <c r="V3533" t="n">
        <v>0</v>
      </c>
      <c r="W3533" t="n">
        <v>0</v>
      </c>
    </row>
    <row r="3534">
      <c r="A3534" t="inlineStr">
        <is>
          <t>James Hook</t>
        </is>
      </c>
      <c r="B3534" t="inlineStr">
        <is>
          <t>Wales</t>
        </is>
      </c>
      <c r="C3534" t="inlineStr">
        <is>
          <t>Outside Half</t>
        </is>
      </c>
      <c r="D3534" t="n">
        <v>1</v>
      </c>
      <c r="E3534" t="n">
        <v>1</v>
      </c>
      <c r="F3534" t="n">
        <v>0</v>
      </c>
      <c r="G3534" t="n">
        <v>1</v>
      </c>
      <c r="H3534" t="n">
        <v>0</v>
      </c>
      <c r="I3534" t="n">
        <v>15</v>
      </c>
      <c r="J3534" t="n">
        <v>1</v>
      </c>
      <c r="K3534" t="n">
        <v>15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James Hook</t>
        </is>
      </c>
      <c r="B3535" t="inlineStr">
        <is>
          <t>Wales</t>
        </is>
      </c>
      <c r="C3535" t="inlineStr">
        <is>
          <t>Outside Half</t>
        </is>
      </c>
      <c r="D3535" t="n">
        <v>75</v>
      </c>
      <c r="E3535" t="n">
        <v>75</v>
      </c>
      <c r="F3535" t="n">
        <v>66</v>
      </c>
      <c r="G3535" t="n">
        <v>9</v>
      </c>
      <c r="H3535" t="n">
        <v>0</v>
      </c>
      <c r="I3535" t="n">
        <v>5451</v>
      </c>
      <c r="J3535" t="n">
        <v>9</v>
      </c>
      <c r="K3535" t="n">
        <v>318</v>
      </c>
      <c r="L3535" t="n">
        <v>2</v>
      </c>
      <c r="M3535" t="n">
        <v>7</v>
      </c>
      <c r="N3535" t="n">
        <v>10</v>
      </c>
      <c r="O3535" t="n">
        <v>0</v>
      </c>
      <c r="P3535" t="n">
        <v>62</v>
      </c>
      <c r="Q3535" t="n">
        <v>45</v>
      </c>
      <c r="R3535" t="n">
        <v>83</v>
      </c>
      <c r="S3535" t="n">
        <v>56</v>
      </c>
      <c r="T3535" t="n">
        <v>308</v>
      </c>
      <c r="U3535" t="n">
        <v>1</v>
      </c>
      <c r="V3535" t="n">
        <v>0</v>
      </c>
      <c r="W3535" t="n">
        <v>0</v>
      </c>
    </row>
    <row r="3536">
      <c r="A3536" t="inlineStr">
        <is>
          <t>James Hook</t>
        </is>
      </c>
      <c r="B3536" t="inlineStr">
        <is>
          <t>Wales</t>
        </is>
      </c>
      <c r="C3536" t="inlineStr">
        <is>
          <t>Outside Half</t>
        </is>
      </c>
      <c r="D3536" t="n">
        <v>330</v>
      </c>
      <c r="E3536" t="n">
        <v>42</v>
      </c>
      <c r="F3536" t="n">
        <v>245</v>
      </c>
      <c r="G3536" t="n">
        <v>104</v>
      </c>
      <c r="H3536" t="n">
        <v>0</v>
      </c>
      <c r="I3536" t="n">
        <v>20609</v>
      </c>
      <c r="J3536" t="n">
        <v>85</v>
      </c>
      <c r="K3536" t="n">
        <v>2001</v>
      </c>
      <c r="L3536" t="n">
        <v>2</v>
      </c>
      <c r="M3536" t="n">
        <v>53</v>
      </c>
      <c r="N3536" t="n">
        <v>42</v>
      </c>
      <c r="O3536" t="n">
        <v>16</v>
      </c>
      <c r="P3536" t="n">
        <v>280</v>
      </c>
      <c r="Q3536" t="n">
        <v>241</v>
      </c>
      <c r="R3536" t="n">
        <v>413</v>
      </c>
      <c r="S3536" t="n">
        <v>351</v>
      </c>
      <c r="T3536" t="n">
        <v>1793</v>
      </c>
      <c r="U3536" t="n">
        <v>4</v>
      </c>
      <c r="V3536" t="n">
        <v>0</v>
      </c>
      <c r="W3536" t="n">
        <v>0</v>
      </c>
    </row>
    <row r="3537">
      <c r="A3537" t="inlineStr">
        <is>
          <t>Rhys Patchell</t>
        </is>
      </c>
      <c r="B3537" t="inlineStr">
        <is>
          <t>Wales</t>
        </is>
      </c>
      <c r="C3537" t="inlineStr">
        <is>
          <t>Outside Half</t>
        </is>
      </c>
      <c r="D3537" t="n">
        <v>81</v>
      </c>
      <c r="E3537" t="n">
        <v>84</v>
      </c>
      <c r="F3537" t="n">
        <v>76</v>
      </c>
      <c r="G3537" t="n">
        <v>8</v>
      </c>
      <c r="H3537" t="n">
        <v>0</v>
      </c>
      <c r="I3537" t="n">
        <v>5807</v>
      </c>
      <c r="J3537" t="n">
        <v>5</v>
      </c>
      <c r="K3537" t="n">
        <v>127</v>
      </c>
      <c r="L3537" t="n">
        <v>0</v>
      </c>
      <c r="M3537" t="n">
        <v>22</v>
      </c>
      <c r="N3537" t="n">
        <v>15</v>
      </c>
      <c r="O3537" t="n">
        <v>4</v>
      </c>
      <c r="P3537" t="n">
        <v>111</v>
      </c>
      <c r="Q3537" t="n">
        <v>81</v>
      </c>
      <c r="R3537" t="n">
        <v>149</v>
      </c>
      <c r="S3537" t="n">
        <v>121</v>
      </c>
      <c r="T3537" t="n">
        <v>612</v>
      </c>
      <c r="U3537" t="n">
        <v>0</v>
      </c>
      <c r="V3537" t="n">
        <v>0</v>
      </c>
      <c r="W3537" t="n">
        <v>0</v>
      </c>
    </row>
    <row r="3538">
      <c r="A3538" t="inlineStr">
        <is>
          <t>Rhys Patchell</t>
        </is>
      </c>
      <c r="B3538" t="inlineStr">
        <is>
          <t>Wales</t>
        </is>
      </c>
      <c r="C3538" t="inlineStr">
        <is>
          <t>Outside Half</t>
        </is>
      </c>
      <c r="D3538" t="n">
        <v>19</v>
      </c>
      <c r="E3538" t="n">
        <v>22</v>
      </c>
      <c r="F3538" t="n">
        <v>8</v>
      </c>
      <c r="G3538" t="n">
        <v>14</v>
      </c>
      <c r="H3538" t="n">
        <v>0</v>
      </c>
      <c r="I3538" t="n">
        <v>828</v>
      </c>
      <c r="J3538" t="n">
        <v>11</v>
      </c>
      <c r="K3538" t="n">
        <v>331</v>
      </c>
      <c r="L3538" t="n">
        <v>0</v>
      </c>
      <c r="M3538" t="n">
        <v>5</v>
      </c>
      <c r="N3538" t="n">
        <v>2</v>
      </c>
      <c r="O3538" t="n">
        <v>1</v>
      </c>
      <c r="P3538" t="n">
        <v>15</v>
      </c>
      <c r="Q3538" t="n">
        <v>11</v>
      </c>
      <c r="R3538" t="n">
        <v>17</v>
      </c>
      <c r="S3538" t="n">
        <v>14</v>
      </c>
      <c r="T3538" t="n">
        <v>77</v>
      </c>
      <c r="U3538" t="n">
        <v>0</v>
      </c>
      <c r="V3538" t="n">
        <v>0</v>
      </c>
      <c r="W3538" t="n">
        <v>0</v>
      </c>
    </row>
    <row r="3539">
      <c r="A3539" t="inlineStr">
        <is>
          <t>Rhys Patchell</t>
        </is>
      </c>
      <c r="B3539" t="inlineStr">
        <is>
          <t>Wales</t>
        </is>
      </c>
      <c r="C3539" t="inlineStr">
        <is>
          <t>Outside Half</t>
        </is>
      </c>
      <c r="D3539" t="n">
        <v>61</v>
      </c>
      <c r="E3539" t="n">
        <v>60</v>
      </c>
      <c r="F3539" t="n">
        <v>52</v>
      </c>
      <c r="G3539" t="n">
        <v>8</v>
      </c>
      <c r="H3539" t="n">
        <v>0</v>
      </c>
      <c r="I3539" t="n">
        <v>3961</v>
      </c>
      <c r="J3539" t="n">
        <v>9</v>
      </c>
      <c r="K3539" t="n">
        <v>256</v>
      </c>
      <c r="L3539" t="n">
        <v>0</v>
      </c>
      <c r="M3539" t="n">
        <v>26</v>
      </c>
      <c r="N3539" t="n">
        <v>12</v>
      </c>
      <c r="O3539" t="n">
        <v>1</v>
      </c>
      <c r="P3539" t="n">
        <v>98</v>
      </c>
      <c r="Q3539" t="n">
        <v>79</v>
      </c>
      <c r="R3539" t="n">
        <v>55</v>
      </c>
      <c r="S3539" t="n">
        <v>43</v>
      </c>
      <c r="T3539" t="n">
        <v>350</v>
      </c>
      <c r="U3539" t="n">
        <v>1</v>
      </c>
      <c r="V3539" t="n">
        <v>0</v>
      </c>
      <c r="W3539" t="n">
        <v>0</v>
      </c>
    </row>
    <row r="3540">
      <c r="A3540" t="inlineStr">
        <is>
          <t>Rhys Patchell</t>
        </is>
      </c>
      <c r="B3540" t="inlineStr">
        <is>
          <t>Wales</t>
        </is>
      </c>
      <c r="C3540" t="inlineStr">
        <is>
          <t>Outside Half</t>
        </is>
      </c>
      <c r="D3540" t="n">
        <v>161</v>
      </c>
      <c r="E3540" t="n">
        <v>29</v>
      </c>
      <c r="F3540" t="n">
        <v>136</v>
      </c>
      <c r="G3540" t="n">
        <v>30</v>
      </c>
      <c r="H3540" t="n">
        <v>0</v>
      </c>
      <c r="I3540" t="n">
        <v>10596</v>
      </c>
      <c r="J3540" t="n">
        <v>25</v>
      </c>
      <c r="K3540" t="n">
        <v>714</v>
      </c>
      <c r="L3540" t="n">
        <v>0</v>
      </c>
      <c r="M3540" t="n">
        <v>53</v>
      </c>
      <c r="N3540" t="n">
        <v>29</v>
      </c>
      <c r="O3540" t="n">
        <v>6</v>
      </c>
      <c r="P3540" t="n">
        <v>224</v>
      </c>
      <c r="Q3540" t="n">
        <v>171</v>
      </c>
      <c r="R3540" t="n">
        <v>221</v>
      </c>
      <c r="S3540" t="n">
        <v>178</v>
      </c>
      <c r="T3540" t="n">
        <v>1039</v>
      </c>
      <c r="U3540" t="n">
        <v>1</v>
      </c>
      <c r="V3540" t="n">
        <v>0</v>
      </c>
      <c r="W3540" t="n">
        <v>0</v>
      </c>
    </row>
    <row r="3541">
      <c r="A3541" t="inlineStr">
        <is>
          <t>Callum Sheedy</t>
        </is>
      </c>
      <c r="B3541" t="inlineStr">
        <is>
          <t>Wales</t>
        </is>
      </c>
      <c r="C3541" t="inlineStr">
        <is>
          <t>Outside Half</t>
        </is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3</v>
      </c>
      <c r="U3541" t="n">
        <v>0</v>
      </c>
      <c r="V3541" t="n">
        <v>0</v>
      </c>
      <c r="W3541" t="n">
        <v>0</v>
      </c>
    </row>
    <row r="3542">
      <c r="A3542" t="inlineStr">
        <is>
          <t>Callum Sheedy</t>
        </is>
      </c>
      <c r="B3542" t="inlineStr">
        <is>
          <t>Wales</t>
        </is>
      </c>
      <c r="C3542" t="inlineStr">
        <is>
          <t>Outside Half</t>
        </is>
      </c>
      <c r="D3542" t="n">
        <v>99</v>
      </c>
      <c r="E3542" t="n">
        <v>104</v>
      </c>
      <c r="F3542" t="n">
        <v>70</v>
      </c>
      <c r="G3542" t="n">
        <v>34</v>
      </c>
      <c r="H3542" t="n">
        <v>0</v>
      </c>
      <c r="I3542" t="n">
        <v>5718</v>
      </c>
      <c r="J3542" t="n">
        <v>29</v>
      </c>
      <c r="K3542" t="n">
        <v>521</v>
      </c>
      <c r="L3542" t="n">
        <v>0</v>
      </c>
      <c r="M3542" t="n">
        <v>21</v>
      </c>
      <c r="N3542" t="n">
        <v>4</v>
      </c>
      <c r="O3542" t="n">
        <v>1</v>
      </c>
      <c r="P3542" t="n">
        <v>250</v>
      </c>
      <c r="Q3542" t="n">
        <v>175</v>
      </c>
      <c r="R3542" t="n">
        <v>124</v>
      </c>
      <c r="S3542" t="n">
        <v>110</v>
      </c>
      <c r="T3542" t="n">
        <v>703</v>
      </c>
      <c r="U3542" t="n">
        <v>4</v>
      </c>
      <c r="V3542" t="n">
        <v>0</v>
      </c>
      <c r="W3542" t="n">
        <v>0</v>
      </c>
    </row>
    <row r="3543">
      <c r="A3543" t="inlineStr">
        <is>
          <t>Callum Sheedy</t>
        </is>
      </c>
      <c r="B3543" t="inlineStr">
        <is>
          <t>Wales</t>
        </is>
      </c>
      <c r="C3543" t="inlineStr">
        <is>
          <t>Outside Half</t>
        </is>
      </c>
      <c r="D3543" t="n">
        <v>7</v>
      </c>
      <c r="E3543" t="n">
        <v>7</v>
      </c>
      <c r="F3543" t="n">
        <v>7</v>
      </c>
      <c r="G3543" t="n">
        <v>0</v>
      </c>
      <c r="H3543" t="n">
        <v>0</v>
      </c>
      <c r="I3543" t="n">
        <v>560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5</v>
      </c>
      <c r="U3543" t="n">
        <v>0</v>
      </c>
      <c r="V3543" t="n">
        <v>0</v>
      </c>
      <c r="W3543" t="n">
        <v>0</v>
      </c>
    </row>
    <row r="3544">
      <c r="A3544" t="inlineStr">
        <is>
          <t>Callum Sheedy</t>
        </is>
      </c>
      <c r="B3544" t="inlineStr">
        <is>
          <t>Wales</t>
        </is>
      </c>
      <c r="C3544" t="inlineStr">
        <is>
          <t>Outside Half</t>
        </is>
      </c>
      <c r="D3544" t="n">
        <v>20</v>
      </c>
      <c r="E3544" t="n">
        <v>19</v>
      </c>
      <c r="F3544" t="n">
        <v>17</v>
      </c>
      <c r="G3544" t="n">
        <v>2</v>
      </c>
      <c r="H3544" t="n">
        <v>0</v>
      </c>
      <c r="I3544" t="n">
        <v>1373</v>
      </c>
      <c r="J3544" t="n">
        <v>3</v>
      </c>
      <c r="K3544" t="n">
        <v>38</v>
      </c>
      <c r="L3544" t="n">
        <v>0</v>
      </c>
      <c r="M3544" t="n">
        <v>3</v>
      </c>
      <c r="N3544" t="n">
        <v>4</v>
      </c>
      <c r="O3544" t="n">
        <v>1</v>
      </c>
      <c r="P3544" t="n">
        <v>44</v>
      </c>
      <c r="Q3544" t="n">
        <v>27</v>
      </c>
      <c r="R3544" t="n">
        <v>26</v>
      </c>
      <c r="S3544" t="n">
        <v>18</v>
      </c>
      <c r="T3544" t="n">
        <v>131</v>
      </c>
      <c r="U3544" t="n">
        <v>1</v>
      </c>
      <c r="V3544" t="n">
        <v>0</v>
      </c>
      <c r="W3544" t="n">
        <v>0</v>
      </c>
    </row>
    <row r="3545">
      <c r="A3545" t="inlineStr">
        <is>
          <t>Callum Sheedy</t>
        </is>
      </c>
      <c r="B3545" t="inlineStr">
        <is>
          <t>Wales</t>
        </is>
      </c>
      <c r="C3545" t="inlineStr">
        <is>
          <t>Outside Half</t>
        </is>
      </c>
      <c r="D3545" t="n">
        <v>2</v>
      </c>
      <c r="E3545" t="n">
        <v>2</v>
      </c>
      <c r="F3545" t="n">
        <v>2</v>
      </c>
      <c r="G3545" t="n">
        <v>0</v>
      </c>
      <c r="H3545" t="n">
        <v>0</v>
      </c>
      <c r="I3545" t="n">
        <v>160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16</v>
      </c>
      <c r="Q3545" t="n">
        <v>10</v>
      </c>
      <c r="R3545" t="n">
        <v>3</v>
      </c>
      <c r="S3545" t="n">
        <v>3</v>
      </c>
      <c r="T3545" t="n">
        <v>29</v>
      </c>
      <c r="U3545" t="n">
        <v>0</v>
      </c>
      <c r="V3545" t="n">
        <v>0</v>
      </c>
      <c r="W3545" t="n">
        <v>0</v>
      </c>
    </row>
    <row r="3546">
      <c r="A3546" t="inlineStr">
        <is>
          <t>Callum Sheedy</t>
        </is>
      </c>
      <c r="B3546" t="inlineStr">
        <is>
          <t>Wales</t>
        </is>
      </c>
      <c r="C3546" t="inlineStr">
        <is>
          <t>Outside Half</t>
        </is>
      </c>
      <c r="D3546" t="n">
        <v>10</v>
      </c>
      <c r="E3546" t="n">
        <v>10</v>
      </c>
      <c r="F3546" t="n">
        <v>9</v>
      </c>
      <c r="G3546" t="n">
        <v>1</v>
      </c>
      <c r="H3546" t="n">
        <v>0</v>
      </c>
      <c r="I3546" t="n">
        <v>689</v>
      </c>
      <c r="J3546" t="n">
        <v>1</v>
      </c>
      <c r="K3546" t="n">
        <v>35</v>
      </c>
      <c r="L3546" t="n">
        <v>0</v>
      </c>
      <c r="M3546" t="n">
        <v>4</v>
      </c>
      <c r="N3546" t="n">
        <v>0</v>
      </c>
      <c r="O3546" t="n">
        <v>0</v>
      </c>
      <c r="P3546" t="n">
        <v>15</v>
      </c>
      <c r="Q3546" t="n">
        <v>6</v>
      </c>
      <c r="R3546" t="n">
        <v>16</v>
      </c>
      <c r="S3546" t="n">
        <v>9</v>
      </c>
      <c r="T3546" t="n">
        <v>39</v>
      </c>
      <c r="U3546" t="n">
        <v>0</v>
      </c>
      <c r="V3546" t="n">
        <v>0</v>
      </c>
      <c r="W3546" t="n">
        <v>0</v>
      </c>
    </row>
    <row r="3547">
      <c r="A3547" t="inlineStr">
        <is>
          <t>Callum Sheedy</t>
        </is>
      </c>
      <c r="B3547" t="inlineStr">
        <is>
          <t>Wales</t>
        </is>
      </c>
      <c r="C3547" t="inlineStr">
        <is>
          <t>Outside Half</t>
        </is>
      </c>
      <c r="D3547" t="n">
        <v>9</v>
      </c>
      <c r="E3547" t="n">
        <v>9</v>
      </c>
      <c r="F3547" t="n">
        <v>2</v>
      </c>
      <c r="G3547" t="n">
        <v>7</v>
      </c>
      <c r="H3547" t="n">
        <v>0</v>
      </c>
      <c r="I3547" t="n">
        <v>312</v>
      </c>
      <c r="J3547" t="n">
        <v>7</v>
      </c>
      <c r="K3547" t="n">
        <v>152</v>
      </c>
      <c r="L3547" t="n">
        <v>0</v>
      </c>
      <c r="M3547" t="n">
        <v>0</v>
      </c>
      <c r="N3547" t="n">
        <v>1</v>
      </c>
      <c r="O3547" t="n">
        <v>0</v>
      </c>
      <c r="P3547" t="n">
        <v>14</v>
      </c>
      <c r="Q3547" t="n">
        <v>11</v>
      </c>
      <c r="R3547" t="n">
        <v>7</v>
      </c>
      <c r="S3547" t="n">
        <v>6</v>
      </c>
      <c r="T3547" t="n">
        <v>45</v>
      </c>
      <c r="U3547" t="n">
        <v>0</v>
      </c>
      <c r="V3547" t="n">
        <v>0</v>
      </c>
      <c r="W3547" t="n">
        <v>0</v>
      </c>
    </row>
    <row r="3548">
      <c r="A3548" t="inlineStr">
        <is>
          <t>Callum Sheedy</t>
        </is>
      </c>
      <c r="B3548" t="inlineStr">
        <is>
          <t>Wales</t>
        </is>
      </c>
      <c r="C3548" t="inlineStr">
        <is>
          <t>Outside Half</t>
        </is>
      </c>
      <c r="D3548" t="n">
        <v>148</v>
      </c>
      <c r="E3548" t="n">
        <v>10</v>
      </c>
      <c r="F3548" t="n">
        <v>107</v>
      </c>
      <c r="G3548" t="n">
        <v>45</v>
      </c>
      <c r="H3548" t="n">
        <v>0</v>
      </c>
      <c r="I3548" t="n">
        <v>8813</v>
      </c>
      <c r="J3548" t="n">
        <v>41</v>
      </c>
      <c r="K3548" t="n">
        <v>747</v>
      </c>
      <c r="L3548" t="n">
        <v>0</v>
      </c>
      <c r="M3548" t="n">
        <v>28</v>
      </c>
      <c r="N3548" t="n">
        <v>10</v>
      </c>
      <c r="O3548" t="n">
        <v>3</v>
      </c>
      <c r="P3548" t="n">
        <v>339</v>
      </c>
      <c r="Q3548" t="n">
        <v>229</v>
      </c>
      <c r="R3548" t="n">
        <v>176</v>
      </c>
      <c r="S3548" t="n">
        <v>146</v>
      </c>
      <c r="T3548" t="n">
        <v>955</v>
      </c>
      <c r="U3548" t="n">
        <v>5</v>
      </c>
      <c r="V3548" t="n">
        <v>0</v>
      </c>
      <c r="W3548" t="n">
        <v>0</v>
      </c>
    </row>
    <row r="3549">
      <c r="A3549" t="inlineStr">
        <is>
          <t>Matthew Morgan</t>
        </is>
      </c>
      <c r="B3549" t="inlineStr">
        <is>
          <t>Wales</t>
        </is>
      </c>
      <c r="C3549" t="inlineStr">
        <is>
          <t>Outside Half</t>
        </is>
      </c>
      <c r="D3549" t="n">
        <v>55</v>
      </c>
      <c r="E3549" t="n">
        <v>87</v>
      </c>
      <c r="F3549" t="n">
        <v>30</v>
      </c>
      <c r="G3549" t="n">
        <v>57</v>
      </c>
      <c r="H3549" t="n">
        <v>0</v>
      </c>
      <c r="I3549" t="n">
        <v>2582</v>
      </c>
      <c r="J3549" t="n">
        <v>25</v>
      </c>
      <c r="K3549" t="n">
        <v>363</v>
      </c>
      <c r="L3549" t="n">
        <v>0</v>
      </c>
      <c r="M3549" t="n">
        <v>13</v>
      </c>
      <c r="N3549" t="n">
        <v>5</v>
      </c>
      <c r="O3549" t="n">
        <v>5</v>
      </c>
      <c r="P3549" t="n">
        <v>32</v>
      </c>
      <c r="Q3549" t="n">
        <v>30</v>
      </c>
      <c r="R3549" t="n">
        <v>74</v>
      </c>
      <c r="S3549" t="n">
        <v>67</v>
      </c>
      <c r="T3549" t="n">
        <v>301</v>
      </c>
      <c r="U3549" t="n">
        <v>0</v>
      </c>
      <c r="V3549" t="n">
        <v>0</v>
      </c>
      <c r="W3549" t="n">
        <v>0</v>
      </c>
    </row>
    <row r="3550">
      <c r="A3550" t="inlineStr">
        <is>
          <t>Matthew Morgan</t>
        </is>
      </c>
      <c r="B3550" t="inlineStr">
        <is>
          <t>Wales</t>
        </is>
      </c>
      <c r="C3550" t="inlineStr">
        <is>
          <t>Outside Half</t>
        </is>
      </c>
      <c r="D3550" t="n">
        <v>4</v>
      </c>
      <c r="E3550" t="n">
        <v>4</v>
      </c>
      <c r="F3550" t="n">
        <v>4</v>
      </c>
      <c r="G3550" t="n">
        <v>0</v>
      </c>
      <c r="H3550" t="n">
        <v>0</v>
      </c>
      <c r="I3550" t="n">
        <v>320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1</v>
      </c>
      <c r="P3550" t="n">
        <v>10</v>
      </c>
      <c r="Q3550" t="n">
        <v>10</v>
      </c>
      <c r="R3550" t="n">
        <v>12</v>
      </c>
      <c r="S3550" t="n">
        <v>12</v>
      </c>
      <c r="T3550" t="n">
        <v>64</v>
      </c>
      <c r="U3550" t="n">
        <v>0</v>
      </c>
      <c r="V3550" t="n">
        <v>0</v>
      </c>
      <c r="W3550" t="n">
        <v>0</v>
      </c>
    </row>
    <row r="3551">
      <c r="A3551" t="inlineStr">
        <is>
          <t>Matthew Morgan</t>
        </is>
      </c>
      <c r="B3551" t="inlineStr">
        <is>
          <t>Wales</t>
        </is>
      </c>
      <c r="C3551" t="inlineStr">
        <is>
          <t>Outside Half</t>
        </is>
      </c>
      <c r="D3551" t="n">
        <v>4</v>
      </c>
      <c r="E3551" t="n">
        <v>6</v>
      </c>
      <c r="F3551" t="n">
        <v>1</v>
      </c>
      <c r="G3551" t="n">
        <v>5</v>
      </c>
      <c r="H3551" t="n">
        <v>0</v>
      </c>
      <c r="I3551" t="n">
        <v>157</v>
      </c>
      <c r="J3551" t="n">
        <v>3</v>
      </c>
      <c r="K3551" t="n">
        <v>86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Matthew Morgan</t>
        </is>
      </c>
      <c r="B3552" t="inlineStr">
        <is>
          <t>Wales</t>
        </is>
      </c>
      <c r="C3552" t="inlineStr">
        <is>
          <t>Outside Half</t>
        </is>
      </c>
      <c r="D3552" t="n">
        <v>41</v>
      </c>
      <c r="E3552" t="n">
        <v>41</v>
      </c>
      <c r="F3552" t="n">
        <v>27</v>
      </c>
      <c r="G3552" t="n">
        <v>14</v>
      </c>
      <c r="H3552" t="n">
        <v>0</v>
      </c>
      <c r="I3552" t="n">
        <v>2347</v>
      </c>
      <c r="J3552" t="n">
        <v>14</v>
      </c>
      <c r="K3552" t="n">
        <v>327</v>
      </c>
      <c r="L3552" t="n">
        <v>0</v>
      </c>
      <c r="M3552" t="n">
        <v>6</v>
      </c>
      <c r="N3552" t="n">
        <v>8</v>
      </c>
      <c r="O3552" t="n">
        <v>1</v>
      </c>
      <c r="P3552" t="n">
        <v>92</v>
      </c>
      <c r="Q3552" t="n">
        <v>57</v>
      </c>
      <c r="R3552" t="n">
        <v>24</v>
      </c>
      <c r="S3552" t="n">
        <v>19</v>
      </c>
      <c r="T3552" t="n">
        <v>214</v>
      </c>
      <c r="U3552" t="n">
        <v>0</v>
      </c>
      <c r="V3552" t="n">
        <v>0</v>
      </c>
      <c r="W3552" t="n">
        <v>0</v>
      </c>
    </row>
    <row r="3553">
      <c r="A3553" t="inlineStr">
        <is>
          <t>Matthew Morgan</t>
        </is>
      </c>
      <c r="B3553" t="inlineStr">
        <is>
          <t>Wales</t>
        </is>
      </c>
      <c r="C3553" t="inlineStr">
        <is>
          <t>Outside Half</t>
        </is>
      </c>
      <c r="D3553" t="n">
        <v>104</v>
      </c>
      <c r="E3553" t="n">
        <v>107</v>
      </c>
      <c r="F3553" t="n">
        <v>79</v>
      </c>
      <c r="G3553" t="n">
        <v>28</v>
      </c>
      <c r="H3553" t="n">
        <v>0</v>
      </c>
      <c r="I3553" t="n">
        <v>6466</v>
      </c>
      <c r="J3553" t="n">
        <v>25</v>
      </c>
      <c r="K3553" t="n">
        <v>599</v>
      </c>
      <c r="L3553" t="n">
        <v>0</v>
      </c>
      <c r="M3553" t="n">
        <v>24</v>
      </c>
      <c r="N3553" t="n">
        <v>18</v>
      </c>
      <c r="O3553" t="n">
        <v>0</v>
      </c>
      <c r="P3553" t="n">
        <v>1</v>
      </c>
      <c r="Q3553" t="n">
        <v>1</v>
      </c>
      <c r="R3553" t="n">
        <v>1</v>
      </c>
      <c r="S3553" t="n">
        <v>0</v>
      </c>
      <c r="T3553" t="n">
        <v>92</v>
      </c>
      <c r="U3553" t="n">
        <v>1</v>
      </c>
      <c r="V3553" t="n">
        <v>0</v>
      </c>
      <c r="W3553" t="n">
        <v>0</v>
      </c>
    </row>
    <row r="3554">
      <c r="A3554" t="inlineStr">
        <is>
          <t>Matthew Morgan</t>
        </is>
      </c>
      <c r="B3554" t="inlineStr">
        <is>
          <t>Wales</t>
        </is>
      </c>
      <c r="C3554" t="inlineStr">
        <is>
          <t>Outside Half</t>
        </is>
      </c>
      <c r="D3554" t="n">
        <v>208</v>
      </c>
      <c r="E3554" t="n">
        <v>32</v>
      </c>
      <c r="F3554" t="n">
        <v>141</v>
      </c>
      <c r="G3554" t="n">
        <v>104</v>
      </c>
      <c r="H3554" t="n">
        <v>0</v>
      </c>
      <c r="I3554" t="n">
        <v>11872</v>
      </c>
      <c r="J3554" t="n">
        <v>67</v>
      </c>
      <c r="K3554" t="n">
        <v>1375</v>
      </c>
      <c r="L3554" t="n">
        <v>1</v>
      </c>
      <c r="M3554" t="n">
        <v>44</v>
      </c>
      <c r="N3554" t="n">
        <v>32</v>
      </c>
      <c r="O3554" t="n">
        <v>7</v>
      </c>
      <c r="P3554" t="n">
        <v>135</v>
      </c>
      <c r="Q3554" t="n">
        <v>98</v>
      </c>
      <c r="R3554" t="n">
        <v>111</v>
      </c>
      <c r="S3554" t="n">
        <v>98</v>
      </c>
      <c r="T3554" t="n">
        <v>671</v>
      </c>
      <c r="U3554" t="n">
        <v>1</v>
      </c>
      <c r="V3554" t="n">
        <v>0</v>
      </c>
      <c r="W3554" t="n">
        <v>0</v>
      </c>
    </row>
    <row r="3555">
      <c r="A3555" t="inlineStr">
        <is>
          <t>Owen Williams</t>
        </is>
      </c>
      <c r="B3555" t="inlineStr">
        <is>
          <t>Wales</t>
        </is>
      </c>
      <c r="C3555" t="inlineStr">
        <is>
          <t>Outside Half</t>
        </is>
      </c>
      <c r="D3555" t="n">
        <v>14</v>
      </c>
      <c r="E3555" t="n">
        <v>20</v>
      </c>
      <c r="F3555" t="n">
        <v>13</v>
      </c>
      <c r="G3555" t="n">
        <v>7</v>
      </c>
      <c r="H3555" t="n">
        <v>0</v>
      </c>
      <c r="I3555" t="n">
        <v>1010</v>
      </c>
      <c r="J3555" t="n">
        <v>1</v>
      </c>
      <c r="K3555" t="n">
        <v>29</v>
      </c>
      <c r="L3555" t="n">
        <v>0</v>
      </c>
      <c r="M3555" t="n">
        <v>3</v>
      </c>
      <c r="N3555" t="n">
        <v>0</v>
      </c>
      <c r="O3555" t="n">
        <v>2</v>
      </c>
      <c r="P3555" t="n">
        <v>17</v>
      </c>
      <c r="Q3555" t="n">
        <v>14</v>
      </c>
      <c r="R3555" t="n">
        <v>44</v>
      </c>
      <c r="S3555" t="n">
        <v>38</v>
      </c>
      <c r="T3555" t="n">
        <v>148</v>
      </c>
      <c r="U3555" t="n">
        <v>1</v>
      </c>
      <c r="V3555" t="n">
        <v>0</v>
      </c>
      <c r="W3555" t="n">
        <v>0</v>
      </c>
    </row>
    <row r="3556">
      <c r="A3556" t="inlineStr">
        <is>
          <t>Owen Williams</t>
        </is>
      </c>
      <c r="B3556" t="inlineStr">
        <is>
          <t>Wales</t>
        </is>
      </c>
      <c r="C3556" t="inlineStr">
        <is>
          <t>Outside Half</t>
        </is>
      </c>
      <c r="D3556" t="n">
        <v>93</v>
      </c>
      <c r="E3556" t="n">
        <v>103</v>
      </c>
      <c r="F3556" t="n">
        <v>65</v>
      </c>
      <c r="G3556" t="n">
        <v>38</v>
      </c>
      <c r="H3556" t="n">
        <v>0</v>
      </c>
      <c r="I3556" t="n">
        <v>5448</v>
      </c>
      <c r="J3556" t="n">
        <v>28</v>
      </c>
      <c r="K3556" t="n">
        <v>639</v>
      </c>
      <c r="L3556" t="n">
        <v>3</v>
      </c>
      <c r="M3556" t="n">
        <v>22</v>
      </c>
      <c r="N3556" t="n">
        <v>6</v>
      </c>
      <c r="O3556" t="n">
        <v>1</v>
      </c>
      <c r="P3556" t="n">
        <v>124</v>
      </c>
      <c r="Q3556" t="n">
        <v>89</v>
      </c>
      <c r="R3556" t="n">
        <v>166</v>
      </c>
      <c r="S3556" t="n">
        <v>139</v>
      </c>
      <c r="T3556" t="n">
        <v>628</v>
      </c>
      <c r="U3556" t="n">
        <v>0</v>
      </c>
      <c r="V3556" t="n">
        <v>0</v>
      </c>
      <c r="W3556" t="n">
        <v>0</v>
      </c>
    </row>
    <row r="3557">
      <c r="A3557" t="inlineStr">
        <is>
          <t>Owen Williams</t>
        </is>
      </c>
      <c r="B3557" t="inlineStr">
        <is>
          <t>Wales</t>
        </is>
      </c>
      <c r="C3557" t="inlineStr">
        <is>
          <t>Outside Half</t>
        </is>
      </c>
      <c r="D3557" t="n">
        <v>1</v>
      </c>
      <c r="E3557" t="n">
        <v>2</v>
      </c>
      <c r="F3557" t="n">
        <v>1</v>
      </c>
      <c r="G3557" t="n">
        <v>1</v>
      </c>
      <c r="H3557" t="n">
        <v>0</v>
      </c>
      <c r="I3557" t="n">
        <v>68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Owen Williams</t>
        </is>
      </c>
      <c r="B3558" t="inlineStr">
        <is>
          <t>Wales</t>
        </is>
      </c>
      <c r="C3558" t="inlineStr">
        <is>
          <t>Outside Half</t>
        </is>
      </c>
      <c r="D3558" t="n">
        <v>36</v>
      </c>
      <c r="E3558" t="n">
        <v>36</v>
      </c>
      <c r="F3558" t="n">
        <v>18</v>
      </c>
      <c r="G3558" t="n">
        <v>18</v>
      </c>
      <c r="H3558" t="n">
        <v>0</v>
      </c>
      <c r="I3558" t="n">
        <v>1702</v>
      </c>
      <c r="J3558" t="n">
        <v>18</v>
      </c>
      <c r="K3558" t="n">
        <v>353</v>
      </c>
      <c r="L3558" t="n">
        <v>0</v>
      </c>
      <c r="M3558" t="n">
        <v>6</v>
      </c>
      <c r="N3558" t="n">
        <v>3</v>
      </c>
      <c r="O3558" t="n">
        <v>0</v>
      </c>
      <c r="P3558" t="n">
        <v>40</v>
      </c>
      <c r="Q3558" t="n">
        <v>28</v>
      </c>
      <c r="R3558" t="n">
        <v>12</v>
      </c>
      <c r="S3558" t="n">
        <v>9</v>
      </c>
      <c r="T3558" t="n">
        <v>98</v>
      </c>
      <c r="U3558" t="n">
        <v>0</v>
      </c>
      <c r="V3558" t="n">
        <v>0</v>
      </c>
      <c r="W3558" t="n">
        <v>0</v>
      </c>
    </row>
    <row r="3559">
      <c r="A3559" t="inlineStr">
        <is>
          <t>Owen Williams</t>
        </is>
      </c>
      <c r="B3559" t="inlineStr">
        <is>
          <t>Wales</t>
        </is>
      </c>
      <c r="C3559" t="inlineStr">
        <is>
          <t>Outside Half</t>
        </is>
      </c>
      <c r="D3559" t="n">
        <v>144</v>
      </c>
      <c r="E3559" t="n">
        <v>9</v>
      </c>
      <c r="F3559" t="n">
        <v>97</v>
      </c>
      <c r="G3559" t="n">
        <v>64</v>
      </c>
      <c r="H3559" t="n">
        <v>0</v>
      </c>
      <c r="I3559" t="n">
        <v>8228</v>
      </c>
      <c r="J3559" t="n">
        <v>47</v>
      </c>
      <c r="K3559" t="n">
        <v>1021</v>
      </c>
      <c r="L3559" t="n">
        <v>3</v>
      </c>
      <c r="M3559" t="n">
        <v>32</v>
      </c>
      <c r="N3559" t="n">
        <v>9</v>
      </c>
      <c r="O3559" t="n">
        <v>3</v>
      </c>
      <c r="P3559" t="n">
        <v>181</v>
      </c>
      <c r="Q3559" t="n">
        <v>131</v>
      </c>
      <c r="R3559" t="n">
        <v>222</v>
      </c>
      <c r="S3559" t="n">
        <v>186</v>
      </c>
      <c r="T3559" t="n">
        <v>874</v>
      </c>
      <c r="U3559" t="n">
        <v>1</v>
      </c>
      <c r="V3559" t="n">
        <v>0</v>
      </c>
      <c r="W3559" t="n">
        <v>0</v>
      </c>
    </row>
    <row r="3560">
      <c r="A3560" t="inlineStr">
        <is>
          <t>Daniel Biggar</t>
        </is>
      </c>
      <c r="B3560" t="inlineStr">
        <is>
          <t>Wales</t>
        </is>
      </c>
      <c r="C3560" t="inlineStr">
        <is>
          <t>Outside Half</t>
        </is>
      </c>
      <c r="D3560" t="n">
        <v>5</v>
      </c>
      <c r="E3560" t="n">
        <v>5</v>
      </c>
      <c r="F3560" t="n">
        <v>5</v>
      </c>
      <c r="G3560" t="n">
        <v>0</v>
      </c>
      <c r="H3560" t="n">
        <v>0</v>
      </c>
      <c r="I3560" t="n">
        <v>399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2</v>
      </c>
      <c r="Q3560" t="n">
        <v>2</v>
      </c>
      <c r="R3560" t="n">
        <v>4</v>
      </c>
      <c r="S3560" t="n">
        <v>4</v>
      </c>
      <c r="T3560" t="n">
        <v>21</v>
      </c>
      <c r="U3560" t="n">
        <v>0</v>
      </c>
      <c r="V3560" t="n">
        <v>0</v>
      </c>
      <c r="W3560" t="n">
        <v>0</v>
      </c>
    </row>
    <row r="3561">
      <c r="A3561" t="inlineStr">
        <is>
          <t>Daniel Biggar</t>
        </is>
      </c>
      <c r="B3561" t="inlineStr">
        <is>
          <t>Wales</t>
        </is>
      </c>
      <c r="C3561" t="inlineStr">
        <is>
          <t>Outside Half</t>
        </is>
      </c>
      <c r="D3561" t="n">
        <v>216</v>
      </c>
      <c r="E3561" t="n">
        <v>222</v>
      </c>
      <c r="F3561" t="n">
        <v>187</v>
      </c>
      <c r="G3561" t="n">
        <v>35</v>
      </c>
      <c r="H3561" t="n">
        <v>0</v>
      </c>
      <c r="I3561" t="n">
        <v>14627</v>
      </c>
      <c r="J3561" t="n">
        <v>29</v>
      </c>
      <c r="K3561" t="n">
        <v>513</v>
      </c>
      <c r="L3561" t="n">
        <v>0</v>
      </c>
      <c r="M3561" t="n">
        <v>48</v>
      </c>
      <c r="N3561" t="n">
        <v>26</v>
      </c>
      <c r="O3561" t="n">
        <v>26</v>
      </c>
      <c r="P3561" t="n">
        <v>395</v>
      </c>
      <c r="Q3561" t="n">
        <v>332</v>
      </c>
      <c r="R3561" t="n">
        <v>458</v>
      </c>
      <c r="S3561" t="n">
        <v>414</v>
      </c>
      <c r="T3561" t="n">
        <v>2114</v>
      </c>
      <c r="U3561" t="n">
        <v>4</v>
      </c>
      <c r="V3561" t="n">
        <v>0</v>
      </c>
      <c r="W3561" t="n">
        <v>0</v>
      </c>
    </row>
    <row r="3562">
      <c r="A3562" t="inlineStr">
        <is>
          <t>Daniel Biggar</t>
        </is>
      </c>
      <c r="B3562" t="inlineStr">
        <is>
          <t>Wales</t>
        </is>
      </c>
      <c r="C3562" t="inlineStr">
        <is>
          <t>Outside Half</t>
        </is>
      </c>
      <c r="D3562" t="n">
        <v>88</v>
      </c>
      <c r="E3562" t="n">
        <v>91</v>
      </c>
      <c r="F3562" t="n">
        <v>74</v>
      </c>
      <c r="G3562" t="n">
        <v>17</v>
      </c>
      <c r="H3562" t="n">
        <v>0</v>
      </c>
      <c r="I3562" t="n">
        <v>5411</v>
      </c>
      <c r="J3562" t="n">
        <v>14</v>
      </c>
      <c r="K3562" t="n">
        <v>424</v>
      </c>
      <c r="L3562" t="n">
        <v>0</v>
      </c>
      <c r="M3562" t="n">
        <v>48</v>
      </c>
      <c r="N3562" t="n">
        <v>7</v>
      </c>
      <c r="O3562" t="n">
        <v>7</v>
      </c>
      <c r="P3562" t="n">
        <v>96</v>
      </c>
      <c r="Q3562" t="n">
        <v>80</v>
      </c>
      <c r="R3562" t="n">
        <v>102</v>
      </c>
      <c r="S3562" t="n">
        <v>90</v>
      </c>
      <c r="T3562" t="n">
        <v>486</v>
      </c>
      <c r="U3562" t="n">
        <v>3</v>
      </c>
      <c r="V3562" t="n">
        <v>0</v>
      </c>
      <c r="W3562" t="n">
        <v>0</v>
      </c>
    </row>
    <row r="3563">
      <c r="A3563" t="inlineStr">
        <is>
          <t>Daniel Biggar</t>
        </is>
      </c>
      <c r="B3563" t="inlineStr">
        <is>
          <t>Wales</t>
        </is>
      </c>
      <c r="C3563" t="inlineStr">
        <is>
          <t>Outside Half</t>
        </is>
      </c>
      <c r="D3563" t="n">
        <v>4</v>
      </c>
      <c r="E3563" t="n">
        <v>5</v>
      </c>
      <c r="F3563" t="n">
        <v>4</v>
      </c>
      <c r="G3563" t="n">
        <v>1</v>
      </c>
      <c r="H3563" t="n">
        <v>0</v>
      </c>
      <c r="I3563" t="n">
        <v>257</v>
      </c>
      <c r="J3563" t="n">
        <v>0</v>
      </c>
      <c r="K3563" t="n">
        <v>0</v>
      </c>
      <c r="L3563" t="n">
        <v>0</v>
      </c>
      <c r="M3563" t="n">
        <v>2</v>
      </c>
      <c r="N3563" t="n">
        <v>0</v>
      </c>
      <c r="O3563" t="n">
        <v>0</v>
      </c>
      <c r="P3563" t="n">
        <v>9</v>
      </c>
      <c r="Q3563" t="n">
        <v>7</v>
      </c>
      <c r="R3563" t="n">
        <v>7</v>
      </c>
      <c r="S3563" t="n">
        <v>7</v>
      </c>
      <c r="T3563" t="n">
        <v>35</v>
      </c>
      <c r="U3563" t="n">
        <v>0</v>
      </c>
      <c r="V3563" t="n">
        <v>0</v>
      </c>
      <c r="W3563" t="n">
        <v>0</v>
      </c>
    </row>
    <row r="3564">
      <c r="A3564" t="inlineStr">
        <is>
          <t>Daniel Biggar</t>
        </is>
      </c>
      <c r="B3564" t="inlineStr">
        <is>
          <t>Wales</t>
        </is>
      </c>
      <c r="C3564" t="inlineStr">
        <is>
          <t>Outside Half</t>
        </is>
      </c>
      <c r="D3564" t="n">
        <v>43</v>
      </c>
      <c r="E3564" t="n">
        <v>42</v>
      </c>
      <c r="F3564" t="n">
        <v>42</v>
      </c>
      <c r="G3564" t="n">
        <v>0</v>
      </c>
      <c r="H3564" t="n">
        <v>0</v>
      </c>
      <c r="I3564" t="n">
        <v>2958</v>
      </c>
      <c r="J3564" t="n">
        <v>1</v>
      </c>
      <c r="K3564" t="n">
        <v>55</v>
      </c>
      <c r="L3564" t="n">
        <v>0</v>
      </c>
      <c r="M3564" t="n">
        <v>15</v>
      </c>
      <c r="N3564" t="n">
        <v>3</v>
      </c>
      <c r="O3564" t="n">
        <v>0</v>
      </c>
      <c r="P3564" t="n">
        <v>99</v>
      </c>
      <c r="Q3564" t="n">
        <v>73</v>
      </c>
      <c r="R3564" t="n">
        <v>67</v>
      </c>
      <c r="S3564" t="n">
        <v>64</v>
      </c>
      <c r="T3564" t="n">
        <v>353</v>
      </c>
      <c r="U3564" t="n">
        <v>3</v>
      </c>
      <c r="V3564" t="n">
        <v>0</v>
      </c>
      <c r="W3564" t="n">
        <v>0</v>
      </c>
    </row>
    <row r="3565">
      <c r="A3565" t="inlineStr">
        <is>
          <t>Daniel Biggar</t>
        </is>
      </c>
      <c r="B3565" t="inlineStr">
        <is>
          <t>Wales</t>
        </is>
      </c>
      <c r="C3565" t="inlineStr">
        <is>
          <t>Outside Half</t>
        </is>
      </c>
      <c r="D3565" t="n">
        <v>356</v>
      </c>
      <c r="E3565" t="n">
        <v>37</v>
      </c>
      <c r="F3565" t="n">
        <v>312</v>
      </c>
      <c r="G3565" t="n">
        <v>53</v>
      </c>
      <c r="H3565" t="n">
        <v>0</v>
      </c>
      <c r="I3565" t="n">
        <v>23652</v>
      </c>
      <c r="J3565" t="n">
        <v>44</v>
      </c>
      <c r="K3565" t="n">
        <v>992</v>
      </c>
      <c r="L3565" t="n">
        <v>0</v>
      </c>
      <c r="M3565" t="n">
        <v>114</v>
      </c>
      <c r="N3565" t="n">
        <v>37</v>
      </c>
      <c r="O3565" t="n">
        <v>33</v>
      </c>
      <c r="P3565" t="n">
        <v>601</v>
      </c>
      <c r="Q3565" t="n">
        <v>494</v>
      </c>
      <c r="R3565" t="n">
        <v>638</v>
      </c>
      <c r="S3565" t="n">
        <v>579</v>
      </c>
      <c r="T3565" t="n">
        <v>3009</v>
      </c>
      <c r="U3565" t="n">
        <v>10</v>
      </c>
      <c r="V3565" t="n">
        <v>0</v>
      </c>
      <c r="W3565" t="n">
        <v>0</v>
      </c>
    </row>
    <row r="3566">
      <c r="A3566" t="inlineStr">
        <is>
          <t>Jarrod Evans</t>
        </is>
      </c>
      <c r="B3566" t="inlineStr">
        <is>
          <t>Wales</t>
        </is>
      </c>
      <c r="C3566" t="inlineStr">
        <is>
          <t>Outside Half</t>
        </is>
      </c>
      <c r="D3566" t="n">
        <v>8</v>
      </c>
      <c r="E3566" t="n">
        <v>8</v>
      </c>
      <c r="F3566" t="n">
        <v>6</v>
      </c>
      <c r="G3566" t="n">
        <v>2</v>
      </c>
      <c r="H3566" t="n">
        <v>0</v>
      </c>
      <c r="I3566" t="n">
        <v>502</v>
      </c>
      <c r="J3566" t="n">
        <v>2</v>
      </c>
      <c r="K3566" t="n">
        <v>46</v>
      </c>
      <c r="L3566" t="n">
        <v>0</v>
      </c>
      <c r="M3566" t="n">
        <v>2</v>
      </c>
      <c r="N3566" t="n">
        <v>1</v>
      </c>
      <c r="O3566" t="n">
        <v>0</v>
      </c>
      <c r="P3566" t="n">
        <v>16</v>
      </c>
      <c r="Q3566" t="n">
        <v>10</v>
      </c>
      <c r="R3566" t="n">
        <v>9</v>
      </c>
      <c r="S3566" t="n">
        <v>8</v>
      </c>
      <c r="T3566" t="n">
        <v>49</v>
      </c>
      <c r="U3566" t="n">
        <v>0</v>
      </c>
      <c r="V3566" t="n">
        <v>0</v>
      </c>
      <c r="W3566" t="n">
        <v>0</v>
      </c>
    </row>
    <row r="3567">
      <c r="A3567" t="inlineStr">
        <is>
          <t>Jarrod Evans</t>
        </is>
      </c>
      <c r="B3567" t="inlineStr">
        <is>
          <t>Wales</t>
        </is>
      </c>
      <c r="C3567" t="inlineStr">
        <is>
          <t>Outside Half</t>
        </is>
      </c>
      <c r="D3567" t="n">
        <v>90</v>
      </c>
      <c r="E3567" t="n">
        <v>97</v>
      </c>
      <c r="F3567" t="n">
        <v>69</v>
      </c>
      <c r="G3567" t="n">
        <v>28</v>
      </c>
      <c r="H3567" t="n">
        <v>0</v>
      </c>
      <c r="I3567" t="n">
        <v>5224</v>
      </c>
      <c r="J3567" t="n">
        <v>21</v>
      </c>
      <c r="K3567" t="n">
        <v>396</v>
      </c>
      <c r="L3567" t="n">
        <v>0</v>
      </c>
      <c r="M3567" t="n">
        <v>28</v>
      </c>
      <c r="N3567" t="n">
        <v>8</v>
      </c>
      <c r="O3567" t="n">
        <v>1</v>
      </c>
      <c r="P3567" t="n">
        <v>142</v>
      </c>
      <c r="Q3567" t="n">
        <v>113</v>
      </c>
      <c r="R3567" t="n">
        <v>108</v>
      </c>
      <c r="S3567" t="n">
        <v>86</v>
      </c>
      <c r="T3567" t="n">
        <v>527</v>
      </c>
      <c r="U3567" t="n">
        <v>3</v>
      </c>
      <c r="V3567" t="n">
        <v>0</v>
      </c>
      <c r="W3567" t="n">
        <v>0</v>
      </c>
    </row>
    <row r="3568">
      <c r="A3568" t="inlineStr">
        <is>
          <t>Jarrod Evans</t>
        </is>
      </c>
      <c r="B3568" t="inlineStr">
        <is>
          <t>Wales</t>
        </is>
      </c>
      <c r="C3568" t="inlineStr">
        <is>
          <t>Outside Half</t>
        </is>
      </c>
      <c r="D3568" t="n">
        <v>104</v>
      </c>
      <c r="E3568" t="n">
        <v>9</v>
      </c>
      <c r="F3568" t="n">
        <v>76</v>
      </c>
      <c r="G3568" t="n">
        <v>36</v>
      </c>
      <c r="H3568" t="n">
        <v>0</v>
      </c>
      <c r="I3568" t="n">
        <v>5847</v>
      </c>
      <c r="J3568" t="n">
        <v>28</v>
      </c>
      <c r="K3568" t="n">
        <v>522</v>
      </c>
      <c r="L3568" t="n">
        <v>0</v>
      </c>
      <c r="M3568" t="n">
        <v>31</v>
      </c>
      <c r="N3568" t="n">
        <v>9</v>
      </c>
      <c r="O3568" t="n">
        <v>1</v>
      </c>
      <c r="P3568" t="n">
        <v>158</v>
      </c>
      <c r="Q3568" t="n">
        <v>123</v>
      </c>
      <c r="R3568" t="n">
        <v>119</v>
      </c>
      <c r="S3568" t="n">
        <v>95</v>
      </c>
      <c r="T3568" t="n">
        <v>579</v>
      </c>
      <c r="U3568" t="n">
        <v>3</v>
      </c>
      <c r="V3568" t="n">
        <v>0</v>
      </c>
      <c r="W3568" t="n">
        <v>0</v>
      </c>
    </row>
    <row r="3569">
      <c r="A3569" t="inlineStr">
        <is>
          <t>Rhys Priestland</t>
        </is>
      </c>
      <c r="B3569" t="inlineStr">
        <is>
          <t>Wales</t>
        </is>
      </c>
      <c r="C3569" t="inlineStr">
        <is>
          <t>Outside Half</t>
        </is>
      </c>
      <c r="D3569" t="n">
        <v>144</v>
      </c>
      <c r="E3569" t="n">
        <v>156</v>
      </c>
      <c r="F3569" t="n">
        <v>120</v>
      </c>
      <c r="G3569" t="n">
        <v>36</v>
      </c>
      <c r="H3569" t="n">
        <v>0</v>
      </c>
      <c r="I3569" t="n">
        <v>9585</v>
      </c>
      <c r="J3569" t="n">
        <v>24</v>
      </c>
      <c r="K3569" t="n">
        <v>550</v>
      </c>
      <c r="L3569" t="n">
        <v>0</v>
      </c>
      <c r="M3569" t="n">
        <v>35</v>
      </c>
      <c r="N3569" t="n">
        <v>15</v>
      </c>
      <c r="O3569" t="n">
        <v>5</v>
      </c>
      <c r="P3569" t="n">
        <v>151</v>
      </c>
      <c r="Q3569" t="n">
        <v>124</v>
      </c>
      <c r="R3569" t="n">
        <v>257</v>
      </c>
      <c r="S3569" t="n">
        <v>232</v>
      </c>
      <c r="T3569" t="n">
        <v>1034</v>
      </c>
      <c r="U3569" t="n">
        <v>0</v>
      </c>
      <c r="V3569" t="n">
        <v>0</v>
      </c>
      <c r="W3569" t="n">
        <v>0</v>
      </c>
    </row>
    <row r="3570">
      <c r="A3570" t="inlineStr">
        <is>
          <t>Rhys Priestland</t>
        </is>
      </c>
      <c r="B3570" t="inlineStr">
        <is>
          <t>Wales</t>
        </is>
      </c>
      <c r="C3570" t="inlineStr">
        <is>
          <t>Outside Half</t>
        </is>
      </c>
      <c r="D3570" t="n">
        <v>49</v>
      </c>
      <c r="E3570" t="n">
        <v>56</v>
      </c>
      <c r="F3570" t="n">
        <v>26</v>
      </c>
      <c r="G3570" t="n">
        <v>30</v>
      </c>
      <c r="H3570" t="n">
        <v>0</v>
      </c>
      <c r="I3570" t="n">
        <v>2340</v>
      </c>
      <c r="J3570" t="n">
        <v>23</v>
      </c>
      <c r="K3570" t="n">
        <v>383</v>
      </c>
      <c r="L3570" t="n">
        <v>0</v>
      </c>
      <c r="M3570" t="n">
        <v>8</v>
      </c>
      <c r="N3570" t="n">
        <v>1</v>
      </c>
      <c r="O3570" t="n">
        <v>0</v>
      </c>
      <c r="P3570" t="n">
        <v>34</v>
      </c>
      <c r="Q3570" t="n">
        <v>28</v>
      </c>
      <c r="R3570" t="n">
        <v>16</v>
      </c>
      <c r="S3570" t="n">
        <v>14</v>
      </c>
      <c r="T3570" t="n">
        <v>103</v>
      </c>
      <c r="U3570" t="n">
        <v>1</v>
      </c>
      <c r="V3570" t="n">
        <v>0</v>
      </c>
      <c r="W3570" t="n">
        <v>0</v>
      </c>
    </row>
    <row r="3571">
      <c r="A3571" t="inlineStr">
        <is>
          <t>Rhys Priestland</t>
        </is>
      </c>
      <c r="B3571" t="inlineStr">
        <is>
          <t>Wales</t>
        </is>
      </c>
      <c r="C3571" t="inlineStr">
        <is>
          <t>Outside Half</t>
        </is>
      </c>
      <c r="D3571" t="n">
        <v>114</v>
      </c>
      <c r="E3571" t="n">
        <v>124</v>
      </c>
      <c r="F3571" t="n">
        <v>85</v>
      </c>
      <c r="G3571" t="n">
        <v>39</v>
      </c>
      <c r="H3571" t="n">
        <v>0</v>
      </c>
      <c r="I3571" t="n">
        <v>6649</v>
      </c>
      <c r="J3571" t="n">
        <v>29</v>
      </c>
      <c r="K3571" t="n">
        <v>624</v>
      </c>
      <c r="L3571" t="n">
        <v>2</v>
      </c>
      <c r="M3571" t="n">
        <v>36</v>
      </c>
      <c r="N3571" t="n">
        <v>8</v>
      </c>
      <c r="O3571" t="n">
        <v>3</v>
      </c>
      <c r="P3571" t="n">
        <v>172</v>
      </c>
      <c r="Q3571" t="n">
        <v>131</v>
      </c>
      <c r="R3571" t="n">
        <v>204</v>
      </c>
      <c r="S3571" t="n">
        <v>177</v>
      </c>
      <c r="T3571" t="n">
        <v>842</v>
      </c>
      <c r="U3571" t="n">
        <v>2</v>
      </c>
      <c r="V3571" t="n">
        <v>0</v>
      </c>
      <c r="W3571" t="n">
        <v>0</v>
      </c>
    </row>
    <row r="3572">
      <c r="A3572" t="inlineStr">
        <is>
          <t>Rhys Priestland</t>
        </is>
      </c>
      <c r="B3572" t="inlineStr">
        <is>
          <t>Wales</t>
        </is>
      </c>
      <c r="C3572" t="inlineStr">
        <is>
          <t>Outside Half</t>
        </is>
      </c>
      <c r="D3572" t="n">
        <v>307</v>
      </c>
      <c r="E3572" t="n">
        <v>24</v>
      </c>
      <c r="F3572" t="n">
        <v>231</v>
      </c>
      <c r="G3572" t="n">
        <v>105</v>
      </c>
      <c r="H3572" t="n">
        <v>0</v>
      </c>
      <c r="I3572" t="n">
        <v>18574</v>
      </c>
      <c r="J3572" t="n">
        <v>76</v>
      </c>
      <c r="K3572" t="n">
        <v>1557</v>
      </c>
      <c r="L3572" t="n">
        <v>2</v>
      </c>
      <c r="M3572" t="n">
        <v>79</v>
      </c>
      <c r="N3572" t="n">
        <v>24</v>
      </c>
      <c r="O3572" t="n">
        <v>8</v>
      </c>
      <c r="P3572" t="n">
        <v>357</v>
      </c>
      <c r="Q3572" t="n">
        <v>283</v>
      </c>
      <c r="R3572" t="n">
        <v>477</v>
      </c>
      <c r="S3572" t="n">
        <v>423</v>
      </c>
      <c r="T3572" t="n">
        <v>1979</v>
      </c>
      <c r="U3572" t="n">
        <v>3</v>
      </c>
      <c r="V3572" t="n">
        <v>0</v>
      </c>
      <c r="W3572" t="n">
        <v>0</v>
      </c>
    </row>
    <row r="3573">
      <c r="A3573" t="inlineStr">
        <is>
          <t>Gareth Anscombe</t>
        </is>
      </c>
      <c r="B3573" t="inlineStr">
        <is>
          <t>Wales</t>
        </is>
      </c>
      <c r="C3573" t="inlineStr">
        <is>
          <t>Outside Half</t>
        </is>
      </c>
      <c r="D3573" t="n">
        <v>10</v>
      </c>
      <c r="E3573" t="n">
        <v>11</v>
      </c>
      <c r="F3573" t="n">
        <v>9</v>
      </c>
      <c r="G3573" t="n">
        <v>2</v>
      </c>
      <c r="H3573" t="n">
        <v>0</v>
      </c>
      <c r="I3573" t="n">
        <v>723</v>
      </c>
      <c r="J3573" t="n">
        <v>1</v>
      </c>
      <c r="K3573" t="n">
        <v>18</v>
      </c>
      <c r="L3573" t="n">
        <v>0</v>
      </c>
      <c r="M3573" t="n">
        <v>2</v>
      </c>
      <c r="N3573" t="n">
        <v>2</v>
      </c>
      <c r="O3573" t="n">
        <v>1</v>
      </c>
      <c r="P3573" t="n">
        <v>18</v>
      </c>
      <c r="Q3573" t="n">
        <v>13</v>
      </c>
      <c r="R3573" t="n">
        <v>29</v>
      </c>
      <c r="S3573" t="n">
        <v>21</v>
      </c>
      <c r="T3573" t="n">
        <v>102</v>
      </c>
      <c r="U3573" t="n">
        <v>0</v>
      </c>
      <c r="V3573" t="n">
        <v>0</v>
      </c>
      <c r="W3573" t="n">
        <v>0</v>
      </c>
    </row>
    <row r="3574">
      <c r="A3574" t="inlineStr">
        <is>
          <t>Gareth Anscombe</t>
        </is>
      </c>
      <c r="B3574" t="inlineStr">
        <is>
          <t>Wales</t>
        </is>
      </c>
      <c r="C3574" t="inlineStr">
        <is>
          <t>Outside Half</t>
        </is>
      </c>
      <c r="D3574" t="n">
        <v>27</v>
      </c>
      <c r="E3574" t="n">
        <v>28</v>
      </c>
      <c r="F3574" t="n">
        <v>21</v>
      </c>
      <c r="G3574" t="n">
        <v>7</v>
      </c>
      <c r="H3574" t="n">
        <v>0</v>
      </c>
      <c r="I3574" t="n">
        <v>1756</v>
      </c>
      <c r="J3574" t="n">
        <v>6</v>
      </c>
      <c r="K3574" t="n">
        <v>135</v>
      </c>
      <c r="L3574" t="n">
        <v>0</v>
      </c>
      <c r="M3574" t="n">
        <v>4</v>
      </c>
      <c r="N3574" t="n">
        <v>8</v>
      </c>
      <c r="O3574" t="n">
        <v>0</v>
      </c>
      <c r="P3574" t="n">
        <v>49</v>
      </c>
      <c r="Q3574" t="n">
        <v>39</v>
      </c>
      <c r="R3574" t="n">
        <v>58</v>
      </c>
      <c r="S3574" t="n">
        <v>44</v>
      </c>
      <c r="T3574" t="n">
        <v>250</v>
      </c>
      <c r="U3574" t="n">
        <v>0</v>
      </c>
      <c r="V3574" t="n">
        <v>0</v>
      </c>
      <c r="W3574" t="n">
        <v>0</v>
      </c>
    </row>
    <row r="3575">
      <c r="A3575" t="inlineStr">
        <is>
          <t>Gareth Anscombe</t>
        </is>
      </c>
      <c r="B3575" t="inlineStr">
        <is>
          <t>Wales</t>
        </is>
      </c>
      <c r="C3575" t="inlineStr">
        <is>
          <t>Outside Half</t>
        </is>
      </c>
      <c r="D3575" t="n">
        <v>78</v>
      </c>
      <c r="E3575" t="n">
        <v>77</v>
      </c>
      <c r="F3575" t="n">
        <v>70</v>
      </c>
      <c r="G3575" t="n">
        <v>7</v>
      </c>
      <c r="H3575" t="n">
        <v>0</v>
      </c>
      <c r="I3575" t="n">
        <v>5398</v>
      </c>
      <c r="J3575" t="n">
        <v>8</v>
      </c>
      <c r="K3575" t="n">
        <v>228</v>
      </c>
      <c r="L3575" t="n">
        <v>0</v>
      </c>
      <c r="M3575" t="n">
        <v>16</v>
      </c>
      <c r="N3575" t="n">
        <v>15</v>
      </c>
      <c r="O3575" t="n">
        <v>1</v>
      </c>
      <c r="P3575" t="n">
        <v>152</v>
      </c>
      <c r="Q3575" t="n">
        <v>123</v>
      </c>
      <c r="R3575" t="n">
        <v>119</v>
      </c>
      <c r="S3575" t="n">
        <v>97</v>
      </c>
      <c r="T3575" t="n">
        <v>615</v>
      </c>
      <c r="U3575" t="n">
        <v>1</v>
      </c>
      <c r="V3575" t="n">
        <v>0</v>
      </c>
      <c r="W3575" t="n">
        <v>0</v>
      </c>
    </row>
    <row r="3576">
      <c r="A3576" t="inlineStr">
        <is>
          <t>Gareth Anscombe</t>
        </is>
      </c>
      <c r="B3576" t="inlineStr">
        <is>
          <t>Wales</t>
        </is>
      </c>
      <c r="C3576" t="inlineStr">
        <is>
          <t>Outside Half</t>
        </is>
      </c>
      <c r="D3576" t="n">
        <v>27</v>
      </c>
      <c r="E3576" t="n">
        <v>30</v>
      </c>
      <c r="F3576" t="n">
        <v>15</v>
      </c>
      <c r="G3576" t="n">
        <v>15</v>
      </c>
      <c r="H3576" t="n">
        <v>0</v>
      </c>
      <c r="I3576" t="n">
        <v>1302</v>
      </c>
      <c r="J3576" t="n">
        <v>12</v>
      </c>
      <c r="K3576" t="n">
        <v>232</v>
      </c>
      <c r="L3576" t="n">
        <v>0</v>
      </c>
      <c r="M3576" t="n">
        <v>6</v>
      </c>
      <c r="N3576" t="n">
        <v>0</v>
      </c>
      <c r="O3576" t="n">
        <v>0</v>
      </c>
      <c r="P3576" t="n">
        <v>15</v>
      </c>
      <c r="Q3576" t="n">
        <v>13</v>
      </c>
      <c r="R3576" t="n">
        <v>20</v>
      </c>
      <c r="S3576" t="n">
        <v>15</v>
      </c>
      <c r="T3576" t="n">
        <v>71</v>
      </c>
      <c r="U3576" t="n">
        <v>0</v>
      </c>
      <c r="V3576" t="n">
        <v>0</v>
      </c>
      <c r="W3576" t="n">
        <v>0</v>
      </c>
    </row>
    <row r="3577">
      <c r="A3577" t="inlineStr">
        <is>
          <t>Gareth Anscombe</t>
        </is>
      </c>
      <c r="B3577" t="inlineStr">
        <is>
          <t>Wales</t>
        </is>
      </c>
      <c r="C3577" t="inlineStr">
        <is>
          <t>Outside Half</t>
        </is>
      </c>
      <c r="D3577" t="n">
        <v>142</v>
      </c>
      <c r="E3577" t="n">
        <v>25</v>
      </c>
      <c r="F3577" t="n">
        <v>115</v>
      </c>
      <c r="G3577" t="n">
        <v>31</v>
      </c>
      <c r="H3577" t="n">
        <v>0</v>
      </c>
      <c r="I3577" t="n">
        <v>9179</v>
      </c>
      <c r="J3577" t="n">
        <v>27</v>
      </c>
      <c r="K3577" t="n">
        <v>613</v>
      </c>
      <c r="L3577" t="n">
        <v>0</v>
      </c>
      <c r="M3577" t="n">
        <v>28</v>
      </c>
      <c r="N3577" t="n">
        <v>25</v>
      </c>
      <c r="O3577" t="n">
        <v>2</v>
      </c>
      <c r="P3577" t="n">
        <v>234</v>
      </c>
      <c r="Q3577" t="n">
        <v>188</v>
      </c>
      <c r="R3577" t="n">
        <v>226</v>
      </c>
      <c r="S3577" t="n">
        <v>177</v>
      </c>
      <c r="T3577" t="n">
        <v>1038</v>
      </c>
      <c r="U3577" t="n">
        <v>1</v>
      </c>
      <c r="V3577" t="n">
        <v>0</v>
      </c>
      <c r="W3577" t="n">
        <v>0</v>
      </c>
    </row>
    <row r="3578">
      <c r="A3578" t="inlineStr">
        <is>
          <t>Jordan Williams</t>
        </is>
      </c>
      <c r="B3578" t="inlineStr">
        <is>
          <t>Wales</t>
        </is>
      </c>
      <c r="C3578" t="inlineStr">
        <is>
          <t>Outside Half</t>
        </is>
      </c>
      <c r="D3578" t="n">
        <v>49</v>
      </c>
      <c r="E3578" t="n">
        <v>52</v>
      </c>
      <c r="F3578" t="n">
        <v>37</v>
      </c>
      <c r="G3578" t="n">
        <v>15</v>
      </c>
      <c r="H3578" t="n">
        <v>0</v>
      </c>
      <c r="I3578" t="n">
        <v>2990</v>
      </c>
      <c r="J3578" t="n">
        <v>12</v>
      </c>
      <c r="K3578" t="n">
        <v>200</v>
      </c>
      <c r="L3578" t="n">
        <v>0</v>
      </c>
      <c r="M3578" t="n">
        <v>4</v>
      </c>
      <c r="N3578" t="n">
        <v>12</v>
      </c>
      <c r="O3578" t="n">
        <v>0</v>
      </c>
      <c r="P3578" t="n">
        <v>4</v>
      </c>
      <c r="Q3578" t="n">
        <v>3</v>
      </c>
      <c r="R3578" t="n">
        <v>3</v>
      </c>
      <c r="S3578" t="n">
        <v>2</v>
      </c>
      <c r="T3578" t="n">
        <v>72</v>
      </c>
      <c r="U3578" t="n">
        <v>0</v>
      </c>
      <c r="V3578" t="n">
        <v>0</v>
      </c>
      <c r="W3578" t="n">
        <v>0</v>
      </c>
    </row>
    <row r="3579">
      <c r="A3579" t="inlineStr">
        <is>
          <t>Jordan Williams</t>
        </is>
      </c>
      <c r="B3579" t="inlineStr">
        <is>
          <t>Wales</t>
        </is>
      </c>
      <c r="C3579" t="inlineStr">
        <is>
          <t>Outside Half</t>
        </is>
      </c>
      <c r="D3579" t="n">
        <v>6</v>
      </c>
      <c r="E3579" t="n">
        <v>8</v>
      </c>
      <c r="F3579" t="n">
        <v>4</v>
      </c>
      <c r="G3579" t="n">
        <v>4</v>
      </c>
      <c r="H3579" t="n">
        <v>0</v>
      </c>
      <c r="I3579" t="n">
        <v>372</v>
      </c>
      <c r="J3579" t="n">
        <v>2</v>
      </c>
      <c r="K3579" t="n">
        <v>52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5</v>
      </c>
      <c r="U3579" t="n">
        <v>0</v>
      </c>
      <c r="V3579" t="n">
        <v>0</v>
      </c>
      <c r="W3579" t="n">
        <v>0</v>
      </c>
    </row>
    <row r="3580">
      <c r="A3580" t="inlineStr">
        <is>
          <t>Jordan Williams</t>
        </is>
      </c>
      <c r="B3580" t="inlineStr">
        <is>
          <t>Wales</t>
        </is>
      </c>
      <c r="C3580" t="inlineStr">
        <is>
          <t>Outside Half</t>
        </is>
      </c>
      <c r="D3580" t="n">
        <v>0</v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Jordan Williams</t>
        </is>
      </c>
      <c r="B3581" t="inlineStr">
        <is>
          <t>Wales</t>
        </is>
      </c>
      <c r="C3581" t="inlineStr">
        <is>
          <t>Outside Half</t>
        </is>
      </c>
      <c r="D3581" t="n">
        <v>3</v>
      </c>
      <c r="E3581" t="n">
        <v>3</v>
      </c>
      <c r="F3581" t="n">
        <v>3</v>
      </c>
      <c r="G3581" t="n">
        <v>0</v>
      </c>
      <c r="H3581" t="n">
        <v>0</v>
      </c>
      <c r="I3581" t="n">
        <v>240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5</v>
      </c>
      <c r="U3581" t="n">
        <v>0</v>
      </c>
      <c r="V3581" t="n">
        <v>0</v>
      </c>
      <c r="W3581" t="n">
        <v>0</v>
      </c>
    </row>
    <row r="3582">
      <c r="A3582" t="inlineStr">
        <is>
          <t>Jordan Williams</t>
        </is>
      </c>
      <c r="B3582" t="inlineStr">
        <is>
          <t>Wales</t>
        </is>
      </c>
      <c r="C3582" t="inlineStr">
        <is>
          <t>Outside Half</t>
        </is>
      </c>
      <c r="D3582" t="n">
        <v>29</v>
      </c>
      <c r="E3582" t="n">
        <v>29</v>
      </c>
      <c r="F3582" t="n">
        <v>26</v>
      </c>
      <c r="G3582" t="n">
        <v>3</v>
      </c>
      <c r="H3582" t="n">
        <v>0</v>
      </c>
      <c r="I3582" t="n">
        <v>1953</v>
      </c>
      <c r="J3582" t="n">
        <v>3</v>
      </c>
      <c r="K3582" t="n">
        <v>83</v>
      </c>
      <c r="L3582" t="n">
        <v>0</v>
      </c>
      <c r="M3582" t="n">
        <v>11</v>
      </c>
      <c r="N3582" t="n">
        <v>17</v>
      </c>
      <c r="O3582" t="n">
        <v>0</v>
      </c>
      <c r="P3582" t="n">
        <v>2</v>
      </c>
      <c r="Q3582" t="n">
        <v>2</v>
      </c>
      <c r="R3582" t="n">
        <v>0</v>
      </c>
      <c r="S3582" t="n">
        <v>0</v>
      </c>
      <c r="T3582" t="n">
        <v>89</v>
      </c>
      <c r="U3582" t="n">
        <v>1</v>
      </c>
      <c r="V3582" t="n">
        <v>0</v>
      </c>
      <c r="W3582" t="n">
        <v>0</v>
      </c>
    </row>
    <row r="3583">
      <c r="A3583" t="inlineStr">
        <is>
          <t>Jordan Williams</t>
        </is>
      </c>
      <c r="B3583" t="inlineStr">
        <is>
          <t>Wales</t>
        </is>
      </c>
      <c r="C3583" t="inlineStr">
        <is>
          <t>Outside Half</t>
        </is>
      </c>
      <c r="D3583" t="n">
        <v>41</v>
      </c>
      <c r="E3583" t="n">
        <v>42</v>
      </c>
      <c r="F3583" t="n">
        <v>33</v>
      </c>
      <c r="G3583" t="n">
        <v>9</v>
      </c>
      <c r="H3583" t="n">
        <v>0</v>
      </c>
      <c r="I3583" t="n">
        <v>2683</v>
      </c>
      <c r="J3583" t="n">
        <v>8</v>
      </c>
      <c r="K3583" t="n">
        <v>161</v>
      </c>
      <c r="L3583" t="n">
        <v>1</v>
      </c>
      <c r="M3583" t="n">
        <v>8</v>
      </c>
      <c r="N3583" t="n">
        <v>10</v>
      </c>
      <c r="O3583" t="n">
        <v>0</v>
      </c>
      <c r="P3583" t="n">
        <v>2</v>
      </c>
      <c r="Q3583" t="n">
        <v>1</v>
      </c>
      <c r="R3583" t="n">
        <v>4</v>
      </c>
      <c r="S3583" t="n">
        <v>2</v>
      </c>
      <c r="T3583" t="n">
        <v>58</v>
      </c>
      <c r="U3583" t="n">
        <v>0</v>
      </c>
      <c r="V3583" t="n">
        <v>0</v>
      </c>
      <c r="W3583" t="n">
        <v>0</v>
      </c>
    </row>
    <row r="3584">
      <c r="A3584" t="inlineStr">
        <is>
          <t>Jordan Williams</t>
        </is>
      </c>
      <c r="B3584" t="inlineStr">
        <is>
          <t>Wales</t>
        </is>
      </c>
      <c r="C3584" t="inlineStr">
        <is>
          <t>Outside Half</t>
        </is>
      </c>
      <c r="D3584" t="n">
        <v>128</v>
      </c>
      <c r="E3584" t="n">
        <v>41</v>
      </c>
      <c r="F3584" t="n">
        <v>103</v>
      </c>
      <c r="G3584" t="n">
        <v>32</v>
      </c>
      <c r="H3584" t="n">
        <v>0</v>
      </c>
      <c r="I3584" t="n">
        <v>8238</v>
      </c>
      <c r="J3584" t="n">
        <v>25</v>
      </c>
      <c r="K3584" t="n">
        <v>496</v>
      </c>
      <c r="L3584" t="n">
        <v>1</v>
      </c>
      <c r="M3584" t="n">
        <v>23</v>
      </c>
      <c r="N3584" t="n">
        <v>41</v>
      </c>
      <c r="O3584" t="n">
        <v>0</v>
      </c>
      <c r="P3584" t="n">
        <v>8</v>
      </c>
      <c r="Q3584" t="n">
        <v>6</v>
      </c>
      <c r="R3584" t="n">
        <v>7</v>
      </c>
      <c r="S3584" t="n">
        <v>4</v>
      </c>
      <c r="T3584" t="n">
        <v>229</v>
      </c>
      <c r="U3584" t="n">
        <v>1</v>
      </c>
      <c r="V3584" t="n">
        <v>0</v>
      </c>
      <c r="W3584" t="n">
        <v>0</v>
      </c>
    </row>
    <row r="3585">
      <c r="A3585" t="inlineStr">
        <is>
          <t>Louis Rees-Zammitt</t>
        </is>
      </c>
      <c r="B3585" t="inlineStr">
        <is>
          <t>Wales</t>
        </is>
      </c>
      <c r="C3585" t="inlineStr">
        <is>
          <t>Left Wing</t>
        </is>
      </c>
      <c r="D3585" t="n">
        <v>31</v>
      </c>
      <c r="E3585" t="n">
        <v>30</v>
      </c>
      <c r="F3585" t="n">
        <v>24</v>
      </c>
      <c r="G3585" t="n">
        <v>6</v>
      </c>
      <c r="H3585" t="n">
        <v>0</v>
      </c>
      <c r="I3585" t="n">
        <v>1949</v>
      </c>
      <c r="J3585" t="n">
        <v>7</v>
      </c>
      <c r="K3585" t="n">
        <v>144</v>
      </c>
      <c r="L3585" t="n">
        <v>0</v>
      </c>
      <c r="M3585" t="n">
        <v>6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85</v>
      </c>
      <c r="U3585" t="n">
        <v>1</v>
      </c>
      <c r="V3585" t="n">
        <v>0</v>
      </c>
      <c r="W3585" t="n">
        <v>0</v>
      </c>
    </row>
    <row r="3586">
      <c r="A3586" t="inlineStr">
        <is>
          <t>Louis Rees-Zammitt</t>
        </is>
      </c>
      <c r="B3586" t="inlineStr">
        <is>
          <t>Wales</t>
        </is>
      </c>
      <c r="C3586" t="inlineStr">
        <is>
          <t>Left Wing</t>
        </is>
      </c>
      <c r="D3586" t="n">
        <v>9</v>
      </c>
      <c r="E3586" t="n">
        <v>9</v>
      </c>
      <c r="F3586" t="n">
        <v>8</v>
      </c>
      <c r="G3586" t="n">
        <v>1</v>
      </c>
      <c r="H3586" t="n">
        <v>0</v>
      </c>
      <c r="I3586" t="n">
        <v>659</v>
      </c>
      <c r="J3586" t="n">
        <v>1</v>
      </c>
      <c r="K3586" t="n">
        <v>19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25</v>
      </c>
      <c r="U3586" t="n">
        <v>0</v>
      </c>
      <c r="V3586" t="n">
        <v>0</v>
      </c>
      <c r="W3586" t="n">
        <v>0</v>
      </c>
    </row>
    <row r="3587">
      <c r="A3587" t="inlineStr">
        <is>
          <t>Louis Rees-Zammitt</t>
        </is>
      </c>
      <c r="B3587" t="inlineStr">
        <is>
          <t>Wales</t>
        </is>
      </c>
      <c r="C3587" t="inlineStr">
        <is>
          <t>Left Wing</t>
        </is>
      </c>
      <c r="D3587" t="n">
        <v>40</v>
      </c>
      <c r="E3587" t="n">
        <v>22</v>
      </c>
      <c r="F3587" t="n">
        <v>32</v>
      </c>
      <c r="G3587" t="n">
        <v>7</v>
      </c>
      <c r="H3587" t="n">
        <v>0</v>
      </c>
      <c r="I3587" t="n">
        <v>2608</v>
      </c>
      <c r="J3587" t="n">
        <v>8</v>
      </c>
      <c r="K3587" t="n">
        <v>163</v>
      </c>
      <c r="L3587" t="n">
        <v>0</v>
      </c>
      <c r="M3587" t="n">
        <v>6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110</v>
      </c>
      <c r="U3587" t="n">
        <v>1</v>
      </c>
      <c r="V3587" t="n">
        <v>0</v>
      </c>
      <c r="W3587" t="n">
        <v>0</v>
      </c>
    </row>
    <row r="3588">
      <c r="A3588" t="inlineStr">
        <is>
          <t>Keelan Giles</t>
        </is>
      </c>
      <c r="B3588" t="inlineStr">
        <is>
          <t>Wales</t>
        </is>
      </c>
      <c r="C3588" t="inlineStr">
        <is>
          <t>Left Wing</t>
        </is>
      </c>
      <c r="D3588" t="n">
        <v>54</v>
      </c>
      <c r="E3588" t="n">
        <v>55</v>
      </c>
      <c r="F3588" t="n">
        <v>47</v>
      </c>
      <c r="G3588" t="n">
        <v>8</v>
      </c>
      <c r="H3588" t="n">
        <v>0</v>
      </c>
      <c r="I3588" t="n">
        <v>3598</v>
      </c>
      <c r="J3588" t="n">
        <v>7</v>
      </c>
      <c r="K3588" t="n">
        <v>153</v>
      </c>
      <c r="L3588" t="n">
        <v>2</v>
      </c>
      <c r="M3588" t="n">
        <v>14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100</v>
      </c>
      <c r="U3588" t="n">
        <v>1</v>
      </c>
      <c r="V3588" t="n">
        <v>0</v>
      </c>
      <c r="W3588" t="n">
        <v>0</v>
      </c>
    </row>
    <row r="3589">
      <c r="A3589" t="inlineStr">
        <is>
          <t>Keelan Giles</t>
        </is>
      </c>
      <c r="B3589" t="inlineStr">
        <is>
          <t>Wales</t>
        </is>
      </c>
      <c r="C3589" t="inlineStr">
        <is>
          <t>Left Wing</t>
        </is>
      </c>
      <c r="D3589" t="n">
        <v>5</v>
      </c>
      <c r="E3589" t="n">
        <v>5</v>
      </c>
      <c r="F3589" t="n">
        <v>5</v>
      </c>
      <c r="G3589" t="n">
        <v>0</v>
      </c>
      <c r="H3589" t="n">
        <v>0</v>
      </c>
      <c r="I3589" t="n">
        <v>379</v>
      </c>
      <c r="J3589" t="n">
        <v>0</v>
      </c>
      <c r="K3589" t="n">
        <v>0</v>
      </c>
      <c r="L3589" t="n">
        <v>0</v>
      </c>
      <c r="M3589" t="n">
        <v>1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15</v>
      </c>
      <c r="U3589" t="n">
        <v>0</v>
      </c>
      <c r="V3589" t="n">
        <v>0</v>
      </c>
      <c r="W3589" t="n">
        <v>0</v>
      </c>
    </row>
    <row r="3590">
      <c r="A3590" t="inlineStr">
        <is>
          <t>Keelan Giles</t>
        </is>
      </c>
      <c r="B3590" t="inlineStr">
        <is>
          <t>Wales</t>
        </is>
      </c>
      <c r="C3590" t="inlineStr">
        <is>
          <t>Left Wing</t>
        </is>
      </c>
      <c r="D3590" t="n">
        <v>0</v>
      </c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Keelan Giles</t>
        </is>
      </c>
      <c r="B3591" t="inlineStr">
        <is>
          <t>Wales</t>
        </is>
      </c>
      <c r="C3591" t="inlineStr">
        <is>
          <t>Left Wing</t>
        </is>
      </c>
      <c r="D3591" t="n">
        <v>59</v>
      </c>
      <c r="E3591" t="n">
        <v>23</v>
      </c>
      <c r="F3591" t="n">
        <v>52</v>
      </c>
      <c r="G3591" t="n">
        <v>9</v>
      </c>
      <c r="H3591" t="n">
        <v>0</v>
      </c>
      <c r="I3591" t="n">
        <v>3977</v>
      </c>
      <c r="J3591" t="n">
        <v>7</v>
      </c>
      <c r="K3591" t="n">
        <v>153</v>
      </c>
      <c r="L3591" t="n">
        <v>2</v>
      </c>
      <c r="M3591" t="n">
        <v>15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115</v>
      </c>
      <c r="U3591" t="n">
        <v>1</v>
      </c>
      <c r="V3591" t="n">
        <v>0</v>
      </c>
      <c r="W3591" t="n">
        <v>0</v>
      </c>
    </row>
    <row r="3592">
      <c r="A3592" t="inlineStr">
        <is>
          <t>Josh Adams</t>
        </is>
      </c>
      <c r="B3592" t="inlineStr">
        <is>
          <t>Wales</t>
        </is>
      </c>
      <c r="C3592" t="inlineStr">
        <is>
          <t>Left Wing</t>
        </is>
      </c>
      <c r="D3592" t="n">
        <v>3</v>
      </c>
      <c r="E3592" t="n">
        <v>4</v>
      </c>
      <c r="F3592" t="n">
        <v>1</v>
      </c>
      <c r="G3592" t="n">
        <v>3</v>
      </c>
      <c r="H3592" t="n">
        <v>0</v>
      </c>
      <c r="I3592" t="n">
        <v>111</v>
      </c>
      <c r="J3592" t="n">
        <v>2</v>
      </c>
      <c r="K3592" t="n">
        <v>31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Josh Adams</t>
        </is>
      </c>
      <c r="B3593" t="inlineStr">
        <is>
          <t>Wales</t>
        </is>
      </c>
      <c r="C3593" t="inlineStr">
        <is>
          <t>Left Wing</t>
        </is>
      </c>
      <c r="D3593" t="n">
        <v>14</v>
      </c>
      <c r="E3593" t="n">
        <v>14</v>
      </c>
      <c r="F3593" t="n">
        <v>13</v>
      </c>
      <c r="G3593" t="n">
        <v>1</v>
      </c>
      <c r="H3593" t="n">
        <v>0</v>
      </c>
      <c r="I3593" t="n">
        <v>1064</v>
      </c>
      <c r="J3593" t="n">
        <v>1</v>
      </c>
      <c r="K3593" t="n">
        <v>24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40</v>
      </c>
      <c r="U3593" t="n">
        <v>0</v>
      </c>
      <c r="V3593" t="n">
        <v>0</v>
      </c>
      <c r="W3593" t="n">
        <v>0</v>
      </c>
    </row>
    <row r="3594">
      <c r="A3594" t="inlineStr">
        <is>
          <t>Josh Adams</t>
        </is>
      </c>
      <c r="B3594" t="inlineStr">
        <is>
          <t>Wales</t>
        </is>
      </c>
      <c r="C3594" t="inlineStr">
        <is>
          <t>Left Wing</t>
        </is>
      </c>
      <c r="D3594" t="n">
        <v>2</v>
      </c>
      <c r="E3594" t="n">
        <v>2</v>
      </c>
      <c r="F3594" t="n">
        <v>2</v>
      </c>
      <c r="G3594" t="n">
        <v>0</v>
      </c>
      <c r="H3594" t="n">
        <v>0</v>
      </c>
      <c r="I3594" t="n">
        <v>129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Josh Adams</t>
        </is>
      </c>
      <c r="B3595" t="inlineStr">
        <is>
          <t>Wales</t>
        </is>
      </c>
      <c r="C3595" t="inlineStr">
        <is>
          <t>Left Wing</t>
        </is>
      </c>
      <c r="D3595" t="n">
        <v>7</v>
      </c>
      <c r="E3595" t="n">
        <v>6</v>
      </c>
      <c r="F3595" t="n">
        <v>6</v>
      </c>
      <c r="G3595" t="n">
        <v>0</v>
      </c>
      <c r="H3595" t="n">
        <v>0</v>
      </c>
      <c r="I3595" t="n">
        <v>458</v>
      </c>
      <c r="J3595" t="n">
        <v>1</v>
      </c>
      <c r="K3595" t="n">
        <v>30</v>
      </c>
      <c r="L3595" t="n">
        <v>0</v>
      </c>
      <c r="M3595" t="n">
        <v>1</v>
      </c>
      <c r="N3595" t="n">
        <v>3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15</v>
      </c>
      <c r="U3595" t="n">
        <v>1</v>
      </c>
      <c r="V3595" t="n">
        <v>0</v>
      </c>
      <c r="W3595" t="n">
        <v>0</v>
      </c>
    </row>
    <row r="3596">
      <c r="A3596" t="inlineStr">
        <is>
          <t>Josh Adams</t>
        </is>
      </c>
      <c r="B3596" t="inlineStr">
        <is>
          <t>Wales</t>
        </is>
      </c>
      <c r="C3596" t="inlineStr">
        <is>
          <t>Left Wing</t>
        </is>
      </c>
      <c r="D3596" t="n">
        <v>1</v>
      </c>
      <c r="E3596" t="n">
        <v>1</v>
      </c>
      <c r="F3596" t="n">
        <v>1</v>
      </c>
      <c r="G3596" t="n">
        <v>0</v>
      </c>
      <c r="H3596" t="n">
        <v>0</v>
      </c>
      <c r="I3596" t="n">
        <v>80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Josh Adams</t>
        </is>
      </c>
      <c r="B3597" t="inlineStr">
        <is>
          <t>Wales</t>
        </is>
      </c>
      <c r="C3597" t="inlineStr">
        <is>
          <t>Left Wing</t>
        </is>
      </c>
      <c r="D3597" t="n">
        <v>65</v>
      </c>
      <c r="E3597" t="n">
        <v>65</v>
      </c>
      <c r="F3597" t="n">
        <v>57</v>
      </c>
      <c r="G3597" t="n">
        <v>8</v>
      </c>
      <c r="H3597" t="n">
        <v>0</v>
      </c>
      <c r="I3597" t="n">
        <v>4510</v>
      </c>
      <c r="J3597" t="n">
        <v>8</v>
      </c>
      <c r="K3597" t="n">
        <v>179</v>
      </c>
      <c r="L3597" t="n">
        <v>1</v>
      </c>
      <c r="M3597" t="n">
        <v>11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195</v>
      </c>
      <c r="U3597" t="n">
        <v>2</v>
      </c>
      <c r="V3597" t="n">
        <v>0</v>
      </c>
      <c r="W3597" t="n">
        <v>0</v>
      </c>
    </row>
    <row r="3598">
      <c r="A3598" t="inlineStr">
        <is>
          <t>Josh Adams</t>
        </is>
      </c>
      <c r="B3598" t="inlineStr">
        <is>
          <t>Wales</t>
        </is>
      </c>
      <c r="C3598" t="inlineStr">
        <is>
          <t>Left Wing</t>
        </is>
      </c>
      <c r="D3598" t="n">
        <v>15</v>
      </c>
      <c r="E3598" t="n">
        <v>15</v>
      </c>
      <c r="F3598" t="n">
        <v>15</v>
      </c>
      <c r="G3598" t="n">
        <v>0</v>
      </c>
      <c r="H3598" t="n">
        <v>0</v>
      </c>
      <c r="I3598" t="n">
        <v>1161</v>
      </c>
      <c r="J3598" t="n">
        <v>0</v>
      </c>
      <c r="K3598" t="n">
        <v>0</v>
      </c>
      <c r="L3598" t="n">
        <v>0</v>
      </c>
      <c r="M3598" t="n">
        <v>1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45</v>
      </c>
      <c r="U3598" t="n">
        <v>1</v>
      </c>
      <c r="V3598" t="n">
        <v>0</v>
      </c>
      <c r="W3598" t="n">
        <v>0</v>
      </c>
    </row>
    <row r="3599">
      <c r="A3599" t="inlineStr">
        <is>
          <t>Josh Adams</t>
        </is>
      </c>
      <c r="B3599" t="inlineStr">
        <is>
          <t>Wales</t>
        </is>
      </c>
      <c r="C3599" t="inlineStr">
        <is>
          <t>Left Wing</t>
        </is>
      </c>
      <c r="D3599" t="n">
        <v>137</v>
      </c>
      <c r="E3599" t="n">
        <v>75</v>
      </c>
      <c r="F3599" t="n">
        <v>125</v>
      </c>
      <c r="G3599" t="n">
        <v>13</v>
      </c>
      <c r="H3599" t="n">
        <v>0</v>
      </c>
      <c r="I3599" t="n">
        <v>9822</v>
      </c>
      <c r="J3599" t="n">
        <v>12</v>
      </c>
      <c r="K3599" t="n">
        <v>264</v>
      </c>
      <c r="L3599" t="n">
        <v>1</v>
      </c>
      <c r="M3599" t="n">
        <v>18</v>
      </c>
      <c r="N3599" t="n">
        <v>75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375</v>
      </c>
      <c r="U3599" t="n">
        <v>5</v>
      </c>
      <c r="V3599" t="n">
        <v>0</v>
      </c>
      <c r="W3599" t="n">
        <v>0</v>
      </c>
    </row>
    <row r="3600">
      <c r="A3600" t="inlineStr">
        <is>
          <t>Hallam Amos</t>
        </is>
      </c>
      <c r="B3600" t="inlineStr">
        <is>
          <t>Wales</t>
        </is>
      </c>
      <c r="C3600" t="inlineStr">
        <is>
          <t>Left Wing</t>
        </is>
      </c>
      <c r="D3600" t="n">
        <v>114</v>
      </c>
      <c r="E3600" t="n">
        <v>116</v>
      </c>
      <c r="F3600" t="n">
        <v>106</v>
      </c>
      <c r="G3600" t="n">
        <v>10</v>
      </c>
      <c r="H3600" t="n">
        <v>0</v>
      </c>
      <c r="I3600" t="n">
        <v>8541</v>
      </c>
      <c r="J3600" t="n">
        <v>8</v>
      </c>
      <c r="K3600" t="n">
        <v>144</v>
      </c>
      <c r="L3600" t="n">
        <v>0</v>
      </c>
      <c r="M3600" t="n">
        <v>5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175</v>
      </c>
      <c r="U3600" t="n">
        <v>2</v>
      </c>
      <c r="V3600" t="n">
        <v>0</v>
      </c>
      <c r="W3600" t="n">
        <v>0</v>
      </c>
    </row>
    <row r="3601">
      <c r="A3601" t="inlineStr">
        <is>
          <t>Hallam Amos</t>
        </is>
      </c>
      <c r="B3601" t="inlineStr">
        <is>
          <t>Wales</t>
        </is>
      </c>
      <c r="C3601" t="inlineStr">
        <is>
          <t>Left Wing</t>
        </is>
      </c>
      <c r="D3601" t="n">
        <v>0</v>
      </c>
      <c r="E3601" t="n">
        <v>2</v>
      </c>
      <c r="F3601" t="n">
        <v>0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Hallam Amos</t>
        </is>
      </c>
      <c r="B3602" t="inlineStr">
        <is>
          <t>Wales</t>
        </is>
      </c>
      <c r="C3602" t="inlineStr">
        <is>
          <t>Left Wing</t>
        </is>
      </c>
      <c r="D3602" t="n">
        <v>22</v>
      </c>
      <c r="E3602" t="n">
        <v>22</v>
      </c>
      <c r="F3602" t="n">
        <v>18</v>
      </c>
      <c r="G3602" t="n">
        <v>4</v>
      </c>
      <c r="H3602" t="n">
        <v>0</v>
      </c>
      <c r="I3602" t="n">
        <v>1440</v>
      </c>
      <c r="J3602" t="n">
        <v>4</v>
      </c>
      <c r="K3602" t="n">
        <v>69</v>
      </c>
      <c r="L3602" t="n">
        <v>0</v>
      </c>
      <c r="M3602" t="n">
        <v>4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25</v>
      </c>
      <c r="U3602" t="n">
        <v>0</v>
      </c>
      <c r="V3602" t="n">
        <v>0</v>
      </c>
      <c r="W3602" t="n">
        <v>0</v>
      </c>
    </row>
    <row r="3603">
      <c r="A3603" t="inlineStr">
        <is>
          <t>Hallam Amos</t>
        </is>
      </c>
      <c r="B3603" t="inlineStr">
        <is>
          <t>Wales</t>
        </is>
      </c>
      <c r="C3603" t="inlineStr">
        <is>
          <t>Left Wing</t>
        </is>
      </c>
      <c r="D3603" t="n">
        <v>25</v>
      </c>
      <c r="E3603" t="n">
        <v>25</v>
      </c>
      <c r="F3603" t="n">
        <v>19</v>
      </c>
      <c r="G3603" t="n">
        <v>6</v>
      </c>
      <c r="H3603" t="n">
        <v>0</v>
      </c>
      <c r="I3603" t="n">
        <v>1648</v>
      </c>
      <c r="J3603" t="n">
        <v>6</v>
      </c>
      <c r="K3603" t="n">
        <v>148</v>
      </c>
      <c r="L3603" t="n">
        <v>0</v>
      </c>
      <c r="M3603" t="n">
        <v>2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20</v>
      </c>
      <c r="U3603" t="n">
        <v>0</v>
      </c>
      <c r="V3603" t="n">
        <v>0</v>
      </c>
      <c r="W3603" t="n">
        <v>0</v>
      </c>
    </row>
    <row r="3604">
      <c r="A3604" t="inlineStr">
        <is>
          <t>Hallam Amos</t>
        </is>
      </c>
      <c r="B3604" t="inlineStr">
        <is>
          <t>Wales</t>
        </is>
      </c>
      <c r="C3604" t="inlineStr">
        <is>
          <t>Left Wing</t>
        </is>
      </c>
      <c r="D3604" t="n">
        <v>161</v>
      </c>
      <c r="E3604" t="n">
        <v>44</v>
      </c>
      <c r="F3604" t="n">
        <v>143</v>
      </c>
      <c r="G3604" t="n">
        <v>22</v>
      </c>
      <c r="H3604" t="n">
        <v>0</v>
      </c>
      <c r="I3604" t="n">
        <v>11629</v>
      </c>
      <c r="J3604" t="n">
        <v>18</v>
      </c>
      <c r="K3604" t="n">
        <v>361</v>
      </c>
      <c r="L3604" t="n">
        <v>0</v>
      </c>
      <c r="M3604" t="n">
        <v>11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220</v>
      </c>
      <c r="U3604" t="n">
        <v>2</v>
      </c>
      <c r="V3604" t="n">
        <v>0</v>
      </c>
      <c r="W3604" t="n">
        <v>0</v>
      </c>
    </row>
    <row r="3605">
      <c r="A3605" t="inlineStr">
        <is>
          <t>Luke Morgan</t>
        </is>
      </c>
      <c r="B3605" t="inlineStr">
        <is>
          <t>Wales</t>
        </is>
      </c>
      <c r="C3605" t="inlineStr">
        <is>
          <t>Left Wing</t>
        </is>
      </c>
      <c r="D3605" t="n">
        <v>5</v>
      </c>
      <c r="E3605" t="n">
        <v>5</v>
      </c>
      <c r="F3605" t="n">
        <v>5</v>
      </c>
      <c r="G3605" t="n">
        <v>0</v>
      </c>
      <c r="H3605" t="n">
        <v>0</v>
      </c>
      <c r="I3605" t="n">
        <v>400</v>
      </c>
      <c r="J3605" t="n">
        <v>0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20</v>
      </c>
      <c r="U3605" t="n">
        <v>0</v>
      </c>
      <c r="V3605" t="n">
        <v>0</v>
      </c>
      <c r="W3605" t="n">
        <v>0</v>
      </c>
    </row>
    <row r="3606">
      <c r="A3606" t="inlineStr">
        <is>
          <t>Luke Morgan</t>
        </is>
      </c>
      <c r="B3606" t="inlineStr">
        <is>
          <t>Wales</t>
        </is>
      </c>
      <c r="C3606" t="inlineStr">
        <is>
          <t>Left Wing</t>
        </is>
      </c>
      <c r="D3606" t="n">
        <v>50</v>
      </c>
      <c r="E3606" t="n">
        <v>50</v>
      </c>
      <c r="F3606" t="n">
        <v>41</v>
      </c>
      <c r="G3606" t="n">
        <v>9</v>
      </c>
      <c r="H3606" t="n">
        <v>0</v>
      </c>
      <c r="I3606" t="n">
        <v>3287</v>
      </c>
      <c r="J3606" t="n">
        <v>9</v>
      </c>
      <c r="K3606" t="n">
        <v>175</v>
      </c>
      <c r="L3606" t="n">
        <v>0</v>
      </c>
      <c r="M3606" t="n">
        <v>4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75</v>
      </c>
      <c r="U3606" t="n">
        <v>3</v>
      </c>
      <c r="V3606" t="n">
        <v>0</v>
      </c>
      <c r="W3606" t="n">
        <v>1</v>
      </c>
    </row>
    <row r="3607">
      <c r="A3607" t="inlineStr">
        <is>
          <t>Luke Morgan</t>
        </is>
      </c>
      <c r="B3607" t="inlineStr">
        <is>
          <t>Wales</t>
        </is>
      </c>
      <c r="C3607" t="inlineStr">
        <is>
          <t>Left Wing</t>
        </is>
      </c>
      <c r="D3607" t="n">
        <v>5</v>
      </c>
      <c r="E3607" t="n">
        <v>5</v>
      </c>
      <c r="F3607" t="n">
        <v>4</v>
      </c>
      <c r="G3607" t="n">
        <v>1</v>
      </c>
      <c r="H3607" t="n">
        <v>0</v>
      </c>
      <c r="I3607" t="n">
        <v>332</v>
      </c>
      <c r="J3607" t="n">
        <v>1</v>
      </c>
      <c r="K3607" t="n">
        <v>12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Luke Morgan</t>
        </is>
      </c>
      <c r="B3608" t="inlineStr">
        <is>
          <t>Wales</t>
        </is>
      </c>
      <c r="C3608" t="inlineStr">
        <is>
          <t>Left Wing</t>
        </is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78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Luke Morgan</t>
        </is>
      </c>
      <c r="B3609" t="inlineStr">
        <is>
          <t>Wales</t>
        </is>
      </c>
      <c r="C3609" t="inlineStr">
        <is>
          <t>Left Wing</t>
        </is>
      </c>
      <c r="D3609" t="n">
        <v>61</v>
      </c>
      <c r="E3609" t="n">
        <v>19</v>
      </c>
      <c r="F3609" t="n">
        <v>51</v>
      </c>
      <c r="G3609" t="n">
        <v>10</v>
      </c>
      <c r="H3609" t="n">
        <v>0</v>
      </c>
      <c r="I3609" t="n">
        <v>4097</v>
      </c>
      <c r="J3609" t="n">
        <v>10</v>
      </c>
      <c r="K3609" t="n">
        <v>187</v>
      </c>
      <c r="L3609" t="n">
        <v>0</v>
      </c>
      <c r="M3609" t="n">
        <v>5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95</v>
      </c>
      <c r="U3609" t="n">
        <v>3</v>
      </c>
      <c r="V3609" t="n">
        <v>0</v>
      </c>
      <c r="W3609" t="n">
        <v>1</v>
      </c>
    </row>
    <row r="3610">
      <c r="A3610" t="inlineStr">
        <is>
          <t>Dafydd Howells</t>
        </is>
      </c>
      <c r="B3610" t="inlineStr">
        <is>
          <t>Wales</t>
        </is>
      </c>
      <c r="C3610" t="inlineStr">
        <is>
          <t>Left Wing</t>
        </is>
      </c>
      <c r="D3610" t="n">
        <v>43</v>
      </c>
      <c r="E3610" t="n">
        <v>46</v>
      </c>
      <c r="F3610" t="n">
        <v>35</v>
      </c>
      <c r="G3610" t="n">
        <v>11</v>
      </c>
      <c r="H3610" t="n">
        <v>0</v>
      </c>
      <c r="I3610" t="n">
        <v>2652</v>
      </c>
      <c r="J3610" t="n">
        <v>8</v>
      </c>
      <c r="K3610" t="n">
        <v>162</v>
      </c>
      <c r="L3610" t="n">
        <v>0</v>
      </c>
      <c r="M3610" t="n">
        <v>15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70</v>
      </c>
      <c r="U3610" t="n">
        <v>0</v>
      </c>
      <c r="V3610" t="n">
        <v>0</v>
      </c>
      <c r="W3610" t="n">
        <v>0</v>
      </c>
    </row>
    <row r="3611">
      <c r="A3611" t="inlineStr">
        <is>
          <t>Dafydd Howells</t>
        </is>
      </c>
      <c r="B3611" t="inlineStr">
        <is>
          <t>Wales</t>
        </is>
      </c>
      <c r="C3611" t="inlineStr">
        <is>
          <t>Left Wing</t>
        </is>
      </c>
      <c r="D3611" t="n">
        <v>2</v>
      </c>
      <c r="E3611" t="n">
        <v>2</v>
      </c>
      <c r="F3611" t="n">
        <v>1</v>
      </c>
      <c r="G3611" t="n">
        <v>1</v>
      </c>
      <c r="H3611" t="n">
        <v>0</v>
      </c>
      <c r="I3611" t="n">
        <v>107</v>
      </c>
      <c r="J3611" t="n">
        <v>1</v>
      </c>
      <c r="K3611" t="n">
        <v>27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Dafydd Howells</t>
        </is>
      </c>
      <c r="B3612" t="inlineStr">
        <is>
          <t>Wales</t>
        </is>
      </c>
      <c r="C3612" t="inlineStr">
        <is>
          <t>Left Wing</t>
        </is>
      </c>
      <c r="D3612" t="n">
        <v>3</v>
      </c>
      <c r="E3612" t="n">
        <v>3</v>
      </c>
      <c r="F3612" t="n">
        <v>3</v>
      </c>
      <c r="G3612" t="n">
        <v>0</v>
      </c>
      <c r="H3612" t="n">
        <v>0</v>
      </c>
      <c r="I3612" t="n">
        <v>240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5</v>
      </c>
      <c r="U3612" t="n">
        <v>0</v>
      </c>
      <c r="V3612" t="n">
        <v>0</v>
      </c>
      <c r="W3612" t="n">
        <v>0</v>
      </c>
    </row>
    <row r="3613">
      <c r="A3613" t="inlineStr">
        <is>
          <t>Dafydd Howells</t>
        </is>
      </c>
      <c r="B3613" t="inlineStr">
        <is>
          <t>Wales</t>
        </is>
      </c>
      <c r="C3613" t="inlineStr">
        <is>
          <t>Left Wing</t>
        </is>
      </c>
      <c r="D3613" t="n">
        <v>9</v>
      </c>
      <c r="E3613" t="n">
        <v>9</v>
      </c>
      <c r="F3613" t="n">
        <v>9</v>
      </c>
      <c r="G3613" t="n">
        <v>0</v>
      </c>
      <c r="H3613" t="n">
        <v>0</v>
      </c>
      <c r="I3613" t="n">
        <v>720</v>
      </c>
      <c r="J3613" t="n">
        <v>0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20</v>
      </c>
      <c r="U3613" t="n">
        <v>1</v>
      </c>
      <c r="V3613" t="n">
        <v>0</v>
      </c>
      <c r="W3613" t="n">
        <v>0</v>
      </c>
    </row>
    <row r="3614">
      <c r="A3614" t="inlineStr">
        <is>
          <t>Dafydd Howells</t>
        </is>
      </c>
      <c r="B3614" t="inlineStr">
        <is>
          <t>Wales</t>
        </is>
      </c>
      <c r="C3614" t="inlineStr">
        <is>
          <t>Left Wing</t>
        </is>
      </c>
      <c r="D3614" t="n">
        <v>17</v>
      </c>
      <c r="E3614" t="n">
        <v>18</v>
      </c>
      <c r="F3614" t="n">
        <v>16</v>
      </c>
      <c r="G3614" t="n">
        <v>2</v>
      </c>
      <c r="H3614" t="n">
        <v>0</v>
      </c>
      <c r="I3614" t="n">
        <v>1119</v>
      </c>
      <c r="J3614" t="n">
        <v>1</v>
      </c>
      <c r="K3614" t="n">
        <v>44</v>
      </c>
      <c r="L3614" t="n">
        <v>0</v>
      </c>
      <c r="M3614" t="n">
        <v>7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25</v>
      </c>
      <c r="U3614" t="n">
        <v>0</v>
      </c>
      <c r="V3614" t="n">
        <v>0</v>
      </c>
      <c r="W3614" t="n">
        <v>0</v>
      </c>
    </row>
    <row r="3615">
      <c r="A3615" t="inlineStr">
        <is>
          <t>Dafydd Howells</t>
        </is>
      </c>
      <c r="B3615" t="inlineStr">
        <is>
          <t>Wales</t>
        </is>
      </c>
      <c r="C3615" t="inlineStr">
        <is>
          <t>Left Wing</t>
        </is>
      </c>
      <c r="D3615" t="n">
        <v>74</v>
      </c>
      <c r="E3615" t="n">
        <v>24</v>
      </c>
      <c r="F3615" t="n">
        <v>64</v>
      </c>
      <c r="G3615" t="n">
        <v>14</v>
      </c>
      <c r="H3615" t="n">
        <v>0</v>
      </c>
      <c r="I3615" t="n">
        <v>4838</v>
      </c>
      <c r="J3615" t="n">
        <v>10</v>
      </c>
      <c r="K3615" t="n">
        <v>233</v>
      </c>
      <c r="L3615" t="n">
        <v>0</v>
      </c>
      <c r="M3615" t="n">
        <v>22</v>
      </c>
      <c r="N3615" t="n">
        <v>24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120</v>
      </c>
      <c r="U3615" t="n">
        <v>1</v>
      </c>
      <c r="V3615" t="n">
        <v>0</v>
      </c>
      <c r="W3615" t="n">
        <v>0</v>
      </c>
    </row>
    <row r="3616">
      <c r="A3616" t="inlineStr">
        <is>
          <t>Eli Walker</t>
        </is>
      </c>
      <c r="B3616" t="inlineStr">
        <is>
          <t>Wales</t>
        </is>
      </c>
      <c r="C3616" t="inlineStr">
        <is>
          <t>Left Wing</t>
        </is>
      </c>
      <c r="D3616" t="n">
        <v>1</v>
      </c>
      <c r="E3616" t="n">
        <v>1</v>
      </c>
      <c r="F3616" t="n">
        <v>1</v>
      </c>
      <c r="G3616" t="n">
        <v>0</v>
      </c>
      <c r="H3616" t="n">
        <v>0</v>
      </c>
      <c r="I3616" t="n">
        <v>41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Eli Walker</t>
        </is>
      </c>
      <c r="B3617" t="inlineStr">
        <is>
          <t>Wales</t>
        </is>
      </c>
      <c r="C3617" t="inlineStr">
        <is>
          <t>Left Wing</t>
        </is>
      </c>
      <c r="D3617" t="n">
        <v>2</v>
      </c>
      <c r="E3617" t="n">
        <v>2</v>
      </c>
      <c r="F3617" t="n">
        <v>2</v>
      </c>
      <c r="G3617" t="n">
        <v>0</v>
      </c>
      <c r="H3617" t="n">
        <v>0</v>
      </c>
      <c r="I3617" t="n">
        <v>160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5</v>
      </c>
      <c r="U3617" t="n">
        <v>0</v>
      </c>
      <c r="V3617" t="n">
        <v>0</v>
      </c>
      <c r="W3617" t="n">
        <v>0</v>
      </c>
    </row>
    <row r="3618">
      <c r="A3618" t="inlineStr">
        <is>
          <t>Eli Walker</t>
        </is>
      </c>
      <c r="B3618" t="inlineStr">
        <is>
          <t>Wales</t>
        </is>
      </c>
      <c r="C3618" t="inlineStr">
        <is>
          <t>Left Wing</t>
        </is>
      </c>
      <c r="D3618" t="n">
        <v>78</v>
      </c>
      <c r="E3618" t="n">
        <v>80</v>
      </c>
      <c r="F3618" t="n">
        <v>75</v>
      </c>
      <c r="G3618" t="n">
        <v>5</v>
      </c>
      <c r="H3618" t="n">
        <v>0</v>
      </c>
      <c r="I3618" t="n">
        <v>5827</v>
      </c>
      <c r="J3618" t="n">
        <v>3</v>
      </c>
      <c r="K3618" t="n">
        <v>50</v>
      </c>
      <c r="L3618" t="n">
        <v>0</v>
      </c>
      <c r="M3618" t="n">
        <v>10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120</v>
      </c>
      <c r="U3618" t="n">
        <v>1</v>
      </c>
      <c r="V3618" t="n">
        <v>0</v>
      </c>
      <c r="W3618" t="n">
        <v>0</v>
      </c>
    </row>
    <row r="3619">
      <c r="A3619" t="inlineStr">
        <is>
          <t>Eli Walker</t>
        </is>
      </c>
      <c r="B3619" t="inlineStr">
        <is>
          <t>Wales</t>
        </is>
      </c>
      <c r="C3619" t="inlineStr">
        <is>
          <t>Left Wing</t>
        </is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80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Eli Walker</t>
        </is>
      </c>
      <c r="B3620" t="inlineStr">
        <is>
          <t>Wales</t>
        </is>
      </c>
      <c r="C3620" t="inlineStr">
        <is>
          <t>Left Wing</t>
        </is>
      </c>
      <c r="D3620" t="n">
        <v>82</v>
      </c>
      <c r="E3620" t="n">
        <v>25</v>
      </c>
      <c r="F3620" t="n">
        <v>79</v>
      </c>
      <c r="G3620" t="n">
        <v>5</v>
      </c>
      <c r="H3620" t="n">
        <v>0</v>
      </c>
      <c r="I3620" t="n">
        <v>6108</v>
      </c>
      <c r="J3620" t="n">
        <v>3</v>
      </c>
      <c r="K3620" t="n">
        <v>50</v>
      </c>
      <c r="L3620" t="n">
        <v>0</v>
      </c>
      <c r="M3620" t="n">
        <v>11</v>
      </c>
      <c r="N3620" t="n">
        <v>25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125</v>
      </c>
      <c r="U3620" t="n">
        <v>1</v>
      </c>
      <c r="V3620" t="n">
        <v>0</v>
      </c>
      <c r="W3620" t="n">
        <v>0</v>
      </c>
    </row>
    <row r="3621">
      <c r="A3621" t="inlineStr">
        <is>
          <t>Johnny McNicholl</t>
        </is>
      </c>
      <c r="B3621" t="inlineStr">
        <is>
          <t>Wales</t>
        </is>
      </c>
      <c r="C3621" t="inlineStr">
        <is>
          <t>Left Wing</t>
        </is>
      </c>
      <c r="D3621" t="n">
        <v>39</v>
      </c>
      <c r="E3621" t="n">
        <v>39</v>
      </c>
      <c r="F3621" t="n">
        <v>33</v>
      </c>
      <c r="G3621" t="n">
        <v>6</v>
      </c>
      <c r="H3621" t="n">
        <v>0</v>
      </c>
      <c r="I3621" t="n">
        <v>2493</v>
      </c>
      <c r="J3621" t="n">
        <v>6</v>
      </c>
      <c r="K3621" t="n">
        <v>94</v>
      </c>
      <c r="L3621" t="n">
        <v>0</v>
      </c>
      <c r="M3621" t="n">
        <v>8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80</v>
      </c>
      <c r="U3621" t="n">
        <v>0</v>
      </c>
      <c r="V3621" t="n">
        <v>0</v>
      </c>
      <c r="W3621" t="n">
        <v>0</v>
      </c>
    </row>
    <row r="3622">
      <c r="A3622" t="inlineStr">
        <is>
          <t>Johnny McNicholl</t>
        </is>
      </c>
      <c r="B3622" t="inlineStr">
        <is>
          <t>Wales</t>
        </is>
      </c>
      <c r="C3622" t="inlineStr">
        <is>
          <t>Left Wing</t>
        </is>
      </c>
      <c r="D3622" t="n">
        <v>10</v>
      </c>
      <c r="E3622" t="n">
        <v>10</v>
      </c>
      <c r="F3622" t="n">
        <v>9</v>
      </c>
      <c r="G3622" t="n">
        <v>1</v>
      </c>
      <c r="H3622" t="n">
        <v>0</v>
      </c>
      <c r="I3622" t="n">
        <v>678</v>
      </c>
      <c r="J3622" t="n">
        <v>1</v>
      </c>
      <c r="K3622" t="n">
        <v>35</v>
      </c>
      <c r="L3622" t="n">
        <v>0</v>
      </c>
      <c r="M3622" t="n">
        <v>3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30</v>
      </c>
      <c r="U3622" t="n">
        <v>0</v>
      </c>
      <c r="V3622" t="n">
        <v>0</v>
      </c>
      <c r="W3622" t="n">
        <v>0</v>
      </c>
    </row>
    <row r="3623">
      <c r="A3623" t="inlineStr">
        <is>
          <t>Johnny McNicholl</t>
        </is>
      </c>
      <c r="B3623" t="inlineStr">
        <is>
          <t>Wales</t>
        </is>
      </c>
      <c r="C3623" t="inlineStr">
        <is>
          <t>Left Wing</t>
        </is>
      </c>
      <c r="D3623" t="n">
        <v>84</v>
      </c>
      <c r="E3623" t="n">
        <v>83</v>
      </c>
      <c r="F3623" t="n">
        <v>83</v>
      </c>
      <c r="G3623" t="n">
        <v>0</v>
      </c>
      <c r="H3623" t="n">
        <v>0</v>
      </c>
      <c r="I3623" t="n">
        <v>6228</v>
      </c>
      <c r="J3623" t="n">
        <v>1</v>
      </c>
      <c r="K3623" t="n">
        <v>27</v>
      </c>
      <c r="L3623" t="n">
        <v>0</v>
      </c>
      <c r="M3623" t="n">
        <v>16</v>
      </c>
      <c r="N3623" t="n">
        <v>36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180</v>
      </c>
      <c r="U3623" t="n">
        <v>1</v>
      </c>
      <c r="V3623" t="n">
        <v>0</v>
      </c>
      <c r="W3623" t="n">
        <v>0</v>
      </c>
    </row>
    <row r="3624">
      <c r="A3624" t="inlineStr">
        <is>
          <t>Johnny McNicholl</t>
        </is>
      </c>
      <c r="B3624" t="inlineStr">
        <is>
          <t>Wales</t>
        </is>
      </c>
      <c r="C3624" t="inlineStr">
        <is>
          <t>Left Wing</t>
        </is>
      </c>
      <c r="D3624" t="n">
        <v>138</v>
      </c>
      <c r="E3624" t="n">
        <v>58</v>
      </c>
      <c r="F3624" t="n">
        <v>127</v>
      </c>
      <c r="G3624" t="n">
        <v>10</v>
      </c>
      <c r="H3624" t="n">
        <v>0</v>
      </c>
      <c r="I3624" t="n">
        <v>9651</v>
      </c>
      <c r="J3624" t="n">
        <v>11</v>
      </c>
      <c r="K3624" t="n">
        <v>297</v>
      </c>
      <c r="L3624" t="n">
        <v>0</v>
      </c>
      <c r="M3624" t="n">
        <v>28</v>
      </c>
      <c r="N3624" t="n">
        <v>58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290</v>
      </c>
      <c r="U3624" t="n">
        <v>1</v>
      </c>
      <c r="V3624" t="n">
        <v>0</v>
      </c>
      <c r="W3624" t="n">
        <v>0</v>
      </c>
    </row>
    <row r="3625">
      <c r="A3625" t="inlineStr">
        <is>
          <t>Nick Tompkins</t>
        </is>
      </c>
      <c r="B3625" t="inlineStr">
        <is>
          <t>Wales</t>
        </is>
      </c>
      <c r="C3625" t="inlineStr">
        <is>
          <t>Center</t>
        </is>
      </c>
      <c r="D3625" t="n">
        <v>117</v>
      </c>
      <c r="E3625" t="n">
        <v>121</v>
      </c>
      <c r="F3625" t="n">
        <v>68</v>
      </c>
      <c r="G3625" t="n">
        <v>53</v>
      </c>
      <c r="H3625" t="n">
        <v>0</v>
      </c>
      <c r="I3625" t="n">
        <v>6355</v>
      </c>
      <c r="J3625" t="n">
        <v>49</v>
      </c>
      <c r="K3625" t="n">
        <v>1226</v>
      </c>
      <c r="L3625" t="n">
        <v>3</v>
      </c>
      <c r="M3625" t="n">
        <v>18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170</v>
      </c>
      <c r="U3625" t="n">
        <v>1</v>
      </c>
      <c r="V3625" t="n">
        <v>0</v>
      </c>
      <c r="W3625" t="n">
        <v>0</v>
      </c>
    </row>
    <row r="3626">
      <c r="A3626" t="inlineStr">
        <is>
          <t>Nick Tompkins</t>
        </is>
      </c>
      <c r="B3626" t="inlineStr">
        <is>
          <t>Wales</t>
        </is>
      </c>
      <c r="C3626" t="inlineStr">
        <is>
          <t>Center</t>
        </is>
      </c>
      <c r="D3626" t="n">
        <v>2</v>
      </c>
      <c r="E3626" t="n">
        <v>2</v>
      </c>
      <c r="F3626" t="n">
        <v>2</v>
      </c>
      <c r="G3626" t="n">
        <v>0</v>
      </c>
      <c r="H3626" t="n">
        <v>0</v>
      </c>
      <c r="I3626" t="n">
        <v>160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Nick Tompkins</t>
        </is>
      </c>
      <c r="B3627" t="inlineStr">
        <is>
          <t>Wales</t>
        </is>
      </c>
      <c r="C3627" t="inlineStr">
        <is>
          <t>Center</t>
        </is>
      </c>
      <c r="D3627" t="n">
        <v>12</v>
      </c>
      <c r="E3627" t="n">
        <v>12</v>
      </c>
      <c r="F3627" t="n">
        <v>12</v>
      </c>
      <c r="G3627" t="n">
        <v>0</v>
      </c>
      <c r="H3627" t="n">
        <v>0</v>
      </c>
      <c r="I3627" t="n">
        <v>937</v>
      </c>
      <c r="J3627" t="n">
        <v>0</v>
      </c>
      <c r="K3627" t="n">
        <v>0</v>
      </c>
      <c r="L3627" t="n">
        <v>0</v>
      </c>
      <c r="M3627" t="n">
        <v>1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15</v>
      </c>
      <c r="U3627" t="n">
        <v>1</v>
      </c>
      <c r="V3627" t="n">
        <v>0</v>
      </c>
      <c r="W3627" t="n">
        <v>0</v>
      </c>
    </row>
    <row r="3628">
      <c r="A3628" t="inlineStr">
        <is>
          <t>Nick Tompkins</t>
        </is>
      </c>
      <c r="B3628" t="inlineStr">
        <is>
          <t>Wales</t>
        </is>
      </c>
      <c r="C3628" t="inlineStr">
        <is>
          <t>Center</t>
        </is>
      </c>
      <c r="D3628" t="n">
        <v>14</v>
      </c>
      <c r="E3628" t="n">
        <v>14</v>
      </c>
      <c r="F3628" t="n">
        <v>9</v>
      </c>
      <c r="G3628" t="n">
        <v>5</v>
      </c>
      <c r="H3628" t="n">
        <v>0</v>
      </c>
      <c r="I3628" t="n">
        <v>862</v>
      </c>
      <c r="J3628" t="n">
        <v>5</v>
      </c>
      <c r="K3628" t="n">
        <v>176</v>
      </c>
      <c r="L3628" t="n">
        <v>0</v>
      </c>
      <c r="M3628" t="n">
        <v>3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5</v>
      </c>
      <c r="U3628" t="n">
        <v>0</v>
      </c>
      <c r="V3628" t="n">
        <v>0</v>
      </c>
      <c r="W3628" t="n">
        <v>0</v>
      </c>
    </row>
    <row r="3629">
      <c r="A3629" t="inlineStr">
        <is>
          <t>Nick Tompkins</t>
        </is>
      </c>
      <c r="B3629" t="inlineStr">
        <is>
          <t>Wales</t>
        </is>
      </c>
      <c r="C3629" t="inlineStr">
        <is>
          <t>Center</t>
        </is>
      </c>
      <c r="D3629" t="n">
        <v>155</v>
      </c>
      <c r="E3629" t="n">
        <v>39</v>
      </c>
      <c r="F3629" t="n">
        <v>98</v>
      </c>
      <c r="G3629" t="n">
        <v>61</v>
      </c>
      <c r="H3629" t="n">
        <v>0</v>
      </c>
      <c r="I3629" t="n">
        <v>8969</v>
      </c>
      <c r="J3629" t="n">
        <v>57</v>
      </c>
      <c r="K3629" t="n">
        <v>1504</v>
      </c>
      <c r="L3629" t="n">
        <v>4</v>
      </c>
      <c r="M3629" t="n">
        <v>23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195</v>
      </c>
      <c r="U3629" t="n">
        <v>2</v>
      </c>
      <c r="V3629" t="n">
        <v>0</v>
      </c>
      <c r="W3629" t="n">
        <v>0</v>
      </c>
    </row>
    <row r="3630">
      <c r="A3630" t="inlineStr">
        <is>
          <t>Hadleigh Parkes</t>
        </is>
      </c>
      <c r="B3630" t="inlineStr">
        <is>
          <t>Wales</t>
        </is>
      </c>
      <c r="C3630" t="inlineStr">
        <is>
          <t>Center</t>
        </is>
      </c>
      <c r="D3630" t="n">
        <v>12</v>
      </c>
      <c r="E3630" t="n">
        <v>15</v>
      </c>
      <c r="F3630" t="n">
        <v>8</v>
      </c>
      <c r="G3630" t="n">
        <v>7</v>
      </c>
      <c r="H3630" t="n">
        <v>0</v>
      </c>
      <c r="I3630" t="n">
        <v>696</v>
      </c>
      <c r="J3630" t="n">
        <v>4</v>
      </c>
      <c r="K3630" t="n">
        <v>56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10</v>
      </c>
      <c r="U3630" t="n">
        <v>0</v>
      </c>
      <c r="V3630" t="n">
        <v>0</v>
      </c>
      <c r="W3630" t="n">
        <v>0</v>
      </c>
    </row>
    <row r="3631">
      <c r="A3631" t="inlineStr">
        <is>
          <t>Hadleigh Parkes</t>
        </is>
      </c>
      <c r="B3631" t="inlineStr">
        <is>
          <t>Wales</t>
        </is>
      </c>
      <c r="C3631" t="inlineStr">
        <is>
          <t>Center</t>
        </is>
      </c>
      <c r="D3631" t="n">
        <v>6</v>
      </c>
      <c r="E3631" t="n">
        <v>7</v>
      </c>
      <c r="F3631" t="n">
        <v>5</v>
      </c>
      <c r="G3631" t="n">
        <v>2</v>
      </c>
      <c r="H3631" t="n">
        <v>0</v>
      </c>
      <c r="I3631" t="n">
        <v>332</v>
      </c>
      <c r="J3631" t="n">
        <v>1</v>
      </c>
      <c r="K3631" t="n">
        <v>14</v>
      </c>
      <c r="L3631" t="n">
        <v>0</v>
      </c>
      <c r="M3631" t="n">
        <v>3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</row>
    <row r="3632">
      <c r="A3632" t="inlineStr">
        <is>
          <t>Hadleigh Parkes</t>
        </is>
      </c>
      <c r="B3632" t="inlineStr">
        <is>
          <t>Wales</t>
        </is>
      </c>
      <c r="C3632" t="inlineStr">
        <is>
          <t>Center</t>
        </is>
      </c>
      <c r="D3632" t="n">
        <v>6</v>
      </c>
      <c r="E3632" t="n">
        <v>7</v>
      </c>
      <c r="F3632" t="n">
        <v>5</v>
      </c>
      <c r="G3632" t="n">
        <v>2</v>
      </c>
      <c r="H3632" t="n">
        <v>0</v>
      </c>
      <c r="I3632" t="n">
        <v>429</v>
      </c>
      <c r="J3632" t="n">
        <v>1</v>
      </c>
      <c r="K3632" t="n">
        <v>73</v>
      </c>
      <c r="L3632" t="n">
        <v>0</v>
      </c>
      <c r="M3632" t="n">
        <v>2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5</v>
      </c>
      <c r="U3632" t="n">
        <v>0</v>
      </c>
      <c r="V3632" t="n">
        <v>0</v>
      </c>
      <c r="W3632" t="n">
        <v>0</v>
      </c>
    </row>
    <row r="3633">
      <c r="A3633" t="inlineStr">
        <is>
          <t>Hadleigh Parkes</t>
        </is>
      </c>
      <c r="B3633" t="inlineStr">
        <is>
          <t>Wales</t>
        </is>
      </c>
      <c r="C3633" t="inlineStr">
        <is>
          <t>Center</t>
        </is>
      </c>
      <c r="D3633" t="n">
        <v>113</v>
      </c>
      <c r="E3633" t="n">
        <v>115</v>
      </c>
      <c r="F3633" t="n">
        <v>105</v>
      </c>
      <c r="G3633" t="n">
        <v>10</v>
      </c>
      <c r="H3633" t="n">
        <v>0</v>
      </c>
      <c r="I3633" t="n">
        <v>8262</v>
      </c>
      <c r="J3633" t="n">
        <v>8</v>
      </c>
      <c r="K3633" t="n">
        <v>175</v>
      </c>
      <c r="L3633" t="n">
        <v>0</v>
      </c>
      <c r="M3633" t="n">
        <v>21</v>
      </c>
      <c r="N3633" t="n">
        <v>13</v>
      </c>
      <c r="O3633" t="n">
        <v>0</v>
      </c>
      <c r="P3633" t="n">
        <v>2</v>
      </c>
      <c r="Q3633" t="n">
        <v>0</v>
      </c>
      <c r="R3633" t="n">
        <v>0</v>
      </c>
      <c r="S3633" t="n">
        <v>0</v>
      </c>
      <c r="T3633" t="n">
        <v>65</v>
      </c>
      <c r="U3633" t="n">
        <v>0</v>
      </c>
      <c r="V3633" t="n">
        <v>0</v>
      </c>
      <c r="W3633" t="n">
        <v>0</v>
      </c>
    </row>
    <row r="3634">
      <c r="A3634" t="inlineStr">
        <is>
          <t>Hadleigh Parkes</t>
        </is>
      </c>
      <c r="B3634" t="inlineStr">
        <is>
          <t>Wales</t>
        </is>
      </c>
      <c r="C3634" t="inlineStr">
        <is>
          <t>Center</t>
        </is>
      </c>
      <c r="D3634" t="n">
        <v>164</v>
      </c>
      <c r="E3634" t="n">
        <v>22</v>
      </c>
      <c r="F3634" t="n">
        <v>149</v>
      </c>
      <c r="G3634" t="n">
        <v>22</v>
      </c>
      <c r="H3634" t="n">
        <v>0</v>
      </c>
      <c r="I3634" t="n">
        <v>11761</v>
      </c>
      <c r="J3634" t="n">
        <v>15</v>
      </c>
      <c r="K3634" t="n">
        <v>369</v>
      </c>
      <c r="L3634" t="n">
        <v>0</v>
      </c>
      <c r="M3634" t="n">
        <v>34</v>
      </c>
      <c r="N3634" t="n">
        <v>22</v>
      </c>
      <c r="O3634" t="n">
        <v>0</v>
      </c>
      <c r="P3634" t="n">
        <v>2</v>
      </c>
      <c r="Q3634" t="n">
        <v>0</v>
      </c>
      <c r="R3634" t="n">
        <v>0</v>
      </c>
      <c r="S3634" t="n">
        <v>0</v>
      </c>
      <c r="T3634" t="n">
        <v>110</v>
      </c>
      <c r="U3634" t="n">
        <v>1</v>
      </c>
      <c r="V3634" t="n">
        <v>0</v>
      </c>
      <c r="W3634" t="n">
        <v>0</v>
      </c>
    </row>
    <row r="3635">
      <c r="A3635" t="inlineStr">
        <is>
          <t>Willis Halaholo</t>
        </is>
      </c>
      <c r="B3635" t="inlineStr">
        <is>
          <t>Wales</t>
        </is>
      </c>
      <c r="C3635" t="inlineStr">
        <is>
          <t>Center</t>
        </is>
      </c>
      <c r="D3635" t="n">
        <v>18</v>
      </c>
      <c r="E3635" t="n">
        <v>19</v>
      </c>
      <c r="F3635" t="n">
        <v>7</v>
      </c>
      <c r="G3635" t="n">
        <v>12</v>
      </c>
      <c r="H3635" t="n">
        <v>0</v>
      </c>
      <c r="I3635" t="n">
        <v>699</v>
      </c>
      <c r="J3635" t="n">
        <v>11</v>
      </c>
      <c r="K3635" t="n">
        <v>190</v>
      </c>
      <c r="L3635" t="n">
        <v>0</v>
      </c>
      <c r="M3635" t="n">
        <v>2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10</v>
      </c>
      <c r="U3635" t="n">
        <v>1</v>
      </c>
      <c r="V3635" t="n">
        <v>0</v>
      </c>
      <c r="W3635" t="n">
        <v>0</v>
      </c>
    </row>
    <row r="3636">
      <c r="A3636" t="inlineStr">
        <is>
          <t>Willis Halaholo</t>
        </is>
      </c>
      <c r="B3636" t="inlineStr">
        <is>
          <t>Wales</t>
        </is>
      </c>
      <c r="C3636" t="inlineStr">
        <is>
          <t>Center</t>
        </is>
      </c>
      <c r="D3636" t="n">
        <v>10</v>
      </c>
      <c r="E3636" t="n">
        <v>10</v>
      </c>
      <c r="F3636" t="n">
        <v>9</v>
      </c>
      <c r="G3636" t="n">
        <v>1</v>
      </c>
      <c r="H3636" t="n">
        <v>0</v>
      </c>
      <c r="I3636" t="n">
        <v>697</v>
      </c>
      <c r="J3636" t="n">
        <v>1</v>
      </c>
      <c r="K3636" t="n">
        <v>29</v>
      </c>
      <c r="L3636" t="n">
        <v>0</v>
      </c>
      <c r="M3636" t="n">
        <v>2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25</v>
      </c>
      <c r="U3636" t="n">
        <v>0</v>
      </c>
      <c r="V3636" t="n">
        <v>0</v>
      </c>
      <c r="W3636" t="n">
        <v>0</v>
      </c>
    </row>
    <row r="3637">
      <c r="A3637" t="inlineStr">
        <is>
          <t>Willis Halaholo</t>
        </is>
      </c>
      <c r="B3637" t="inlineStr">
        <is>
          <t>Wales</t>
        </is>
      </c>
      <c r="C3637" t="inlineStr">
        <is>
          <t>Center</t>
        </is>
      </c>
      <c r="D3637" t="n">
        <v>77</v>
      </c>
      <c r="E3637" t="n">
        <v>77</v>
      </c>
      <c r="F3637" t="n">
        <v>70</v>
      </c>
      <c r="G3637" t="n">
        <v>7</v>
      </c>
      <c r="H3637" t="n">
        <v>0</v>
      </c>
      <c r="I3637" t="n">
        <v>5208</v>
      </c>
      <c r="J3637" t="n">
        <v>7</v>
      </c>
      <c r="K3637" t="n">
        <v>207</v>
      </c>
      <c r="L3637" t="n">
        <v>1</v>
      </c>
      <c r="M3637" t="n">
        <v>36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75</v>
      </c>
      <c r="U3637" t="n">
        <v>2</v>
      </c>
      <c r="V3637" t="n">
        <v>0</v>
      </c>
      <c r="W3637" t="n">
        <v>0</v>
      </c>
    </row>
    <row r="3638">
      <c r="A3638" t="inlineStr">
        <is>
          <t>Willis Halaholo</t>
        </is>
      </c>
      <c r="B3638" t="inlineStr">
        <is>
          <t>Wales</t>
        </is>
      </c>
      <c r="C3638" t="inlineStr">
        <is>
          <t>Center</t>
        </is>
      </c>
      <c r="D3638" t="n">
        <v>4</v>
      </c>
      <c r="E3638" t="n">
        <v>4</v>
      </c>
      <c r="F3638" t="n">
        <v>0</v>
      </c>
      <c r="G3638" t="n">
        <v>4</v>
      </c>
      <c r="H3638" t="n">
        <v>0</v>
      </c>
      <c r="I3638" t="n">
        <v>127</v>
      </c>
      <c r="J3638" t="n">
        <v>4</v>
      </c>
      <c r="K3638" t="n">
        <v>127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Willis Halaholo</t>
        </is>
      </c>
      <c r="B3639" t="inlineStr">
        <is>
          <t>Wales</t>
        </is>
      </c>
      <c r="C3639" t="inlineStr">
        <is>
          <t>Center</t>
        </is>
      </c>
      <c r="D3639" t="n">
        <v>109</v>
      </c>
      <c r="E3639" t="n">
        <v>22</v>
      </c>
      <c r="F3639" t="n">
        <v>86</v>
      </c>
      <c r="G3639" t="n">
        <v>24</v>
      </c>
      <c r="H3639" t="n">
        <v>0</v>
      </c>
      <c r="I3639" t="n">
        <v>6731</v>
      </c>
      <c r="J3639" t="n">
        <v>23</v>
      </c>
      <c r="K3639" t="n">
        <v>553</v>
      </c>
      <c r="L3639" t="n">
        <v>1</v>
      </c>
      <c r="M3639" t="n">
        <v>40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110</v>
      </c>
      <c r="U3639" t="n">
        <v>3</v>
      </c>
      <c r="V3639" t="n">
        <v>0</v>
      </c>
      <c r="W3639" t="n">
        <v>0</v>
      </c>
    </row>
    <row r="3640">
      <c r="A3640" t="inlineStr">
        <is>
          <t>Scott Williams</t>
        </is>
      </c>
      <c r="B3640" t="inlineStr">
        <is>
          <t>Wales</t>
        </is>
      </c>
      <c r="C3640" t="inlineStr">
        <is>
          <t>Center</t>
        </is>
      </c>
      <c r="D3640" t="n">
        <v>125</v>
      </c>
      <c r="E3640" t="n">
        <v>132</v>
      </c>
      <c r="F3640" t="n">
        <v>109</v>
      </c>
      <c r="G3640" t="n">
        <v>23</v>
      </c>
      <c r="H3640" t="n">
        <v>0</v>
      </c>
      <c r="I3640" t="n">
        <v>8444</v>
      </c>
      <c r="J3640" t="n">
        <v>16</v>
      </c>
      <c r="K3640" t="n">
        <v>330</v>
      </c>
      <c r="L3640" t="n">
        <v>1</v>
      </c>
      <c r="M3640" t="n">
        <v>29</v>
      </c>
      <c r="N3640" t="n">
        <v>19</v>
      </c>
      <c r="O3640" t="n">
        <v>0</v>
      </c>
      <c r="P3640" t="n">
        <v>1</v>
      </c>
      <c r="Q3640" t="n">
        <v>1</v>
      </c>
      <c r="R3640" t="n">
        <v>0</v>
      </c>
      <c r="S3640" t="n">
        <v>0</v>
      </c>
      <c r="T3640" t="n">
        <v>97</v>
      </c>
      <c r="U3640" t="n">
        <v>2</v>
      </c>
      <c r="V3640" t="n">
        <v>0</v>
      </c>
      <c r="W3640" t="n">
        <v>0</v>
      </c>
    </row>
    <row r="3641">
      <c r="A3641" t="inlineStr">
        <is>
          <t>Scott Williams</t>
        </is>
      </c>
      <c r="B3641" t="inlineStr">
        <is>
          <t>Wales</t>
        </is>
      </c>
      <c r="C3641" t="inlineStr">
        <is>
          <t>Center</t>
        </is>
      </c>
      <c r="D3641" t="n">
        <v>57</v>
      </c>
      <c r="E3641" t="n">
        <v>67</v>
      </c>
      <c r="F3641" t="n">
        <v>36</v>
      </c>
      <c r="G3641" t="n">
        <v>31</v>
      </c>
      <c r="H3641" t="n">
        <v>0</v>
      </c>
      <c r="I3641" t="n">
        <v>3121</v>
      </c>
      <c r="J3641" t="n">
        <v>21</v>
      </c>
      <c r="K3641" t="n">
        <v>501</v>
      </c>
      <c r="L3641" t="n">
        <v>2</v>
      </c>
      <c r="M3641" t="n">
        <v>13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60</v>
      </c>
      <c r="U3641" t="n">
        <v>0</v>
      </c>
      <c r="V3641" t="n">
        <v>0</v>
      </c>
      <c r="W3641" t="n">
        <v>0</v>
      </c>
    </row>
    <row r="3642">
      <c r="A3642" t="inlineStr">
        <is>
          <t>Scott Williams</t>
        </is>
      </c>
      <c r="B3642" t="inlineStr">
        <is>
          <t>Wales</t>
        </is>
      </c>
      <c r="C3642" t="inlineStr">
        <is>
          <t>Center</t>
        </is>
      </c>
      <c r="D3642" t="n">
        <v>27</v>
      </c>
      <c r="E3642" t="n">
        <v>27</v>
      </c>
      <c r="F3642" t="n">
        <v>25</v>
      </c>
      <c r="G3642" t="n">
        <v>2</v>
      </c>
      <c r="H3642" t="n">
        <v>0</v>
      </c>
      <c r="I3642" t="n">
        <v>1716</v>
      </c>
      <c r="J3642" t="n">
        <v>2</v>
      </c>
      <c r="K3642" t="n">
        <v>39</v>
      </c>
      <c r="L3642" t="n">
        <v>0</v>
      </c>
      <c r="M3642" t="n">
        <v>11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10</v>
      </c>
      <c r="U3642" t="n">
        <v>2</v>
      </c>
      <c r="V3642" t="n">
        <v>0</v>
      </c>
      <c r="W3642" t="n">
        <v>0</v>
      </c>
    </row>
    <row r="3643">
      <c r="A3643" t="inlineStr">
        <is>
          <t>Scott Williams</t>
        </is>
      </c>
      <c r="B3643" t="inlineStr">
        <is>
          <t>Wales</t>
        </is>
      </c>
      <c r="C3643" t="inlineStr">
        <is>
          <t>Center</t>
        </is>
      </c>
      <c r="D3643" t="n">
        <v>209</v>
      </c>
      <c r="E3643" t="n">
        <v>33</v>
      </c>
      <c r="F3643" t="n">
        <v>170</v>
      </c>
      <c r="G3643" t="n">
        <v>56</v>
      </c>
      <c r="H3643" t="n">
        <v>0</v>
      </c>
      <c r="I3643" t="n">
        <v>13281</v>
      </c>
      <c r="J3643" t="n">
        <v>39</v>
      </c>
      <c r="K3643" t="n">
        <v>870</v>
      </c>
      <c r="L3643" t="n">
        <v>3</v>
      </c>
      <c r="M3643" t="n">
        <v>53</v>
      </c>
      <c r="N3643" t="n">
        <v>33</v>
      </c>
      <c r="O3643" t="n">
        <v>0</v>
      </c>
      <c r="P3643" t="n">
        <v>1</v>
      </c>
      <c r="Q3643" t="n">
        <v>1</v>
      </c>
      <c r="R3643" t="n">
        <v>0</v>
      </c>
      <c r="S3643" t="n">
        <v>0</v>
      </c>
      <c r="T3643" t="n">
        <v>167</v>
      </c>
      <c r="U3643" t="n">
        <v>4</v>
      </c>
      <c r="V3643" t="n">
        <v>0</v>
      </c>
      <c r="W3643" t="n">
        <v>0</v>
      </c>
    </row>
    <row r="3644">
      <c r="A3644" t="inlineStr">
        <is>
          <t>Jon Davies</t>
        </is>
      </c>
      <c r="B3644" t="inlineStr">
        <is>
          <t>Wales</t>
        </is>
      </c>
      <c r="C3644" t="inlineStr">
        <is>
          <t>Center</t>
        </is>
      </c>
      <c r="D3644" t="n">
        <v>149</v>
      </c>
      <c r="E3644" t="n">
        <v>155</v>
      </c>
      <c r="F3644" t="n">
        <v>130</v>
      </c>
      <c r="G3644" t="n">
        <v>25</v>
      </c>
      <c r="H3644" t="n">
        <v>0</v>
      </c>
      <c r="I3644" t="n">
        <v>10494</v>
      </c>
      <c r="J3644" t="n">
        <v>19</v>
      </c>
      <c r="K3644" t="n">
        <v>539</v>
      </c>
      <c r="L3644" t="n">
        <v>0</v>
      </c>
      <c r="M3644" t="n">
        <v>24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220</v>
      </c>
      <c r="U3644" t="n">
        <v>1</v>
      </c>
      <c r="V3644" t="n">
        <v>0</v>
      </c>
      <c r="W3644" t="n">
        <v>0</v>
      </c>
    </row>
    <row r="3645">
      <c r="A3645" t="inlineStr">
        <is>
          <t>Jon Davies</t>
        </is>
      </c>
      <c r="B3645" t="inlineStr">
        <is>
          <t>Wales</t>
        </is>
      </c>
      <c r="C3645" t="inlineStr">
        <is>
          <t>Center</t>
        </is>
      </c>
      <c r="D3645" t="n">
        <v>5</v>
      </c>
      <c r="E3645" t="n">
        <v>5</v>
      </c>
      <c r="F3645" t="n">
        <v>5</v>
      </c>
      <c r="G3645" t="n">
        <v>0</v>
      </c>
      <c r="H3645" t="n">
        <v>0</v>
      </c>
      <c r="I3645" t="n">
        <v>396</v>
      </c>
      <c r="J3645" t="n">
        <v>0</v>
      </c>
      <c r="K3645" t="n">
        <v>0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5</v>
      </c>
      <c r="U3645" t="n">
        <v>0</v>
      </c>
      <c r="V3645" t="n">
        <v>0</v>
      </c>
      <c r="W3645" t="n">
        <v>0</v>
      </c>
    </row>
    <row r="3646">
      <c r="A3646" t="inlineStr">
        <is>
          <t>Jon Davies</t>
        </is>
      </c>
      <c r="B3646" t="inlineStr">
        <is>
          <t>Wales</t>
        </is>
      </c>
      <c r="C3646" t="inlineStr">
        <is>
          <t>Center</t>
        </is>
      </c>
      <c r="D3646" t="n">
        <v>84</v>
      </c>
      <c r="E3646" t="n">
        <v>86</v>
      </c>
      <c r="F3646" t="n">
        <v>82</v>
      </c>
      <c r="G3646" t="n">
        <v>4</v>
      </c>
      <c r="H3646" t="n">
        <v>0</v>
      </c>
      <c r="I3646" t="n">
        <v>6414</v>
      </c>
      <c r="J3646" t="n">
        <v>2</v>
      </c>
      <c r="K3646" t="n">
        <v>27</v>
      </c>
      <c r="L3646" t="n">
        <v>0</v>
      </c>
      <c r="M3646" t="n">
        <v>8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75</v>
      </c>
      <c r="U3646" t="n">
        <v>2</v>
      </c>
      <c r="V3646" t="n">
        <v>0</v>
      </c>
      <c r="W3646" t="n">
        <v>0</v>
      </c>
    </row>
    <row r="3647">
      <c r="A3647" t="inlineStr">
        <is>
          <t>Jon Davies</t>
        </is>
      </c>
      <c r="B3647" t="inlineStr">
        <is>
          <t>Wales</t>
        </is>
      </c>
      <c r="C3647" t="inlineStr">
        <is>
          <t>Center</t>
        </is>
      </c>
      <c r="D3647" t="n">
        <v>6</v>
      </c>
      <c r="E3647" t="n">
        <v>6</v>
      </c>
      <c r="F3647" t="n">
        <v>6</v>
      </c>
      <c r="G3647" t="n">
        <v>0</v>
      </c>
      <c r="H3647" t="n">
        <v>0</v>
      </c>
      <c r="I3647" t="n">
        <v>480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Jon Davies</t>
        </is>
      </c>
      <c r="B3648" t="inlineStr">
        <is>
          <t>Wales</t>
        </is>
      </c>
      <c r="C3648" t="inlineStr">
        <is>
          <t>Center</t>
        </is>
      </c>
      <c r="D3648" t="n">
        <v>6</v>
      </c>
      <c r="E3648" t="n">
        <v>6</v>
      </c>
      <c r="F3648" t="n">
        <v>5</v>
      </c>
      <c r="G3648" t="n">
        <v>1</v>
      </c>
      <c r="H3648" t="n">
        <v>0</v>
      </c>
      <c r="I3648" t="n">
        <v>373</v>
      </c>
      <c r="J3648" t="n">
        <v>1</v>
      </c>
      <c r="K3648" t="n">
        <v>25</v>
      </c>
      <c r="L3648" t="n">
        <v>0</v>
      </c>
      <c r="M3648" t="n">
        <v>1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15</v>
      </c>
      <c r="U3648" t="n">
        <v>0</v>
      </c>
      <c r="V3648" t="n">
        <v>0</v>
      </c>
      <c r="W3648" t="n">
        <v>0</v>
      </c>
    </row>
    <row r="3649">
      <c r="A3649" t="inlineStr">
        <is>
          <t>Jon Davies</t>
        </is>
      </c>
      <c r="B3649" t="inlineStr">
        <is>
          <t>Wales</t>
        </is>
      </c>
      <c r="C3649" t="inlineStr">
        <is>
          <t>Center</t>
        </is>
      </c>
      <c r="D3649" t="n">
        <v>28</v>
      </c>
      <c r="E3649" t="n">
        <v>29</v>
      </c>
      <c r="F3649" t="n">
        <v>25</v>
      </c>
      <c r="G3649" t="n">
        <v>4</v>
      </c>
      <c r="H3649" t="n">
        <v>0</v>
      </c>
      <c r="I3649" t="n">
        <v>1945</v>
      </c>
      <c r="J3649" t="n">
        <v>3</v>
      </c>
      <c r="K3649" t="n">
        <v>112</v>
      </c>
      <c r="L3649" t="n">
        <v>0</v>
      </c>
      <c r="M3649" t="n">
        <v>5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20</v>
      </c>
      <c r="U3649" t="n">
        <v>0</v>
      </c>
      <c r="V3649" t="n">
        <v>0</v>
      </c>
      <c r="W3649" t="n">
        <v>0</v>
      </c>
    </row>
    <row r="3650">
      <c r="A3650" t="inlineStr">
        <is>
          <t>Jon Davies</t>
        </is>
      </c>
      <c r="B3650" t="inlineStr">
        <is>
          <t>Wales</t>
        </is>
      </c>
      <c r="C3650" t="inlineStr">
        <is>
          <t>Center</t>
        </is>
      </c>
      <c r="D3650" t="n">
        <v>278</v>
      </c>
      <c r="E3650" t="n">
        <v>67</v>
      </c>
      <c r="F3650" t="n">
        <v>253</v>
      </c>
      <c r="G3650" t="n">
        <v>34</v>
      </c>
      <c r="H3650" t="n">
        <v>0</v>
      </c>
      <c r="I3650" t="n">
        <v>20102</v>
      </c>
      <c r="J3650" t="n">
        <v>25</v>
      </c>
      <c r="K3650" t="n">
        <v>703</v>
      </c>
      <c r="L3650" t="n">
        <v>0</v>
      </c>
      <c r="M3650" t="n">
        <v>39</v>
      </c>
      <c r="N3650" t="n">
        <v>67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335</v>
      </c>
      <c r="U3650" t="n">
        <v>3</v>
      </c>
      <c r="V3650" t="n">
        <v>0</v>
      </c>
      <c r="W3650" t="n">
        <v>0</v>
      </c>
    </row>
    <row r="3651">
      <c r="A3651" t="inlineStr">
        <is>
          <t>Gavin Evans</t>
        </is>
      </c>
      <c r="B3651" t="inlineStr">
        <is>
          <t>Wales</t>
        </is>
      </c>
      <c r="C3651" t="inlineStr">
        <is>
          <t>Center</t>
        </is>
      </c>
      <c r="D3651" t="n">
        <v>43</v>
      </c>
      <c r="E3651" t="n">
        <v>48</v>
      </c>
      <c r="F3651" t="n">
        <v>40</v>
      </c>
      <c r="G3651" t="n">
        <v>8</v>
      </c>
      <c r="H3651" t="n">
        <v>0</v>
      </c>
      <c r="I3651" t="n">
        <v>3109</v>
      </c>
      <c r="J3651" t="n">
        <v>3</v>
      </c>
      <c r="K3651" t="n">
        <v>87</v>
      </c>
      <c r="L3651" t="n">
        <v>0</v>
      </c>
      <c r="M3651" t="n">
        <v>6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25</v>
      </c>
      <c r="U3651" t="n">
        <v>0</v>
      </c>
      <c r="V3651" t="n">
        <v>0</v>
      </c>
      <c r="W3651" t="n">
        <v>0</v>
      </c>
    </row>
    <row r="3652">
      <c r="A3652" t="inlineStr">
        <is>
          <t>Gavin Evans</t>
        </is>
      </c>
      <c r="B3652" t="inlineStr">
        <is>
          <t>Wales</t>
        </is>
      </c>
      <c r="C3652" t="inlineStr">
        <is>
          <t>Center</t>
        </is>
      </c>
      <c r="D3652" t="n">
        <v>1</v>
      </c>
      <c r="E3652" t="n">
        <v>1</v>
      </c>
      <c r="F3652" t="n">
        <v>0</v>
      </c>
      <c r="G3652" t="n">
        <v>1</v>
      </c>
      <c r="H3652" t="n">
        <v>0</v>
      </c>
      <c r="I3652" t="n">
        <v>21</v>
      </c>
      <c r="J3652" t="n">
        <v>1</v>
      </c>
      <c r="K3652" t="n">
        <v>21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Gavin Evans</t>
        </is>
      </c>
      <c r="B3653" t="inlineStr">
        <is>
          <t>Wales</t>
        </is>
      </c>
      <c r="C3653" t="inlineStr">
        <is>
          <t>Center</t>
        </is>
      </c>
      <c r="D3653" t="n">
        <v>126</v>
      </c>
      <c r="E3653" t="n">
        <v>133</v>
      </c>
      <c r="F3653" t="n">
        <v>99</v>
      </c>
      <c r="G3653" t="n">
        <v>34</v>
      </c>
      <c r="H3653" t="n">
        <v>0</v>
      </c>
      <c r="I3653" t="n">
        <v>7955</v>
      </c>
      <c r="J3653" t="n">
        <v>27</v>
      </c>
      <c r="K3653" t="n">
        <v>677</v>
      </c>
      <c r="L3653" t="n">
        <v>2</v>
      </c>
      <c r="M3653" t="n">
        <v>28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30</v>
      </c>
      <c r="U3653" t="n">
        <v>1</v>
      </c>
      <c r="V3653" t="n">
        <v>0</v>
      </c>
      <c r="W3653" t="n">
        <v>0</v>
      </c>
    </row>
    <row r="3654">
      <c r="A3654" t="inlineStr">
        <is>
          <t>Gavin Evans</t>
        </is>
      </c>
      <c r="B3654" t="inlineStr">
        <is>
          <t>Wales</t>
        </is>
      </c>
      <c r="C3654" t="inlineStr">
        <is>
          <t>Center</t>
        </is>
      </c>
      <c r="D3654" t="n">
        <v>170</v>
      </c>
      <c r="E3654" t="n">
        <v>11</v>
      </c>
      <c r="F3654" t="n">
        <v>139</v>
      </c>
      <c r="G3654" t="n">
        <v>43</v>
      </c>
      <c r="H3654" t="n">
        <v>0</v>
      </c>
      <c r="I3654" t="n">
        <v>11085</v>
      </c>
      <c r="J3654" t="n">
        <v>31</v>
      </c>
      <c r="K3654" t="n">
        <v>785</v>
      </c>
      <c r="L3654" t="n">
        <v>2</v>
      </c>
      <c r="M3654" t="n">
        <v>34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55</v>
      </c>
      <c r="U3654" t="n">
        <v>1</v>
      </c>
      <c r="V3654" t="n">
        <v>0</v>
      </c>
      <c r="W3654" t="n">
        <v>0</v>
      </c>
    </row>
    <row r="3655">
      <c r="A3655" t="inlineStr">
        <is>
          <t>Owen Watkin</t>
        </is>
      </c>
      <c r="B3655" t="inlineStr">
        <is>
          <t>Wales</t>
        </is>
      </c>
      <c r="C3655" t="inlineStr">
        <is>
          <t>Center</t>
        </is>
      </c>
      <c r="D3655" t="n">
        <v>13</v>
      </c>
      <c r="E3655" t="n">
        <v>13</v>
      </c>
      <c r="F3655" t="n">
        <v>12</v>
      </c>
      <c r="G3655" t="n">
        <v>1</v>
      </c>
      <c r="H3655" t="n">
        <v>0</v>
      </c>
      <c r="I3655" t="n">
        <v>907</v>
      </c>
      <c r="J3655" t="n">
        <v>1</v>
      </c>
      <c r="K3655" t="n">
        <v>18</v>
      </c>
      <c r="L3655" t="n">
        <v>0</v>
      </c>
      <c r="M3655" t="n">
        <v>5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10</v>
      </c>
      <c r="U3655" t="n">
        <v>0</v>
      </c>
      <c r="V3655" t="n">
        <v>0</v>
      </c>
      <c r="W3655" t="n">
        <v>0</v>
      </c>
    </row>
    <row r="3656">
      <c r="A3656" t="inlineStr">
        <is>
          <t>Owen Watkin</t>
        </is>
      </c>
      <c r="B3656" t="inlineStr">
        <is>
          <t>Wales</t>
        </is>
      </c>
      <c r="C3656" t="inlineStr">
        <is>
          <t>Center</t>
        </is>
      </c>
      <c r="D3656" t="n">
        <v>64</v>
      </c>
      <c r="E3656" t="n">
        <v>66</v>
      </c>
      <c r="F3656" t="n">
        <v>53</v>
      </c>
      <c r="G3656" t="n">
        <v>13</v>
      </c>
      <c r="H3656" t="n">
        <v>0</v>
      </c>
      <c r="I3656" t="n">
        <v>4316</v>
      </c>
      <c r="J3656" t="n">
        <v>11</v>
      </c>
      <c r="K3656" t="n">
        <v>362</v>
      </c>
      <c r="L3656" t="n">
        <v>1</v>
      </c>
      <c r="M3656" t="n">
        <v>13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30</v>
      </c>
      <c r="U3656" t="n">
        <v>0</v>
      </c>
      <c r="V3656" t="n">
        <v>0</v>
      </c>
      <c r="W3656" t="n">
        <v>0</v>
      </c>
    </row>
    <row r="3657">
      <c r="A3657" t="inlineStr">
        <is>
          <t>Owen Watkin</t>
        </is>
      </c>
      <c r="B3657" t="inlineStr">
        <is>
          <t>Wales</t>
        </is>
      </c>
      <c r="C3657" t="inlineStr">
        <is>
          <t>Center</t>
        </is>
      </c>
      <c r="D3657" t="n">
        <v>101</v>
      </c>
      <c r="E3657" t="n">
        <v>9</v>
      </c>
      <c r="F3657" t="n">
        <v>77</v>
      </c>
      <c r="G3657" t="n">
        <v>28</v>
      </c>
      <c r="H3657" t="n">
        <v>0</v>
      </c>
      <c r="I3657" t="n">
        <v>6325</v>
      </c>
      <c r="J3657" t="n">
        <v>24</v>
      </c>
      <c r="K3657" t="n">
        <v>529</v>
      </c>
      <c r="L3657" t="n">
        <v>1</v>
      </c>
      <c r="M3657" t="n">
        <v>19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45</v>
      </c>
      <c r="U3657" t="n">
        <v>1</v>
      </c>
      <c r="V3657" t="n">
        <v>0</v>
      </c>
      <c r="W3657" t="n">
        <v>0</v>
      </c>
    </row>
    <row r="3658">
      <c r="A3658" t="inlineStr">
        <is>
          <t>Jamie Roberts</t>
        </is>
      </c>
      <c r="B3658" t="inlineStr">
        <is>
          <t>Wales</t>
        </is>
      </c>
      <c r="C3658" t="inlineStr">
        <is>
          <t>Center</t>
        </is>
      </c>
      <c r="D3658" t="n">
        <v>83</v>
      </c>
      <c r="E3658" t="n">
        <v>84</v>
      </c>
      <c r="F3658" t="n">
        <v>76</v>
      </c>
      <c r="G3658" t="n">
        <v>8</v>
      </c>
      <c r="H3658" t="n">
        <v>0</v>
      </c>
      <c r="I3658" t="n">
        <v>5873</v>
      </c>
      <c r="J3658" t="n">
        <v>7</v>
      </c>
      <c r="K3658" t="n">
        <v>195</v>
      </c>
      <c r="L3658" t="n">
        <v>0</v>
      </c>
      <c r="M3658" t="n">
        <v>17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85</v>
      </c>
      <c r="U3658" t="n">
        <v>0</v>
      </c>
      <c r="V3658" t="n">
        <v>0</v>
      </c>
      <c r="W3658" t="n">
        <v>0</v>
      </c>
    </row>
    <row r="3659">
      <c r="A3659" t="inlineStr">
        <is>
          <t>Jamie Roberts</t>
        </is>
      </c>
      <c r="B3659" t="inlineStr">
        <is>
          <t>Wales</t>
        </is>
      </c>
      <c r="C3659" t="inlineStr">
        <is>
          <t>Center</t>
        </is>
      </c>
      <c r="D3659" t="n">
        <v>95</v>
      </c>
      <c r="E3659" t="n">
        <v>95</v>
      </c>
      <c r="F3659" t="n">
        <v>85</v>
      </c>
      <c r="G3659" t="n">
        <v>10</v>
      </c>
      <c r="H3659" t="n">
        <v>0</v>
      </c>
      <c r="I3659" t="n">
        <v>6473</v>
      </c>
      <c r="J3659" t="n">
        <v>10</v>
      </c>
      <c r="K3659" t="n">
        <v>206</v>
      </c>
      <c r="L3659" t="n">
        <v>0</v>
      </c>
      <c r="M3659" t="n">
        <v>22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65</v>
      </c>
      <c r="U3659" t="n">
        <v>2</v>
      </c>
      <c r="V3659" t="n">
        <v>0</v>
      </c>
      <c r="W3659" t="n">
        <v>0</v>
      </c>
    </row>
    <row r="3660">
      <c r="A3660" t="inlineStr">
        <is>
          <t>Jamie Roberts</t>
        </is>
      </c>
      <c r="B3660" t="inlineStr">
        <is>
          <t>Wales</t>
        </is>
      </c>
      <c r="C3660" t="inlineStr">
        <is>
          <t>Center</t>
        </is>
      </c>
      <c r="D3660" t="n">
        <v>6</v>
      </c>
      <c r="E3660" t="n">
        <v>6</v>
      </c>
      <c r="F3660" t="n">
        <v>6</v>
      </c>
      <c r="G3660" t="n">
        <v>0</v>
      </c>
      <c r="H3660" t="n">
        <v>0</v>
      </c>
      <c r="I3660" t="n">
        <v>397</v>
      </c>
      <c r="J3660" t="n">
        <v>0</v>
      </c>
      <c r="K3660" t="n">
        <v>0</v>
      </c>
      <c r="L3660" t="n">
        <v>0</v>
      </c>
      <c r="M3660" t="n">
        <v>4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10</v>
      </c>
      <c r="U3660" t="n">
        <v>0</v>
      </c>
      <c r="V3660" t="n">
        <v>0</v>
      </c>
      <c r="W3660" t="n">
        <v>0</v>
      </c>
    </row>
    <row r="3661">
      <c r="A3661" t="inlineStr">
        <is>
          <t>Jamie Roberts</t>
        </is>
      </c>
      <c r="B3661" t="inlineStr">
        <is>
          <t>Wales</t>
        </is>
      </c>
      <c r="C3661" t="inlineStr">
        <is>
          <t>Center</t>
        </is>
      </c>
      <c r="D3661" t="n">
        <v>3</v>
      </c>
      <c r="E3661" t="n">
        <v>3</v>
      </c>
      <c r="F3661" t="n">
        <v>3</v>
      </c>
      <c r="G3661" t="n">
        <v>0</v>
      </c>
      <c r="H3661" t="n">
        <v>0</v>
      </c>
      <c r="I3661" t="n">
        <v>217</v>
      </c>
      <c r="J3661" t="n">
        <v>0</v>
      </c>
      <c r="K3661" t="n">
        <v>0</v>
      </c>
      <c r="L3661" t="n">
        <v>0</v>
      </c>
      <c r="M3661" t="n">
        <v>2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5</v>
      </c>
      <c r="U3661" t="n">
        <v>0</v>
      </c>
      <c r="V3661" t="n">
        <v>0</v>
      </c>
      <c r="W3661" t="n">
        <v>0</v>
      </c>
    </row>
    <row r="3662">
      <c r="A3662" t="inlineStr">
        <is>
          <t>Jamie Roberts</t>
        </is>
      </c>
      <c r="B3662" t="inlineStr">
        <is>
          <t>Wales</t>
        </is>
      </c>
      <c r="C3662" t="inlineStr">
        <is>
          <t>Center</t>
        </is>
      </c>
      <c r="D3662" t="n">
        <v>31</v>
      </c>
      <c r="E3662" t="n">
        <v>31</v>
      </c>
      <c r="F3662" t="n">
        <v>28</v>
      </c>
      <c r="G3662" t="n">
        <v>3</v>
      </c>
      <c r="H3662" t="n">
        <v>0</v>
      </c>
      <c r="I3662" t="n">
        <v>1980</v>
      </c>
      <c r="J3662" t="n">
        <v>3</v>
      </c>
      <c r="K3662" t="n">
        <v>39</v>
      </c>
      <c r="L3662" t="n">
        <v>0</v>
      </c>
      <c r="M3662" t="n">
        <v>16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15</v>
      </c>
      <c r="U3662" t="n">
        <v>1</v>
      </c>
      <c r="V3662" t="n">
        <v>0</v>
      </c>
      <c r="W3662" t="n">
        <v>0</v>
      </c>
    </row>
    <row r="3663">
      <c r="A3663" t="inlineStr">
        <is>
          <t>Jamie Roberts</t>
        </is>
      </c>
      <c r="B3663" t="inlineStr">
        <is>
          <t>Wales</t>
        </is>
      </c>
      <c r="C3663" t="inlineStr">
        <is>
          <t>Center</t>
        </is>
      </c>
      <c r="D3663" t="n">
        <v>53</v>
      </c>
      <c r="E3663" t="n">
        <v>53</v>
      </c>
      <c r="F3663" t="n">
        <v>53</v>
      </c>
      <c r="G3663" t="n">
        <v>0</v>
      </c>
      <c r="H3663" t="n">
        <v>0</v>
      </c>
      <c r="I3663" t="n">
        <v>4030</v>
      </c>
      <c r="J3663" t="n">
        <v>0</v>
      </c>
      <c r="K3663" t="n">
        <v>0</v>
      </c>
      <c r="L3663" t="n">
        <v>0</v>
      </c>
      <c r="M3663" t="n">
        <v>12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50</v>
      </c>
      <c r="U3663" t="n">
        <v>1</v>
      </c>
      <c r="V3663" t="n">
        <v>0</v>
      </c>
      <c r="W3663" t="n">
        <v>0</v>
      </c>
    </row>
    <row r="3664">
      <c r="A3664" t="inlineStr">
        <is>
          <t>Jamie Roberts</t>
        </is>
      </c>
      <c r="B3664" t="inlineStr">
        <is>
          <t>Wales</t>
        </is>
      </c>
      <c r="C3664" t="inlineStr">
        <is>
          <t>Center</t>
        </is>
      </c>
      <c r="D3664" t="n">
        <v>33</v>
      </c>
      <c r="E3664" t="n">
        <v>33</v>
      </c>
      <c r="F3664" t="n">
        <v>30</v>
      </c>
      <c r="G3664" t="n">
        <v>3</v>
      </c>
      <c r="H3664" t="n">
        <v>0</v>
      </c>
      <c r="I3664" t="n">
        <v>2230</v>
      </c>
      <c r="J3664" t="n">
        <v>3</v>
      </c>
      <c r="K3664" t="n">
        <v>46</v>
      </c>
      <c r="L3664" t="n">
        <v>0</v>
      </c>
      <c r="M3664" t="n">
        <v>9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20</v>
      </c>
      <c r="U3664" t="n">
        <v>0</v>
      </c>
      <c r="V3664" t="n">
        <v>0</v>
      </c>
      <c r="W3664" t="n">
        <v>0</v>
      </c>
    </row>
    <row r="3665">
      <c r="A3665" t="inlineStr">
        <is>
          <t>Jamie Roberts</t>
        </is>
      </c>
      <c r="B3665" t="inlineStr">
        <is>
          <t>Wales</t>
        </is>
      </c>
      <c r="C3665" t="inlineStr">
        <is>
          <t>Center</t>
        </is>
      </c>
      <c r="D3665" t="n">
        <v>6</v>
      </c>
      <c r="E3665" t="n">
        <v>6</v>
      </c>
      <c r="F3665" t="n">
        <v>6</v>
      </c>
      <c r="G3665" t="n">
        <v>0</v>
      </c>
      <c r="H3665" t="n">
        <v>0</v>
      </c>
      <c r="I3665" t="n">
        <v>454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Jamie Roberts</t>
        </is>
      </c>
      <c r="B3666" t="inlineStr">
        <is>
          <t>Wales</t>
        </is>
      </c>
      <c r="C3666" t="inlineStr">
        <is>
          <t>Center</t>
        </is>
      </c>
      <c r="D3666" t="n">
        <v>16</v>
      </c>
      <c r="E3666" t="n">
        <v>16</v>
      </c>
      <c r="F3666" t="n">
        <v>14</v>
      </c>
      <c r="G3666" t="n">
        <v>2</v>
      </c>
      <c r="H3666" t="n">
        <v>0</v>
      </c>
      <c r="I3666" t="n">
        <v>1086</v>
      </c>
      <c r="J3666" t="n">
        <v>2</v>
      </c>
      <c r="K3666" t="n">
        <v>60</v>
      </c>
      <c r="L3666" t="n">
        <v>0</v>
      </c>
      <c r="M3666" t="n">
        <v>5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20</v>
      </c>
      <c r="U3666" t="n">
        <v>1</v>
      </c>
      <c r="V3666" t="n">
        <v>0</v>
      </c>
      <c r="W3666" t="n">
        <v>0</v>
      </c>
    </row>
    <row r="3667">
      <c r="A3667" t="inlineStr">
        <is>
          <t>Jamie Roberts</t>
        </is>
      </c>
      <c r="B3667" t="inlineStr">
        <is>
          <t>Wales</t>
        </is>
      </c>
      <c r="C3667" t="inlineStr">
        <is>
          <t>Center</t>
        </is>
      </c>
      <c r="D3667" t="n">
        <v>326</v>
      </c>
      <c r="E3667" t="n">
        <v>54</v>
      </c>
      <c r="F3667" t="n">
        <v>301</v>
      </c>
      <c r="G3667" t="n">
        <v>26</v>
      </c>
      <c r="H3667" t="n">
        <v>0</v>
      </c>
      <c r="I3667" t="n">
        <v>22740</v>
      </c>
      <c r="J3667" t="n">
        <v>25</v>
      </c>
      <c r="K3667" t="n">
        <v>546</v>
      </c>
      <c r="L3667" t="n">
        <v>0</v>
      </c>
      <c r="M3667" t="n">
        <v>88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270</v>
      </c>
      <c r="U3667" t="n">
        <v>5</v>
      </c>
      <c r="V3667" t="n">
        <v>0</v>
      </c>
      <c r="W3667" t="n">
        <v>0</v>
      </c>
    </row>
    <row r="3668">
      <c r="A3668" t="inlineStr">
        <is>
          <t>Johnny Williams</t>
        </is>
      </c>
      <c r="B3668" t="inlineStr">
        <is>
          <t>Wales</t>
        </is>
      </c>
      <c r="C3668" t="inlineStr">
        <is>
          <t>Center</t>
        </is>
      </c>
      <c r="D3668" t="n">
        <v>50</v>
      </c>
      <c r="E3668" t="n">
        <v>51</v>
      </c>
      <c r="F3668" t="n">
        <v>42</v>
      </c>
      <c r="G3668" t="n">
        <v>9</v>
      </c>
      <c r="H3668" t="n">
        <v>0</v>
      </c>
      <c r="I3668" t="n">
        <v>3188</v>
      </c>
      <c r="J3668" t="n">
        <v>8</v>
      </c>
      <c r="K3668" t="n">
        <v>154</v>
      </c>
      <c r="L3668" t="n">
        <v>1</v>
      </c>
      <c r="M3668" t="n">
        <v>18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60</v>
      </c>
      <c r="U3668" t="n">
        <v>0</v>
      </c>
      <c r="V3668" t="n">
        <v>0</v>
      </c>
      <c r="W3668" t="n">
        <v>0</v>
      </c>
    </row>
    <row r="3669">
      <c r="A3669" t="inlineStr">
        <is>
          <t>Johnny Williams</t>
        </is>
      </c>
      <c r="B3669" t="inlineStr">
        <is>
          <t>Wales</t>
        </is>
      </c>
      <c r="C3669" t="inlineStr">
        <is>
          <t>Center</t>
        </is>
      </c>
      <c r="D3669" t="n">
        <v>24</v>
      </c>
      <c r="E3669" t="n">
        <v>26</v>
      </c>
      <c r="F3669" t="n">
        <v>21</v>
      </c>
      <c r="G3669" t="n">
        <v>5</v>
      </c>
      <c r="H3669" t="n">
        <v>0</v>
      </c>
      <c r="I3669" t="n">
        <v>1673</v>
      </c>
      <c r="J3669" t="n">
        <v>3</v>
      </c>
      <c r="K3669" t="n">
        <v>66</v>
      </c>
      <c r="L3669" t="n">
        <v>0</v>
      </c>
      <c r="M3669" t="n">
        <v>6</v>
      </c>
      <c r="N3669" t="n">
        <v>6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30</v>
      </c>
      <c r="U3669" t="n">
        <v>1</v>
      </c>
      <c r="V3669" t="n">
        <v>0</v>
      </c>
      <c r="W3669" t="n">
        <v>0</v>
      </c>
    </row>
    <row r="3670">
      <c r="A3670" t="inlineStr">
        <is>
          <t>Johnny Williams</t>
        </is>
      </c>
      <c r="B3670" t="inlineStr">
        <is>
          <t>Wales</t>
        </is>
      </c>
      <c r="C3670" t="inlineStr">
        <is>
          <t>Center</t>
        </is>
      </c>
      <c r="D3670" t="n">
        <v>9</v>
      </c>
      <c r="E3670" t="n">
        <v>9</v>
      </c>
      <c r="F3670" t="n">
        <v>7</v>
      </c>
      <c r="G3670" t="n">
        <v>2</v>
      </c>
      <c r="H3670" t="n">
        <v>0</v>
      </c>
      <c r="I3670" t="n">
        <v>554</v>
      </c>
      <c r="J3670" t="n">
        <v>2</v>
      </c>
      <c r="K3670" t="n">
        <v>77</v>
      </c>
      <c r="L3670" t="n">
        <v>0</v>
      </c>
      <c r="M3670" t="n">
        <v>4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Johnny Williams</t>
        </is>
      </c>
      <c r="B3671" t="inlineStr">
        <is>
          <t>Wales</t>
        </is>
      </c>
      <c r="C3671" t="inlineStr">
        <is>
          <t>Center</t>
        </is>
      </c>
      <c r="D3671" t="n">
        <v>3</v>
      </c>
      <c r="E3671" t="n">
        <v>3</v>
      </c>
      <c r="F3671" t="n">
        <v>3</v>
      </c>
      <c r="G3671" t="n">
        <v>0</v>
      </c>
      <c r="H3671" t="n">
        <v>0</v>
      </c>
      <c r="I3671" t="n">
        <v>184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5</v>
      </c>
      <c r="U3671" t="n">
        <v>0</v>
      </c>
      <c r="V3671" t="n">
        <v>0</v>
      </c>
      <c r="W3671" t="n">
        <v>0</v>
      </c>
    </row>
    <row r="3672">
      <c r="A3672" t="inlineStr">
        <is>
          <t>Johnny Williams</t>
        </is>
      </c>
      <c r="B3672" t="inlineStr">
        <is>
          <t>Wales</t>
        </is>
      </c>
      <c r="C3672" t="inlineStr">
        <is>
          <t>Center</t>
        </is>
      </c>
      <c r="D3672" t="n">
        <v>86</v>
      </c>
      <c r="E3672" t="n">
        <v>19</v>
      </c>
      <c r="F3672" t="n">
        <v>73</v>
      </c>
      <c r="G3672" t="n">
        <v>16</v>
      </c>
      <c r="H3672" t="n">
        <v>0</v>
      </c>
      <c r="I3672" t="n">
        <v>5599</v>
      </c>
      <c r="J3672" t="n">
        <v>13</v>
      </c>
      <c r="K3672" t="n">
        <v>297</v>
      </c>
      <c r="L3672" t="n">
        <v>1</v>
      </c>
      <c r="M3672" t="n">
        <v>29</v>
      </c>
      <c r="N3672" t="n">
        <v>19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95</v>
      </c>
      <c r="U3672" t="n">
        <v>1</v>
      </c>
      <c r="V3672" t="n">
        <v>0</v>
      </c>
      <c r="W3672" t="n">
        <v>0</v>
      </c>
    </row>
    <row r="3673">
      <c r="A3673" t="inlineStr">
        <is>
          <t>Tyler Morgan</t>
        </is>
      </c>
      <c r="B3673" t="inlineStr">
        <is>
          <t>Wales</t>
        </is>
      </c>
      <c r="C3673" t="inlineStr">
        <is>
          <t>Center</t>
        </is>
      </c>
      <c r="D3673" t="n">
        <v>1</v>
      </c>
      <c r="E3673" t="n">
        <v>1</v>
      </c>
      <c r="F3673" t="n">
        <v>1</v>
      </c>
      <c r="G3673" t="n">
        <v>0</v>
      </c>
      <c r="H3673" t="n">
        <v>0</v>
      </c>
      <c r="I3673" t="n">
        <v>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Tyler Morgan</t>
        </is>
      </c>
      <c r="B3674" t="inlineStr">
        <is>
          <t>Wales</t>
        </is>
      </c>
      <c r="C3674" t="inlineStr">
        <is>
          <t>Center</t>
        </is>
      </c>
      <c r="D3674" t="n">
        <v>89</v>
      </c>
      <c r="E3674" t="n">
        <v>91</v>
      </c>
      <c r="F3674" t="n">
        <v>71</v>
      </c>
      <c r="G3674" t="n">
        <v>20</v>
      </c>
      <c r="H3674" t="n">
        <v>0</v>
      </c>
      <c r="I3674" t="n">
        <v>5812</v>
      </c>
      <c r="J3674" t="n">
        <v>18</v>
      </c>
      <c r="K3674" t="n">
        <v>521</v>
      </c>
      <c r="L3674" t="n">
        <v>0</v>
      </c>
      <c r="M3674" t="n">
        <v>14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60</v>
      </c>
      <c r="U3674" t="n">
        <v>2</v>
      </c>
      <c r="V3674" t="n">
        <v>0</v>
      </c>
      <c r="W3674" t="n">
        <v>0</v>
      </c>
    </row>
    <row r="3675">
      <c r="A3675" t="inlineStr">
        <is>
          <t>Tyler Morgan</t>
        </is>
      </c>
      <c r="B3675" t="inlineStr">
        <is>
          <t>Wales</t>
        </is>
      </c>
      <c r="C3675" t="inlineStr">
        <is>
          <t>Center</t>
        </is>
      </c>
      <c r="D3675" t="n">
        <v>1</v>
      </c>
      <c r="E3675" t="n">
        <v>1</v>
      </c>
      <c r="F3675" t="n">
        <v>1</v>
      </c>
      <c r="G3675" t="n">
        <v>0</v>
      </c>
      <c r="H3675" t="n">
        <v>0</v>
      </c>
      <c r="I3675" t="n">
        <v>80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5</v>
      </c>
      <c r="U3675" t="n">
        <v>0</v>
      </c>
      <c r="V3675" t="n">
        <v>0</v>
      </c>
      <c r="W3675" t="n">
        <v>0</v>
      </c>
    </row>
    <row r="3676">
      <c r="A3676" t="inlineStr">
        <is>
          <t>Tyler Morgan</t>
        </is>
      </c>
      <c r="B3676" t="inlineStr">
        <is>
          <t>Wales</t>
        </is>
      </c>
      <c r="C3676" t="inlineStr">
        <is>
          <t>Center</t>
        </is>
      </c>
      <c r="D3676" t="n">
        <v>4</v>
      </c>
      <c r="E3676" t="n">
        <v>4</v>
      </c>
      <c r="F3676" t="n">
        <v>2</v>
      </c>
      <c r="G3676" t="n">
        <v>2</v>
      </c>
      <c r="H3676" t="n">
        <v>0</v>
      </c>
      <c r="I3676" t="n">
        <v>189</v>
      </c>
      <c r="J3676" t="n">
        <v>2</v>
      </c>
      <c r="K3676" t="n">
        <v>29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Tyler Morgan</t>
        </is>
      </c>
      <c r="B3677" t="inlineStr">
        <is>
          <t>Wales</t>
        </is>
      </c>
      <c r="C3677" t="inlineStr">
        <is>
          <t>Center</t>
        </is>
      </c>
      <c r="D3677" t="n">
        <v>5</v>
      </c>
      <c r="E3677" t="n">
        <v>5</v>
      </c>
      <c r="F3677" t="n">
        <v>5</v>
      </c>
      <c r="G3677" t="n">
        <v>0</v>
      </c>
      <c r="H3677" t="n">
        <v>0</v>
      </c>
      <c r="I3677" t="n">
        <v>366</v>
      </c>
      <c r="J3677" t="n">
        <v>0</v>
      </c>
      <c r="K3677" t="n">
        <v>0</v>
      </c>
      <c r="L3677" t="n">
        <v>0</v>
      </c>
      <c r="M3677" t="n">
        <v>2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5</v>
      </c>
      <c r="U3677" t="n">
        <v>0</v>
      </c>
      <c r="V3677" t="n">
        <v>0</v>
      </c>
      <c r="W3677" t="n">
        <v>0</v>
      </c>
    </row>
    <row r="3678">
      <c r="A3678" t="inlineStr">
        <is>
          <t>Tyler Morgan</t>
        </is>
      </c>
      <c r="B3678" t="inlineStr">
        <is>
          <t>Wales</t>
        </is>
      </c>
      <c r="C3678" t="inlineStr">
        <is>
          <t>Center</t>
        </is>
      </c>
      <c r="D3678" t="n">
        <v>13</v>
      </c>
      <c r="E3678" t="n">
        <v>15</v>
      </c>
      <c r="F3678" t="n">
        <v>9</v>
      </c>
      <c r="G3678" t="n">
        <v>6</v>
      </c>
      <c r="H3678" t="n">
        <v>0</v>
      </c>
      <c r="I3678" t="n">
        <v>663</v>
      </c>
      <c r="J3678" t="n">
        <v>4</v>
      </c>
      <c r="K3678" t="n">
        <v>65</v>
      </c>
      <c r="L3678" t="n">
        <v>0</v>
      </c>
      <c r="M3678" t="n">
        <v>4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5</v>
      </c>
      <c r="U3678" t="n">
        <v>0</v>
      </c>
      <c r="V3678" t="n">
        <v>0</v>
      </c>
      <c r="W3678" t="n">
        <v>0</v>
      </c>
    </row>
    <row r="3679">
      <c r="A3679" t="inlineStr">
        <is>
          <t>Tyler Morgan</t>
        </is>
      </c>
      <c r="B3679" t="inlineStr">
        <is>
          <t>Wales</t>
        </is>
      </c>
      <c r="C3679" t="inlineStr">
        <is>
          <t>Center</t>
        </is>
      </c>
      <c r="D3679" t="n">
        <v>113</v>
      </c>
      <c r="E3679" t="n">
        <v>15</v>
      </c>
      <c r="F3679" t="n">
        <v>89</v>
      </c>
      <c r="G3679" t="n">
        <v>28</v>
      </c>
      <c r="H3679" t="n">
        <v>0</v>
      </c>
      <c r="I3679" t="n">
        <v>7190</v>
      </c>
      <c r="J3679" t="n">
        <v>24</v>
      </c>
      <c r="K3679" t="n">
        <v>615</v>
      </c>
      <c r="L3679" t="n">
        <v>0</v>
      </c>
      <c r="M3679" t="n">
        <v>20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75</v>
      </c>
      <c r="U3679" t="n">
        <v>2</v>
      </c>
      <c r="V3679" t="n">
        <v>0</v>
      </c>
      <c r="W3679" t="n">
        <v>0</v>
      </c>
    </row>
    <row r="3680">
      <c r="A3680" t="inlineStr">
        <is>
          <t>Owen Williams</t>
        </is>
      </c>
      <c r="B3680" t="inlineStr">
        <is>
          <t>Wales</t>
        </is>
      </c>
      <c r="C3680" t="inlineStr">
        <is>
          <t>Center</t>
        </is>
      </c>
      <c r="D3680" t="n">
        <v>8</v>
      </c>
      <c r="E3680" t="n">
        <v>9</v>
      </c>
      <c r="F3680" t="n">
        <v>7</v>
      </c>
      <c r="G3680" t="n">
        <v>2</v>
      </c>
      <c r="H3680" t="n">
        <v>0</v>
      </c>
      <c r="I3680" t="n">
        <v>555</v>
      </c>
      <c r="J3680" t="n">
        <v>1</v>
      </c>
      <c r="K3680" t="n">
        <v>33</v>
      </c>
      <c r="L3680" t="n">
        <v>0</v>
      </c>
      <c r="M3680" t="n">
        <v>2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20</v>
      </c>
      <c r="U3680" t="n">
        <v>0</v>
      </c>
      <c r="V3680" t="n">
        <v>0</v>
      </c>
      <c r="W3680" t="n">
        <v>0</v>
      </c>
    </row>
    <row r="3681">
      <c r="A3681" t="inlineStr">
        <is>
          <t>Owen Williams</t>
        </is>
      </c>
      <c r="B3681" t="inlineStr">
        <is>
          <t>Wales</t>
        </is>
      </c>
      <c r="C3681" t="inlineStr">
        <is>
          <t>Center</t>
        </is>
      </c>
      <c r="D3681" t="n">
        <v>16</v>
      </c>
      <c r="E3681" t="n">
        <v>16</v>
      </c>
      <c r="F3681" t="n">
        <v>14</v>
      </c>
      <c r="G3681" t="n">
        <v>2</v>
      </c>
      <c r="H3681" t="n">
        <v>0</v>
      </c>
      <c r="I3681" t="n">
        <v>1110</v>
      </c>
      <c r="J3681" t="n">
        <v>2</v>
      </c>
      <c r="K3681" t="n">
        <v>18</v>
      </c>
      <c r="L3681" t="n">
        <v>1</v>
      </c>
      <c r="M3681" t="n">
        <v>2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30</v>
      </c>
      <c r="U3681" t="n">
        <v>0</v>
      </c>
      <c r="V3681" t="n">
        <v>0</v>
      </c>
      <c r="W3681" t="n">
        <v>0</v>
      </c>
    </row>
    <row r="3682">
      <c r="A3682" t="inlineStr">
        <is>
          <t>Owen Williams</t>
        </is>
      </c>
      <c r="B3682" t="inlineStr">
        <is>
          <t>Wales</t>
        </is>
      </c>
      <c r="C3682" t="inlineStr">
        <is>
          <t>Center</t>
        </is>
      </c>
      <c r="D3682" t="n">
        <v>33</v>
      </c>
      <c r="E3682" t="n">
        <v>35</v>
      </c>
      <c r="F3682" t="n">
        <v>29</v>
      </c>
      <c r="G3682" t="n">
        <v>6</v>
      </c>
      <c r="H3682" t="n">
        <v>0</v>
      </c>
      <c r="I3682" t="n">
        <v>2283</v>
      </c>
      <c r="J3682" t="n">
        <v>4</v>
      </c>
      <c r="K3682" t="n">
        <v>75</v>
      </c>
      <c r="L3682" t="n">
        <v>0</v>
      </c>
      <c r="M3682" t="n">
        <v>5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20</v>
      </c>
      <c r="U3682" t="n">
        <v>1</v>
      </c>
      <c r="V3682" t="n">
        <v>0</v>
      </c>
      <c r="W3682" t="n">
        <v>0</v>
      </c>
    </row>
    <row r="3683">
      <c r="A3683" t="inlineStr">
        <is>
          <t>Owen Williams</t>
        </is>
      </c>
      <c r="B3683" t="inlineStr">
        <is>
          <t>Wales</t>
        </is>
      </c>
      <c r="C3683" t="inlineStr">
        <is>
          <t>Center</t>
        </is>
      </c>
      <c r="D3683" t="n">
        <v>63</v>
      </c>
      <c r="E3683" t="n">
        <v>15</v>
      </c>
      <c r="F3683" t="n">
        <v>55</v>
      </c>
      <c r="G3683" t="n">
        <v>12</v>
      </c>
      <c r="H3683" t="n">
        <v>0</v>
      </c>
      <c r="I3683" t="n">
        <v>4279</v>
      </c>
      <c r="J3683" t="n">
        <v>8</v>
      </c>
      <c r="K3683" t="n">
        <v>144</v>
      </c>
      <c r="L3683" t="n">
        <v>1</v>
      </c>
      <c r="M3683" t="n">
        <v>11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75</v>
      </c>
      <c r="U3683" t="n">
        <v>1</v>
      </c>
      <c r="V3683" t="n">
        <v>0</v>
      </c>
      <c r="W3683" t="n">
        <v>0</v>
      </c>
    </row>
    <row r="3684">
      <c r="A3684" t="inlineStr">
        <is>
          <t>Cory Allen</t>
        </is>
      </c>
      <c r="B3684" t="inlineStr">
        <is>
          <t>Wales</t>
        </is>
      </c>
      <c r="C3684" t="inlineStr">
        <is>
          <t>Center</t>
        </is>
      </c>
      <c r="D3684" t="n">
        <v>58</v>
      </c>
      <c r="E3684" t="n">
        <v>60</v>
      </c>
      <c r="F3684" t="n">
        <v>50</v>
      </c>
      <c r="G3684" t="n">
        <v>10</v>
      </c>
      <c r="H3684" t="n">
        <v>0</v>
      </c>
      <c r="I3684" t="n">
        <v>3801</v>
      </c>
      <c r="J3684" t="n">
        <v>8</v>
      </c>
      <c r="K3684" t="n">
        <v>156</v>
      </c>
      <c r="L3684" t="n">
        <v>1</v>
      </c>
      <c r="M3684" t="n">
        <v>13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65</v>
      </c>
      <c r="U3684" t="n">
        <v>0</v>
      </c>
      <c r="V3684" t="n">
        <v>0</v>
      </c>
      <c r="W3684" t="n">
        <v>0</v>
      </c>
    </row>
    <row r="3685">
      <c r="A3685" t="inlineStr">
        <is>
          <t>Cory Allen</t>
        </is>
      </c>
      <c r="B3685" t="inlineStr">
        <is>
          <t>Wales</t>
        </is>
      </c>
      <c r="C3685" t="inlineStr">
        <is>
          <t>Center</t>
        </is>
      </c>
      <c r="D3685" t="n">
        <v>8</v>
      </c>
      <c r="E3685" t="n">
        <v>9</v>
      </c>
      <c r="F3685" t="n">
        <v>8</v>
      </c>
      <c r="G3685" t="n">
        <v>1</v>
      </c>
      <c r="H3685" t="n">
        <v>0</v>
      </c>
      <c r="I3685" t="n">
        <v>615</v>
      </c>
      <c r="J3685" t="n">
        <v>0</v>
      </c>
      <c r="K3685" t="n">
        <v>0</v>
      </c>
      <c r="L3685" t="n">
        <v>0</v>
      </c>
      <c r="M3685" t="n">
        <v>2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10</v>
      </c>
      <c r="U3685" t="n">
        <v>0</v>
      </c>
      <c r="V3685" t="n">
        <v>0</v>
      </c>
      <c r="W3685" t="n">
        <v>0</v>
      </c>
    </row>
    <row r="3686">
      <c r="A3686" t="inlineStr">
        <is>
          <t>Cory Allen</t>
        </is>
      </c>
      <c r="B3686" t="inlineStr">
        <is>
          <t>Wales</t>
        </is>
      </c>
      <c r="C3686" t="inlineStr">
        <is>
          <t>Center</t>
        </is>
      </c>
      <c r="D3686" t="n">
        <v>6</v>
      </c>
      <c r="E3686" t="n">
        <v>7</v>
      </c>
      <c r="F3686" t="n">
        <v>4</v>
      </c>
      <c r="G3686" t="n">
        <v>3</v>
      </c>
      <c r="H3686" t="n">
        <v>0</v>
      </c>
      <c r="I3686" t="n">
        <v>377</v>
      </c>
      <c r="J3686" t="n">
        <v>2</v>
      </c>
      <c r="K3686" t="n">
        <v>90</v>
      </c>
      <c r="L3686" t="n">
        <v>0</v>
      </c>
      <c r="M3686" t="n">
        <v>2</v>
      </c>
      <c r="N3686" t="n">
        <v>3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15</v>
      </c>
      <c r="U3686" t="n">
        <v>0</v>
      </c>
      <c r="V3686" t="n">
        <v>0</v>
      </c>
      <c r="W3686" t="n">
        <v>0</v>
      </c>
    </row>
    <row r="3687">
      <c r="A3687" t="inlineStr">
        <is>
          <t>Cory Allen</t>
        </is>
      </c>
      <c r="B3687" t="inlineStr">
        <is>
          <t>Wales</t>
        </is>
      </c>
      <c r="C3687" t="inlineStr">
        <is>
          <t>Center</t>
        </is>
      </c>
      <c r="D3687" t="n">
        <v>31</v>
      </c>
      <c r="E3687" t="n">
        <v>32</v>
      </c>
      <c r="F3687" t="n">
        <v>27</v>
      </c>
      <c r="G3687" t="n">
        <v>5</v>
      </c>
      <c r="H3687" t="n">
        <v>0</v>
      </c>
      <c r="I3687" t="n">
        <v>1990</v>
      </c>
      <c r="J3687" t="n">
        <v>4</v>
      </c>
      <c r="K3687" t="n">
        <v>86</v>
      </c>
      <c r="L3687" t="n">
        <v>0</v>
      </c>
      <c r="M3687" t="n">
        <v>11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45</v>
      </c>
      <c r="U3687" t="n">
        <v>1</v>
      </c>
      <c r="V3687" t="n">
        <v>0</v>
      </c>
      <c r="W3687" t="n">
        <v>0</v>
      </c>
    </row>
    <row r="3688">
      <c r="A3688" t="inlineStr">
        <is>
          <t>Cory Allen</t>
        </is>
      </c>
      <c r="B3688" t="inlineStr">
        <is>
          <t>Wales</t>
        </is>
      </c>
      <c r="C3688" t="inlineStr">
        <is>
          <t>Center</t>
        </is>
      </c>
      <c r="D3688" t="n">
        <v>103</v>
      </c>
      <c r="E3688" t="n">
        <v>27</v>
      </c>
      <c r="F3688" t="n">
        <v>89</v>
      </c>
      <c r="G3688" t="n">
        <v>19</v>
      </c>
      <c r="H3688" t="n">
        <v>0</v>
      </c>
      <c r="I3688" t="n">
        <v>6783</v>
      </c>
      <c r="J3688" t="n">
        <v>14</v>
      </c>
      <c r="K3688" t="n">
        <v>332</v>
      </c>
      <c r="L3688" t="n">
        <v>1</v>
      </c>
      <c r="M3688" t="n">
        <v>28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135</v>
      </c>
      <c r="U3688" t="n">
        <v>1</v>
      </c>
      <c r="V3688" t="n">
        <v>0</v>
      </c>
      <c r="W3688" t="n">
        <v>0</v>
      </c>
    </row>
    <row r="3689">
      <c r="A3689" t="inlineStr">
        <is>
          <t>Alex Cuthbert</t>
        </is>
      </c>
      <c r="B3689" t="inlineStr">
        <is>
          <t>Wales</t>
        </is>
      </c>
      <c r="C3689" t="inlineStr">
        <is>
          <t>Right Wing</t>
        </is>
      </c>
      <c r="D3689" t="n">
        <v>115</v>
      </c>
      <c r="E3689" t="n">
        <v>115</v>
      </c>
      <c r="F3689" t="n">
        <v>112</v>
      </c>
      <c r="G3689" t="n">
        <v>3</v>
      </c>
      <c r="H3689" t="n">
        <v>0</v>
      </c>
      <c r="I3689" t="n">
        <v>8744</v>
      </c>
      <c r="J3689" t="n">
        <v>3</v>
      </c>
      <c r="K3689" t="n">
        <v>41</v>
      </c>
      <c r="L3689" t="n">
        <v>0</v>
      </c>
      <c r="M3689" t="n">
        <v>15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230</v>
      </c>
      <c r="U3689" t="n">
        <v>4</v>
      </c>
      <c r="V3689" t="n">
        <v>0</v>
      </c>
      <c r="W3689" t="n">
        <v>0</v>
      </c>
    </row>
    <row r="3690">
      <c r="A3690" t="inlineStr">
        <is>
          <t>Alex Cuthbert</t>
        </is>
      </c>
      <c r="B3690" t="inlineStr">
        <is>
          <t>Wales</t>
        </is>
      </c>
      <c r="C3690" t="inlineStr">
        <is>
          <t>Right Wing</t>
        </is>
      </c>
      <c r="D3690" t="n">
        <v>47</v>
      </c>
      <c r="E3690" t="n">
        <v>48</v>
      </c>
      <c r="F3690" t="n">
        <v>45</v>
      </c>
      <c r="G3690" t="n">
        <v>3</v>
      </c>
      <c r="H3690" t="n">
        <v>0</v>
      </c>
      <c r="I3690" t="n">
        <v>3484</v>
      </c>
      <c r="J3690" t="n">
        <v>2</v>
      </c>
      <c r="K3690" t="n">
        <v>28</v>
      </c>
      <c r="L3690" t="n">
        <v>0</v>
      </c>
      <c r="M3690" t="n">
        <v>3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80</v>
      </c>
      <c r="U3690" t="n">
        <v>2</v>
      </c>
      <c r="V3690" t="n">
        <v>0</v>
      </c>
      <c r="W3690" t="n">
        <v>0</v>
      </c>
    </row>
    <row r="3691">
      <c r="A3691" t="inlineStr">
        <is>
          <t>Alex Cuthbert</t>
        </is>
      </c>
      <c r="B3691" t="inlineStr">
        <is>
          <t>Wales</t>
        </is>
      </c>
      <c r="C3691" t="inlineStr">
        <is>
          <t>Right Wing</t>
        </is>
      </c>
      <c r="D3691" t="n">
        <v>1</v>
      </c>
      <c r="E3691" t="n">
        <v>2</v>
      </c>
      <c r="F3691" t="n">
        <v>1</v>
      </c>
      <c r="G3691" t="n">
        <v>1</v>
      </c>
      <c r="H3691" t="n">
        <v>0</v>
      </c>
      <c r="I3691" t="n">
        <v>80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5</v>
      </c>
      <c r="U3691" t="n">
        <v>0</v>
      </c>
      <c r="V3691" t="n">
        <v>0</v>
      </c>
      <c r="W3691" t="n">
        <v>0</v>
      </c>
    </row>
    <row r="3692">
      <c r="A3692" t="inlineStr">
        <is>
          <t>Alex Cuthbert</t>
        </is>
      </c>
      <c r="B3692" t="inlineStr">
        <is>
          <t>Wales</t>
        </is>
      </c>
      <c r="C3692" t="inlineStr">
        <is>
          <t>Right Wing</t>
        </is>
      </c>
      <c r="D3692" t="n">
        <v>3</v>
      </c>
      <c r="E3692" t="n">
        <v>3</v>
      </c>
      <c r="F3692" t="n">
        <v>3</v>
      </c>
      <c r="G3692" t="n">
        <v>0</v>
      </c>
      <c r="H3692" t="n">
        <v>0</v>
      </c>
      <c r="I3692" t="n">
        <v>240</v>
      </c>
      <c r="J3692" t="n">
        <v>0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15</v>
      </c>
      <c r="U3692" t="n">
        <v>0</v>
      </c>
      <c r="V3692" t="n">
        <v>0</v>
      </c>
      <c r="W3692" t="n">
        <v>0</v>
      </c>
    </row>
    <row r="3693">
      <c r="A3693" t="inlineStr">
        <is>
          <t>Alex Cuthbert</t>
        </is>
      </c>
      <c r="B3693" t="inlineStr">
        <is>
          <t>Wales</t>
        </is>
      </c>
      <c r="C3693" t="inlineStr">
        <is>
          <t>Right Wing</t>
        </is>
      </c>
      <c r="D3693" t="n">
        <v>26</v>
      </c>
      <c r="E3693" t="n">
        <v>26</v>
      </c>
      <c r="F3693" t="n">
        <v>23</v>
      </c>
      <c r="G3693" t="n">
        <v>3</v>
      </c>
      <c r="H3693" t="n">
        <v>0</v>
      </c>
      <c r="I3693" t="n">
        <v>1698</v>
      </c>
      <c r="J3693" t="n">
        <v>3</v>
      </c>
      <c r="K3693" t="n">
        <v>57</v>
      </c>
      <c r="L3693" t="n">
        <v>0</v>
      </c>
      <c r="M3693" t="n">
        <v>10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20</v>
      </c>
      <c r="U3693" t="n">
        <v>0</v>
      </c>
      <c r="V3693" t="n">
        <v>0</v>
      </c>
      <c r="W3693" t="n">
        <v>0</v>
      </c>
    </row>
    <row r="3694">
      <c r="A3694" t="inlineStr">
        <is>
          <t>Alex Cuthbert</t>
        </is>
      </c>
      <c r="B3694" t="inlineStr">
        <is>
          <t>Wales</t>
        </is>
      </c>
      <c r="C3694" t="inlineStr">
        <is>
          <t>Right Wing</t>
        </is>
      </c>
      <c r="D3694" t="n">
        <v>192</v>
      </c>
      <c r="E3694" t="n">
        <v>70</v>
      </c>
      <c r="F3694" t="n">
        <v>184</v>
      </c>
      <c r="G3694" t="n">
        <v>10</v>
      </c>
      <c r="H3694" t="n">
        <v>0</v>
      </c>
      <c r="I3694" t="n">
        <v>14246</v>
      </c>
      <c r="J3694" t="n">
        <v>8</v>
      </c>
      <c r="K3694" t="n">
        <v>126</v>
      </c>
      <c r="L3694" t="n">
        <v>0</v>
      </c>
      <c r="M3694" t="n">
        <v>28</v>
      </c>
      <c r="N3694" t="n">
        <v>70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350</v>
      </c>
      <c r="U3694" t="n">
        <v>6</v>
      </c>
      <c r="V3694" t="n">
        <v>0</v>
      </c>
      <c r="W3694" t="n">
        <v>0</v>
      </c>
    </row>
    <row r="3695">
      <c r="A3695" t="inlineStr">
        <is>
          <t>Tom James</t>
        </is>
      </c>
      <c r="B3695" t="inlineStr">
        <is>
          <t>Wales</t>
        </is>
      </c>
      <c r="C3695" t="inlineStr">
        <is>
          <t>Right Wing</t>
        </is>
      </c>
      <c r="D3695" t="n">
        <v>154</v>
      </c>
      <c r="E3695" t="n">
        <v>155</v>
      </c>
      <c r="F3695" t="n">
        <v>139</v>
      </c>
      <c r="G3695" t="n">
        <v>16</v>
      </c>
      <c r="H3695" t="n">
        <v>0</v>
      </c>
      <c r="I3695" t="n">
        <v>11019</v>
      </c>
      <c r="J3695" t="n">
        <v>15</v>
      </c>
      <c r="K3695" t="n">
        <v>356</v>
      </c>
      <c r="L3695" t="n">
        <v>2</v>
      </c>
      <c r="M3695" t="n">
        <v>20</v>
      </c>
      <c r="N3695" t="n">
        <v>57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285</v>
      </c>
      <c r="U3695" t="n">
        <v>2</v>
      </c>
      <c r="V3695" t="n">
        <v>0</v>
      </c>
      <c r="W3695" t="n">
        <v>0</v>
      </c>
    </row>
    <row r="3696">
      <c r="A3696" t="inlineStr">
        <is>
          <t>Tom James</t>
        </is>
      </c>
      <c r="B3696" t="inlineStr">
        <is>
          <t>Wales</t>
        </is>
      </c>
      <c r="C3696" t="inlineStr">
        <is>
          <t>Right Wing</t>
        </is>
      </c>
      <c r="D3696" t="n">
        <v>12</v>
      </c>
      <c r="E3696" t="n">
        <v>13</v>
      </c>
      <c r="F3696" t="n">
        <v>7</v>
      </c>
      <c r="G3696" t="n">
        <v>6</v>
      </c>
      <c r="H3696" t="n">
        <v>0</v>
      </c>
      <c r="I3696" t="n">
        <v>625</v>
      </c>
      <c r="J3696" t="n">
        <v>5</v>
      </c>
      <c r="K3696" t="n">
        <v>95</v>
      </c>
      <c r="L3696" t="n">
        <v>0</v>
      </c>
      <c r="M3696" t="n">
        <v>2</v>
      </c>
      <c r="N3696" t="n">
        <v>2</v>
      </c>
      <c r="O3696" t="n">
        <v>0</v>
      </c>
      <c r="P3696" t="n">
        <v>1</v>
      </c>
      <c r="Q3696" t="n">
        <v>1</v>
      </c>
      <c r="R3696" t="n">
        <v>0</v>
      </c>
      <c r="S3696" t="n">
        <v>0</v>
      </c>
      <c r="T3696" t="n">
        <v>12</v>
      </c>
      <c r="U3696" t="n">
        <v>0</v>
      </c>
      <c r="V3696" t="n">
        <v>0</v>
      </c>
      <c r="W3696" t="n">
        <v>0</v>
      </c>
    </row>
    <row r="3697">
      <c r="A3697" t="inlineStr">
        <is>
          <t>Tom James</t>
        </is>
      </c>
      <c r="B3697" t="inlineStr">
        <is>
          <t>Wales</t>
        </is>
      </c>
      <c r="C3697" t="inlineStr">
        <is>
          <t>Right Wing</t>
        </is>
      </c>
      <c r="D3697" t="n">
        <v>38</v>
      </c>
      <c r="E3697" t="n">
        <v>38</v>
      </c>
      <c r="F3697" t="n">
        <v>29</v>
      </c>
      <c r="G3697" t="n">
        <v>9</v>
      </c>
      <c r="H3697" t="n">
        <v>0</v>
      </c>
      <c r="I3697" t="n">
        <v>2297</v>
      </c>
      <c r="J3697" t="n">
        <v>9</v>
      </c>
      <c r="K3697" t="n">
        <v>145</v>
      </c>
      <c r="L3697" t="n">
        <v>3</v>
      </c>
      <c r="M3697" t="n">
        <v>8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40</v>
      </c>
      <c r="U3697" t="n">
        <v>1</v>
      </c>
      <c r="V3697" t="n">
        <v>0</v>
      </c>
      <c r="W3697" t="n">
        <v>0</v>
      </c>
    </row>
    <row r="3698">
      <c r="A3698" t="inlineStr">
        <is>
          <t>Tom James</t>
        </is>
      </c>
      <c r="B3698" t="inlineStr">
        <is>
          <t>Wales</t>
        </is>
      </c>
      <c r="C3698" t="inlineStr">
        <is>
          <t>Right Wing</t>
        </is>
      </c>
      <c r="D3698" t="n">
        <v>2</v>
      </c>
      <c r="E3698" t="n">
        <v>2</v>
      </c>
      <c r="F3698" t="n">
        <v>2</v>
      </c>
      <c r="G3698" t="n">
        <v>0</v>
      </c>
      <c r="H3698" t="n">
        <v>0</v>
      </c>
      <c r="I3698" t="n">
        <v>155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Tom James</t>
        </is>
      </c>
      <c r="B3699" t="inlineStr">
        <is>
          <t>Wales</t>
        </is>
      </c>
      <c r="C3699" t="inlineStr">
        <is>
          <t>Right Wing</t>
        </is>
      </c>
      <c r="D3699" t="n">
        <v>206</v>
      </c>
      <c r="E3699" t="n">
        <v>67</v>
      </c>
      <c r="F3699" t="n">
        <v>177</v>
      </c>
      <c r="G3699" t="n">
        <v>31</v>
      </c>
      <c r="H3699" t="n">
        <v>0</v>
      </c>
      <c r="I3699" t="n">
        <v>14096</v>
      </c>
      <c r="J3699" t="n">
        <v>29</v>
      </c>
      <c r="K3699" t="n">
        <v>596</v>
      </c>
      <c r="L3699" t="n">
        <v>5</v>
      </c>
      <c r="M3699" t="n">
        <v>31</v>
      </c>
      <c r="N3699" t="n">
        <v>67</v>
      </c>
      <c r="O3699" t="n">
        <v>0</v>
      </c>
      <c r="P3699" t="n">
        <v>1</v>
      </c>
      <c r="Q3699" t="n">
        <v>1</v>
      </c>
      <c r="R3699" t="n">
        <v>0</v>
      </c>
      <c r="S3699" t="n">
        <v>0</v>
      </c>
      <c r="T3699" t="n">
        <v>337</v>
      </c>
      <c r="U3699" t="n">
        <v>3</v>
      </c>
      <c r="V3699" t="n">
        <v>0</v>
      </c>
      <c r="W3699" t="n">
        <v>0</v>
      </c>
    </row>
    <row r="3700">
      <c r="A3700" t="inlineStr">
        <is>
          <t>Steffan Evans</t>
        </is>
      </c>
      <c r="B3700" t="inlineStr">
        <is>
          <t>Wales</t>
        </is>
      </c>
      <c r="C3700" t="inlineStr">
        <is>
          <t>Right Wing</t>
        </is>
      </c>
      <c r="D3700" t="n">
        <v>128</v>
      </c>
      <c r="E3700" t="n">
        <v>130</v>
      </c>
      <c r="F3700" t="n">
        <v>121</v>
      </c>
      <c r="G3700" t="n">
        <v>9</v>
      </c>
      <c r="H3700" t="n">
        <v>0</v>
      </c>
      <c r="I3700" t="n">
        <v>9534</v>
      </c>
      <c r="J3700" t="n">
        <v>7</v>
      </c>
      <c r="K3700" t="n">
        <v>182</v>
      </c>
      <c r="L3700" t="n">
        <v>0</v>
      </c>
      <c r="M3700" t="n">
        <v>16</v>
      </c>
      <c r="N3700" t="n">
        <v>51</v>
      </c>
      <c r="O3700" t="n">
        <v>0</v>
      </c>
      <c r="P3700" t="n">
        <v>3</v>
      </c>
      <c r="Q3700" t="n">
        <v>2</v>
      </c>
      <c r="R3700" t="n">
        <v>0</v>
      </c>
      <c r="S3700" t="n">
        <v>0</v>
      </c>
      <c r="T3700" t="n">
        <v>259</v>
      </c>
      <c r="U3700" t="n">
        <v>2</v>
      </c>
      <c r="V3700" t="n">
        <v>0</v>
      </c>
      <c r="W3700" t="n">
        <v>2</v>
      </c>
    </row>
    <row r="3701">
      <c r="A3701" t="inlineStr">
        <is>
          <t>Steffan Evans</t>
        </is>
      </c>
      <c r="B3701" t="inlineStr">
        <is>
          <t>Wales</t>
        </is>
      </c>
      <c r="C3701" t="inlineStr">
        <is>
          <t>Right Wing</t>
        </is>
      </c>
      <c r="D3701" t="n">
        <v>1</v>
      </c>
      <c r="E3701" t="n">
        <v>1</v>
      </c>
      <c r="F3701" t="n">
        <v>1</v>
      </c>
      <c r="G3701" t="n">
        <v>0</v>
      </c>
      <c r="H3701" t="n">
        <v>0</v>
      </c>
      <c r="I3701" t="n">
        <v>80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</row>
    <row r="3702">
      <c r="A3702" t="inlineStr">
        <is>
          <t>Steffan Evans</t>
        </is>
      </c>
      <c r="B3702" t="inlineStr">
        <is>
          <t>Wales</t>
        </is>
      </c>
      <c r="C3702" t="inlineStr">
        <is>
          <t>Right Wing</t>
        </is>
      </c>
      <c r="D3702" t="n">
        <v>5</v>
      </c>
      <c r="E3702" t="n">
        <v>5</v>
      </c>
      <c r="F3702" t="n">
        <v>5</v>
      </c>
      <c r="G3702" t="n">
        <v>0</v>
      </c>
      <c r="H3702" t="n">
        <v>0</v>
      </c>
      <c r="I3702" t="n">
        <v>400</v>
      </c>
      <c r="J3702" t="n">
        <v>0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1</v>
      </c>
      <c r="T3702" t="n">
        <v>13</v>
      </c>
      <c r="U3702" t="n">
        <v>0</v>
      </c>
      <c r="V3702" t="n">
        <v>0</v>
      </c>
      <c r="W3702" t="n">
        <v>0</v>
      </c>
    </row>
    <row r="3703">
      <c r="A3703" t="inlineStr">
        <is>
          <t>Steffan Evans</t>
        </is>
      </c>
      <c r="B3703" t="inlineStr">
        <is>
          <t>Wales</t>
        </is>
      </c>
      <c r="C3703" t="inlineStr">
        <is>
          <t>Right Wing</t>
        </is>
      </c>
      <c r="D3703" t="n">
        <v>13</v>
      </c>
      <c r="E3703" t="n">
        <v>14</v>
      </c>
      <c r="F3703" t="n">
        <v>12</v>
      </c>
      <c r="G3703" t="n">
        <v>2</v>
      </c>
      <c r="H3703" t="n">
        <v>0</v>
      </c>
      <c r="I3703" t="n">
        <v>862</v>
      </c>
      <c r="J3703" t="n">
        <v>1</v>
      </c>
      <c r="K3703" t="n">
        <v>2</v>
      </c>
      <c r="L3703" t="n">
        <v>0</v>
      </c>
      <c r="M3703" t="n">
        <v>3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30</v>
      </c>
      <c r="U3703" t="n">
        <v>0</v>
      </c>
      <c r="V3703" t="n">
        <v>0</v>
      </c>
      <c r="W3703" t="n">
        <v>0</v>
      </c>
    </row>
    <row r="3704">
      <c r="A3704" t="inlineStr">
        <is>
          <t>Steffan Evans</t>
        </is>
      </c>
      <c r="B3704" t="inlineStr">
        <is>
          <t>Wales</t>
        </is>
      </c>
      <c r="C3704" t="inlineStr">
        <is>
          <t>Right Wing</t>
        </is>
      </c>
      <c r="D3704" t="n">
        <v>147</v>
      </c>
      <c r="E3704" t="n">
        <v>59</v>
      </c>
      <c r="F3704" t="n">
        <v>139</v>
      </c>
      <c r="G3704" t="n">
        <v>11</v>
      </c>
      <c r="H3704" t="n">
        <v>0</v>
      </c>
      <c r="I3704" t="n">
        <v>10876</v>
      </c>
      <c r="J3704" t="n">
        <v>8</v>
      </c>
      <c r="K3704" t="n">
        <v>184</v>
      </c>
      <c r="L3704" t="n">
        <v>0</v>
      </c>
      <c r="M3704" t="n">
        <v>19</v>
      </c>
      <c r="N3704" t="n">
        <v>59</v>
      </c>
      <c r="O3704" t="n">
        <v>0</v>
      </c>
      <c r="P3704" t="n">
        <v>3</v>
      </c>
      <c r="Q3704" t="n">
        <v>2</v>
      </c>
      <c r="R3704" t="n">
        <v>1</v>
      </c>
      <c r="S3704" t="n">
        <v>1</v>
      </c>
      <c r="T3704" t="n">
        <v>302</v>
      </c>
      <c r="U3704" t="n">
        <v>3</v>
      </c>
      <c r="V3704" t="n">
        <v>0</v>
      </c>
      <c r="W3704" t="n">
        <v>2</v>
      </c>
    </row>
    <row r="3705">
      <c r="A3705" t="inlineStr">
        <is>
          <t>Harry Robinson</t>
        </is>
      </c>
      <c r="B3705" t="inlineStr">
        <is>
          <t>Wales</t>
        </is>
      </c>
      <c r="C3705" t="inlineStr">
        <is>
          <t>Right Wing</t>
        </is>
      </c>
      <c r="D3705" t="n">
        <v>48</v>
      </c>
      <c r="E3705" t="n">
        <v>49</v>
      </c>
      <c r="F3705" t="n">
        <v>44</v>
      </c>
      <c r="G3705" t="n">
        <v>5</v>
      </c>
      <c r="H3705" t="n">
        <v>0</v>
      </c>
      <c r="I3705" t="n">
        <v>3474</v>
      </c>
      <c r="J3705" t="n">
        <v>4</v>
      </c>
      <c r="K3705" t="n">
        <v>115</v>
      </c>
      <c r="L3705" t="n">
        <v>0</v>
      </c>
      <c r="M3705" t="n">
        <v>12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25</v>
      </c>
      <c r="U3705" t="n">
        <v>0</v>
      </c>
      <c r="V3705" t="n">
        <v>0</v>
      </c>
      <c r="W3705" t="n">
        <v>0</v>
      </c>
    </row>
    <row r="3706">
      <c r="A3706" t="inlineStr">
        <is>
          <t>Harry Robinson</t>
        </is>
      </c>
      <c r="B3706" t="inlineStr">
        <is>
          <t>Wales</t>
        </is>
      </c>
      <c r="C3706" t="inlineStr">
        <is>
          <t>Right Wing</t>
        </is>
      </c>
      <c r="D3706" t="n">
        <v>7</v>
      </c>
      <c r="E3706" t="n">
        <v>7</v>
      </c>
      <c r="F3706" t="n">
        <v>7</v>
      </c>
      <c r="G3706" t="n">
        <v>0</v>
      </c>
      <c r="H3706" t="n">
        <v>0</v>
      </c>
      <c r="I3706" t="n">
        <v>553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5</v>
      </c>
      <c r="U3706" t="n">
        <v>0</v>
      </c>
      <c r="V3706" t="n">
        <v>0</v>
      </c>
      <c r="W3706" t="n">
        <v>0</v>
      </c>
    </row>
    <row r="3707">
      <c r="A3707" t="inlineStr">
        <is>
          <t>Harry Robinson</t>
        </is>
      </c>
      <c r="B3707" t="inlineStr">
        <is>
          <t>Wales</t>
        </is>
      </c>
      <c r="C3707" t="inlineStr">
        <is>
          <t>Right Wing</t>
        </is>
      </c>
      <c r="D3707" t="n">
        <v>2</v>
      </c>
      <c r="E3707" t="n">
        <v>2</v>
      </c>
      <c r="F3707" t="n">
        <v>2</v>
      </c>
      <c r="G3707" t="n">
        <v>0</v>
      </c>
      <c r="H3707" t="n">
        <v>0</v>
      </c>
      <c r="I3707" t="n">
        <v>160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5</v>
      </c>
      <c r="U3707" t="n">
        <v>0</v>
      </c>
      <c r="V3707" t="n">
        <v>0</v>
      </c>
      <c r="W3707" t="n">
        <v>0</v>
      </c>
    </row>
    <row r="3708">
      <c r="A3708" t="inlineStr">
        <is>
          <t>Harry Robinson</t>
        </is>
      </c>
      <c r="B3708" t="inlineStr">
        <is>
          <t>Wales</t>
        </is>
      </c>
      <c r="C3708" t="inlineStr">
        <is>
          <t>Right Wing</t>
        </is>
      </c>
      <c r="D3708" t="n">
        <v>28</v>
      </c>
      <c r="E3708" t="n">
        <v>30</v>
      </c>
      <c r="F3708" t="n">
        <v>27</v>
      </c>
      <c r="G3708" t="n">
        <v>3</v>
      </c>
      <c r="H3708" t="n">
        <v>0</v>
      </c>
      <c r="I3708" t="n">
        <v>2056</v>
      </c>
      <c r="J3708" t="n">
        <v>1</v>
      </c>
      <c r="K3708" t="n">
        <v>25</v>
      </c>
      <c r="L3708" t="n">
        <v>0</v>
      </c>
      <c r="M3708" t="n">
        <v>6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45</v>
      </c>
      <c r="U3708" t="n">
        <v>0</v>
      </c>
      <c r="V3708" t="n">
        <v>0</v>
      </c>
      <c r="W3708" t="n">
        <v>0</v>
      </c>
    </row>
    <row r="3709">
      <c r="A3709" t="inlineStr">
        <is>
          <t>Harry Robinson</t>
        </is>
      </c>
      <c r="B3709" t="inlineStr">
        <is>
          <t>Wales</t>
        </is>
      </c>
      <c r="C3709" t="inlineStr">
        <is>
          <t>Right Wing</t>
        </is>
      </c>
      <c r="D3709" t="n">
        <v>3</v>
      </c>
      <c r="E3709" t="n">
        <v>3</v>
      </c>
      <c r="F3709" t="n">
        <v>3</v>
      </c>
      <c r="G3709" t="n">
        <v>0</v>
      </c>
      <c r="H3709" t="n">
        <v>0</v>
      </c>
      <c r="I3709" t="n">
        <v>215</v>
      </c>
      <c r="J3709" t="n">
        <v>0</v>
      </c>
      <c r="K3709" t="n">
        <v>0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5</v>
      </c>
      <c r="U3709" t="n">
        <v>0</v>
      </c>
      <c r="V3709" t="n">
        <v>0</v>
      </c>
      <c r="W3709" t="n">
        <v>0</v>
      </c>
    </row>
    <row r="3710">
      <c r="A3710" t="inlineStr">
        <is>
          <t>Harry Robinson</t>
        </is>
      </c>
      <c r="B3710" t="inlineStr">
        <is>
          <t>Wales</t>
        </is>
      </c>
      <c r="C3710" t="inlineStr">
        <is>
          <t>Right Wing</t>
        </is>
      </c>
      <c r="D3710" t="n">
        <v>17</v>
      </c>
      <c r="E3710" t="n">
        <v>17</v>
      </c>
      <c r="F3710" t="n">
        <v>16</v>
      </c>
      <c r="G3710" t="n">
        <v>1</v>
      </c>
      <c r="H3710" t="n">
        <v>0</v>
      </c>
      <c r="I3710" t="n">
        <v>1289</v>
      </c>
      <c r="J3710" t="n">
        <v>1</v>
      </c>
      <c r="K3710" t="n">
        <v>25</v>
      </c>
      <c r="L3710" t="n">
        <v>0</v>
      </c>
      <c r="M3710" t="n">
        <v>1</v>
      </c>
      <c r="N3710" t="n">
        <v>7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35</v>
      </c>
      <c r="U3710" t="n">
        <v>1</v>
      </c>
      <c r="V3710" t="n">
        <v>0</v>
      </c>
      <c r="W3710" t="n">
        <v>0</v>
      </c>
    </row>
    <row r="3711">
      <c r="A3711" t="inlineStr">
        <is>
          <t>Harry Robinson</t>
        </is>
      </c>
      <c r="B3711" t="inlineStr">
        <is>
          <t>Wales</t>
        </is>
      </c>
      <c r="C3711" t="inlineStr">
        <is>
          <t>Right Wing</t>
        </is>
      </c>
      <c r="D3711" t="n">
        <v>1</v>
      </c>
      <c r="E3711" t="n">
        <v>1</v>
      </c>
      <c r="F3711" t="n">
        <v>0</v>
      </c>
      <c r="G3711" t="n">
        <v>1</v>
      </c>
      <c r="H3711" t="n">
        <v>0</v>
      </c>
      <c r="I3711" t="n">
        <v>1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Harry Robinson</t>
        </is>
      </c>
      <c r="B3712" t="inlineStr">
        <is>
          <t>Wales</t>
        </is>
      </c>
      <c r="C3712" t="inlineStr">
        <is>
          <t>Right Wing</t>
        </is>
      </c>
      <c r="D3712" t="n">
        <v>106</v>
      </c>
      <c r="E3712" t="n">
        <v>24</v>
      </c>
      <c r="F3712" t="n">
        <v>99</v>
      </c>
      <c r="G3712" t="n">
        <v>10</v>
      </c>
      <c r="H3712" t="n">
        <v>0</v>
      </c>
      <c r="I3712" t="n">
        <v>7748</v>
      </c>
      <c r="J3712" t="n">
        <v>7</v>
      </c>
      <c r="K3712" t="n">
        <v>166</v>
      </c>
      <c r="L3712" t="n">
        <v>0</v>
      </c>
      <c r="M3712" t="n">
        <v>21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120</v>
      </c>
      <c r="U3712" t="n">
        <v>1</v>
      </c>
      <c r="V3712" t="n">
        <v>0</v>
      </c>
      <c r="W3712" t="n">
        <v>0</v>
      </c>
    </row>
    <row r="3713">
      <c r="A3713" t="inlineStr">
        <is>
          <t>Leigh Halfpenny</t>
        </is>
      </c>
      <c r="B3713" t="inlineStr">
        <is>
          <t>Wales</t>
        </is>
      </c>
      <c r="C3713" t="inlineStr">
        <is>
          <t>Right Wing</t>
        </is>
      </c>
      <c r="D3713" t="n">
        <v>5</v>
      </c>
      <c r="E3713" t="n">
        <v>5</v>
      </c>
      <c r="F3713" t="n">
        <v>5</v>
      </c>
      <c r="G3713" t="n">
        <v>0</v>
      </c>
      <c r="H3713" t="n">
        <v>0</v>
      </c>
      <c r="I3713" t="n">
        <v>400</v>
      </c>
      <c r="J3713" t="n">
        <v>0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7</v>
      </c>
      <c r="Q3713" t="n">
        <v>5</v>
      </c>
      <c r="R3713" t="n">
        <v>6</v>
      </c>
      <c r="S3713" t="n">
        <v>6</v>
      </c>
      <c r="T3713" t="n">
        <v>43</v>
      </c>
      <c r="U3713" t="n">
        <v>0</v>
      </c>
      <c r="V3713" t="n">
        <v>0</v>
      </c>
      <c r="W3713" t="n">
        <v>0</v>
      </c>
    </row>
    <row r="3714">
      <c r="A3714" t="inlineStr">
        <is>
          <t>Leigh Halfpenny</t>
        </is>
      </c>
      <c r="B3714" t="inlineStr">
        <is>
          <t>Wales</t>
        </is>
      </c>
      <c r="C3714" t="inlineStr">
        <is>
          <t>Right Wing</t>
        </is>
      </c>
      <c r="D3714" t="n">
        <v>86</v>
      </c>
      <c r="E3714" t="n">
        <v>86</v>
      </c>
      <c r="F3714" t="n">
        <v>82</v>
      </c>
      <c r="G3714" t="n">
        <v>4</v>
      </c>
      <c r="H3714" t="n">
        <v>0</v>
      </c>
      <c r="I3714" t="n">
        <v>6525</v>
      </c>
      <c r="J3714" t="n">
        <v>4</v>
      </c>
      <c r="K3714" t="n">
        <v>171</v>
      </c>
      <c r="L3714" t="n">
        <v>0</v>
      </c>
      <c r="M3714" t="n">
        <v>10</v>
      </c>
      <c r="N3714" t="n">
        <v>21</v>
      </c>
      <c r="O3714" t="n">
        <v>0</v>
      </c>
      <c r="P3714" t="n">
        <v>47</v>
      </c>
      <c r="Q3714" t="n">
        <v>41</v>
      </c>
      <c r="R3714" t="n">
        <v>136</v>
      </c>
      <c r="S3714" t="n">
        <v>126</v>
      </c>
      <c r="T3714" t="n">
        <v>565</v>
      </c>
      <c r="U3714" t="n">
        <v>0</v>
      </c>
      <c r="V3714" t="n">
        <v>0</v>
      </c>
      <c r="W3714" t="n">
        <v>0</v>
      </c>
    </row>
    <row r="3715">
      <c r="A3715" t="inlineStr">
        <is>
          <t>Leigh Halfpenny</t>
        </is>
      </c>
      <c r="B3715" t="inlineStr">
        <is>
          <t>Wales</t>
        </is>
      </c>
      <c r="C3715" t="inlineStr">
        <is>
          <t>Right Wing</t>
        </is>
      </c>
      <c r="D3715" t="n">
        <v>7</v>
      </c>
      <c r="E3715" t="n">
        <v>7</v>
      </c>
      <c r="F3715" t="n">
        <v>5</v>
      </c>
      <c r="G3715" t="n">
        <v>2</v>
      </c>
      <c r="H3715" t="n">
        <v>0</v>
      </c>
      <c r="I3715" t="n">
        <v>480</v>
      </c>
      <c r="J3715" t="n">
        <v>2</v>
      </c>
      <c r="K3715" t="n">
        <v>101</v>
      </c>
      <c r="L3715" t="n">
        <v>0</v>
      </c>
      <c r="M3715" t="n">
        <v>1</v>
      </c>
      <c r="N3715" t="n">
        <v>3</v>
      </c>
      <c r="O3715" t="n">
        <v>0</v>
      </c>
      <c r="P3715" t="n">
        <v>19</v>
      </c>
      <c r="Q3715" t="n">
        <v>18</v>
      </c>
      <c r="R3715" t="n">
        <v>15</v>
      </c>
      <c r="S3715" t="n">
        <v>15</v>
      </c>
      <c r="T3715" t="n">
        <v>96</v>
      </c>
      <c r="U3715" t="n">
        <v>0</v>
      </c>
      <c r="V3715" t="n">
        <v>0</v>
      </c>
      <c r="W3715" t="n">
        <v>0</v>
      </c>
    </row>
    <row r="3716">
      <c r="A3716" t="inlineStr">
        <is>
          <t>Leigh Halfpenny</t>
        </is>
      </c>
      <c r="B3716" t="inlineStr">
        <is>
          <t>Wales</t>
        </is>
      </c>
      <c r="C3716" t="inlineStr">
        <is>
          <t>Right Wing</t>
        </is>
      </c>
      <c r="D3716" t="n">
        <v>4</v>
      </c>
      <c r="E3716" t="n">
        <v>4</v>
      </c>
      <c r="F3716" t="n">
        <v>3</v>
      </c>
      <c r="G3716" t="n">
        <v>1</v>
      </c>
      <c r="H3716" t="n">
        <v>0</v>
      </c>
      <c r="I3716" t="n">
        <v>249</v>
      </c>
      <c r="J3716" t="n">
        <v>1</v>
      </c>
      <c r="K3716" t="n">
        <v>9</v>
      </c>
      <c r="L3716" t="n">
        <v>0</v>
      </c>
      <c r="M3716" t="n">
        <v>0</v>
      </c>
      <c r="N3716" t="n">
        <v>0</v>
      </c>
      <c r="O3716" t="n">
        <v>0</v>
      </c>
      <c r="P3716" t="n">
        <v>6</v>
      </c>
      <c r="Q3716" t="n">
        <v>5</v>
      </c>
      <c r="R3716" t="n">
        <v>16</v>
      </c>
      <c r="S3716" t="n">
        <v>13</v>
      </c>
      <c r="T3716" t="n">
        <v>49</v>
      </c>
      <c r="U3716" t="n">
        <v>0</v>
      </c>
      <c r="V3716" t="n">
        <v>0</v>
      </c>
      <c r="W3716" t="n">
        <v>0</v>
      </c>
    </row>
    <row r="3717">
      <c r="A3717" t="inlineStr">
        <is>
          <t>Leigh Halfpenny</t>
        </is>
      </c>
      <c r="B3717" t="inlineStr">
        <is>
          <t>Wales</t>
        </is>
      </c>
      <c r="C3717" t="inlineStr">
        <is>
          <t>Right Wing</t>
        </is>
      </c>
      <c r="D3717" t="n">
        <v>34</v>
      </c>
      <c r="E3717" t="n">
        <v>34</v>
      </c>
      <c r="F3717" t="n">
        <v>34</v>
      </c>
      <c r="G3717" t="n">
        <v>0</v>
      </c>
      <c r="H3717" t="n">
        <v>0</v>
      </c>
      <c r="I3717" t="n">
        <v>2666</v>
      </c>
      <c r="J3717" t="n">
        <v>0</v>
      </c>
      <c r="K3717" t="n">
        <v>0</v>
      </c>
      <c r="L3717" t="n">
        <v>0</v>
      </c>
      <c r="M3717" t="n">
        <v>3</v>
      </c>
      <c r="N3717" t="n">
        <v>6</v>
      </c>
      <c r="O3717" t="n">
        <v>0</v>
      </c>
      <c r="P3717" t="n">
        <v>72</v>
      </c>
      <c r="Q3717" t="n">
        <v>57</v>
      </c>
      <c r="R3717" t="n">
        <v>120</v>
      </c>
      <c r="S3717" t="n">
        <v>104</v>
      </c>
      <c r="T3717" t="n">
        <v>456</v>
      </c>
      <c r="U3717" t="n">
        <v>1</v>
      </c>
      <c r="V3717" t="n">
        <v>0</v>
      </c>
      <c r="W3717" t="n">
        <v>0</v>
      </c>
    </row>
    <row r="3718">
      <c r="A3718" t="inlineStr">
        <is>
          <t>Leigh Halfpenny</t>
        </is>
      </c>
      <c r="B3718" t="inlineStr">
        <is>
          <t>Wales</t>
        </is>
      </c>
      <c r="C3718" t="inlineStr">
        <is>
          <t>Right Wing</t>
        </is>
      </c>
      <c r="D3718" t="n">
        <v>45</v>
      </c>
      <c r="E3718" t="n">
        <v>45</v>
      </c>
      <c r="F3718" t="n">
        <v>44</v>
      </c>
      <c r="G3718" t="n">
        <v>1</v>
      </c>
      <c r="H3718" t="n">
        <v>0</v>
      </c>
      <c r="I3718" t="n">
        <v>3360</v>
      </c>
      <c r="J3718" t="n">
        <v>1</v>
      </c>
      <c r="K3718" t="n">
        <v>15</v>
      </c>
      <c r="L3718" t="n">
        <v>0</v>
      </c>
      <c r="M3718" t="n">
        <v>8</v>
      </c>
      <c r="N3718" t="n">
        <v>5</v>
      </c>
      <c r="O3718" t="n">
        <v>0</v>
      </c>
      <c r="P3718" t="n">
        <v>117</v>
      </c>
      <c r="Q3718" t="n">
        <v>90</v>
      </c>
      <c r="R3718" t="n">
        <v>87</v>
      </c>
      <c r="S3718" t="n">
        <v>69</v>
      </c>
      <c r="T3718" t="n">
        <v>412</v>
      </c>
      <c r="U3718" t="n">
        <v>0</v>
      </c>
      <c r="V3718" t="n">
        <v>0</v>
      </c>
      <c r="W3718" t="n">
        <v>0</v>
      </c>
    </row>
    <row r="3719">
      <c r="A3719" t="inlineStr">
        <is>
          <t>Leigh Halfpenny</t>
        </is>
      </c>
      <c r="B3719" t="inlineStr">
        <is>
          <t>Wales</t>
        </is>
      </c>
      <c r="C3719" t="inlineStr">
        <is>
          <t>Right Wing</t>
        </is>
      </c>
      <c r="D3719" t="n">
        <v>277</v>
      </c>
      <c r="E3719" t="n">
        <v>53</v>
      </c>
      <c r="F3719" t="n">
        <v>265</v>
      </c>
      <c r="G3719" t="n">
        <v>15</v>
      </c>
      <c r="H3719" t="n">
        <v>0</v>
      </c>
      <c r="I3719" t="n">
        <v>20841</v>
      </c>
      <c r="J3719" t="n">
        <v>12</v>
      </c>
      <c r="K3719" t="n">
        <v>401</v>
      </c>
      <c r="L3719" t="n">
        <v>0</v>
      </c>
      <c r="M3719" t="n">
        <v>35</v>
      </c>
      <c r="N3719" t="n">
        <v>53</v>
      </c>
      <c r="O3719" t="n">
        <v>0</v>
      </c>
      <c r="P3719" t="n">
        <v>360</v>
      </c>
      <c r="Q3719" t="n">
        <v>290</v>
      </c>
      <c r="R3719" t="n">
        <v>590</v>
      </c>
      <c r="S3719" t="n">
        <v>517</v>
      </c>
      <c r="T3719" t="n">
        <v>2396</v>
      </c>
      <c r="U3719" t="n">
        <v>3</v>
      </c>
      <c r="V3719" t="n">
        <v>0</v>
      </c>
      <c r="W3719" t="n">
        <v>0</v>
      </c>
    </row>
    <row r="3720">
      <c r="A3720" t="inlineStr">
        <is>
          <t>Tom Prydie</t>
        </is>
      </c>
      <c r="B3720" t="inlineStr">
        <is>
          <t>Wales</t>
        </is>
      </c>
      <c r="C3720" t="inlineStr">
        <is>
          <t>Right Wing</t>
        </is>
      </c>
      <c r="D3720" t="n">
        <v>10</v>
      </c>
      <c r="E3720" t="n">
        <v>11</v>
      </c>
      <c r="F3720" t="n">
        <v>7</v>
      </c>
      <c r="G3720" t="n">
        <v>4</v>
      </c>
      <c r="H3720" t="n">
        <v>0</v>
      </c>
      <c r="I3720" t="n">
        <v>582</v>
      </c>
      <c r="J3720" t="n">
        <v>3</v>
      </c>
      <c r="K3720" t="n">
        <v>72</v>
      </c>
      <c r="L3720" t="n">
        <v>0</v>
      </c>
      <c r="M3720" t="n">
        <v>3</v>
      </c>
      <c r="N3720" t="n">
        <v>2</v>
      </c>
      <c r="O3720" t="n">
        <v>0</v>
      </c>
      <c r="P3720" t="n">
        <v>5</v>
      </c>
      <c r="Q3720" t="n">
        <v>5</v>
      </c>
      <c r="R3720" t="n">
        <v>2</v>
      </c>
      <c r="S3720" t="n">
        <v>0</v>
      </c>
      <c r="T3720" t="n">
        <v>20</v>
      </c>
      <c r="U3720" t="n">
        <v>0</v>
      </c>
      <c r="V3720" t="n">
        <v>0</v>
      </c>
      <c r="W3720" t="n">
        <v>0</v>
      </c>
    </row>
    <row r="3721">
      <c r="A3721" t="inlineStr">
        <is>
          <t>Tom Prydie</t>
        </is>
      </c>
      <c r="B3721" t="inlineStr">
        <is>
          <t>Wales</t>
        </is>
      </c>
      <c r="C3721" t="inlineStr">
        <is>
          <t>Right Wing</t>
        </is>
      </c>
      <c r="D3721" t="n">
        <v>7</v>
      </c>
      <c r="E3721" t="n">
        <v>8</v>
      </c>
      <c r="F3721" t="n">
        <v>6</v>
      </c>
      <c r="G3721" t="n">
        <v>2</v>
      </c>
      <c r="H3721" t="n">
        <v>0</v>
      </c>
      <c r="I3721" t="n">
        <v>479</v>
      </c>
      <c r="J3721" t="n">
        <v>1</v>
      </c>
      <c r="K3721" t="n">
        <v>10</v>
      </c>
      <c r="L3721" t="n">
        <v>0</v>
      </c>
      <c r="M3721" t="n">
        <v>1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10</v>
      </c>
      <c r="U3721" t="n">
        <v>0</v>
      </c>
      <c r="V3721" t="n">
        <v>0</v>
      </c>
      <c r="W3721" t="n">
        <v>0</v>
      </c>
    </row>
    <row r="3722">
      <c r="A3722" t="inlineStr">
        <is>
          <t>Tom Prydie</t>
        </is>
      </c>
      <c r="B3722" t="inlineStr">
        <is>
          <t>Wales</t>
        </is>
      </c>
      <c r="C3722" t="inlineStr">
        <is>
          <t>Right Wing</t>
        </is>
      </c>
      <c r="D3722" t="n">
        <v>6</v>
      </c>
      <c r="E3722" t="n">
        <v>9</v>
      </c>
      <c r="F3722" t="n">
        <v>3</v>
      </c>
      <c r="G3722" t="n">
        <v>6</v>
      </c>
      <c r="H3722" t="n">
        <v>0</v>
      </c>
      <c r="I3722" t="n">
        <v>314</v>
      </c>
      <c r="J3722" t="n">
        <v>3</v>
      </c>
      <c r="K3722" t="n">
        <v>74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Tom Prydie</t>
        </is>
      </c>
      <c r="B3723" t="inlineStr">
        <is>
          <t>Wales</t>
        </is>
      </c>
      <c r="C3723" t="inlineStr">
        <is>
          <t>Right Wing</t>
        </is>
      </c>
      <c r="D3723" t="n">
        <v>93</v>
      </c>
      <c r="E3723" t="n">
        <v>96</v>
      </c>
      <c r="F3723" t="n">
        <v>87</v>
      </c>
      <c r="G3723" t="n">
        <v>9</v>
      </c>
      <c r="H3723" t="n">
        <v>0</v>
      </c>
      <c r="I3723" t="n">
        <v>6805</v>
      </c>
      <c r="J3723" t="n">
        <v>6</v>
      </c>
      <c r="K3723" t="n">
        <v>142</v>
      </c>
      <c r="L3723" t="n">
        <v>0</v>
      </c>
      <c r="M3723" t="n">
        <v>16</v>
      </c>
      <c r="N3723" t="n">
        <v>16</v>
      </c>
      <c r="O3723" t="n">
        <v>0</v>
      </c>
      <c r="P3723" t="n">
        <v>69</v>
      </c>
      <c r="Q3723" t="n">
        <v>50</v>
      </c>
      <c r="R3723" t="n">
        <v>113</v>
      </c>
      <c r="S3723" t="n">
        <v>88</v>
      </c>
      <c r="T3723" t="n">
        <v>444</v>
      </c>
      <c r="U3723" t="n">
        <v>0</v>
      </c>
      <c r="V3723" t="n">
        <v>0</v>
      </c>
      <c r="W3723" t="n">
        <v>0</v>
      </c>
    </row>
    <row r="3724">
      <c r="A3724" t="inlineStr">
        <is>
          <t>Tom Prydie</t>
        </is>
      </c>
      <c r="B3724" t="inlineStr">
        <is>
          <t>Wales</t>
        </is>
      </c>
      <c r="C3724" t="inlineStr">
        <is>
          <t>Right Wing</t>
        </is>
      </c>
      <c r="D3724" t="n">
        <v>35</v>
      </c>
      <c r="E3724" t="n">
        <v>36</v>
      </c>
      <c r="F3724" t="n">
        <v>30</v>
      </c>
      <c r="G3724" t="n">
        <v>6</v>
      </c>
      <c r="H3724" t="n">
        <v>0</v>
      </c>
      <c r="I3724" t="n">
        <v>2367</v>
      </c>
      <c r="J3724" t="n">
        <v>5</v>
      </c>
      <c r="K3724" t="n">
        <v>69</v>
      </c>
      <c r="L3724" t="n">
        <v>0</v>
      </c>
      <c r="M3724" t="n">
        <v>6</v>
      </c>
      <c r="N3724" t="n">
        <v>9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48</v>
      </c>
      <c r="U3724" t="n">
        <v>0</v>
      </c>
      <c r="V3724" t="n">
        <v>0</v>
      </c>
      <c r="W3724" t="n">
        <v>0</v>
      </c>
    </row>
    <row r="3725">
      <c r="A3725" t="inlineStr">
        <is>
          <t>Tom Prydie</t>
        </is>
      </c>
      <c r="B3725" t="inlineStr">
        <is>
          <t>Wales</t>
        </is>
      </c>
      <c r="C3725" t="inlineStr">
        <is>
          <t>Right Wing</t>
        </is>
      </c>
      <c r="D3725" t="n">
        <v>151</v>
      </c>
      <c r="E3725" t="n">
        <v>29</v>
      </c>
      <c r="F3725" t="n">
        <v>133</v>
      </c>
      <c r="G3725" t="n">
        <v>27</v>
      </c>
      <c r="H3725" t="n">
        <v>0</v>
      </c>
      <c r="I3725" t="n">
        <v>10547</v>
      </c>
      <c r="J3725" t="n">
        <v>18</v>
      </c>
      <c r="K3725" t="n">
        <v>367</v>
      </c>
      <c r="L3725" t="n">
        <v>0</v>
      </c>
      <c r="M3725" t="n">
        <v>26</v>
      </c>
      <c r="N3725" t="n">
        <v>29</v>
      </c>
      <c r="O3725" t="n">
        <v>0</v>
      </c>
      <c r="P3725" t="n">
        <v>74</v>
      </c>
      <c r="Q3725" t="n">
        <v>55</v>
      </c>
      <c r="R3725" t="n">
        <v>116</v>
      </c>
      <c r="S3725" t="n">
        <v>89</v>
      </c>
      <c r="T3725" t="n">
        <v>522</v>
      </c>
      <c r="U3725" t="n">
        <v>0</v>
      </c>
      <c r="V3725" t="n">
        <v>0</v>
      </c>
      <c r="W3725" t="n">
        <v>0</v>
      </c>
    </row>
    <row r="3726">
      <c r="A3726" t="inlineStr">
        <is>
          <t>George North</t>
        </is>
      </c>
      <c r="B3726" t="inlineStr">
        <is>
          <t>Wales</t>
        </is>
      </c>
      <c r="C3726" t="inlineStr">
        <is>
          <t>Right Wing</t>
        </is>
      </c>
      <c r="D3726" t="n">
        <v>41</v>
      </c>
      <c r="E3726" t="n">
        <v>41</v>
      </c>
      <c r="F3726" t="n">
        <v>38</v>
      </c>
      <c r="G3726" t="n">
        <v>3</v>
      </c>
      <c r="H3726" t="n">
        <v>0</v>
      </c>
      <c r="I3726" t="n">
        <v>2992</v>
      </c>
      <c r="J3726" t="n">
        <v>3</v>
      </c>
      <c r="K3726" t="n">
        <v>72</v>
      </c>
      <c r="L3726" t="n">
        <v>0</v>
      </c>
      <c r="M3726" t="n">
        <v>7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70</v>
      </c>
      <c r="U3726" t="n">
        <v>0</v>
      </c>
      <c r="V3726" t="n">
        <v>0</v>
      </c>
      <c r="W3726" t="n">
        <v>0</v>
      </c>
    </row>
    <row r="3727">
      <c r="A3727" t="inlineStr">
        <is>
          <t>George North</t>
        </is>
      </c>
      <c r="B3727" t="inlineStr">
        <is>
          <t>Wales</t>
        </is>
      </c>
      <c r="C3727" t="inlineStr">
        <is>
          <t>Right Wing</t>
        </is>
      </c>
      <c r="D3727" t="n">
        <v>3</v>
      </c>
      <c r="E3727" t="n">
        <v>3</v>
      </c>
      <c r="F3727" t="n">
        <v>3</v>
      </c>
      <c r="G3727" t="n">
        <v>0</v>
      </c>
      <c r="H3727" t="n">
        <v>0</v>
      </c>
      <c r="I3727" t="n">
        <v>240</v>
      </c>
      <c r="J3727" t="n">
        <v>0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10</v>
      </c>
      <c r="U3727" t="n">
        <v>0</v>
      </c>
      <c r="V3727" t="n">
        <v>0</v>
      </c>
      <c r="W3727" t="n">
        <v>0</v>
      </c>
    </row>
    <row r="3728">
      <c r="A3728" t="inlineStr">
        <is>
          <t>George North</t>
        </is>
      </c>
      <c r="B3728" t="inlineStr">
        <is>
          <t>Wales</t>
        </is>
      </c>
      <c r="C3728" t="inlineStr">
        <is>
          <t>Right Wing</t>
        </is>
      </c>
      <c r="D3728" t="n">
        <v>7</v>
      </c>
      <c r="E3728" t="n">
        <v>7</v>
      </c>
      <c r="F3728" t="n">
        <v>5</v>
      </c>
      <c r="G3728" t="n">
        <v>2</v>
      </c>
      <c r="H3728" t="n">
        <v>0</v>
      </c>
      <c r="I3728" t="n">
        <v>418</v>
      </c>
      <c r="J3728" t="n">
        <v>2</v>
      </c>
      <c r="K3728" t="n">
        <v>74</v>
      </c>
      <c r="L3728" t="n">
        <v>0</v>
      </c>
      <c r="M3728" t="n">
        <v>2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15</v>
      </c>
      <c r="U3728" t="n">
        <v>0</v>
      </c>
      <c r="V3728" t="n">
        <v>0</v>
      </c>
      <c r="W3728" t="n">
        <v>0</v>
      </c>
    </row>
    <row r="3729">
      <c r="A3729" t="inlineStr">
        <is>
          <t>George North</t>
        </is>
      </c>
      <c r="B3729" t="inlineStr">
        <is>
          <t>Wales</t>
        </is>
      </c>
      <c r="C3729" t="inlineStr">
        <is>
          <t>Right Wing</t>
        </is>
      </c>
      <c r="D3729" t="n">
        <v>90</v>
      </c>
      <c r="E3729" t="n">
        <v>90</v>
      </c>
      <c r="F3729" t="n">
        <v>86</v>
      </c>
      <c r="G3729" t="n">
        <v>4</v>
      </c>
      <c r="H3729" t="n">
        <v>0</v>
      </c>
      <c r="I3729" t="n">
        <v>6748</v>
      </c>
      <c r="J3729" t="n">
        <v>4</v>
      </c>
      <c r="K3729" t="n">
        <v>148</v>
      </c>
      <c r="L3729" t="n">
        <v>1</v>
      </c>
      <c r="M3729" t="n">
        <v>9</v>
      </c>
      <c r="N3729" t="n">
        <v>38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190</v>
      </c>
      <c r="U3729" t="n">
        <v>1</v>
      </c>
      <c r="V3729" t="n">
        <v>0</v>
      </c>
      <c r="W3729" t="n">
        <v>0</v>
      </c>
    </row>
    <row r="3730">
      <c r="A3730" t="inlineStr">
        <is>
          <t>George North</t>
        </is>
      </c>
      <c r="B3730" t="inlineStr">
        <is>
          <t>Wales</t>
        </is>
      </c>
      <c r="C3730" t="inlineStr">
        <is>
          <t>Right Wing</t>
        </is>
      </c>
      <c r="D3730" t="n">
        <v>24</v>
      </c>
      <c r="E3730" t="n">
        <v>24</v>
      </c>
      <c r="F3730" t="n">
        <v>24</v>
      </c>
      <c r="G3730" t="n">
        <v>0</v>
      </c>
      <c r="H3730" t="n">
        <v>0</v>
      </c>
      <c r="I3730" t="n">
        <v>1862</v>
      </c>
      <c r="J3730" t="n">
        <v>0</v>
      </c>
      <c r="K3730" t="n">
        <v>0</v>
      </c>
      <c r="L3730" t="n">
        <v>0</v>
      </c>
      <c r="M3730" t="n">
        <v>5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55</v>
      </c>
      <c r="U3730" t="n">
        <v>1</v>
      </c>
      <c r="V3730" t="n">
        <v>0</v>
      </c>
      <c r="W3730" t="n">
        <v>1</v>
      </c>
    </row>
    <row r="3731">
      <c r="A3731" t="inlineStr">
        <is>
          <t>George North</t>
        </is>
      </c>
      <c r="B3731" t="inlineStr">
        <is>
          <t>Wales</t>
        </is>
      </c>
      <c r="C3731" t="inlineStr">
        <is>
          <t>Right Wing</t>
        </is>
      </c>
      <c r="D3731" t="n">
        <v>265</v>
      </c>
      <c r="E3731" t="n">
        <v>110</v>
      </c>
      <c r="F3731" t="n">
        <v>252</v>
      </c>
      <c r="G3731" t="n">
        <v>13</v>
      </c>
      <c r="H3731" t="n">
        <v>0</v>
      </c>
      <c r="I3731" t="n">
        <v>19582</v>
      </c>
      <c r="J3731" t="n">
        <v>13</v>
      </c>
      <c r="K3731" t="n">
        <v>380</v>
      </c>
      <c r="L3731" t="n">
        <v>1</v>
      </c>
      <c r="M3731" t="n">
        <v>34</v>
      </c>
      <c r="N3731" t="n">
        <v>110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550</v>
      </c>
      <c r="U3731" t="n">
        <v>2</v>
      </c>
      <c r="V3731" t="n">
        <v>0</v>
      </c>
      <c r="W3731" t="n">
        <v>1</v>
      </c>
    </row>
    <row r="3732">
      <c r="A3732" t="inlineStr">
        <is>
          <t>Owen Lane</t>
        </is>
      </c>
      <c r="B3732" t="inlineStr">
        <is>
          <t>Wales</t>
        </is>
      </c>
      <c r="C3732" t="inlineStr">
        <is>
          <t>Right Wing</t>
        </is>
      </c>
      <c r="D3732" t="n">
        <v>58</v>
      </c>
      <c r="E3732" t="n">
        <v>58</v>
      </c>
      <c r="F3732" t="n">
        <v>55</v>
      </c>
      <c r="G3732" t="n">
        <v>3</v>
      </c>
      <c r="H3732" t="n">
        <v>0</v>
      </c>
      <c r="I3732" t="n">
        <v>4317</v>
      </c>
      <c r="J3732" t="n">
        <v>3</v>
      </c>
      <c r="K3732" t="n">
        <v>139</v>
      </c>
      <c r="L3732" t="n">
        <v>0</v>
      </c>
      <c r="M3732" t="n">
        <v>7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130</v>
      </c>
      <c r="U3732" t="n">
        <v>1</v>
      </c>
      <c r="V3732" t="n">
        <v>0</v>
      </c>
      <c r="W3732" t="n">
        <v>0</v>
      </c>
    </row>
    <row r="3733">
      <c r="A3733" t="inlineStr">
        <is>
          <t>Owen Lane</t>
        </is>
      </c>
      <c r="B3733" t="inlineStr">
        <is>
          <t>Wales</t>
        </is>
      </c>
      <c r="C3733" t="inlineStr">
        <is>
          <t>Right Wing</t>
        </is>
      </c>
      <c r="D3733" t="n">
        <v>6</v>
      </c>
      <c r="E3733" t="n">
        <v>6</v>
      </c>
      <c r="F3733" t="n">
        <v>5</v>
      </c>
      <c r="G3733" t="n">
        <v>1</v>
      </c>
      <c r="H3733" t="n">
        <v>0</v>
      </c>
      <c r="I3733" t="n">
        <v>393</v>
      </c>
      <c r="J3733" t="n">
        <v>1</v>
      </c>
      <c r="K3733" t="n">
        <v>20</v>
      </c>
      <c r="L3733" t="n">
        <v>0</v>
      </c>
      <c r="M3733" t="n">
        <v>2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Owen Lane</t>
        </is>
      </c>
      <c r="B3734" t="inlineStr">
        <is>
          <t>Wales</t>
        </is>
      </c>
      <c r="C3734" t="inlineStr">
        <is>
          <t>Right Wing</t>
        </is>
      </c>
      <c r="D3734" t="n">
        <v>65</v>
      </c>
      <c r="E3734" t="n">
        <v>27</v>
      </c>
      <c r="F3734" t="n">
        <v>61</v>
      </c>
      <c r="G3734" t="n">
        <v>4</v>
      </c>
      <c r="H3734" t="n">
        <v>0</v>
      </c>
      <c r="I3734" t="n">
        <v>4790</v>
      </c>
      <c r="J3734" t="n">
        <v>4</v>
      </c>
      <c r="K3734" t="n">
        <v>159</v>
      </c>
      <c r="L3734" t="n">
        <v>0</v>
      </c>
      <c r="M3734" t="n">
        <v>9</v>
      </c>
      <c r="N3734" t="n">
        <v>27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135</v>
      </c>
      <c r="U3734" t="n">
        <v>1</v>
      </c>
      <c r="V3734" t="n">
        <v>0</v>
      </c>
      <c r="W3734" t="n">
        <v>0</v>
      </c>
    </row>
    <row r="3735">
      <c r="A3735" t="inlineStr">
        <is>
          <t>Ioan Lloyd</t>
        </is>
      </c>
      <c r="B3735" t="inlineStr">
        <is>
          <t>Wales</t>
        </is>
      </c>
      <c r="C3735" t="inlineStr">
        <is>
          <t>Full Back</t>
        </is>
      </c>
      <c r="D3735" t="n">
        <v>34</v>
      </c>
      <c r="E3735" t="n">
        <v>37</v>
      </c>
      <c r="F3735" t="n">
        <v>12</v>
      </c>
      <c r="G3735" t="n">
        <v>25</v>
      </c>
      <c r="H3735" t="n">
        <v>0</v>
      </c>
      <c r="I3735" t="n">
        <v>1297</v>
      </c>
      <c r="J3735" t="n">
        <v>22</v>
      </c>
      <c r="K3735" t="n">
        <v>427</v>
      </c>
      <c r="L3735" t="n">
        <v>0</v>
      </c>
      <c r="M3735" t="n">
        <v>6</v>
      </c>
      <c r="N3735" t="n">
        <v>7</v>
      </c>
      <c r="O3735" t="n">
        <v>0</v>
      </c>
      <c r="P3735" t="n">
        <v>31</v>
      </c>
      <c r="Q3735" t="n">
        <v>23</v>
      </c>
      <c r="R3735" t="n">
        <v>10</v>
      </c>
      <c r="S3735" t="n">
        <v>10</v>
      </c>
      <c r="T3735" t="n">
        <v>111</v>
      </c>
      <c r="U3735" t="n">
        <v>0</v>
      </c>
      <c r="V3735" t="n">
        <v>0</v>
      </c>
      <c r="W3735" t="n">
        <v>0</v>
      </c>
    </row>
    <row r="3736">
      <c r="A3736" t="inlineStr">
        <is>
          <t>Ioan Lloyd</t>
        </is>
      </c>
      <c r="B3736" t="inlineStr">
        <is>
          <t>Wales</t>
        </is>
      </c>
      <c r="C3736" t="inlineStr">
        <is>
          <t>Full Back</t>
        </is>
      </c>
      <c r="D3736" t="n">
        <v>2</v>
      </c>
      <c r="E3736" t="n">
        <v>2</v>
      </c>
      <c r="F3736" t="n">
        <v>2</v>
      </c>
      <c r="G3736" t="n">
        <v>0</v>
      </c>
      <c r="H3736" t="n">
        <v>0</v>
      </c>
      <c r="I3736" t="n">
        <v>160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3</v>
      </c>
      <c r="Q3736" t="n">
        <v>1</v>
      </c>
      <c r="R3736" t="n">
        <v>2</v>
      </c>
      <c r="S3736" t="n">
        <v>0</v>
      </c>
      <c r="T3736" t="n">
        <v>2</v>
      </c>
      <c r="U3736" t="n">
        <v>0</v>
      </c>
      <c r="V3736" t="n">
        <v>0</v>
      </c>
      <c r="W3736" t="n">
        <v>0</v>
      </c>
    </row>
    <row r="3737">
      <c r="A3737" t="inlineStr">
        <is>
          <t>Ioan Lloyd</t>
        </is>
      </c>
      <c r="B3737" t="inlineStr">
        <is>
          <t>Wales</t>
        </is>
      </c>
      <c r="C3737" t="inlineStr">
        <is>
          <t>Full Back</t>
        </is>
      </c>
      <c r="D3737" t="n">
        <v>2</v>
      </c>
      <c r="E3737" t="n">
        <v>2</v>
      </c>
      <c r="F3737" t="n">
        <v>0</v>
      </c>
      <c r="G3737" t="n">
        <v>2</v>
      </c>
      <c r="H3737" t="n">
        <v>0</v>
      </c>
      <c r="I3737" t="n">
        <v>62</v>
      </c>
      <c r="J3737" t="n">
        <v>2</v>
      </c>
      <c r="K3737" t="n">
        <v>84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Ioan Lloyd</t>
        </is>
      </c>
      <c r="B3738" t="inlineStr">
        <is>
          <t>Wales</t>
        </is>
      </c>
      <c r="C3738" t="inlineStr">
        <is>
          <t>Full Back</t>
        </is>
      </c>
      <c r="D3738" t="n">
        <v>38</v>
      </c>
      <c r="E3738" t="n">
        <v>7</v>
      </c>
      <c r="F3738" t="n">
        <v>14</v>
      </c>
      <c r="G3738" t="n">
        <v>27</v>
      </c>
      <c r="H3738" t="n">
        <v>0</v>
      </c>
      <c r="I3738" t="n">
        <v>1519</v>
      </c>
      <c r="J3738" t="n">
        <v>24</v>
      </c>
      <c r="K3738" t="n">
        <v>511</v>
      </c>
      <c r="L3738" t="n">
        <v>0</v>
      </c>
      <c r="M3738" t="n">
        <v>7</v>
      </c>
      <c r="N3738" t="n">
        <v>7</v>
      </c>
      <c r="O3738" t="n">
        <v>0</v>
      </c>
      <c r="P3738" t="n">
        <v>34</v>
      </c>
      <c r="Q3738" t="n">
        <v>24</v>
      </c>
      <c r="R3738" t="n">
        <v>12</v>
      </c>
      <c r="S3738" t="n">
        <v>10</v>
      </c>
      <c r="T3738" t="n">
        <v>113</v>
      </c>
      <c r="U3738" t="n">
        <v>0</v>
      </c>
      <c r="V3738" t="n">
        <v>0</v>
      </c>
      <c r="W3738" t="n">
        <v>0</v>
      </c>
    </row>
    <row r="3739">
      <c r="A3739" t="inlineStr">
        <is>
          <t>Jonah Holmes</t>
        </is>
      </c>
      <c r="B3739" t="inlineStr">
        <is>
          <t>Wales</t>
        </is>
      </c>
      <c r="C3739" t="inlineStr">
        <is>
          <t>Full Back</t>
        </is>
      </c>
      <c r="D3739" t="n">
        <v>12</v>
      </c>
      <c r="E3739" t="n">
        <v>17</v>
      </c>
      <c r="F3739" t="n">
        <v>3</v>
      </c>
      <c r="G3739" t="n">
        <v>14</v>
      </c>
      <c r="H3739" t="n">
        <v>0</v>
      </c>
      <c r="I3739" t="n">
        <v>315</v>
      </c>
      <c r="J3739" t="n">
        <v>9</v>
      </c>
      <c r="K3739" t="n">
        <v>136</v>
      </c>
      <c r="L3739" t="n">
        <v>0</v>
      </c>
      <c r="M3739" t="n">
        <v>2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Jonah Holmes</t>
        </is>
      </c>
      <c r="B3740" t="inlineStr">
        <is>
          <t>Wales</t>
        </is>
      </c>
      <c r="C3740" t="inlineStr">
        <is>
          <t>Full Back</t>
        </is>
      </c>
      <c r="D3740" t="n">
        <v>15</v>
      </c>
      <c r="E3740" t="n">
        <v>21</v>
      </c>
      <c r="F3740" t="n">
        <v>9</v>
      </c>
      <c r="G3740" t="n">
        <v>12</v>
      </c>
      <c r="H3740" t="n">
        <v>0</v>
      </c>
      <c r="I3740" t="n">
        <v>763</v>
      </c>
      <c r="J3740" t="n">
        <v>6</v>
      </c>
      <c r="K3740" t="n">
        <v>100</v>
      </c>
      <c r="L3740" t="n">
        <v>0</v>
      </c>
      <c r="M3740" t="n">
        <v>3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10</v>
      </c>
      <c r="U3740" t="n">
        <v>1</v>
      </c>
      <c r="V3740" t="n">
        <v>0</v>
      </c>
      <c r="W3740" t="n">
        <v>0</v>
      </c>
    </row>
    <row r="3741">
      <c r="A3741" t="inlineStr">
        <is>
          <t>Jonah Holmes</t>
        </is>
      </c>
      <c r="B3741" t="inlineStr">
        <is>
          <t>Wales</t>
        </is>
      </c>
      <c r="C3741" t="inlineStr">
        <is>
          <t>Full Back</t>
        </is>
      </c>
      <c r="D3741" t="n">
        <v>16</v>
      </c>
      <c r="E3741" t="n">
        <v>16</v>
      </c>
      <c r="F3741" t="n">
        <v>12</v>
      </c>
      <c r="G3741" t="n">
        <v>4</v>
      </c>
      <c r="H3741" t="n">
        <v>0</v>
      </c>
      <c r="I3741" t="n">
        <v>1008</v>
      </c>
      <c r="J3741" t="n">
        <v>4</v>
      </c>
      <c r="K3741" t="n">
        <v>95</v>
      </c>
      <c r="L3741" t="n">
        <v>0</v>
      </c>
      <c r="M3741" t="n">
        <v>2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50</v>
      </c>
      <c r="U3741" t="n">
        <v>0</v>
      </c>
      <c r="V3741" t="n">
        <v>0</v>
      </c>
      <c r="W3741" t="n">
        <v>0</v>
      </c>
    </row>
    <row r="3742">
      <c r="A3742" t="inlineStr">
        <is>
          <t>Jonah Holmes</t>
        </is>
      </c>
      <c r="B3742" t="inlineStr">
        <is>
          <t>Wales</t>
        </is>
      </c>
      <c r="C3742" t="inlineStr">
        <is>
          <t>Full Back</t>
        </is>
      </c>
      <c r="D3742" t="n">
        <v>0</v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Jonah Holmes</t>
        </is>
      </c>
      <c r="B3743" t="inlineStr">
        <is>
          <t>Wales</t>
        </is>
      </c>
      <c r="C3743" t="inlineStr">
        <is>
          <t>Full Back</t>
        </is>
      </c>
      <c r="D3743" t="n">
        <v>1</v>
      </c>
      <c r="E3743" t="n">
        <v>2</v>
      </c>
      <c r="F3743" t="n">
        <v>1</v>
      </c>
      <c r="G3743" t="n">
        <v>1</v>
      </c>
      <c r="H3743" t="n">
        <v>0</v>
      </c>
      <c r="I3743" t="n">
        <v>45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Jonah Holmes</t>
        </is>
      </c>
      <c r="B3744" t="inlineStr">
        <is>
          <t>Wales</t>
        </is>
      </c>
      <c r="C3744" t="inlineStr">
        <is>
          <t>Full Back</t>
        </is>
      </c>
      <c r="D3744" t="n">
        <v>85</v>
      </c>
      <c r="E3744" t="n">
        <v>85</v>
      </c>
      <c r="F3744" t="n">
        <v>83</v>
      </c>
      <c r="G3744" t="n">
        <v>2</v>
      </c>
      <c r="H3744" t="n">
        <v>0</v>
      </c>
      <c r="I3744" t="n">
        <v>6729</v>
      </c>
      <c r="J3744" t="n">
        <v>2</v>
      </c>
      <c r="K3744" t="n">
        <v>108</v>
      </c>
      <c r="L3744" t="n">
        <v>1</v>
      </c>
      <c r="M3744" t="n">
        <v>1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250</v>
      </c>
      <c r="U3744" t="n">
        <v>2</v>
      </c>
      <c r="V3744" t="n">
        <v>0</v>
      </c>
      <c r="W3744" t="n">
        <v>0</v>
      </c>
    </row>
    <row r="3745">
      <c r="A3745" t="inlineStr">
        <is>
          <t>Jonah Holmes</t>
        </is>
      </c>
      <c r="B3745" t="inlineStr">
        <is>
          <t>Wales</t>
        </is>
      </c>
      <c r="C3745" t="inlineStr">
        <is>
          <t>Full Back</t>
        </is>
      </c>
      <c r="D3745" t="n">
        <v>43</v>
      </c>
      <c r="E3745" t="n">
        <v>45</v>
      </c>
      <c r="F3745" t="n">
        <v>39</v>
      </c>
      <c r="G3745" t="n">
        <v>6</v>
      </c>
      <c r="H3745" t="n">
        <v>0</v>
      </c>
      <c r="I3745" t="n">
        <v>3046</v>
      </c>
      <c r="J3745" t="n">
        <v>4</v>
      </c>
      <c r="K3745" t="n">
        <v>99</v>
      </c>
      <c r="L3745" t="n">
        <v>0</v>
      </c>
      <c r="M3745" t="n">
        <v>4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120</v>
      </c>
      <c r="U3745" t="n">
        <v>0</v>
      </c>
      <c r="V3745" t="n">
        <v>0</v>
      </c>
      <c r="W3745" t="n">
        <v>0</v>
      </c>
    </row>
    <row r="3746">
      <c r="A3746" t="inlineStr">
        <is>
          <t>Jonah Holmes</t>
        </is>
      </c>
      <c r="B3746" t="inlineStr">
        <is>
          <t>Wales</t>
        </is>
      </c>
      <c r="C3746" t="inlineStr">
        <is>
          <t>Full Back</t>
        </is>
      </c>
      <c r="D3746" t="n">
        <v>5</v>
      </c>
      <c r="E3746" t="n">
        <v>5</v>
      </c>
      <c r="F3746" t="n">
        <v>2</v>
      </c>
      <c r="G3746" t="n">
        <v>3</v>
      </c>
      <c r="H3746" t="n">
        <v>0</v>
      </c>
      <c r="I3746" t="n">
        <v>253</v>
      </c>
      <c r="J3746" t="n">
        <v>3</v>
      </c>
      <c r="K3746" t="n">
        <v>93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Jonah Holmes</t>
        </is>
      </c>
      <c r="B3747" t="inlineStr">
        <is>
          <t>Wales</t>
        </is>
      </c>
      <c r="C3747" t="inlineStr">
        <is>
          <t>Full Back</t>
        </is>
      </c>
      <c r="D3747" t="n">
        <v>14</v>
      </c>
      <c r="E3747" t="n">
        <v>14</v>
      </c>
      <c r="F3747" t="n">
        <v>14</v>
      </c>
      <c r="G3747" t="n">
        <v>0</v>
      </c>
      <c r="H3747" t="n">
        <v>0</v>
      </c>
      <c r="I3747" t="n">
        <v>1071</v>
      </c>
      <c r="J3747" t="n">
        <v>0</v>
      </c>
      <c r="K3747" t="n">
        <v>0</v>
      </c>
      <c r="L3747" t="n">
        <v>0</v>
      </c>
      <c r="M3747" t="n">
        <v>1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35</v>
      </c>
      <c r="U3747" t="n">
        <v>0</v>
      </c>
      <c r="V3747" t="n">
        <v>0</v>
      </c>
      <c r="W3747" t="n">
        <v>0</v>
      </c>
    </row>
    <row r="3748">
      <c r="A3748" t="inlineStr">
        <is>
          <t>Jonah Holmes</t>
        </is>
      </c>
      <c r="B3748" t="inlineStr">
        <is>
          <t>Wales</t>
        </is>
      </c>
      <c r="C3748" t="inlineStr">
        <is>
          <t>Full Back</t>
        </is>
      </c>
      <c r="D3748" t="n">
        <v>191</v>
      </c>
      <c r="E3748" t="n">
        <v>93</v>
      </c>
      <c r="F3748" t="n">
        <v>163</v>
      </c>
      <c r="G3748" t="n">
        <v>43</v>
      </c>
      <c r="H3748" t="n">
        <v>0</v>
      </c>
      <c r="I3748" t="n">
        <v>13230</v>
      </c>
      <c r="J3748" t="n">
        <v>28</v>
      </c>
      <c r="K3748" t="n">
        <v>631</v>
      </c>
      <c r="L3748" t="n">
        <v>1</v>
      </c>
      <c r="M3748" t="n">
        <v>14</v>
      </c>
      <c r="N3748" t="n">
        <v>93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465</v>
      </c>
      <c r="U3748" t="n">
        <v>3</v>
      </c>
      <c r="V3748" t="n">
        <v>0</v>
      </c>
      <c r="W3748" t="n">
        <v>0</v>
      </c>
    </row>
    <row r="3749">
      <c r="A3749" t="inlineStr">
        <is>
          <t>Liam Williams</t>
        </is>
      </c>
      <c r="B3749" t="inlineStr">
        <is>
          <t>Wales</t>
        </is>
      </c>
      <c r="C3749" t="inlineStr">
        <is>
          <t>Full Back</t>
        </is>
      </c>
      <c r="D3749" t="n">
        <v>112</v>
      </c>
      <c r="E3749" t="n">
        <v>114</v>
      </c>
      <c r="F3749" t="n">
        <v>106</v>
      </c>
      <c r="G3749" t="n">
        <v>8</v>
      </c>
      <c r="H3749" t="n">
        <v>0</v>
      </c>
      <c r="I3749" t="n">
        <v>8051</v>
      </c>
      <c r="J3749" t="n">
        <v>6</v>
      </c>
      <c r="K3749" t="n">
        <v>196</v>
      </c>
      <c r="L3749" t="n">
        <v>0</v>
      </c>
      <c r="M3749" t="n">
        <v>30</v>
      </c>
      <c r="N3749" t="n">
        <v>30</v>
      </c>
      <c r="O3749" t="n">
        <v>1</v>
      </c>
      <c r="P3749" t="n">
        <v>4</v>
      </c>
      <c r="Q3749" t="n">
        <v>3</v>
      </c>
      <c r="R3749" t="n">
        <v>4</v>
      </c>
      <c r="S3749" t="n">
        <v>4</v>
      </c>
      <c r="T3749" t="n">
        <v>171</v>
      </c>
      <c r="U3749" t="n">
        <v>6</v>
      </c>
      <c r="V3749" t="n">
        <v>0</v>
      </c>
      <c r="W3749" t="n">
        <v>3</v>
      </c>
    </row>
    <row r="3750">
      <c r="A3750" t="inlineStr">
        <is>
          <t>Liam Williams</t>
        </is>
      </c>
      <c r="B3750" t="inlineStr">
        <is>
          <t>Wales</t>
        </is>
      </c>
      <c r="C3750" t="inlineStr">
        <is>
          <t>Full Back</t>
        </is>
      </c>
      <c r="D3750" t="n">
        <v>3</v>
      </c>
      <c r="E3750" t="n">
        <v>3</v>
      </c>
      <c r="F3750" t="n">
        <v>3</v>
      </c>
      <c r="G3750" t="n">
        <v>0</v>
      </c>
      <c r="H3750" t="n">
        <v>0</v>
      </c>
      <c r="I3750" t="n">
        <v>240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Liam Williams</t>
        </is>
      </c>
      <c r="B3751" t="inlineStr">
        <is>
          <t>Wales</t>
        </is>
      </c>
      <c r="C3751" t="inlineStr">
        <is>
          <t>Full Back</t>
        </is>
      </c>
      <c r="D3751" t="n">
        <v>3</v>
      </c>
      <c r="E3751" t="n">
        <v>3</v>
      </c>
      <c r="F3751" t="n">
        <v>2</v>
      </c>
      <c r="G3751" t="n">
        <v>1</v>
      </c>
      <c r="H3751" t="n">
        <v>0</v>
      </c>
      <c r="I3751" t="n">
        <v>193</v>
      </c>
      <c r="J3751" t="n">
        <v>1</v>
      </c>
      <c r="K3751" t="n">
        <v>33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</row>
    <row r="3752">
      <c r="A3752" t="inlineStr">
        <is>
          <t>Liam Williams</t>
        </is>
      </c>
      <c r="B3752" t="inlineStr">
        <is>
          <t>Wales</t>
        </is>
      </c>
      <c r="C3752" t="inlineStr">
        <is>
          <t>Full Back</t>
        </is>
      </c>
      <c r="D3752" t="n">
        <v>3</v>
      </c>
      <c r="E3752" t="n">
        <v>3</v>
      </c>
      <c r="F3752" t="n">
        <v>3</v>
      </c>
      <c r="G3752" t="n">
        <v>0</v>
      </c>
      <c r="H3752" t="n">
        <v>0</v>
      </c>
      <c r="I3752" t="n">
        <v>231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Liam Williams</t>
        </is>
      </c>
      <c r="B3753" t="inlineStr">
        <is>
          <t>Wales</t>
        </is>
      </c>
      <c r="C3753" t="inlineStr">
        <is>
          <t>Full Back</t>
        </is>
      </c>
      <c r="D3753" t="n">
        <v>30</v>
      </c>
      <c r="E3753" t="n">
        <v>30</v>
      </c>
      <c r="F3753" t="n">
        <v>28</v>
      </c>
      <c r="G3753" t="n">
        <v>2</v>
      </c>
      <c r="H3753" t="n">
        <v>0</v>
      </c>
      <c r="I3753" t="n">
        <v>2097</v>
      </c>
      <c r="J3753" t="n">
        <v>2</v>
      </c>
      <c r="K3753" t="n">
        <v>59</v>
      </c>
      <c r="L3753" t="n">
        <v>0</v>
      </c>
      <c r="M3753" t="n">
        <v>11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105</v>
      </c>
      <c r="U3753" t="n">
        <v>2</v>
      </c>
      <c r="V3753" t="n">
        <v>0</v>
      </c>
      <c r="W3753" t="n">
        <v>0</v>
      </c>
    </row>
    <row r="3754">
      <c r="A3754" t="inlineStr">
        <is>
          <t>Liam Williams</t>
        </is>
      </c>
      <c r="B3754" t="inlineStr">
        <is>
          <t>Wales</t>
        </is>
      </c>
      <c r="C3754" t="inlineStr">
        <is>
          <t>Full Back</t>
        </is>
      </c>
      <c r="D3754" t="n">
        <v>220</v>
      </c>
      <c r="E3754" t="n">
        <v>66</v>
      </c>
      <c r="F3754" t="n">
        <v>203</v>
      </c>
      <c r="G3754" t="n">
        <v>20</v>
      </c>
      <c r="H3754" t="n">
        <v>0</v>
      </c>
      <c r="I3754" t="n">
        <v>15448</v>
      </c>
      <c r="J3754" t="n">
        <v>17</v>
      </c>
      <c r="K3754" t="n">
        <v>510</v>
      </c>
      <c r="L3754" t="n">
        <v>0</v>
      </c>
      <c r="M3754" t="n">
        <v>61</v>
      </c>
      <c r="N3754" t="n">
        <v>66</v>
      </c>
      <c r="O3754" t="n">
        <v>1</v>
      </c>
      <c r="P3754" t="n">
        <v>4</v>
      </c>
      <c r="Q3754" t="n">
        <v>3</v>
      </c>
      <c r="R3754" t="n">
        <v>4</v>
      </c>
      <c r="S3754" t="n">
        <v>4</v>
      </c>
      <c r="T3754" t="n">
        <v>351</v>
      </c>
      <c r="U3754" t="n">
        <v>12</v>
      </c>
      <c r="V3754" t="n">
        <v>0</v>
      </c>
      <c r="W3754" t="n">
        <v>3</v>
      </c>
    </row>
    <row r="3755">
      <c r="A3755" t="inlineStr">
        <is>
          <t>Alessandro Zanni</t>
        </is>
      </c>
      <c r="B3755" t="inlineStr">
        <is>
          <t>Italy</t>
        </is>
      </c>
      <c r="C3755" t="inlineStr">
        <is>
          <t>No. 8</t>
        </is>
      </c>
      <c r="D3755" t="n">
        <v>52</v>
      </c>
      <c r="E3755" t="n">
        <v>52</v>
      </c>
      <c r="F3755" t="n">
        <v>45</v>
      </c>
      <c r="G3755" t="n">
        <v>7</v>
      </c>
      <c r="H3755" t="n">
        <v>0</v>
      </c>
      <c r="I3755" t="n">
        <v>3569</v>
      </c>
      <c r="J3755" t="n">
        <v>7</v>
      </c>
      <c r="K3755" t="n">
        <v>169</v>
      </c>
      <c r="L3755" t="n">
        <v>1</v>
      </c>
      <c r="M3755" t="n">
        <v>12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40</v>
      </c>
      <c r="U3755" t="n">
        <v>2</v>
      </c>
      <c r="V3755" t="n">
        <v>0</v>
      </c>
      <c r="W3755" t="n">
        <v>0</v>
      </c>
    </row>
    <row r="3756">
      <c r="A3756" t="inlineStr">
        <is>
          <t>Alessandro Zanni</t>
        </is>
      </c>
      <c r="B3756" t="inlineStr">
        <is>
          <t>Italy</t>
        </is>
      </c>
      <c r="C3756" t="inlineStr">
        <is>
          <t>No. 8</t>
        </is>
      </c>
      <c r="D3756" t="n">
        <v>130</v>
      </c>
      <c r="E3756" t="n">
        <v>131</v>
      </c>
      <c r="F3756" t="n">
        <v>116</v>
      </c>
      <c r="G3756" t="n">
        <v>15</v>
      </c>
      <c r="H3756" t="n">
        <v>0</v>
      </c>
      <c r="I3756" t="n">
        <v>8724</v>
      </c>
      <c r="J3756" t="n">
        <v>14</v>
      </c>
      <c r="K3756" t="n">
        <v>450</v>
      </c>
      <c r="L3756" t="n">
        <v>1</v>
      </c>
      <c r="M3756" t="n">
        <v>32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60</v>
      </c>
      <c r="U3756" t="n">
        <v>2</v>
      </c>
      <c r="V3756" t="n">
        <v>0</v>
      </c>
      <c r="W3756" t="n">
        <v>0</v>
      </c>
    </row>
    <row r="3757">
      <c r="A3757" t="inlineStr">
        <is>
          <t>Alessandro Zanni</t>
        </is>
      </c>
      <c r="B3757" t="inlineStr">
        <is>
          <t>Italy</t>
        </is>
      </c>
      <c r="C3757" t="inlineStr">
        <is>
          <t>No. 8</t>
        </is>
      </c>
      <c r="D3757" t="n">
        <v>298</v>
      </c>
      <c r="E3757" t="n">
        <v>24</v>
      </c>
      <c r="F3757" t="n">
        <v>252</v>
      </c>
      <c r="G3757" t="n">
        <v>46</v>
      </c>
      <c r="H3757" t="n">
        <v>0</v>
      </c>
      <c r="I3757" t="n">
        <v>19519</v>
      </c>
      <c r="J3757" t="n">
        <v>46</v>
      </c>
      <c r="K3757" t="n">
        <v>1188</v>
      </c>
      <c r="L3757" t="n">
        <v>2</v>
      </c>
      <c r="M3757" t="n">
        <v>70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120</v>
      </c>
      <c r="U3757" t="n">
        <v>5</v>
      </c>
      <c r="V3757" t="n">
        <v>0</v>
      </c>
      <c r="W3757" t="n">
        <v>0</v>
      </c>
    </row>
    <row r="3758">
      <c r="A3758" t="inlineStr">
        <is>
          <t>Dean Budd</t>
        </is>
      </c>
      <c r="B3758" t="inlineStr">
        <is>
          <t>Italy</t>
        </is>
      </c>
      <c r="C3758" t="inlineStr">
        <is>
          <t>Lock</t>
        </is>
      </c>
      <c r="D3758" t="n">
        <v>5</v>
      </c>
      <c r="E3758" t="n">
        <v>5</v>
      </c>
      <c r="F3758" t="n">
        <v>0</v>
      </c>
      <c r="G3758" t="n">
        <v>5</v>
      </c>
      <c r="H3758" t="n">
        <v>0</v>
      </c>
      <c r="I3758" t="n">
        <v>122</v>
      </c>
      <c r="J3758" t="n">
        <v>5</v>
      </c>
      <c r="K3758" t="n">
        <v>122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5</v>
      </c>
      <c r="U3758" t="n">
        <v>0</v>
      </c>
      <c r="V3758" t="n">
        <v>0</v>
      </c>
      <c r="W3758" t="n">
        <v>0</v>
      </c>
    </row>
    <row r="3759">
      <c r="A3759" t="inlineStr">
        <is>
          <t>Dean Budd</t>
        </is>
      </c>
      <c r="B3759" t="inlineStr">
        <is>
          <t>Italy</t>
        </is>
      </c>
      <c r="C3759" t="inlineStr">
        <is>
          <t>Lock</t>
        </is>
      </c>
      <c r="D3759" t="n">
        <v>114</v>
      </c>
      <c r="E3759" t="n">
        <v>116</v>
      </c>
      <c r="F3759" t="n">
        <v>79</v>
      </c>
      <c r="G3759" t="n">
        <v>37</v>
      </c>
      <c r="H3759" t="n">
        <v>0</v>
      </c>
      <c r="I3759" t="n">
        <v>6577</v>
      </c>
      <c r="J3759" t="n">
        <v>35</v>
      </c>
      <c r="K3759" t="n">
        <v>888</v>
      </c>
      <c r="L3759" t="n">
        <v>1</v>
      </c>
      <c r="M3759" t="n">
        <v>28</v>
      </c>
      <c r="N3759" t="n">
        <v>13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68</v>
      </c>
      <c r="U3759" t="n">
        <v>3</v>
      </c>
      <c r="V3759" t="n">
        <v>0</v>
      </c>
      <c r="W3759" t="n">
        <v>1</v>
      </c>
    </row>
    <row r="3760">
      <c r="A3760" t="inlineStr">
        <is>
          <t>Dean Budd</t>
        </is>
      </c>
      <c r="B3760" t="inlineStr">
        <is>
          <t>Italy</t>
        </is>
      </c>
      <c r="C3760" t="inlineStr">
        <is>
          <t>Lock</t>
        </is>
      </c>
      <c r="D3760" t="n">
        <v>147</v>
      </c>
      <c r="E3760" t="n">
        <v>15</v>
      </c>
      <c r="F3760" t="n">
        <v>103</v>
      </c>
      <c r="G3760" t="n">
        <v>46</v>
      </c>
      <c r="H3760" t="n">
        <v>0</v>
      </c>
      <c r="I3760" t="n">
        <v>8494</v>
      </c>
      <c r="J3760" t="n">
        <v>44</v>
      </c>
      <c r="K3760" t="n">
        <v>1121</v>
      </c>
      <c r="L3760" t="n">
        <v>1</v>
      </c>
      <c r="M3760" t="n">
        <v>37</v>
      </c>
      <c r="N3760" t="n">
        <v>15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78</v>
      </c>
      <c r="U3760" t="n">
        <v>4</v>
      </c>
      <c r="V3760" t="n">
        <v>0</v>
      </c>
      <c r="W3760" t="n">
        <v>1</v>
      </c>
    </row>
    <row r="3761">
      <c r="A3761" t="inlineStr">
        <is>
          <t>Tito Tebaldi</t>
        </is>
      </c>
      <c r="B3761" t="inlineStr">
        <is>
          <t>Italy</t>
        </is>
      </c>
      <c r="C3761" t="inlineStr">
        <is>
          <t>Center</t>
        </is>
      </c>
      <c r="D3761" t="n">
        <v>48</v>
      </c>
      <c r="E3761" t="n">
        <v>50</v>
      </c>
      <c r="F3761" t="n">
        <v>36</v>
      </c>
      <c r="G3761" t="n">
        <v>14</v>
      </c>
      <c r="H3761" t="n">
        <v>0</v>
      </c>
      <c r="I3761" t="n">
        <v>2969</v>
      </c>
      <c r="J3761" t="n">
        <v>12</v>
      </c>
      <c r="K3761" t="n">
        <v>244</v>
      </c>
      <c r="L3761" t="n">
        <v>0</v>
      </c>
      <c r="M3761" t="n">
        <v>12</v>
      </c>
      <c r="N3761" t="n">
        <v>2</v>
      </c>
      <c r="O3761" t="n">
        <v>0</v>
      </c>
      <c r="P3761" t="n">
        <v>11</v>
      </c>
      <c r="Q3761" t="n">
        <v>9</v>
      </c>
      <c r="R3761" t="n">
        <v>20</v>
      </c>
      <c r="S3761" t="n">
        <v>19</v>
      </c>
      <c r="T3761" t="n">
        <v>85</v>
      </c>
      <c r="U3761" t="n">
        <v>1</v>
      </c>
      <c r="V3761" t="n">
        <v>0</v>
      </c>
      <c r="W3761" t="n">
        <v>0</v>
      </c>
    </row>
    <row r="3762">
      <c r="A3762" t="inlineStr">
        <is>
          <t>Tito Tebaldi</t>
        </is>
      </c>
      <c r="B3762" t="inlineStr">
        <is>
          <t>Italy</t>
        </is>
      </c>
      <c r="C3762" t="inlineStr">
        <is>
          <t>Center</t>
        </is>
      </c>
      <c r="D3762" t="n">
        <v>35</v>
      </c>
      <c r="E3762" t="n">
        <v>37</v>
      </c>
      <c r="F3762" t="n">
        <v>26</v>
      </c>
      <c r="G3762" t="n">
        <v>11</v>
      </c>
      <c r="H3762" t="n">
        <v>0</v>
      </c>
      <c r="I3762" t="n">
        <v>1895</v>
      </c>
      <c r="J3762" t="n">
        <v>9</v>
      </c>
      <c r="K3762" t="n">
        <v>251</v>
      </c>
      <c r="L3762" t="n">
        <v>0</v>
      </c>
      <c r="M3762" t="n">
        <v>23</v>
      </c>
      <c r="N3762" t="n">
        <v>2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13</v>
      </c>
      <c r="U3762" t="n">
        <v>0</v>
      </c>
      <c r="V3762" t="n">
        <v>0</v>
      </c>
      <c r="W3762" t="n">
        <v>0</v>
      </c>
    </row>
    <row r="3763">
      <c r="A3763" t="inlineStr">
        <is>
          <t>Tito Tebaldi</t>
        </is>
      </c>
      <c r="B3763" t="inlineStr">
        <is>
          <t>Italy</t>
        </is>
      </c>
      <c r="C3763" t="inlineStr">
        <is>
          <t>Center</t>
        </is>
      </c>
      <c r="D3763" t="n">
        <v>45</v>
      </c>
      <c r="E3763" t="n">
        <v>47</v>
      </c>
      <c r="F3763" t="n">
        <v>40</v>
      </c>
      <c r="G3763" t="n">
        <v>7</v>
      </c>
      <c r="H3763" t="n">
        <v>0</v>
      </c>
      <c r="I3763" t="n">
        <v>2966</v>
      </c>
      <c r="J3763" t="n">
        <v>5</v>
      </c>
      <c r="K3763" t="n">
        <v>152</v>
      </c>
      <c r="L3763" t="n">
        <v>0</v>
      </c>
      <c r="M3763" t="n">
        <v>22</v>
      </c>
      <c r="N3763" t="n">
        <v>4</v>
      </c>
      <c r="O3763" t="n">
        <v>0</v>
      </c>
      <c r="P3763" t="n">
        <v>13</v>
      </c>
      <c r="Q3763" t="n">
        <v>11</v>
      </c>
      <c r="R3763" t="n">
        <v>17</v>
      </c>
      <c r="S3763" t="n">
        <v>17</v>
      </c>
      <c r="T3763" t="n">
        <v>93</v>
      </c>
      <c r="U3763" t="n">
        <v>2</v>
      </c>
      <c r="V3763" t="n">
        <v>0</v>
      </c>
      <c r="W3763" t="n">
        <v>0</v>
      </c>
    </row>
    <row r="3764">
      <c r="A3764" t="inlineStr">
        <is>
          <t>Tito Tebaldi</t>
        </is>
      </c>
      <c r="B3764" t="inlineStr">
        <is>
          <t>Italy</t>
        </is>
      </c>
      <c r="C3764" t="inlineStr">
        <is>
          <t>Center</t>
        </is>
      </c>
      <c r="D3764" t="n">
        <v>3</v>
      </c>
      <c r="E3764" t="n">
        <v>3</v>
      </c>
      <c r="F3764" t="n">
        <v>3</v>
      </c>
      <c r="G3764" t="n">
        <v>0</v>
      </c>
      <c r="H3764" t="n">
        <v>0</v>
      </c>
      <c r="I3764" t="n">
        <v>232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4</v>
      </c>
      <c r="Q3764" t="n">
        <v>4</v>
      </c>
      <c r="R3764" t="n">
        <v>9</v>
      </c>
      <c r="S3764" t="n">
        <v>9</v>
      </c>
      <c r="T3764" t="n">
        <v>35</v>
      </c>
      <c r="U3764" t="n">
        <v>1</v>
      </c>
      <c r="V3764" t="n">
        <v>0</v>
      </c>
      <c r="W3764" t="n">
        <v>0</v>
      </c>
    </row>
    <row r="3765">
      <c r="A3765" t="inlineStr">
        <is>
          <t>Tito Tebaldi</t>
        </is>
      </c>
      <c r="B3765" t="inlineStr">
        <is>
          <t>Italy</t>
        </is>
      </c>
      <c r="C3765" t="inlineStr">
        <is>
          <t>Center</t>
        </is>
      </c>
      <c r="D3765" t="n">
        <v>17</v>
      </c>
      <c r="E3765" t="n">
        <v>21</v>
      </c>
      <c r="F3765" t="n">
        <v>12</v>
      </c>
      <c r="G3765" t="n">
        <v>9</v>
      </c>
      <c r="H3765" t="n">
        <v>0</v>
      </c>
      <c r="I3765" t="n">
        <v>982</v>
      </c>
      <c r="J3765" t="n">
        <v>5</v>
      </c>
      <c r="K3765" t="n">
        <v>136</v>
      </c>
      <c r="L3765" t="n">
        <v>0</v>
      </c>
      <c r="M3765" t="n">
        <v>7</v>
      </c>
      <c r="N3765" t="n">
        <v>4</v>
      </c>
      <c r="O3765" t="n">
        <v>0</v>
      </c>
      <c r="P3765" t="n">
        <v>1</v>
      </c>
      <c r="Q3765" t="n">
        <v>1</v>
      </c>
      <c r="R3765" t="n">
        <v>0</v>
      </c>
      <c r="S3765" t="n">
        <v>0</v>
      </c>
      <c r="T3765" t="n">
        <v>22</v>
      </c>
      <c r="U3765" t="n">
        <v>1</v>
      </c>
      <c r="V3765" t="n">
        <v>0</v>
      </c>
      <c r="W3765" t="n">
        <v>0</v>
      </c>
    </row>
    <row r="3766">
      <c r="A3766" t="inlineStr">
        <is>
          <t>Tito Tebaldi</t>
        </is>
      </c>
      <c r="B3766" t="inlineStr">
        <is>
          <t>Italy</t>
        </is>
      </c>
      <c r="C3766" t="inlineStr">
        <is>
          <t>Center</t>
        </is>
      </c>
      <c r="D3766" t="n">
        <v>19</v>
      </c>
      <c r="E3766" t="n">
        <v>22</v>
      </c>
      <c r="F3766" t="n">
        <v>11</v>
      </c>
      <c r="G3766" t="n">
        <v>11</v>
      </c>
      <c r="H3766" t="n">
        <v>0</v>
      </c>
      <c r="I3766" t="n">
        <v>901</v>
      </c>
      <c r="J3766" t="n">
        <v>8</v>
      </c>
      <c r="K3766" t="n">
        <v>111</v>
      </c>
      <c r="L3766" t="n">
        <v>0</v>
      </c>
      <c r="M3766" t="n">
        <v>7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5</v>
      </c>
      <c r="U3766" t="n">
        <v>0</v>
      </c>
      <c r="V3766" t="n">
        <v>0</v>
      </c>
      <c r="W3766" t="n">
        <v>0</v>
      </c>
    </row>
    <row r="3767">
      <c r="A3767" t="inlineStr">
        <is>
          <t>Tito Tebaldi</t>
        </is>
      </c>
      <c r="B3767" t="inlineStr">
        <is>
          <t>Italy</t>
        </is>
      </c>
      <c r="C3767" t="inlineStr">
        <is>
          <t>Center</t>
        </is>
      </c>
      <c r="D3767" t="n">
        <v>9</v>
      </c>
      <c r="E3767" t="n">
        <v>13</v>
      </c>
      <c r="F3767" t="n">
        <v>7</v>
      </c>
      <c r="G3767" t="n">
        <v>6</v>
      </c>
      <c r="H3767" t="n">
        <v>0</v>
      </c>
      <c r="I3767" t="n">
        <v>543</v>
      </c>
      <c r="J3767" t="n">
        <v>2</v>
      </c>
      <c r="K3767" t="n">
        <v>32</v>
      </c>
      <c r="L3767" t="n">
        <v>0</v>
      </c>
      <c r="M3767" t="n">
        <v>3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</row>
    <row r="3768">
      <c r="A3768" t="inlineStr">
        <is>
          <t>Tito Tebaldi</t>
        </is>
      </c>
      <c r="B3768" t="inlineStr">
        <is>
          <t>Italy</t>
        </is>
      </c>
      <c r="C3768" t="inlineStr">
        <is>
          <t>Center</t>
        </is>
      </c>
      <c r="D3768" t="n">
        <v>64</v>
      </c>
      <c r="E3768" t="n">
        <v>68</v>
      </c>
      <c r="F3768" t="n">
        <v>40</v>
      </c>
      <c r="G3768" t="n">
        <v>28</v>
      </c>
      <c r="H3768" t="n">
        <v>0</v>
      </c>
      <c r="I3768" t="n">
        <v>2911</v>
      </c>
      <c r="J3768" t="n">
        <v>24</v>
      </c>
      <c r="K3768" t="n">
        <v>522</v>
      </c>
      <c r="L3768" t="n">
        <v>1</v>
      </c>
      <c r="M3768" t="n">
        <v>33</v>
      </c>
      <c r="N3768" t="n">
        <v>6</v>
      </c>
      <c r="O3768" t="n">
        <v>0</v>
      </c>
      <c r="P3768" t="n">
        <v>10</v>
      </c>
      <c r="Q3768" t="n">
        <v>6</v>
      </c>
      <c r="R3768" t="n">
        <v>5</v>
      </c>
      <c r="S3768" t="n">
        <v>4</v>
      </c>
      <c r="T3768" t="n">
        <v>54</v>
      </c>
      <c r="U3768" t="n">
        <v>1</v>
      </c>
      <c r="V3768" t="n">
        <v>0</v>
      </c>
      <c r="W3768" t="n">
        <v>0</v>
      </c>
    </row>
    <row r="3769">
      <c r="A3769" t="inlineStr">
        <is>
          <t>Tito Tebaldi</t>
        </is>
      </c>
      <c r="B3769" t="inlineStr">
        <is>
          <t>Italy</t>
        </is>
      </c>
      <c r="C3769" t="inlineStr">
        <is>
          <t>Center</t>
        </is>
      </c>
      <c r="D3769" t="n">
        <v>240</v>
      </c>
      <c r="E3769" t="n">
        <v>19</v>
      </c>
      <c r="F3769" t="n">
        <v>175</v>
      </c>
      <c r="G3769" t="n">
        <v>86</v>
      </c>
      <c r="H3769" t="n">
        <v>0</v>
      </c>
      <c r="I3769" t="n">
        <v>13399</v>
      </c>
      <c r="J3769" t="n">
        <v>65</v>
      </c>
      <c r="K3769" t="n">
        <v>1448</v>
      </c>
      <c r="L3769" t="n">
        <v>1</v>
      </c>
      <c r="M3769" t="n">
        <v>108</v>
      </c>
      <c r="N3769" t="n">
        <v>19</v>
      </c>
      <c r="O3769" t="n">
        <v>1</v>
      </c>
      <c r="P3769" t="n">
        <v>39</v>
      </c>
      <c r="Q3769" t="n">
        <v>31</v>
      </c>
      <c r="R3769" t="n">
        <v>51</v>
      </c>
      <c r="S3769" t="n">
        <v>49</v>
      </c>
      <c r="T3769" t="n">
        <v>307</v>
      </c>
      <c r="U3769" t="n">
        <v>7</v>
      </c>
      <c r="V3769" t="n">
        <v>0</v>
      </c>
      <c r="W3769" t="n">
        <v>0</v>
      </c>
    </row>
    <row r="3770">
      <c r="A3770" t="inlineStr">
        <is>
          <t>Tommaso Castello</t>
        </is>
      </c>
      <c r="B3770" t="inlineStr">
        <is>
          <t>Italy</t>
        </is>
      </c>
      <c r="C3770" t="inlineStr">
        <is>
          <t>Center</t>
        </is>
      </c>
      <c r="D3770" t="n">
        <v>3</v>
      </c>
      <c r="E3770" t="n">
        <v>3</v>
      </c>
      <c r="F3770" t="n">
        <v>3</v>
      </c>
      <c r="G3770" t="n">
        <v>0</v>
      </c>
      <c r="H3770" t="n">
        <v>0</v>
      </c>
      <c r="I3770" t="n">
        <v>207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Tommaso Castello</t>
        </is>
      </c>
      <c r="B3771" t="inlineStr">
        <is>
          <t>Italy</t>
        </is>
      </c>
      <c r="C3771" t="inlineStr">
        <is>
          <t>Center</t>
        </is>
      </c>
      <c r="D3771" t="n">
        <v>22</v>
      </c>
      <c r="E3771" t="n">
        <v>21</v>
      </c>
      <c r="F3771" t="n">
        <v>19</v>
      </c>
      <c r="G3771" t="n">
        <v>2</v>
      </c>
      <c r="H3771" t="n">
        <v>0</v>
      </c>
      <c r="I3771" t="n">
        <v>1398</v>
      </c>
      <c r="J3771" t="n">
        <v>3</v>
      </c>
      <c r="K3771" t="n">
        <v>68</v>
      </c>
      <c r="L3771" t="n">
        <v>0</v>
      </c>
      <c r="M3771" t="n">
        <v>8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15</v>
      </c>
      <c r="U3771" t="n">
        <v>0</v>
      </c>
      <c r="V3771" t="n">
        <v>0</v>
      </c>
      <c r="W3771" t="n">
        <v>1</v>
      </c>
    </row>
    <row r="3772">
      <c r="A3772" t="inlineStr">
        <is>
          <t>Tommaso Castello</t>
        </is>
      </c>
      <c r="B3772" t="inlineStr">
        <is>
          <t>Italy</t>
        </is>
      </c>
      <c r="C3772" t="inlineStr">
        <is>
          <t>Center</t>
        </is>
      </c>
      <c r="D3772" t="n">
        <v>53</v>
      </c>
      <c r="E3772" t="n">
        <v>55</v>
      </c>
      <c r="F3772" t="n">
        <v>47</v>
      </c>
      <c r="G3772" t="n">
        <v>8</v>
      </c>
      <c r="H3772" t="n">
        <v>0</v>
      </c>
      <c r="I3772" t="n">
        <v>3552</v>
      </c>
      <c r="J3772" t="n">
        <v>6</v>
      </c>
      <c r="K3772" t="n">
        <v>156</v>
      </c>
      <c r="L3772" t="n">
        <v>0</v>
      </c>
      <c r="M3772" t="n">
        <v>22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30</v>
      </c>
      <c r="U3772" t="n">
        <v>1</v>
      </c>
      <c r="V3772" t="n">
        <v>0</v>
      </c>
      <c r="W3772" t="n">
        <v>0</v>
      </c>
    </row>
    <row r="3773">
      <c r="A3773" t="inlineStr">
        <is>
          <t>Tommaso Castello</t>
        </is>
      </c>
      <c r="B3773" t="inlineStr">
        <is>
          <t>Italy</t>
        </is>
      </c>
      <c r="C3773" t="inlineStr">
        <is>
          <t>Center</t>
        </is>
      </c>
      <c r="D3773" t="n">
        <v>3</v>
      </c>
      <c r="E3773" t="n">
        <v>3</v>
      </c>
      <c r="F3773" t="n">
        <v>3</v>
      </c>
      <c r="G3773" t="n">
        <v>0</v>
      </c>
      <c r="H3773" t="n">
        <v>0</v>
      </c>
      <c r="I3773" t="n">
        <v>224</v>
      </c>
      <c r="J3773" t="n">
        <v>0</v>
      </c>
      <c r="K3773" t="n">
        <v>0</v>
      </c>
      <c r="L3773" t="n">
        <v>0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5</v>
      </c>
      <c r="U3773" t="n">
        <v>0</v>
      </c>
      <c r="V3773" t="n">
        <v>0</v>
      </c>
      <c r="W3773" t="n">
        <v>0</v>
      </c>
    </row>
    <row r="3774">
      <c r="A3774" t="inlineStr">
        <is>
          <t>Tommaso Castello</t>
        </is>
      </c>
      <c r="B3774" t="inlineStr">
        <is>
          <t>Italy</t>
        </is>
      </c>
      <c r="C3774" t="inlineStr">
        <is>
          <t>Center</t>
        </is>
      </c>
      <c r="D3774" t="n">
        <v>17</v>
      </c>
      <c r="E3774" t="n">
        <v>16</v>
      </c>
      <c r="F3774" t="n">
        <v>14</v>
      </c>
      <c r="G3774" t="n">
        <v>2</v>
      </c>
      <c r="H3774" t="n">
        <v>0</v>
      </c>
      <c r="I3774" t="n">
        <v>1001</v>
      </c>
      <c r="J3774" t="n">
        <v>3</v>
      </c>
      <c r="K3774" t="n">
        <v>68</v>
      </c>
      <c r="L3774" t="n">
        <v>0</v>
      </c>
      <c r="M3774" t="n">
        <v>6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Tommaso Castello</t>
        </is>
      </c>
      <c r="B3775" t="inlineStr">
        <is>
          <t>Italy</t>
        </is>
      </c>
      <c r="C3775" t="inlineStr">
        <is>
          <t>Center</t>
        </is>
      </c>
      <c r="D3775" t="n">
        <v>98</v>
      </c>
      <c r="E3775" t="n">
        <v>10</v>
      </c>
      <c r="F3775" t="n">
        <v>86</v>
      </c>
      <c r="G3775" t="n">
        <v>12</v>
      </c>
      <c r="H3775" t="n">
        <v>0</v>
      </c>
      <c r="I3775" t="n">
        <v>6382</v>
      </c>
      <c r="J3775" t="n">
        <v>12</v>
      </c>
      <c r="K3775" t="n">
        <v>292</v>
      </c>
      <c r="L3775" t="n">
        <v>0</v>
      </c>
      <c r="M3775" t="n">
        <v>38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50</v>
      </c>
      <c r="U3775" t="n">
        <v>1</v>
      </c>
      <c r="V3775" t="n">
        <v>0</v>
      </c>
      <c r="W3775" t="n">
        <v>1</v>
      </c>
    </row>
    <row r="3776">
      <c r="A3776" t="inlineStr">
        <is>
          <t>John Barclay</t>
        </is>
      </c>
      <c r="B3776" t="inlineStr">
        <is>
          <t>Scotland</t>
        </is>
      </c>
      <c r="C3776" t="inlineStr">
        <is>
          <t>Openside Flanker</t>
        </is>
      </c>
      <c r="D3776" t="n">
        <v>123</v>
      </c>
      <c r="E3776" t="n">
        <v>124</v>
      </c>
      <c r="F3776" t="n">
        <v>113</v>
      </c>
      <c r="G3776" t="n">
        <v>11</v>
      </c>
      <c r="H3776" t="n">
        <v>0</v>
      </c>
      <c r="I3776" t="n">
        <v>8890</v>
      </c>
      <c r="J3776" t="n">
        <v>10</v>
      </c>
      <c r="K3776" t="n">
        <v>214</v>
      </c>
      <c r="L3776" t="n">
        <v>1</v>
      </c>
      <c r="M3776" t="n">
        <v>21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50</v>
      </c>
      <c r="U3776" t="n">
        <v>3</v>
      </c>
      <c r="V3776" t="n">
        <v>0</v>
      </c>
      <c r="W3776" t="n">
        <v>0</v>
      </c>
    </row>
    <row r="3777">
      <c r="A3777" t="inlineStr">
        <is>
          <t>John Barclay</t>
        </is>
      </c>
      <c r="B3777" t="inlineStr">
        <is>
          <t>Scotland</t>
        </is>
      </c>
      <c r="C3777" t="inlineStr">
        <is>
          <t>Openside Flanker</t>
        </is>
      </c>
      <c r="D3777" t="n">
        <v>76</v>
      </c>
      <c r="E3777" t="n">
        <v>76</v>
      </c>
      <c r="F3777" t="n">
        <v>68</v>
      </c>
      <c r="G3777" t="n">
        <v>8</v>
      </c>
      <c r="H3777" t="n">
        <v>0</v>
      </c>
      <c r="I3777" t="n">
        <v>5193</v>
      </c>
      <c r="J3777" t="n">
        <v>8</v>
      </c>
      <c r="K3777" t="n">
        <v>221</v>
      </c>
      <c r="L3777" t="n">
        <v>0</v>
      </c>
      <c r="M3777" t="n">
        <v>23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35</v>
      </c>
      <c r="U3777" t="n">
        <v>3</v>
      </c>
      <c r="V3777" t="n">
        <v>0</v>
      </c>
      <c r="W3777" t="n">
        <v>0</v>
      </c>
    </row>
    <row r="3778">
      <c r="A3778" t="inlineStr">
        <is>
          <t>John Barclay</t>
        </is>
      </c>
      <c r="B3778" t="inlineStr">
        <is>
          <t>Scotland</t>
        </is>
      </c>
      <c r="C3778" t="inlineStr">
        <is>
          <t>Openside Flanker</t>
        </is>
      </c>
      <c r="D3778" t="n">
        <v>105</v>
      </c>
      <c r="E3778" t="n">
        <v>106</v>
      </c>
      <c r="F3778" t="n">
        <v>100</v>
      </c>
      <c r="G3778" t="n">
        <v>6</v>
      </c>
      <c r="H3778" t="n">
        <v>0</v>
      </c>
      <c r="I3778" t="n">
        <v>7271</v>
      </c>
      <c r="J3778" t="n">
        <v>5</v>
      </c>
      <c r="K3778" t="n">
        <v>185</v>
      </c>
      <c r="L3778" t="n">
        <v>0</v>
      </c>
      <c r="M3778" t="n">
        <v>44</v>
      </c>
      <c r="N3778" t="n">
        <v>10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53</v>
      </c>
      <c r="U3778" t="n">
        <v>7</v>
      </c>
      <c r="V3778" t="n">
        <v>0</v>
      </c>
      <c r="W3778" t="n">
        <v>0</v>
      </c>
    </row>
    <row r="3779">
      <c r="A3779" t="inlineStr">
        <is>
          <t>John Barclay</t>
        </is>
      </c>
      <c r="B3779" t="inlineStr">
        <is>
          <t>Scotland</t>
        </is>
      </c>
      <c r="C3779" t="inlineStr">
        <is>
          <t>Openside Flanker</t>
        </is>
      </c>
      <c r="D3779" t="n">
        <v>15</v>
      </c>
      <c r="E3779" t="n">
        <v>14</v>
      </c>
      <c r="F3779" t="n">
        <v>7</v>
      </c>
      <c r="G3779" t="n">
        <v>7</v>
      </c>
      <c r="H3779" t="n">
        <v>0</v>
      </c>
      <c r="I3779" t="n">
        <v>659</v>
      </c>
      <c r="J3779" t="n">
        <v>8</v>
      </c>
      <c r="K3779" t="n">
        <v>243</v>
      </c>
      <c r="L3779" t="n">
        <v>0</v>
      </c>
      <c r="M3779" t="n">
        <v>6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5</v>
      </c>
      <c r="U3779" t="n">
        <v>0</v>
      </c>
      <c r="V3779" t="n">
        <v>0</v>
      </c>
      <c r="W3779" t="n">
        <v>0</v>
      </c>
    </row>
    <row r="3780">
      <c r="A3780" t="inlineStr">
        <is>
          <t>John Barclay</t>
        </is>
      </c>
      <c r="B3780" t="inlineStr">
        <is>
          <t>Scotland</t>
        </is>
      </c>
      <c r="C3780" t="inlineStr">
        <is>
          <t>Openside Flanker</t>
        </is>
      </c>
      <c r="D3780" t="n">
        <v>319</v>
      </c>
      <c r="E3780" t="n">
        <v>28</v>
      </c>
      <c r="F3780" t="n">
        <v>288</v>
      </c>
      <c r="G3780" t="n">
        <v>32</v>
      </c>
      <c r="H3780" t="n">
        <v>0</v>
      </c>
      <c r="I3780" t="n">
        <v>22013</v>
      </c>
      <c r="J3780" t="n">
        <v>31</v>
      </c>
      <c r="K3780" t="n">
        <v>863</v>
      </c>
      <c r="L3780" t="n">
        <v>1</v>
      </c>
      <c r="M3780" t="n">
        <v>94</v>
      </c>
      <c r="N3780" t="n">
        <v>28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143</v>
      </c>
      <c r="U3780" t="n">
        <v>13</v>
      </c>
      <c r="V3780" t="n">
        <v>0</v>
      </c>
      <c r="W3780" t="n">
        <v>0</v>
      </c>
    </row>
    <row r="3781">
      <c r="A3781" t="inlineStr">
        <is>
          <t>Billy Vunipola</t>
        </is>
      </c>
      <c r="B3781" t="inlineStr">
        <is>
          <t>England</t>
        </is>
      </c>
      <c r="C3781" t="inlineStr">
        <is>
          <t>No. 8</t>
        </is>
      </c>
      <c r="D3781" t="n">
        <v>39</v>
      </c>
      <c r="E3781" t="n">
        <v>39</v>
      </c>
      <c r="F3781" t="n">
        <v>33</v>
      </c>
      <c r="G3781" t="n">
        <v>6</v>
      </c>
      <c r="H3781" t="n">
        <v>0</v>
      </c>
      <c r="I3781" t="n">
        <v>2619</v>
      </c>
      <c r="J3781" t="n">
        <v>6</v>
      </c>
      <c r="K3781" t="n">
        <v>164</v>
      </c>
      <c r="L3781" t="n">
        <v>0</v>
      </c>
      <c r="M3781" t="n">
        <v>7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20</v>
      </c>
      <c r="U3781" t="n">
        <v>2</v>
      </c>
      <c r="V3781" t="n">
        <v>0</v>
      </c>
      <c r="W3781" t="n">
        <v>0</v>
      </c>
    </row>
    <row r="3782">
      <c r="A3782" t="inlineStr">
        <is>
          <t>Billy Vunipola</t>
        </is>
      </c>
      <c r="B3782" t="inlineStr">
        <is>
          <t>England</t>
        </is>
      </c>
      <c r="C3782" t="inlineStr">
        <is>
          <t>No. 8</t>
        </is>
      </c>
      <c r="D3782" t="n">
        <v>58</v>
      </c>
      <c r="E3782" t="n">
        <v>58</v>
      </c>
      <c r="F3782" t="n">
        <v>53</v>
      </c>
      <c r="G3782" t="n">
        <v>5</v>
      </c>
      <c r="H3782" t="n">
        <v>0</v>
      </c>
      <c r="I3782" t="n">
        <v>3867</v>
      </c>
      <c r="J3782" t="n">
        <v>5</v>
      </c>
      <c r="K3782" t="n">
        <v>117</v>
      </c>
      <c r="L3782" t="n">
        <v>0</v>
      </c>
      <c r="M3782" t="n">
        <v>22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40</v>
      </c>
      <c r="U3782" t="n">
        <v>2</v>
      </c>
      <c r="V3782" t="n">
        <v>0</v>
      </c>
      <c r="W3782" t="n">
        <v>0</v>
      </c>
    </row>
    <row r="3783">
      <c r="A3783" t="inlineStr">
        <is>
          <t>Billy Vunipola</t>
        </is>
      </c>
      <c r="B3783" t="inlineStr">
        <is>
          <t>England</t>
        </is>
      </c>
      <c r="C3783" t="inlineStr">
        <is>
          <t>No. 8</t>
        </is>
      </c>
      <c r="D3783" t="n">
        <v>117</v>
      </c>
      <c r="E3783" t="n">
        <v>117</v>
      </c>
      <c r="F3783" t="n">
        <v>110</v>
      </c>
      <c r="G3783" t="n">
        <v>7</v>
      </c>
      <c r="H3783" t="n">
        <v>0</v>
      </c>
      <c r="I3783" t="n">
        <v>8299</v>
      </c>
      <c r="J3783" t="n">
        <v>7</v>
      </c>
      <c r="K3783" t="n">
        <v>180</v>
      </c>
      <c r="L3783" t="n">
        <v>0</v>
      </c>
      <c r="M3783" t="n">
        <v>30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135</v>
      </c>
      <c r="U3783" t="n">
        <v>3</v>
      </c>
      <c r="V3783" t="n">
        <v>0</v>
      </c>
      <c r="W3783" t="n">
        <v>0</v>
      </c>
    </row>
    <row r="3784">
      <c r="A3784" t="inlineStr">
        <is>
          <t>Billy Vunipola</t>
        </is>
      </c>
      <c r="B3784" t="inlineStr">
        <is>
          <t>England</t>
        </is>
      </c>
      <c r="C3784" t="inlineStr">
        <is>
          <t>No. 8</t>
        </is>
      </c>
      <c r="D3784" t="n">
        <v>214</v>
      </c>
      <c r="E3784" t="n">
        <v>39</v>
      </c>
      <c r="F3784" t="n">
        <v>196</v>
      </c>
      <c r="G3784" t="n">
        <v>18</v>
      </c>
      <c r="H3784" t="n">
        <v>0</v>
      </c>
      <c r="I3784" t="n">
        <v>14785</v>
      </c>
      <c r="J3784" t="n">
        <v>18</v>
      </c>
      <c r="K3784" t="n">
        <v>461</v>
      </c>
      <c r="L3784" t="n">
        <v>0</v>
      </c>
      <c r="M3784" t="n">
        <v>59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195</v>
      </c>
      <c r="U3784" t="n">
        <v>7</v>
      </c>
      <c r="V3784" t="n">
        <v>0</v>
      </c>
      <c r="W3784" t="n">
        <v>0</v>
      </c>
    </row>
    <row r="3785">
      <c r="A3785" t="inlineStr">
        <is>
          <t>Nathan Hughes</t>
        </is>
      </c>
      <c r="B3785" t="inlineStr">
        <is>
          <t>England</t>
        </is>
      </c>
      <c r="C3785" t="inlineStr">
        <is>
          <t>No. 8</t>
        </is>
      </c>
      <c r="D3785" t="n">
        <v>125</v>
      </c>
      <c r="E3785" t="n">
        <v>125</v>
      </c>
      <c r="F3785" t="n">
        <v>104</v>
      </c>
      <c r="G3785" t="n">
        <v>21</v>
      </c>
      <c r="H3785" t="n">
        <v>0</v>
      </c>
      <c r="I3785" t="n">
        <v>7906</v>
      </c>
      <c r="J3785" t="n">
        <v>21</v>
      </c>
      <c r="K3785" t="n">
        <v>582</v>
      </c>
      <c r="L3785" t="n">
        <v>0</v>
      </c>
      <c r="M3785" t="n">
        <v>50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155</v>
      </c>
      <c r="U3785" t="n">
        <v>7</v>
      </c>
      <c r="V3785" t="n">
        <v>0</v>
      </c>
      <c r="W3785" t="n">
        <v>1</v>
      </c>
    </row>
    <row r="3786">
      <c r="A3786" t="inlineStr">
        <is>
          <t>Nathan Hughes</t>
        </is>
      </c>
      <c r="B3786" t="inlineStr">
        <is>
          <t>England</t>
        </is>
      </c>
      <c r="C3786" t="inlineStr">
        <is>
          <t>No. 8</t>
        </is>
      </c>
      <c r="D3786" t="n">
        <v>19</v>
      </c>
      <c r="E3786" t="n">
        <v>21</v>
      </c>
      <c r="F3786" t="n">
        <v>11</v>
      </c>
      <c r="G3786" t="n">
        <v>10</v>
      </c>
      <c r="H3786" t="n">
        <v>0</v>
      </c>
      <c r="I3786" t="n">
        <v>845</v>
      </c>
      <c r="J3786" t="n">
        <v>8</v>
      </c>
      <c r="K3786" t="n">
        <v>160</v>
      </c>
      <c r="L3786" t="n">
        <v>1</v>
      </c>
      <c r="M3786" t="n">
        <v>9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5</v>
      </c>
      <c r="U3786" t="n">
        <v>1</v>
      </c>
      <c r="V3786" t="n">
        <v>0</v>
      </c>
      <c r="W3786" t="n">
        <v>0</v>
      </c>
    </row>
    <row r="3787">
      <c r="A3787" t="inlineStr">
        <is>
          <t>Nathan Hughes</t>
        </is>
      </c>
      <c r="B3787" t="inlineStr">
        <is>
          <t>England</t>
        </is>
      </c>
      <c r="C3787" t="inlineStr">
        <is>
          <t>No. 8</t>
        </is>
      </c>
      <c r="D3787" t="n">
        <v>41</v>
      </c>
      <c r="E3787" t="n">
        <v>40</v>
      </c>
      <c r="F3787" t="n">
        <v>39</v>
      </c>
      <c r="G3787" t="n">
        <v>1</v>
      </c>
      <c r="H3787" t="n">
        <v>0</v>
      </c>
      <c r="I3787" t="n">
        <v>2630</v>
      </c>
      <c r="J3787" t="n">
        <v>2</v>
      </c>
      <c r="K3787" t="n">
        <v>56</v>
      </c>
      <c r="L3787" t="n">
        <v>0</v>
      </c>
      <c r="M3787" t="n">
        <v>24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30</v>
      </c>
      <c r="U3787" t="n">
        <v>1</v>
      </c>
      <c r="V3787" t="n">
        <v>0</v>
      </c>
      <c r="W3787" t="n">
        <v>0</v>
      </c>
    </row>
    <row r="3788">
      <c r="A3788" t="inlineStr">
        <is>
          <t>Nathan Hughes</t>
        </is>
      </c>
      <c r="B3788" t="inlineStr">
        <is>
          <t>England</t>
        </is>
      </c>
      <c r="C3788" t="inlineStr">
        <is>
          <t>No. 8</t>
        </is>
      </c>
      <c r="D3788" t="n">
        <v>185</v>
      </c>
      <c r="E3788" t="n">
        <v>38</v>
      </c>
      <c r="F3788" t="n">
        <v>154</v>
      </c>
      <c r="G3788" t="n">
        <v>32</v>
      </c>
      <c r="H3788" t="n">
        <v>0</v>
      </c>
      <c r="I3788" t="n">
        <v>11381</v>
      </c>
      <c r="J3788" t="n">
        <v>31</v>
      </c>
      <c r="K3788" t="n">
        <v>798</v>
      </c>
      <c r="L3788" t="n">
        <v>1</v>
      </c>
      <c r="M3788" t="n">
        <v>83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190</v>
      </c>
      <c r="U3788" t="n">
        <v>9</v>
      </c>
      <c r="V3788" t="n">
        <v>0</v>
      </c>
      <c r="W3788" t="n">
        <v>1</v>
      </c>
    </row>
    <row r="3789">
      <c r="A3789" t="inlineStr">
        <is>
          <t>Sam Underhill</t>
        </is>
      </c>
      <c r="B3789" t="inlineStr">
        <is>
          <t>England</t>
        </is>
      </c>
      <c r="C3789" t="inlineStr">
        <is>
          <t>Openside Flanker</t>
        </is>
      </c>
      <c r="D3789" t="n">
        <v>2</v>
      </c>
      <c r="E3789" t="n">
        <v>2</v>
      </c>
      <c r="F3789" t="n">
        <v>0</v>
      </c>
      <c r="G3789" t="n">
        <v>2</v>
      </c>
      <c r="H3789" t="n">
        <v>0</v>
      </c>
      <c r="I3789" t="n">
        <v>22</v>
      </c>
      <c r="J3789" t="n">
        <v>2</v>
      </c>
      <c r="K3789" t="n">
        <v>22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Sam Underhill</t>
        </is>
      </c>
      <c r="B3790" t="inlineStr">
        <is>
          <t>England</t>
        </is>
      </c>
      <c r="C3790" t="inlineStr">
        <is>
          <t>Openside Flanker</t>
        </is>
      </c>
      <c r="D3790" t="n">
        <v>6</v>
      </c>
      <c r="E3790" t="n">
        <v>6</v>
      </c>
      <c r="F3790" t="n">
        <v>3</v>
      </c>
      <c r="G3790" t="n">
        <v>3</v>
      </c>
      <c r="H3790" t="n">
        <v>0</v>
      </c>
      <c r="I3790" t="n">
        <v>283</v>
      </c>
      <c r="J3790" t="n">
        <v>3</v>
      </c>
      <c r="K3790" t="n">
        <v>118</v>
      </c>
      <c r="L3790" t="n">
        <v>0</v>
      </c>
      <c r="M3790" t="n">
        <v>2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Sam Underhill</t>
        </is>
      </c>
      <c r="B3791" t="inlineStr">
        <is>
          <t>England</t>
        </is>
      </c>
      <c r="C3791" t="inlineStr">
        <is>
          <t>Openside Flanker</t>
        </is>
      </c>
      <c r="D3791" t="n">
        <v>38</v>
      </c>
      <c r="E3791" t="n">
        <v>39</v>
      </c>
      <c r="F3791" t="n">
        <v>26</v>
      </c>
      <c r="G3791" t="n">
        <v>13</v>
      </c>
      <c r="H3791" t="n">
        <v>0</v>
      </c>
      <c r="I3791" t="n">
        <v>2006</v>
      </c>
      <c r="J3791" t="n">
        <v>12</v>
      </c>
      <c r="K3791" t="n">
        <v>272</v>
      </c>
      <c r="L3791" t="n">
        <v>0</v>
      </c>
      <c r="M3791" t="n">
        <v>15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20</v>
      </c>
      <c r="U3791" t="n">
        <v>0</v>
      </c>
      <c r="V3791" t="n">
        <v>0</v>
      </c>
      <c r="W3791" t="n">
        <v>0</v>
      </c>
    </row>
    <row r="3792">
      <c r="A3792" t="inlineStr">
        <is>
          <t>Sam Underhill</t>
        </is>
      </c>
      <c r="B3792" t="inlineStr">
        <is>
          <t>England</t>
        </is>
      </c>
      <c r="C3792" t="inlineStr">
        <is>
          <t>Openside Flanker</t>
        </is>
      </c>
      <c r="D3792" t="n">
        <v>48</v>
      </c>
      <c r="E3792" t="n">
        <v>48</v>
      </c>
      <c r="F3792" t="n">
        <v>42</v>
      </c>
      <c r="G3792" t="n">
        <v>6</v>
      </c>
      <c r="H3792" t="n">
        <v>0</v>
      </c>
      <c r="I3792" t="n">
        <v>3025</v>
      </c>
      <c r="J3792" t="n">
        <v>6</v>
      </c>
      <c r="K3792" t="n">
        <v>144</v>
      </c>
      <c r="L3792" t="n">
        <v>0</v>
      </c>
      <c r="M3792" t="n">
        <v>18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15</v>
      </c>
      <c r="U3792" t="n">
        <v>1</v>
      </c>
      <c r="V3792" t="n">
        <v>0</v>
      </c>
      <c r="W3792" t="n">
        <v>0</v>
      </c>
    </row>
    <row r="3793">
      <c r="A3793" t="inlineStr">
        <is>
          <t>Sam Underhill</t>
        </is>
      </c>
      <c r="B3793" t="inlineStr">
        <is>
          <t>England</t>
        </is>
      </c>
      <c r="C3793" t="inlineStr">
        <is>
          <t>Openside Flanker</t>
        </is>
      </c>
      <c r="D3793" t="n">
        <v>115</v>
      </c>
      <c r="E3793" t="n">
        <v>7</v>
      </c>
      <c r="F3793" t="n">
        <v>88</v>
      </c>
      <c r="G3793" t="n">
        <v>28</v>
      </c>
      <c r="H3793" t="n">
        <v>0</v>
      </c>
      <c r="I3793" t="n">
        <v>6532</v>
      </c>
      <c r="J3793" t="n">
        <v>27</v>
      </c>
      <c r="K3793" t="n">
        <v>667</v>
      </c>
      <c r="L3793" t="n">
        <v>0</v>
      </c>
      <c r="M3793" t="n">
        <v>47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35</v>
      </c>
      <c r="U3793" t="n">
        <v>2</v>
      </c>
      <c r="V3793" t="n">
        <v>0</v>
      </c>
      <c r="W3793" t="n">
        <v>0</v>
      </c>
    </row>
    <row r="3794">
      <c r="A3794" t="inlineStr">
        <is>
          <t>Tom Wood</t>
        </is>
      </c>
      <c r="B3794" t="inlineStr">
        <is>
          <t>England</t>
        </is>
      </c>
      <c r="C3794" t="inlineStr">
        <is>
          <t>Openside Flanker</t>
        </is>
      </c>
      <c r="D3794" t="n">
        <v>64</v>
      </c>
      <c r="E3794" t="n">
        <v>64</v>
      </c>
      <c r="F3794" t="n">
        <v>57</v>
      </c>
      <c r="G3794" t="n">
        <v>7</v>
      </c>
      <c r="H3794" t="n">
        <v>0</v>
      </c>
      <c r="I3794" t="n">
        <v>4333</v>
      </c>
      <c r="J3794" t="n">
        <v>7</v>
      </c>
      <c r="K3794" t="n">
        <v>182</v>
      </c>
      <c r="L3794" t="n">
        <v>1</v>
      </c>
      <c r="M3794" t="n">
        <v>19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25</v>
      </c>
      <c r="U3794" t="n">
        <v>10</v>
      </c>
      <c r="V3794" t="n">
        <v>0</v>
      </c>
      <c r="W3794" t="n">
        <v>1</v>
      </c>
    </row>
    <row r="3795">
      <c r="A3795" t="inlineStr">
        <is>
          <t>Tom Wood</t>
        </is>
      </c>
      <c r="B3795" t="inlineStr">
        <is>
          <t>England</t>
        </is>
      </c>
      <c r="C3795" t="inlineStr">
        <is>
          <t>Openside Flanker</t>
        </is>
      </c>
      <c r="D3795" t="n">
        <v>219</v>
      </c>
      <c r="E3795" t="n">
        <v>221</v>
      </c>
      <c r="F3795" t="n">
        <v>187</v>
      </c>
      <c r="G3795" t="n">
        <v>34</v>
      </c>
      <c r="H3795" t="n">
        <v>0</v>
      </c>
      <c r="I3795" t="n">
        <v>14896</v>
      </c>
      <c r="J3795" t="n">
        <v>32</v>
      </c>
      <c r="K3795" t="n">
        <v>767</v>
      </c>
      <c r="L3795" t="n">
        <v>0</v>
      </c>
      <c r="M3795" t="n">
        <v>39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100</v>
      </c>
      <c r="U3795" t="n">
        <v>6</v>
      </c>
      <c r="V3795" t="n">
        <v>0</v>
      </c>
      <c r="W3795" t="n">
        <v>2</v>
      </c>
    </row>
    <row r="3796">
      <c r="A3796" t="inlineStr">
        <is>
          <t>Tom Wood</t>
        </is>
      </c>
      <c r="B3796" t="inlineStr">
        <is>
          <t>England</t>
        </is>
      </c>
      <c r="C3796" t="inlineStr">
        <is>
          <t>Openside Flanker</t>
        </is>
      </c>
      <c r="D3796" t="n">
        <v>48</v>
      </c>
      <c r="E3796" t="n">
        <v>50</v>
      </c>
      <c r="F3796" t="n">
        <v>37</v>
      </c>
      <c r="G3796" t="n">
        <v>13</v>
      </c>
      <c r="H3796" t="n">
        <v>0</v>
      </c>
      <c r="I3796" t="n">
        <v>2969</v>
      </c>
      <c r="J3796" t="n">
        <v>11</v>
      </c>
      <c r="K3796" t="n">
        <v>184</v>
      </c>
      <c r="L3796" t="n">
        <v>0</v>
      </c>
      <c r="M3796" t="n">
        <v>10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Tom Wood</t>
        </is>
      </c>
      <c r="B3797" t="inlineStr">
        <is>
          <t>England</t>
        </is>
      </c>
      <c r="C3797" t="inlineStr">
        <is>
          <t>Openside Flanker</t>
        </is>
      </c>
      <c r="D3797" t="n">
        <v>331</v>
      </c>
      <c r="E3797" t="n">
        <v>25</v>
      </c>
      <c r="F3797" t="n">
        <v>281</v>
      </c>
      <c r="G3797" t="n">
        <v>54</v>
      </c>
      <c r="H3797" t="n">
        <v>0</v>
      </c>
      <c r="I3797" t="n">
        <v>22198</v>
      </c>
      <c r="J3797" t="n">
        <v>50</v>
      </c>
      <c r="K3797" t="n">
        <v>1133</v>
      </c>
      <c r="L3797" t="n">
        <v>1</v>
      </c>
      <c r="M3797" t="n">
        <v>68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125</v>
      </c>
      <c r="U3797" t="n">
        <v>16</v>
      </c>
      <c r="V3797" t="n">
        <v>0</v>
      </c>
      <c r="W3797" t="n">
        <v>3</v>
      </c>
    </row>
    <row r="3798">
      <c r="A3798" t="inlineStr">
        <is>
          <t>Sam Simmonds</t>
        </is>
      </c>
      <c r="B3798" t="inlineStr">
        <is>
          <t>England</t>
        </is>
      </c>
      <c r="C3798" t="inlineStr">
        <is>
          <t>Openside Flanker</t>
        </is>
      </c>
      <c r="D3798" t="n">
        <v>94</v>
      </c>
      <c r="E3798" t="n">
        <v>97</v>
      </c>
      <c r="F3798" t="n">
        <v>76</v>
      </c>
      <c r="G3798" t="n">
        <v>21</v>
      </c>
      <c r="H3798" t="n">
        <v>0</v>
      </c>
      <c r="I3798" t="n">
        <v>5963</v>
      </c>
      <c r="J3798" t="n">
        <v>18</v>
      </c>
      <c r="K3798" t="n">
        <v>369</v>
      </c>
      <c r="L3798" t="n">
        <v>0</v>
      </c>
      <c r="M3798" t="n">
        <v>23</v>
      </c>
      <c r="N3798" t="n">
        <v>62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310</v>
      </c>
      <c r="U3798" t="n">
        <v>1</v>
      </c>
      <c r="V3798" t="n">
        <v>0</v>
      </c>
      <c r="W3798" t="n">
        <v>0</v>
      </c>
    </row>
    <row r="3799">
      <c r="A3799" t="inlineStr">
        <is>
          <t>Sam Simmonds</t>
        </is>
      </c>
      <c r="B3799" t="inlineStr">
        <is>
          <t>England</t>
        </is>
      </c>
      <c r="C3799" t="inlineStr">
        <is>
          <t>Openside Flanker</t>
        </is>
      </c>
      <c r="D3799" t="n">
        <v>11</v>
      </c>
      <c r="E3799" t="n">
        <v>11</v>
      </c>
      <c r="F3799" t="n">
        <v>10</v>
      </c>
      <c r="G3799" t="n">
        <v>1</v>
      </c>
      <c r="H3799" t="n">
        <v>0</v>
      </c>
      <c r="I3799" t="n">
        <v>785</v>
      </c>
      <c r="J3799" t="n">
        <v>1</v>
      </c>
      <c r="K3799" t="n">
        <v>24</v>
      </c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5</v>
      </c>
      <c r="U3799" t="n">
        <v>1</v>
      </c>
      <c r="V3799" t="n">
        <v>0</v>
      </c>
      <c r="W3799" t="n">
        <v>0</v>
      </c>
    </row>
    <row r="3800">
      <c r="A3800" t="inlineStr">
        <is>
          <t>Sam Simmonds</t>
        </is>
      </c>
      <c r="B3800" t="inlineStr">
        <is>
          <t>England</t>
        </is>
      </c>
      <c r="C3800" t="inlineStr">
        <is>
          <t>Openside Flanker</t>
        </is>
      </c>
      <c r="D3800" t="n">
        <v>28</v>
      </c>
      <c r="E3800" t="n">
        <v>29</v>
      </c>
      <c r="F3800" t="n">
        <v>18</v>
      </c>
      <c r="G3800" t="n">
        <v>11</v>
      </c>
      <c r="H3800" t="n">
        <v>0</v>
      </c>
      <c r="I3800" t="n">
        <v>1683</v>
      </c>
      <c r="J3800" t="n">
        <v>10</v>
      </c>
      <c r="K3800" t="n">
        <v>279</v>
      </c>
      <c r="L3800" t="n">
        <v>1</v>
      </c>
      <c r="M3800" t="n">
        <v>2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30</v>
      </c>
      <c r="U3800" t="n">
        <v>2</v>
      </c>
      <c r="V3800" t="n">
        <v>0</v>
      </c>
      <c r="W3800" t="n">
        <v>0</v>
      </c>
    </row>
    <row r="3801">
      <c r="A3801" t="inlineStr">
        <is>
          <t>Sam Simmonds</t>
        </is>
      </c>
      <c r="B3801" t="inlineStr">
        <is>
          <t>England</t>
        </is>
      </c>
      <c r="C3801" t="inlineStr">
        <is>
          <t>Openside Flanker</t>
        </is>
      </c>
      <c r="D3801" t="n">
        <v>7</v>
      </c>
      <c r="E3801" t="n">
        <v>8</v>
      </c>
      <c r="F3801" t="n">
        <v>4</v>
      </c>
      <c r="G3801" t="n">
        <v>4</v>
      </c>
      <c r="H3801" t="n">
        <v>0</v>
      </c>
      <c r="I3801" t="n">
        <v>352</v>
      </c>
      <c r="J3801" t="n">
        <v>3</v>
      </c>
      <c r="K3801" t="n">
        <v>85</v>
      </c>
      <c r="L3801" t="n">
        <v>0</v>
      </c>
      <c r="M3801" t="n">
        <v>2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10</v>
      </c>
      <c r="U3801" t="n">
        <v>0</v>
      </c>
      <c r="V3801" t="n">
        <v>0</v>
      </c>
      <c r="W3801" t="n">
        <v>0</v>
      </c>
    </row>
    <row r="3802">
      <c r="A3802" t="inlineStr">
        <is>
          <t>Sam Simmonds</t>
        </is>
      </c>
      <c r="B3802" t="inlineStr">
        <is>
          <t>England</t>
        </is>
      </c>
      <c r="C3802" t="inlineStr">
        <is>
          <t>Openside Flanker</t>
        </is>
      </c>
      <c r="D3802" t="n">
        <v>140</v>
      </c>
      <c r="E3802" t="n">
        <v>71</v>
      </c>
      <c r="F3802" t="n">
        <v>108</v>
      </c>
      <c r="G3802" t="n">
        <v>37</v>
      </c>
      <c r="H3802" t="n">
        <v>0</v>
      </c>
      <c r="I3802" t="n">
        <v>8783</v>
      </c>
      <c r="J3802" t="n">
        <v>32</v>
      </c>
      <c r="K3802" t="n">
        <v>757</v>
      </c>
      <c r="L3802" t="n">
        <v>1</v>
      </c>
      <c r="M3802" t="n">
        <v>28</v>
      </c>
      <c r="N3802" t="n">
        <v>71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355</v>
      </c>
      <c r="U3802" t="n">
        <v>4</v>
      </c>
      <c r="V3802" t="n">
        <v>0</v>
      </c>
      <c r="W3802" t="n">
        <v>0</v>
      </c>
    </row>
    <row r="3803">
      <c r="A3803" t="inlineStr">
        <is>
          <t>Tom Curry</t>
        </is>
      </c>
      <c r="B3803" t="inlineStr">
        <is>
          <t>England</t>
        </is>
      </c>
      <c r="C3803" t="inlineStr">
        <is>
          <t>Openside Flanker</t>
        </is>
      </c>
      <c r="D3803" t="n">
        <v>5</v>
      </c>
      <c r="E3803" t="n">
        <v>5</v>
      </c>
      <c r="F3803" t="n">
        <v>3</v>
      </c>
      <c r="G3803" t="n">
        <v>2</v>
      </c>
      <c r="H3803" t="n">
        <v>0</v>
      </c>
      <c r="I3803" t="n">
        <v>303</v>
      </c>
      <c r="J3803" t="n">
        <v>2</v>
      </c>
      <c r="K3803" t="n">
        <v>78</v>
      </c>
      <c r="L3803" t="n">
        <v>0</v>
      </c>
      <c r="M3803" t="n">
        <v>2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5</v>
      </c>
      <c r="U3803" t="n">
        <v>0</v>
      </c>
      <c r="V3803" t="n">
        <v>0</v>
      </c>
      <c r="W3803" t="n">
        <v>0</v>
      </c>
    </row>
    <row r="3804">
      <c r="A3804" t="inlineStr">
        <is>
          <t>Tom Curry</t>
        </is>
      </c>
      <c r="B3804" t="inlineStr">
        <is>
          <t>England</t>
        </is>
      </c>
      <c r="C3804" t="inlineStr">
        <is>
          <t>Openside Flanker</t>
        </is>
      </c>
      <c r="D3804" t="n">
        <v>68</v>
      </c>
      <c r="E3804" t="n">
        <v>70</v>
      </c>
      <c r="F3804" t="n">
        <v>49</v>
      </c>
      <c r="G3804" t="n">
        <v>21</v>
      </c>
      <c r="H3804" t="n">
        <v>0</v>
      </c>
      <c r="I3804" t="n">
        <v>3967</v>
      </c>
      <c r="J3804" t="n">
        <v>19</v>
      </c>
      <c r="K3804" t="n">
        <v>479</v>
      </c>
      <c r="L3804" t="n">
        <v>2</v>
      </c>
      <c r="M3804" t="n">
        <v>18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15</v>
      </c>
      <c r="U3804" t="n">
        <v>3</v>
      </c>
      <c r="V3804" t="n">
        <v>0</v>
      </c>
      <c r="W3804" t="n">
        <v>0</v>
      </c>
    </row>
    <row r="3805">
      <c r="A3805" t="inlineStr">
        <is>
          <t>Tom Curry</t>
        </is>
      </c>
      <c r="B3805" t="inlineStr">
        <is>
          <t>England</t>
        </is>
      </c>
      <c r="C3805" t="inlineStr">
        <is>
          <t>Openside Flanker</t>
        </is>
      </c>
      <c r="D3805" t="n">
        <v>3</v>
      </c>
      <c r="E3805" t="n">
        <v>3</v>
      </c>
      <c r="F3805" t="n">
        <v>3</v>
      </c>
      <c r="G3805" t="n">
        <v>0</v>
      </c>
      <c r="H3805" t="n">
        <v>0</v>
      </c>
      <c r="I3805" t="n">
        <v>212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5</v>
      </c>
      <c r="U3805" t="n">
        <v>0</v>
      </c>
      <c r="V3805" t="n">
        <v>0</v>
      </c>
      <c r="W3805" t="n">
        <v>0</v>
      </c>
    </row>
    <row r="3806">
      <c r="A3806" t="inlineStr">
        <is>
          <t>Tom Curry</t>
        </is>
      </c>
      <c r="B3806" t="inlineStr">
        <is>
          <t>England</t>
        </is>
      </c>
      <c r="C3806" t="inlineStr">
        <is>
          <t>Openside Flanker</t>
        </is>
      </c>
      <c r="D3806" t="n">
        <v>108</v>
      </c>
      <c r="E3806" t="n">
        <v>9</v>
      </c>
      <c r="F3806" t="n">
        <v>85</v>
      </c>
      <c r="G3806" t="n">
        <v>24</v>
      </c>
      <c r="H3806" t="n">
        <v>0</v>
      </c>
      <c r="I3806" t="n">
        <v>6734</v>
      </c>
      <c r="J3806" t="n">
        <v>23</v>
      </c>
      <c r="K3806" t="n">
        <v>588</v>
      </c>
      <c r="L3806" t="n">
        <v>2</v>
      </c>
      <c r="M3806" t="n">
        <v>27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45</v>
      </c>
      <c r="U3806" t="n">
        <v>4</v>
      </c>
      <c r="V3806" t="n">
        <v>0</v>
      </c>
      <c r="W3806" t="n">
        <v>0</v>
      </c>
    </row>
    <row r="3807">
      <c r="A3807" t="inlineStr">
        <is>
          <t>Matt Kvesic</t>
        </is>
      </c>
      <c r="B3807" t="inlineStr">
        <is>
          <t>England</t>
        </is>
      </c>
      <c r="C3807" t="inlineStr">
        <is>
          <t>Openside Flanker</t>
        </is>
      </c>
      <c r="D3807" t="n">
        <v>79</v>
      </c>
      <c r="E3807" t="n">
        <v>82</v>
      </c>
      <c r="F3807" t="n">
        <v>59</v>
      </c>
      <c r="G3807" t="n">
        <v>23</v>
      </c>
      <c r="H3807" t="n">
        <v>0</v>
      </c>
      <c r="I3807" t="n">
        <v>4745</v>
      </c>
      <c r="J3807" t="n">
        <v>20</v>
      </c>
      <c r="K3807" t="n">
        <v>422</v>
      </c>
      <c r="L3807" t="n">
        <v>0</v>
      </c>
      <c r="M3807" t="n">
        <v>18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50</v>
      </c>
      <c r="U3807" t="n">
        <v>2</v>
      </c>
      <c r="V3807" t="n">
        <v>0</v>
      </c>
      <c r="W3807" t="n">
        <v>0</v>
      </c>
    </row>
    <row r="3808">
      <c r="A3808" t="inlineStr">
        <is>
          <t>Matt Kvesic</t>
        </is>
      </c>
      <c r="B3808" t="inlineStr">
        <is>
          <t>England</t>
        </is>
      </c>
      <c r="C3808" t="inlineStr">
        <is>
          <t>Openside Flanker</t>
        </is>
      </c>
      <c r="D3808" t="n">
        <v>4</v>
      </c>
      <c r="E3808" t="n">
        <v>4</v>
      </c>
      <c r="F3808" t="n">
        <v>3</v>
      </c>
      <c r="G3808" t="n">
        <v>1</v>
      </c>
      <c r="H3808" t="n">
        <v>0</v>
      </c>
      <c r="I3808" t="n">
        <v>252</v>
      </c>
      <c r="J3808" t="n">
        <v>1</v>
      </c>
      <c r="K3808" t="n">
        <v>51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Matt Kvesic</t>
        </is>
      </c>
      <c r="B3809" t="inlineStr">
        <is>
          <t>England</t>
        </is>
      </c>
      <c r="C3809" t="inlineStr">
        <is>
          <t>Openside Flanker</t>
        </is>
      </c>
      <c r="D3809" t="n">
        <v>9</v>
      </c>
      <c r="E3809" t="n">
        <v>9</v>
      </c>
      <c r="F3809" t="n">
        <v>9</v>
      </c>
      <c r="G3809" t="n">
        <v>0</v>
      </c>
      <c r="H3809" t="n">
        <v>0</v>
      </c>
      <c r="I3809" t="n">
        <v>700</v>
      </c>
      <c r="J3809" t="n">
        <v>0</v>
      </c>
      <c r="K3809" t="n">
        <v>0</v>
      </c>
      <c r="L3809" t="n">
        <v>0</v>
      </c>
      <c r="M3809" t="n">
        <v>2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15</v>
      </c>
      <c r="U3809" t="n">
        <v>2</v>
      </c>
      <c r="V3809" t="n">
        <v>0</v>
      </c>
      <c r="W3809" t="n">
        <v>0</v>
      </c>
    </row>
    <row r="3810">
      <c r="A3810" t="inlineStr">
        <is>
          <t>Matt Kvesic</t>
        </is>
      </c>
      <c r="B3810" t="inlineStr">
        <is>
          <t>England</t>
        </is>
      </c>
      <c r="C3810" t="inlineStr">
        <is>
          <t>Openside Flanker</t>
        </is>
      </c>
      <c r="D3810" t="n">
        <v>4</v>
      </c>
      <c r="E3810" t="n">
        <v>4</v>
      </c>
      <c r="F3810" t="n">
        <v>2</v>
      </c>
      <c r="G3810" t="n">
        <v>2</v>
      </c>
      <c r="H3810" t="n">
        <v>0</v>
      </c>
      <c r="I3810" t="n">
        <v>201</v>
      </c>
      <c r="J3810" t="n">
        <v>2</v>
      </c>
      <c r="K3810" t="n">
        <v>41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Matt Kvesic</t>
        </is>
      </c>
      <c r="B3811" t="inlineStr">
        <is>
          <t>England</t>
        </is>
      </c>
      <c r="C3811" t="inlineStr">
        <is>
          <t>Openside Flanker</t>
        </is>
      </c>
      <c r="D3811" t="n">
        <v>98</v>
      </c>
      <c r="E3811" t="n">
        <v>98</v>
      </c>
      <c r="F3811" t="n">
        <v>81</v>
      </c>
      <c r="G3811" t="n">
        <v>17</v>
      </c>
      <c r="H3811" t="n">
        <v>0</v>
      </c>
      <c r="I3811" t="n">
        <v>6636</v>
      </c>
      <c r="J3811" t="n">
        <v>17</v>
      </c>
      <c r="K3811" t="n">
        <v>539</v>
      </c>
      <c r="L3811" t="n">
        <v>0</v>
      </c>
      <c r="M3811" t="n">
        <v>21</v>
      </c>
      <c r="N3811" t="n">
        <v>10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50</v>
      </c>
      <c r="U3811" t="n">
        <v>5</v>
      </c>
      <c r="V3811" t="n">
        <v>0</v>
      </c>
      <c r="W3811" t="n">
        <v>1</v>
      </c>
    </row>
    <row r="3812">
      <c r="A3812" t="inlineStr">
        <is>
          <t>Matt Kvesic</t>
        </is>
      </c>
      <c r="B3812" t="inlineStr">
        <is>
          <t>England</t>
        </is>
      </c>
      <c r="C3812" t="inlineStr">
        <is>
          <t>Openside Flanker</t>
        </is>
      </c>
      <c r="D3812" t="n">
        <v>58</v>
      </c>
      <c r="E3812" t="n">
        <v>57</v>
      </c>
      <c r="F3812" t="n">
        <v>42</v>
      </c>
      <c r="G3812" t="n">
        <v>15</v>
      </c>
      <c r="H3812" t="n">
        <v>0</v>
      </c>
      <c r="I3812" t="n">
        <v>3524</v>
      </c>
      <c r="J3812" t="n">
        <v>16</v>
      </c>
      <c r="K3812" t="n">
        <v>313</v>
      </c>
      <c r="L3812" t="n">
        <v>0</v>
      </c>
      <c r="M3812" t="n">
        <v>8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65</v>
      </c>
      <c r="U3812" t="n">
        <v>0</v>
      </c>
      <c r="V3812" t="n">
        <v>0</v>
      </c>
      <c r="W3812" t="n">
        <v>0</v>
      </c>
    </row>
    <row r="3813">
      <c r="A3813" t="inlineStr">
        <is>
          <t>Matt Kvesic</t>
        </is>
      </c>
      <c r="B3813" t="inlineStr">
        <is>
          <t>England</t>
        </is>
      </c>
      <c r="C3813" t="inlineStr">
        <is>
          <t>Openside Flanker</t>
        </is>
      </c>
      <c r="D3813" t="n">
        <v>252</v>
      </c>
      <c r="E3813" t="n">
        <v>36</v>
      </c>
      <c r="F3813" t="n">
        <v>196</v>
      </c>
      <c r="G3813" t="n">
        <v>58</v>
      </c>
      <c r="H3813" t="n">
        <v>0</v>
      </c>
      <c r="I3813" t="n">
        <v>16058</v>
      </c>
      <c r="J3813" t="n">
        <v>56</v>
      </c>
      <c r="K3813" t="n">
        <v>1366</v>
      </c>
      <c r="L3813" t="n">
        <v>0</v>
      </c>
      <c r="M3813" t="n">
        <v>50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180</v>
      </c>
      <c r="U3813" t="n">
        <v>9</v>
      </c>
      <c r="V3813" t="n">
        <v>0</v>
      </c>
      <c r="W3813" t="n">
        <v>1</v>
      </c>
    </row>
    <row r="3814">
      <c r="A3814" t="inlineStr">
        <is>
          <t>Jack Clifford</t>
        </is>
      </c>
      <c r="B3814" t="inlineStr">
        <is>
          <t>England</t>
        </is>
      </c>
      <c r="C3814" t="inlineStr">
        <is>
          <t>Blindside Flanker</t>
        </is>
      </c>
      <c r="D3814" t="n">
        <v>11</v>
      </c>
      <c r="E3814" t="n">
        <v>11</v>
      </c>
      <c r="F3814" t="n">
        <v>9</v>
      </c>
      <c r="G3814" t="n">
        <v>2</v>
      </c>
      <c r="H3814" t="n">
        <v>0</v>
      </c>
      <c r="I3814" t="n">
        <v>653</v>
      </c>
      <c r="J3814" t="n">
        <v>2</v>
      </c>
      <c r="K3814" t="n">
        <v>45</v>
      </c>
      <c r="L3814" t="n">
        <v>0</v>
      </c>
      <c r="M3814" t="n">
        <v>7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35</v>
      </c>
      <c r="U3814" t="n">
        <v>0</v>
      </c>
      <c r="V3814" t="n">
        <v>0</v>
      </c>
      <c r="W3814" t="n">
        <v>0</v>
      </c>
    </row>
    <row r="3815">
      <c r="A3815" t="inlineStr">
        <is>
          <t>Jack Clifford</t>
        </is>
      </c>
      <c r="B3815" t="inlineStr">
        <is>
          <t>England</t>
        </is>
      </c>
      <c r="C3815" t="inlineStr">
        <is>
          <t>Blindside Flanker</t>
        </is>
      </c>
      <c r="D3815" t="n">
        <v>10</v>
      </c>
      <c r="E3815" t="n">
        <v>10</v>
      </c>
      <c r="F3815" t="n">
        <v>9</v>
      </c>
      <c r="G3815" t="n">
        <v>1</v>
      </c>
      <c r="H3815" t="n">
        <v>0</v>
      </c>
      <c r="I3815" t="n">
        <v>721</v>
      </c>
      <c r="J3815" t="n">
        <v>1</v>
      </c>
      <c r="K3815" t="n">
        <v>6</v>
      </c>
      <c r="L3815" t="n">
        <v>0</v>
      </c>
      <c r="M3815" t="n">
        <v>1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25</v>
      </c>
      <c r="U3815" t="n">
        <v>1</v>
      </c>
      <c r="V3815" t="n">
        <v>0</v>
      </c>
      <c r="W3815" t="n">
        <v>0</v>
      </c>
    </row>
    <row r="3816">
      <c r="A3816" t="inlineStr">
        <is>
          <t>Jack Clifford</t>
        </is>
      </c>
      <c r="B3816" t="inlineStr">
        <is>
          <t>England</t>
        </is>
      </c>
      <c r="C3816" t="inlineStr">
        <is>
          <t>Blindside Flanker</t>
        </is>
      </c>
      <c r="D3816" t="n">
        <v>17</v>
      </c>
      <c r="E3816" t="n">
        <v>17</v>
      </c>
      <c r="F3816" t="n">
        <v>13</v>
      </c>
      <c r="G3816" t="n">
        <v>4</v>
      </c>
      <c r="H3816" t="n">
        <v>0</v>
      </c>
      <c r="I3816" t="n">
        <v>1081</v>
      </c>
      <c r="J3816" t="n">
        <v>4</v>
      </c>
      <c r="K3816" t="n">
        <v>64</v>
      </c>
      <c r="L3816" t="n">
        <v>0</v>
      </c>
      <c r="M3816" t="n">
        <v>2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40</v>
      </c>
      <c r="U3816" t="n">
        <v>1</v>
      </c>
      <c r="V3816" t="n">
        <v>0</v>
      </c>
      <c r="W3816" t="n">
        <v>0</v>
      </c>
    </row>
    <row r="3817">
      <c r="A3817" t="inlineStr">
        <is>
          <t>Jack Clifford</t>
        </is>
      </c>
      <c r="B3817" t="inlineStr">
        <is>
          <t>England</t>
        </is>
      </c>
      <c r="C3817" t="inlineStr">
        <is>
          <t>Blindside Flanker</t>
        </is>
      </c>
      <c r="D3817" t="n">
        <v>100</v>
      </c>
      <c r="E3817" t="n">
        <v>102</v>
      </c>
      <c r="F3817" t="n">
        <v>79</v>
      </c>
      <c r="G3817" t="n">
        <v>23</v>
      </c>
      <c r="H3817" t="n">
        <v>0</v>
      </c>
      <c r="I3817" t="n">
        <v>5972</v>
      </c>
      <c r="J3817" t="n">
        <v>21</v>
      </c>
      <c r="K3817" t="n">
        <v>460</v>
      </c>
      <c r="L3817" t="n">
        <v>0</v>
      </c>
      <c r="M3817" t="n">
        <v>28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110</v>
      </c>
      <c r="U3817" t="n">
        <v>6</v>
      </c>
      <c r="V3817" t="n">
        <v>0</v>
      </c>
      <c r="W3817" t="n">
        <v>0</v>
      </c>
    </row>
    <row r="3818">
      <c r="A3818" t="inlineStr">
        <is>
          <t>Jack Clifford</t>
        </is>
      </c>
      <c r="B3818" t="inlineStr">
        <is>
          <t>England</t>
        </is>
      </c>
      <c r="C3818" t="inlineStr">
        <is>
          <t>Blindside Flanker</t>
        </is>
      </c>
      <c r="D3818" t="n">
        <v>10</v>
      </c>
      <c r="E3818" t="n">
        <v>10</v>
      </c>
      <c r="F3818" t="n">
        <v>2</v>
      </c>
      <c r="G3818" t="n">
        <v>8</v>
      </c>
      <c r="H3818" t="n">
        <v>0</v>
      </c>
      <c r="I3818" t="n">
        <v>226</v>
      </c>
      <c r="J3818" t="n">
        <v>8</v>
      </c>
      <c r="K3818" t="n">
        <v>98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5</v>
      </c>
      <c r="U3818" t="n">
        <v>0</v>
      </c>
      <c r="V3818" t="n">
        <v>0</v>
      </c>
      <c r="W3818" t="n">
        <v>0</v>
      </c>
    </row>
    <row r="3819">
      <c r="A3819" t="inlineStr">
        <is>
          <t>Jack Clifford</t>
        </is>
      </c>
      <c r="B3819" t="inlineStr">
        <is>
          <t>England</t>
        </is>
      </c>
      <c r="C3819" t="inlineStr">
        <is>
          <t>Blindside Flanker</t>
        </is>
      </c>
      <c r="D3819" t="n">
        <v>148</v>
      </c>
      <c r="E3819" t="n">
        <v>43</v>
      </c>
      <c r="F3819" t="n">
        <v>112</v>
      </c>
      <c r="G3819" t="n">
        <v>38</v>
      </c>
      <c r="H3819" t="n">
        <v>0</v>
      </c>
      <c r="I3819" t="n">
        <v>8653</v>
      </c>
      <c r="J3819" t="n">
        <v>36</v>
      </c>
      <c r="K3819" t="n">
        <v>673</v>
      </c>
      <c r="L3819" t="n">
        <v>0</v>
      </c>
      <c r="M3819" t="n">
        <v>39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215</v>
      </c>
      <c r="U3819" t="n">
        <v>8</v>
      </c>
      <c r="V3819" t="n">
        <v>0</v>
      </c>
      <c r="W3819" t="n">
        <v>0</v>
      </c>
    </row>
    <row r="3820">
      <c r="A3820" t="inlineStr">
        <is>
          <t>Mark Wilson</t>
        </is>
      </c>
      <c r="B3820" t="inlineStr">
        <is>
          <t>England</t>
        </is>
      </c>
      <c r="C3820" t="inlineStr">
        <is>
          <t>Blindside Flanker</t>
        </is>
      </c>
      <c r="D3820" t="n">
        <v>36</v>
      </c>
      <c r="E3820" t="n">
        <v>37</v>
      </c>
      <c r="F3820" t="n">
        <v>31</v>
      </c>
      <c r="G3820" t="n">
        <v>6</v>
      </c>
      <c r="H3820" t="n">
        <v>0</v>
      </c>
      <c r="I3820" t="n">
        <v>2572</v>
      </c>
      <c r="J3820" t="n">
        <v>5</v>
      </c>
      <c r="K3820" t="n">
        <v>147</v>
      </c>
      <c r="L3820" t="n">
        <v>0</v>
      </c>
      <c r="M3820" t="n">
        <v>3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20</v>
      </c>
      <c r="U3820" t="n">
        <v>1</v>
      </c>
      <c r="V3820" t="n">
        <v>0</v>
      </c>
      <c r="W3820" t="n">
        <v>0</v>
      </c>
    </row>
    <row r="3821">
      <c r="A3821" t="inlineStr">
        <is>
          <t>Mark Wilson</t>
        </is>
      </c>
      <c r="B3821" t="inlineStr">
        <is>
          <t>England</t>
        </is>
      </c>
      <c r="C3821" t="inlineStr">
        <is>
          <t>Blindside Flanker</t>
        </is>
      </c>
      <c r="D3821" t="n">
        <v>22</v>
      </c>
      <c r="E3821" t="n">
        <v>22</v>
      </c>
      <c r="F3821" t="n">
        <v>17</v>
      </c>
      <c r="G3821" t="n">
        <v>5</v>
      </c>
      <c r="H3821" t="n">
        <v>0</v>
      </c>
      <c r="I3821" t="n">
        <v>1380</v>
      </c>
      <c r="J3821" t="n">
        <v>5</v>
      </c>
      <c r="K3821" t="n">
        <v>114</v>
      </c>
      <c r="L3821" t="n">
        <v>0</v>
      </c>
      <c r="M3821" t="n">
        <v>5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30</v>
      </c>
      <c r="U3821" t="n">
        <v>0</v>
      </c>
      <c r="V3821" t="n">
        <v>0</v>
      </c>
      <c r="W3821" t="n">
        <v>0</v>
      </c>
    </row>
    <row r="3822">
      <c r="A3822" t="inlineStr">
        <is>
          <t>Mark Wilson</t>
        </is>
      </c>
      <c r="B3822" t="inlineStr">
        <is>
          <t>England</t>
        </is>
      </c>
      <c r="C3822" t="inlineStr">
        <is>
          <t>Blindside Flanker</t>
        </is>
      </c>
      <c r="D3822" t="n">
        <v>229</v>
      </c>
      <c r="E3822" t="n">
        <v>230</v>
      </c>
      <c r="F3822" t="n">
        <v>191</v>
      </c>
      <c r="G3822" t="n">
        <v>39</v>
      </c>
      <c r="H3822" t="n">
        <v>0</v>
      </c>
      <c r="I3822" t="n">
        <v>15489</v>
      </c>
      <c r="J3822" t="n">
        <v>38</v>
      </c>
      <c r="K3822" t="n">
        <v>801</v>
      </c>
      <c r="L3822" t="n">
        <v>1</v>
      </c>
      <c r="M3822" t="n">
        <v>30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220</v>
      </c>
      <c r="U3822" t="n">
        <v>5</v>
      </c>
      <c r="V3822" t="n">
        <v>0</v>
      </c>
      <c r="W3822" t="n">
        <v>0</v>
      </c>
    </row>
    <row r="3823">
      <c r="A3823" t="inlineStr">
        <is>
          <t>Mark Wilson</t>
        </is>
      </c>
      <c r="B3823" t="inlineStr">
        <is>
          <t>England</t>
        </is>
      </c>
      <c r="C3823" t="inlineStr">
        <is>
          <t>Blindside Flanker</t>
        </is>
      </c>
      <c r="D3823" t="n">
        <v>21</v>
      </c>
      <c r="E3823" t="n">
        <v>21</v>
      </c>
      <c r="F3823" t="n">
        <v>14</v>
      </c>
      <c r="G3823" t="n">
        <v>7</v>
      </c>
      <c r="H3823" t="n">
        <v>0</v>
      </c>
      <c r="I3823" t="n">
        <v>1171</v>
      </c>
      <c r="J3823" t="n">
        <v>7</v>
      </c>
      <c r="K3823" t="n">
        <v>161</v>
      </c>
      <c r="L3823" t="n">
        <v>0</v>
      </c>
      <c r="M3823" t="n">
        <v>6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5</v>
      </c>
      <c r="U3823" t="n">
        <v>0</v>
      </c>
      <c r="V3823" t="n">
        <v>0</v>
      </c>
      <c r="W3823" t="n">
        <v>0</v>
      </c>
    </row>
    <row r="3824">
      <c r="A3824" t="inlineStr">
        <is>
          <t>Mark Wilson</t>
        </is>
      </c>
      <c r="B3824" t="inlineStr">
        <is>
          <t>England</t>
        </is>
      </c>
      <c r="C3824" t="inlineStr">
        <is>
          <t>Blindside Flanker</t>
        </is>
      </c>
      <c r="D3824" t="n">
        <v>3</v>
      </c>
      <c r="E3824" t="n">
        <v>3</v>
      </c>
      <c r="F3824" t="n">
        <v>1</v>
      </c>
      <c r="G3824" t="n">
        <v>2</v>
      </c>
      <c r="H3824" t="n">
        <v>0</v>
      </c>
      <c r="I3824" t="n">
        <v>146</v>
      </c>
      <c r="J3824" t="n">
        <v>2</v>
      </c>
      <c r="K3824" t="n">
        <v>66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Mark Wilson</t>
        </is>
      </c>
      <c r="B3825" t="inlineStr">
        <is>
          <t>England</t>
        </is>
      </c>
      <c r="C3825" t="inlineStr">
        <is>
          <t>Blindside Flanker</t>
        </is>
      </c>
      <c r="D3825" t="n">
        <v>311</v>
      </c>
      <c r="E3825" t="n">
        <v>55</v>
      </c>
      <c r="F3825" t="n">
        <v>254</v>
      </c>
      <c r="G3825" t="n">
        <v>59</v>
      </c>
      <c r="H3825" t="n">
        <v>0</v>
      </c>
      <c r="I3825" t="n">
        <v>20758</v>
      </c>
      <c r="J3825" t="n">
        <v>57</v>
      </c>
      <c r="K3825" t="n">
        <v>1289</v>
      </c>
      <c r="L3825" t="n">
        <v>1</v>
      </c>
      <c r="M3825" t="n">
        <v>44</v>
      </c>
      <c r="N3825" t="n">
        <v>55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275</v>
      </c>
      <c r="U3825" t="n">
        <v>6</v>
      </c>
      <c r="V3825" t="n">
        <v>0</v>
      </c>
      <c r="W3825" t="n">
        <v>0</v>
      </c>
    </row>
    <row r="3826">
      <c r="A3826" t="inlineStr">
        <is>
          <t>Maro Itoje</t>
        </is>
      </c>
      <c r="B3826" t="inlineStr">
        <is>
          <t>England</t>
        </is>
      </c>
      <c r="C3826" t="inlineStr">
        <is>
          <t>Blindside Flanker</t>
        </is>
      </c>
      <c r="D3826" t="n">
        <v>126</v>
      </c>
      <c r="E3826" t="n">
        <v>128</v>
      </c>
      <c r="F3826" t="n">
        <v>110</v>
      </c>
      <c r="G3826" t="n">
        <v>18</v>
      </c>
      <c r="H3826" t="n">
        <v>0</v>
      </c>
      <c r="I3826" t="n">
        <v>8826</v>
      </c>
      <c r="J3826" t="n">
        <v>16</v>
      </c>
      <c r="K3826" t="n">
        <v>448</v>
      </c>
      <c r="L3826" t="n">
        <v>0</v>
      </c>
      <c r="M3826" t="n">
        <v>27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90</v>
      </c>
      <c r="U3826" t="n">
        <v>8</v>
      </c>
      <c r="V3826" t="n">
        <v>0</v>
      </c>
      <c r="W3826" t="n">
        <v>0</v>
      </c>
    </row>
    <row r="3827">
      <c r="A3827" t="inlineStr">
        <is>
          <t>Maro Itoje</t>
        </is>
      </c>
      <c r="B3827" t="inlineStr">
        <is>
          <t>England</t>
        </is>
      </c>
      <c r="C3827" t="inlineStr">
        <is>
          <t>Blindside Flanker</t>
        </is>
      </c>
      <c r="D3827" t="n">
        <v>6</v>
      </c>
      <c r="E3827" t="n">
        <v>6</v>
      </c>
      <c r="F3827" t="n">
        <v>6</v>
      </c>
      <c r="G3827" t="n">
        <v>0</v>
      </c>
      <c r="H3827" t="n">
        <v>0</v>
      </c>
      <c r="I3827" t="n">
        <v>455</v>
      </c>
      <c r="J3827" t="n">
        <v>0</v>
      </c>
      <c r="K3827" t="n">
        <v>0</v>
      </c>
      <c r="L3827" t="n">
        <v>0</v>
      </c>
      <c r="M3827" t="n">
        <v>1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10</v>
      </c>
      <c r="U3827" t="n">
        <v>2</v>
      </c>
      <c r="V3827" t="n">
        <v>0</v>
      </c>
      <c r="W3827" t="n">
        <v>0</v>
      </c>
    </row>
    <row r="3828">
      <c r="A3828" t="inlineStr">
        <is>
          <t>Maro Itoje</t>
        </is>
      </c>
      <c r="B3828" t="inlineStr">
        <is>
          <t>England</t>
        </is>
      </c>
      <c r="C3828" t="inlineStr">
        <is>
          <t>Blindside Flanker</t>
        </is>
      </c>
      <c r="D3828" t="n">
        <v>5</v>
      </c>
      <c r="E3828" t="n">
        <v>5</v>
      </c>
      <c r="F3828" t="n">
        <v>5</v>
      </c>
      <c r="G3828" t="n">
        <v>0</v>
      </c>
      <c r="H3828" t="n">
        <v>0</v>
      </c>
      <c r="I3828" t="n">
        <v>378</v>
      </c>
      <c r="J3828" t="n">
        <v>0</v>
      </c>
      <c r="K3828" t="n">
        <v>0</v>
      </c>
      <c r="L3828" t="n">
        <v>0</v>
      </c>
      <c r="M3828" t="n">
        <v>2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25</v>
      </c>
      <c r="U3828" t="n">
        <v>0</v>
      </c>
      <c r="V3828" t="n">
        <v>0</v>
      </c>
      <c r="W3828" t="n">
        <v>0</v>
      </c>
    </row>
    <row r="3829">
      <c r="A3829" t="inlineStr">
        <is>
          <t>Maro Itoje</t>
        </is>
      </c>
      <c r="B3829" t="inlineStr">
        <is>
          <t>England</t>
        </is>
      </c>
      <c r="C3829" t="inlineStr">
        <is>
          <t>Blindside Flanker</t>
        </is>
      </c>
      <c r="D3829" t="n">
        <v>3</v>
      </c>
      <c r="E3829" t="n">
        <v>3</v>
      </c>
      <c r="F3829" t="n">
        <v>2</v>
      </c>
      <c r="G3829" t="n">
        <v>1</v>
      </c>
      <c r="H3829" t="n">
        <v>0</v>
      </c>
      <c r="I3829" t="n">
        <v>179</v>
      </c>
      <c r="J3829" t="n">
        <v>1</v>
      </c>
      <c r="K3829" t="n">
        <v>19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5</v>
      </c>
      <c r="U3829" t="n">
        <v>0</v>
      </c>
      <c r="V3829" t="n">
        <v>0</v>
      </c>
      <c r="W3829" t="n">
        <v>0</v>
      </c>
    </row>
    <row r="3830">
      <c r="A3830" t="inlineStr">
        <is>
          <t>Maro Itoje</t>
        </is>
      </c>
      <c r="B3830" t="inlineStr">
        <is>
          <t>England</t>
        </is>
      </c>
      <c r="C3830" t="inlineStr">
        <is>
          <t>Blindside Flanker</t>
        </is>
      </c>
      <c r="D3830" t="n">
        <v>3</v>
      </c>
      <c r="E3830" t="n">
        <v>3</v>
      </c>
      <c r="F3830" t="n">
        <v>2</v>
      </c>
      <c r="G3830" t="n">
        <v>1</v>
      </c>
      <c r="H3830" t="n">
        <v>0</v>
      </c>
      <c r="I3830" t="n">
        <v>193</v>
      </c>
      <c r="J3830" t="n">
        <v>1</v>
      </c>
      <c r="K3830" t="n">
        <v>33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Maro Itoje</t>
        </is>
      </c>
      <c r="B3831" t="inlineStr">
        <is>
          <t>England</t>
        </is>
      </c>
      <c r="C3831" t="inlineStr">
        <is>
          <t>Blindside Flanker</t>
        </is>
      </c>
      <c r="D3831" t="n">
        <v>190</v>
      </c>
      <c r="E3831" t="n">
        <v>29</v>
      </c>
      <c r="F3831" t="n">
        <v>170</v>
      </c>
      <c r="G3831" t="n">
        <v>22</v>
      </c>
      <c r="H3831" t="n">
        <v>0</v>
      </c>
      <c r="I3831" t="n">
        <v>13694</v>
      </c>
      <c r="J3831" t="n">
        <v>20</v>
      </c>
      <c r="K3831" t="n">
        <v>590</v>
      </c>
      <c r="L3831" t="n">
        <v>0</v>
      </c>
      <c r="M3831" t="n">
        <v>31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145</v>
      </c>
      <c r="U3831" t="n">
        <v>11</v>
      </c>
      <c r="V3831" t="n">
        <v>0</v>
      </c>
      <c r="W3831" t="n">
        <v>0</v>
      </c>
    </row>
    <row r="3832">
      <c r="A3832" t="inlineStr">
        <is>
          <t>Chris Robshaw</t>
        </is>
      </c>
      <c r="B3832" t="inlineStr">
        <is>
          <t>England</t>
        </is>
      </c>
      <c r="C3832" t="inlineStr">
        <is>
          <t>Blindside Flanker</t>
        </is>
      </c>
      <c r="D3832" t="n">
        <v>302</v>
      </c>
      <c r="E3832" t="n">
        <v>303</v>
      </c>
      <c r="F3832" t="n">
        <v>292</v>
      </c>
      <c r="G3832" t="n">
        <v>11</v>
      </c>
      <c r="H3832" t="n">
        <v>0</v>
      </c>
      <c r="I3832" t="n">
        <v>22635</v>
      </c>
      <c r="J3832" t="n">
        <v>10</v>
      </c>
      <c r="K3832" t="n">
        <v>290</v>
      </c>
      <c r="L3832" t="n">
        <v>0</v>
      </c>
      <c r="M3832" t="n">
        <v>45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130</v>
      </c>
      <c r="U3832" t="n">
        <v>3</v>
      </c>
      <c r="V3832" t="n">
        <v>0</v>
      </c>
      <c r="W3832" t="n">
        <v>0</v>
      </c>
    </row>
    <row r="3833">
      <c r="A3833" t="inlineStr">
        <is>
          <t>Chris Robshaw</t>
        </is>
      </c>
      <c r="B3833" t="inlineStr">
        <is>
          <t>England</t>
        </is>
      </c>
      <c r="C3833" t="inlineStr">
        <is>
          <t>Blindside Flanker</t>
        </is>
      </c>
      <c r="D3833" t="n">
        <v>3</v>
      </c>
      <c r="E3833" t="n">
        <v>3</v>
      </c>
      <c r="F3833" t="n">
        <v>1</v>
      </c>
      <c r="G3833" t="n">
        <v>2</v>
      </c>
      <c r="H3833" t="n">
        <v>0</v>
      </c>
      <c r="I3833" t="n">
        <v>121</v>
      </c>
      <c r="J3833" t="n">
        <v>2</v>
      </c>
      <c r="K3833" t="n">
        <v>68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Chris Robshaw</t>
        </is>
      </c>
      <c r="B3834" t="inlineStr">
        <is>
          <t>England</t>
        </is>
      </c>
      <c r="C3834" t="inlineStr">
        <is>
          <t>Blindside Flanker</t>
        </is>
      </c>
      <c r="D3834" t="n">
        <v>65</v>
      </c>
      <c r="E3834" t="n">
        <v>65</v>
      </c>
      <c r="F3834" t="n">
        <v>65</v>
      </c>
      <c r="G3834" t="n">
        <v>0</v>
      </c>
      <c r="H3834" t="n">
        <v>0</v>
      </c>
      <c r="I3834" t="n">
        <v>5070</v>
      </c>
      <c r="J3834" t="n">
        <v>0</v>
      </c>
      <c r="K3834" t="n">
        <v>0</v>
      </c>
      <c r="L3834" t="n">
        <v>0</v>
      </c>
      <c r="M3834" t="n">
        <v>9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5</v>
      </c>
      <c r="U3834" t="n">
        <v>0</v>
      </c>
      <c r="V3834" t="n">
        <v>0</v>
      </c>
      <c r="W3834" t="n">
        <v>0</v>
      </c>
    </row>
    <row r="3835">
      <c r="A3835" t="inlineStr">
        <is>
          <t>Chris Robshaw</t>
        </is>
      </c>
      <c r="B3835" t="inlineStr">
        <is>
          <t>England</t>
        </is>
      </c>
      <c r="C3835" t="inlineStr">
        <is>
          <t>Blindside Flanker</t>
        </is>
      </c>
      <c r="D3835" t="n">
        <v>1</v>
      </c>
      <c r="E3835" t="n">
        <v>1</v>
      </c>
      <c r="F3835" t="n">
        <v>1</v>
      </c>
      <c r="G3835" t="n">
        <v>0</v>
      </c>
      <c r="H3835" t="n">
        <v>0</v>
      </c>
      <c r="I3835" t="n">
        <v>57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Chris Robshaw</t>
        </is>
      </c>
      <c r="B3836" t="inlineStr">
        <is>
          <t>England</t>
        </is>
      </c>
      <c r="C3836" t="inlineStr">
        <is>
          <t>Blindside Flanker</t>
        </is>
      </c>
      <c r="D3836" t="n">
        <v>371</v>
      </c>
      <c r="E3836" t="n">
        <v>27</v>
      </c>
      <c r="F3836" t="n">
        <v>359</v>
      </c>
      <c r="G3836" t="n">
        <v>13</v>
      </c>
      <c r="H3836" t="n">
        <v>0</v>
      </c>
      <c r="I3836" t="n">
        <v>27883</v>
      </c>
      <c r="J3836" t="n">
        <v>12</v>
      </c>
      <c r="K3836" t="n">
        <v>358</v>
      </c>
      <c r="L3836" t="n">
        <v>0</v>
      </c>
      <c r="M3836" t="n">
        <v>56</v>
      </c>
      <c r="N3836" t="n">
        <v>27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135</v>
      </c>
      <c r="U3836" t="n">
        <v>3</v>
      </c>
      <c r="V3836" t="n">
        <v>0</v>
      </c>
      <c r="W3836" t="n">
        <v>0</v>
      </c>
    </row>
    <row r="3837">
      <c r="A3837" t="inlineStr">
        <is>
          <t>James Haskell</t>
        </is>
      </c>
      <c r="B3837" t="inlineStr">
        <is>
          <t>England</t>
        </is>
      </c>
      <c r="C3837" t="inlineStr">
        <is>
          <t>Blindside Flanker</t>
        </is>
      </c>
      <c r="D3837" t="n">
        <v>197</v>
      </c>
      <c r="E3837" t="n">
        <v>217</v>
      </c>
      <c r="F3837" t="n">
        <v>152</v>
      </c>
      <c r="G3837" t="n">
        <v>65</v>
      </c>
      <c r="H3837" t="n">
        <v>0</v>
      </c>
      <c r="I3837" t="n">
        <v>12505</v>
      </c>
      <c r="J3837" t="n">
        <v>45</v>
      </c>
      <c r="K3837" t="n">
        <v>1118</v>
      </c>
      <c r="L3837" t="n">
        <v>3</v>
      </c>
      <c r="M3837" t="n">
        <v>37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100</v>
      </c>
      <c r="U3837" t="n">
        <v>8</v>
      </c>
      <c r="V3837" t="n">
        <v>0</v>
      </c>
      <c r="W3837" t="n">
        <v>1</v>
      </c>
    </row>
    <row r="3838">
      <c r="A3838" t="inlineStr">
        <is>
          <t>James Haskell</t>
        </is>
      </c>
      <c r="B3838" t="inlineStr">
        <is>
          <t>England</t>
        </is>
      </c>
      <c r="C3838" t="inlineStr">
        <is>
          <t>Blindside Flanker</t>
        </is>
      </c>
      <c r="D3838" t="n">
        <v>76</v>
      </c>
      <c r="E3838" t="n">
        <v>78</v>
      </c>
      <c r="F3838" t="n">
        <v>54</v>
      </c>
      <c r="G3838" t="n">
        <v>24</v>
      </c>
      <c r="H3838" t="n">
        <v>0</v>
      </c>
      <c r="I3838" t="n">
        <v>4369</v>
      </c>
      <c r="J3838" t="n">
        <v>22</v>
      </c>
      <c r="K3838" t="n">
        <v>472</v>
      </c>
      <c r="L3838" t="n">
        <v>0</v>
      </c>
      <c r="M3838" t="n">
        <v>22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20</v>
      </c>
      <c r="U3838" t="n">
        <v>5</v>
      </c>
      <c r="V3838" t="n">
        <v>0</v>
      </c>
      <c r="W3838" t="n">
        <v>0</v>
      </c>
    </row>
    <row r="3839">
      <c r="A3839" t="inlineStr">
        <is>
          <t>James Haskell</t>
        </is>
      </c>
      <c r="B3839" t="inlineStr">
        <is>
          <t>England</t>
        </is>
      </c>
      <c r="C3839" t="inlineStr">
        <is>
          <t>Blindside Flanker</t>
        </is>
      </c>
      <c r="D3839" t="n">
        <v>29</v>
      </c>
      <c r="E3839" t="n">
        <v>30</v>
      </c>
      <c r="F3839" t="n">
        <v>25</v>
      </c>
      <c r="G3839" t="n">
        <v>5</v>
      </c>
      <c r="H3839" t="n">
        <v>0</v>
      </c>
      <c r="I3839" t="n">
        <v>1974</v>
      </c>
      <c r="J3839" t="n">
        <v>4</v>
      </c>
      <c r="K3839" t="n">
        <v>94</v>
      </c>
      <c r="L3839" t="n">
        <v>0</v>
      </c>
      <c r="M3839" t="n">
        <v>6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15</v>
      </c>
      <c r="U3839" t="n">
        <v>1</v>
      </c>
      <c r="V3839" t="n">
        <v>0</v>
      </c>
      <c r="W3839" t="n">
        <v>0</v>
      </c>
    </row>
    <row r="3840">
      <c r="A3840" t="inlineStr">
        <is>
          <t>James Haskell</t>
        </is>
      </c>
      <c r="B3840" t="inlineStr">
        <is>
          <t>England</t>
        </is>
      </c>
      <c r="C3840" t="inlineStr">
        <is>
          <t>Blindside Flanker</t>
        </is>
      </c>
      <c r="D3840" t="n">
        <v>12</v>
      </c>
      <c r="E3840" t="n">
        <v>12</v>
      </c>
      <c r="F3840" t="n">
        <v>7</v>
      </c>
      <c r="G3840" t="n">
        <v>5</v>
      </c>
      <c r="H3840" t="n">
        <v>0</v>
      </c>
      <c r="I3840" t="n">
        <v>641</v>
      </c>
      <c r="J3840" t="n">
        <v>5</v>
      </c>
      <c r="K3840" t="n">
        <v>147</v>
      </c>
      <c r="L3840" t="n">
        <v>0</v>
      </c>
      <c r="M3840" t="n">
        <v>3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2</v>
      </c>
      <c r="V3840" t="n">
        <v>0</v>
      </c>
      <c r="W3840" t="n">
        <v>0</v>
      </c>
    </row>
    <row r="3841">
      <c r="A3841" t="inlineStr">
        <is>
          <t>James Haskell</t>
        </is>
      </c>
      <c r="B3841" t="inlineStr">
        <is>
          <t>England</t>
        </is>
      </c>
      <c r="C3841" t="inlineStr">
        <is>
          <t>Blindside Flanker</t>
        </is>
      </c>
      <c r="D3841" t="n">
        <v>4</v>
      </c>
      <c r="E3841" t="n">
        <v>4</v>
      </c>
      <c r="F3841" t="n">
        <v>4</v>
      </c>
      <c r="G3841" t="n">
        <v>0</v>
      </c>
      <c r="H3841" t="n">
        <v>0</v>
      </c>
      <c r="I3841" t="n">
        <v>283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James Haskell</t>
        </is>
      </c>
      <c r="B3842" t="inlineStr">
        <is>
          <t>England</t>
        </is>
      </c>
      <c r="C3842" t="inlineStr">
        <is>
          <t>Blindside Flanker</t>
        </is>
      </c>
      <c r="D3842" t="n">
        <v>5</v>
      </c>
      <c r="E3842" t="n">
        <v>5</v>
      </c>
      <c r="F3842" t="n">
        <v>4</v>
      </c>
      <c r="G3842" t="n">
        <v>1</v>
      </c>
      <c r="H3842" t="n">
        <v>0</v>
      </c>
      <c r="I3842" t="n">
        <v>228</v>
      </c>
      <c r="J3842" t="n">
        <v>1</v>
      </c>
      <c r="K3842" t="n">
        <v>15</v>
      </c>
      <c r="L3842" t="n">
        <v>0</v>
      </c>
      <c r="M3842" t="n">
        <v>4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James Haskell</t>
        </is>
      </c>
      <c r="B3843" t="inlineStr">
        <is>
          <t>England</t>
        </is>
      </c>
      <c r="C3843" t="inlineStr">
        <is>
          <t>Blindside Flanker</t>
        </is>
      </c>
      <c r="D3843" t="n">
        <v>323</v>
      </c>
      <c r="E3843" t="n">
        <v>27</v>
      </c>
      <c r="F3843" t="n">
        <v>246</v>
      </c>
      <c r="G3843" t="n">
        <v>100</v>
      </c>
      <c r="H3843" t="n">
        <v>0</v>
      </c>
      <c r="I3843" t="n">
        <v>20000</v>
      </c>
      <c r="J3843" t="n">
        <v>77</v>
      </c>
      <c r="K3843" t="n">
        <v>1846</v>
      </c>
      <c r="L3843" t="n">
        <v>3</v>
      </c>
      <c r="M3843" t="n">
        <v>73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135</v>
      </c>
      <c r="U3843" t="n">
        <v>16</v>
      </c>
      <c r="V3843" t="n">
        <v>0</v>
      </c>
      <c r="W3843" t="n">
        <v>1</v>
      </c>
    </row>
    <row r="3844">
      <c r="A3844" t="inlineStr">
        <is>
          <t>Donovan Armand</t>
        </is>
      </c>
      <c r="B3844" t="inlineStr">
        <is>
          <t>England</t>
        </is>
      </c>
      <c r="C3844" t="inlineStr">
        <is>
          <t>Blindside Flanker</t>
        </is>
      </c>
      <c r="D3844" t="n">
        <v>14</v>
      </c>
      <c r="E3844" t="n">
        <v>19</v>
      </c>
      <c r="F3844" t="n">
        <v>3</v>
      </c>
      <c r="G3844" t="n">
        <v>16</v>
      </c>
      <c r="H3844" t="n">
        <v>0</v>
      </c>
      <c r="I3844" t="n">
        <v>280</v>
      </c>
      <c r="J3844" t="n">
        <v>11</v>
      </c>
      <c r="K3844" t="n">
        <v>99</v>
      </c>
      <c r="L3844" t="n">
        <v>0</v>
      </c>
      <c r="M3844" t="n">
        <v>4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Donovan Armand</t>
        </is>
      </c>
      <c r="B3845" t="inlineStr">
        <is>
          <t>England</t>
        </is>
      </c>
      <c r="C3845" t="inlineStr">
        <is>
          <t>Blindside Flanker</t>
        </is>
      </c>
      <c r="D3845" t="n">
        <v>172</v>
      </c>
      <c r="E3845" t="n">
        <v>174</v>
      </c>
      <c r="F3845" t="n">
        <v>135</v>
      </c>
      <c r="G3845" t="n">
        <v>39</v>
      </c>
      <c r="H3845" t="n">
        <v>0</v>
      </c>
      <c r="I3845" t="n">
        <v>11077</v>
      </c>
      <c r="J3845" t="n">
        <v>37</v>
      </c>
      <c r="K3845" t="n">
        <v>719</v>
      </c>
      <c r="L3845" t="n">
        <v>3</v>
      </c>
      <c r="M3845" t="n">
        <v>19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170</v>
      </c>
      <c r="U3845" t="n">
        <v>0</v>
      </c>
      <c r="V3845" t="n">
        <v>0</v>
      </c>
      <c r="W3845" t="n">
        <v>0</v>
      </c>
    </row>
    <row r="3846">
      <c r="A3846" t="inlineStr">
        <is>
          <t>Donovan Armand</t>
        </is>
      </c>
      <c r="B3846" t="inlineStr">
        <is>
          <t>England</t>
        </is>
      </c>
      <c r="C3846" t="inlineStr">
        <is>
          <t>Blindside Flanker</t>
        </is>
      </c>
      <c r="D3846" t="n">
        <v>1</v>
      </c>
      <c r="E3846" t="n">
        <v>1</v>
      </c>
      <c r="F3846" t="n">
        <v>0</v>
      </c>
      <c r="G3846" t="n">
        <v>1</v>
      </c>
      <c r="H3846" t="n">
        <v>0</v>
      </c>
      <c r="I3846" t="n">
        <v>14</v>
      </c>
      <c r="J3846" t="n">
        <v>1</v>
      </c>
      <c r="K3846" t="n">
        <v>14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Donovan Armand</t>
        </is>
      </c>
      <c r="B3847" t="inlineStr">
        <is>
          <t>England</t>
        </is>
      </c>
      <c r="C3847" t="inlineStr">
        <is>
          <t>Blindside Flanker</t>
        </is>
      </c>
      <c r="D3847" t="n">
        <v>187</v>
      </c>
      <c r="E3847" t="n">
        <v>34</v>
      </c>
      <c r="F3847" t="n">
        <v>138</v>
      </c>
      <c r="G3847" t="n">
        <v>56</v>
      </c>
      <c r="H3847" t="n">
        <v>0</v>
      </c>
      <c r="I3847" t="n">
        <v>11371</v>
      </c>
      <c r="J3847" t="n">
        <v>49</v>
      </c>
      <c r="K3847" t="n">
        <v>832</v>
      </c>
      <c r="L3847" t="n">
        <v>3</v>
      </c>
      <c r="M3847" t="n">
        <v>23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170</v>
      </c>
      <c r="U3847" t="n">
        <v>0</v>
      </c>
      <c r="V3847" t="n">
        <v>0</v>
      </c>
      <c r="W3847" t="n">
        <v>0</v>
      </c>
    </row>
    <row r="3848">
      <c r="A3848" t="inlineStr">
        <is>
          <t>Courtney Lawes</t>
        </is>
      </c>
      <c r="B3848" t="inlineStr">
        <is>
          <t>England</t>
        </is>
      </c>
      <c r="C3848" t="inlineStr">
        <is>
          <t>Lock</t>
        </is>
      </c>
      <c r="D3848" t="n">
        <v>239</v>
      </c>
      <c r="E3848" t="n">
        <v>240</v>
      </c>
      <c r="F3848" t="n">
        <v>210</v>
      </c>
      <c r="G3848" t="n">
        <v>30</v>
      </c>
      <c r="H3848" t="n">
        <v>0</v>
      </c>
      <c r="I3848" t="n">
        <v>16068</v>
      </c>
      <c r="J3848" t="n">
        <v>29</v>
      </c>
      <c r="K3848" t="n">
        <v>697</v>
      </c>
      <c r="L3848" t="n">
        <v>1</v>
      </c>
      <c r="M3848" t="n">
        <v>65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35</v>
      </c>
      <c r="U3848" t="n">
        <v>11</v>
      </c>
      <c r="V3848" t="n">
        <v>0</v>
      </c>
      <c r="W3848" t="n">
        <v>0</v>
      </c>
    </row>
    <row r="3849">
      <c r="A3849" t="inlineStr">
        <is>
          <t>Courtney Lawes</t>
        </is>
      </c>
      <c r="B3849" t="inlineStr">
        <is>
          <t>England</t>
        </is>
      </c>
      <c r="C3849" t="inlineStr">
        <is>
          <t>Lock</t>
        </is>
      </c>
      <c r="D3849" t="n">
        <v>1</v>
      </c>
      <c r="E3849" t="n">
        <v>1</v>
      </c>
      <c r="F3849" t="n">
        <v>1</v>
      </c>
      <c r="G3849" t="n">
        <v>0</v>
      </c>
      <c r="H3849" t="n">
        <v>0</v>
      </c>
      <c r="I3849" t="n">
        <v>80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Courtney Lawes</t>
        </is>
      </c>
      <c r="B3850" t="inlineStr">
        <is>
          <t>England</t>
        </is>
      </c>
      <c r="C3850" t="inlineStr">
        <is>
          <t>Lock</t>
        </is>
      </c>
      <c r="D3850" t="n">
        <v>4</v>
      </c>
      <c r="E3850" t="n">
        <v>4</v>
      </c>
      <c r="F3850" t="n">
        <v>4</v>
      </c>
      <c r="G3850" t="n">
        <v>0</v>
      </c>
      <c r="H3850" t="n">
        <v>0</v>
      </c>
      <c r="I3850" t="n">
        <v>228</v>
      </c>
      <c r="J3850" t="n">
        <v>0</v>
      </c>
      <c r="K3850" t="n">
        <v>0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Courtney Lawes</t>
        </is>
      </c>
      <c r="B3851" t="inlineStr">
        <is>
          <t>England</t>
        </is>
      </c>
      <c r="C3851" t="inlineStr">
        <is>
          <t>Lock</t>
        </is>
      </c>
      <c r="D3851" t="n">
        <v>2</v>
      </c>
      <c r="E3851" t="n">
        <v>2</v>
      </c>
      <c r="F3851" t="n">
        <v>0</v>
      </c>
      <c r="G3851" t="n">
        <v>2</v>
      </c>
      <c r="H3851" t="n">
        <v>0</v>
      </c>
      <c r="I3851" t="n">
        <v>53</v>
      </c>
      <c r="J3851" t="n">
        <v>2</v>
      </c>
      <c r="K3851" t="n">
        <v>53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Courtney Lawes</t>
        </is>
      </c>
      <c r="B3852" t="inlineStr">
        <is>
          <t>England</t>
        </is>
      </c>
      <c r="C3852" t="inlineStr">
        <is>
          <t>Lock</t>
        </is>
      </c>
      <c r="D3852" t="n">
        <v>331</v>
      </c>
      <c r="E3852" t="n">
        <v>8</v>
      </c>
      <c r="F3852" t="n">
        <v>273</v>
      </c>
      <c r="G3852" t="n">
        <v>60</v>
      </c>
      <c r="H3852" t="n">
        <v>0</v>
      </c>
      <c r="I3852" t="n">
        <v>21237</v>
      </c>
      <c r="J3852" t="n">
        <v>58</v>
      </c>
      <c r="K3852" t="n">
        <v>1466</v>
      </c>
      <c r="L3852" t="n">
        <v>2</v>
      </c>
      <c r="M3852" t="n">
        <v>93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40</v>
      </c>
      <c r="U3852" t="n">
        <v>12</v>
      </c>
      <c r="V3852" t="n">
        <v>0</v>
      </c>
      <c r="W3852" t="n">
        <v>0</v>
      </c>
    </row>
    <row r="3853">
      <c r="A3853" t="inlineStr">
        <is>
          <t>Joe Launchberry</t>
        </is>
      </c>
      <c r="B3853" t="inlineStr">
        <is>
          <t>England</t>
        </is>
      </c>
      <c r="C3853" t="inlineStr">
        <is>
          <t>Lock</t>
        </is>
      </c>
      <c r="D3853" t="n">
        <v>22</v>
      </c>
      <c r="E3853" t="n">
        <v>22</v>
      </c>
      <c r="F3853" t="n">
        <v>22</v>
      </c>
      <c r="G3853" t="n">
        <v>0</v>
      </c>
      <c r="H3853" t="n">
        <v>0</v>
      </c>
      <c r="I3853" t="n">
        <v>1706</v>
      </c>
      <c r="J3853" t="n">
        <v>0</v>
      </c>
      <c r="K3853" t="n">
        <v>0</v>
      </c>
      <c r="L3853" t="n">
        <v>0</v>
      </c>
      <c r="M3853" t="n">
        <v>3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35</v>
      </c>
      <c r="U3853" t="n">
        <v>1</v>
      </c>
      <c r="V3853" t="n">
        <v>0</v>
      </c>
      <c r="W3853" t="n">
        <v>0</v>
      </c>
    </row>
    <row r="3854">
      <c r="A3854" t="inlineStr">
        <is>
          <t>Joe Launchberry</t>
        </is>
      </c>
      <c r="B3854" t="inlineStr">
        <is>
          <t>England</t>
        </is>
      </c>
      <c r="C3854" t="inlineStr">
        <is>
          <t>Lock</t>
        </is>
      </c>
      <c r="D3854" t="n">
        <v>6</v>
      </c>
      <c r="E3854" t="n">
        <v>6</v>
      </c>
      <c r="F3854" t="n">
        <v>6</v>
      </c>
      <c r="G3854" t="n">
        <v>0</v>
      </c>
      <c r="H3854" t="n">
        <v>0</v>
      </c>
      <c r="I3854" t="n">
        <v>480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5</v>
      </c>
      <c r="U3854" t="n">
        <v>0</v>
      </c>
      <c r="V3854" t="n">
        <v>0</v>
      </c>
      <c r="W3854" t="n">
        <v>0</v>
      </c>
    </row>
    <row r="3855">
      <c r="A3855" t="inlineStr">
        <is>
          <t>Joe Launchberry</t>
        </is>
      </c>
      <c r="B3855" t="inlineStr">
        <is>
          <t>England</t>
        </is>
      </c>
      <c r="C3855" t="inlineStr">
        <is>
          <t>Lock</t>
        </is>
      </c>
      <c r="D3855" t="n">
        <v>161</v>
      </c>
      <c r="E3855" t="n">
        <v>162</v>
      </c>
      <c r="F3855" t="n">
        <v>145</v>
      </c>
      <c r="G3855" t="n">
        <v>17</v>
      </c>
      <c r="H3855" t="n">
        <v>0</v>
      </c>
      <c r="I3855" t="n">
        <v>11337</v>
      </c>
      <c r="J3855" t="n">
        <v>16</v>
      </c>
      <c r="K3855" t="n">
        <v>416</v>
      </c>
      <c r="L3855" t="n">
        <v>0</v>
      </c>
      <c r="M3855" t="n">
        <v>32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40</v>
      </c>
      <c r="U3855" t="n">
        <v>1</v>
      </c>
      <c r="V3855" t="n">
        <v>0</v>
      </c>
      <c r="W3855" t="n">
        <v>0</v>
      </c>
    </row>
    <row r="3856">
      <c r="A3856" t="inlineStr">
        <is>
          <t>Joe Launchberry</t>
        </is>
      </c>
      <c r="B3856" t="inlineStr">
        <is>
          <t>England</t>
        </is>
      </c>
      <c r="C3856" t="inlineStr">
        <is>
          <t>Lock</t>
        </is>
      </c>
      <c r="D3856" t="n">
        <v>3</v>
      </c>
      <c r="E3856" t="n">
        <v>3</v>
      </c>
      <c r="F3856" t="n">
        <v>2</v>
      </c>
      <c r="G3856" t="n">
        <v>1</v>
      </c>
      <c r="H3856" t="n">
        <v>0</v>
      </c>
      <c r="I3856" t="n">
        <v>188</v>
      </c>
      <c r="J3856" t="n">
        <v>1</v>
      </c>
      <c r="K3856" t="n">
        <v>33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Joe Launchberry</t>
        </is>
      </c>
      <c r="B3857" t="inlineStr">
        <is>
          <t>England</t>
        </is>
      </c>
      <c r="C3857" t="inlineStr">
        <is>
          <t>Lock</t>
        </is>
      </c>
      <c r="D3857" t="n">
        <v>67</v>
      </c>
      <c r="E3857" t="n">
        <v>69</v>
      </c>
      <c r="F3857" t="n">
        <v>51</v>
      </c>
      <c r="G3857" t="n">
        <v>18</v>
      </c>
      <c r="H3857" t="n">
        <v>0</v>
      </c>
      <c r="I3857" t="n">
        <v>3845</v>
      </c>
      <c r="J3857" t="n">
        <v>16</v>
      </c>
      <c r="K3857" t="n">
        <v>372</v>
      </c>
      <c r="L3857" t="n">
        <v>1</v>
      </c>
      <c r="M3857" t="n">
        <v>30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25</v>
      </c>
      <c r="U3857" t="n">
        <v>0</v>
      </c>
      <c r="V3857" t="n">
        <v>0</v>
      </c>
      <c r="W3857" t="n">
        <v>0</v>
      </c>
    </row>
    <row r="3858">
      <c r="A3858" t="inlineStr">
        <is>
          <t>Joe Launchberry</t>
        </is>
      </c>
      <c r="B3858" t="inlineStr">
        <is>
          <t>England</t>
        </is>
      </c>
      <c r="C3858" t="inlineStr">
        <is>
          <t>Lock</t>
        </is>
      </c>
      <c r="D3858" t="n">
        <v>259</v>
      </c>
      <c r="E3858" t="n">
        <v>21</v>
      </c>
      <c r="F3858" t="n">
        <v>226</v>
      </c>
      <c r="G3858" t="n">
        <v>36</v>
      </c>
      <c r="H3858" t="n">
        <v>0</v>
      </c>
      <c r="I3858" t="n">
        <v>17556</v>
      </c>
      <c r="J3858" t="n">
        <v>33</v>
      </c>
      <c r="K3858" t="n">
        <v>821</v>
      </c>
      <c r="L3858" t="n">
        <v>1</v>
      </c>
      <c r="M3858" t="n">
        <v>66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105</v>
      </c>
      <c r="U3858" t="n">
        <v>2</v>
      </c>
      <c r="V3858" t="n">
        <v>0</v>
      </c>
      <c r="W3858" t="n">
        <v>0</v>
      </c>
    </row>
    <row r="3859">
      <c r="A3859" t="inlineStr">
        <is>
          <t>Nicholas Isiekwe</t>
        </is>
      </c>
      <c r="B3859" t="inlineStr">
        <is>
          <t>England</t>
        </is>
      </c>
      <c r="C3859" t="inlineStr">
        <is>
          <t>Lock</t>
        </is>
      </c>
      <c r="D3859" t="n">
        <v>6</v>
      </c>
      <c r="E3859" t="n">
        <v>5</v>
      </c>
      <c r="F3859" t="n">
        <v>5</v>
      </c>
      <c r="G3859" t="n">
        <v>0</v>
      </c>
      <c r="H3859" t="n">
        <v>0</v>
      </c>
      <c r="I3859" t="n">
        <v>384</v>
      </c>
      <c r="J3859" t="n">
        <v>1</v>
      </c>
      <c r="K3859" t="n">
        <v>4</v>
      </c>
      <c r="L3859" t="n">
        <v>0</v>
      </c>
      <c r="M3859" t="n">
        <v>1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5</v>
      </c>
      <c r="U3859" t="n">
        <v>0</v>
      </c>
      <c r="V3859" t="n">
        <v>0</v>
      </c>
      <c r="W3859" t="n">
        <v>0</v>
      </c>
    </row>
    <row r="3860">
      <c r="A3860" t="inlineStr">
        <is>
          <t>Nicholas Isiekwe</t>
        </is>
      </c>
      <c r="B3860" t="inlineStr">
        <is>
          <t>England</t>
        </is>
      </c>
      <c r="C3860" t="inlineStr">
        <is>
          <t>Lock</t>
        </is>
      </c>
      <c r="D3860" t="n">
        <v>86</v>
      </c>
      <c r="E3860" t="n">
        <v>86</v>
      </c>
      <c r="F3860" t="n">
        <v>65</v>
      </c>
      <c r="G3860" t="n">
        <v>21</v>
      </c>
      <c r="H3860" t="n">
        <v>0</v>
      </c>
      <c r="I3860" t="n">
        <v>5501</v>
      </c>
      <c r="J3860" t="n">
        <v>21</v>
      </c>
      <c r="K3860" t="n">
        <v>599</v>
      </c>
      <c r="L3860" t="n">
        <v>0</v>
      </c>
      <c r="M3860" t="n">
        <v>19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10</v>
      </c>
      <c r="U3860" t="n">
        <v>1</v>
      </c>
      <c r="V3860" t="n">
        <v>0</v>
      </c>
      <c r="W3860" t="n">
        <v>0</v>
      </c>
    </row>
    <row r="3861">
      <c r="A3861" t="inlineStr">
        <is>
          <t>Nicholas Isiekwe</t>
        </is>
      </c>
      <c r="B3861" t="inlineStr">
        <is>
          <t>England</t>
        </is>
      </c>
      <c r="C3861" t="inlineStr">
        <is>
          <t>Lock</t>
        </is>
      </c>
      <c r="D3861" t="n">
        <v>4</v>
      </c>
      <c r="E3861" t="n">
        <v>4</v>
      </c>
      <c r="F3861" t="n">
        <v>4</v>
      </c>
      <c r="G3861" t="n">
        <v>0</v>
      </c>
      <c r="H3861" t="n">
        <v>0</v>
      </c>
      <c r="I3861" t="n">
        <v>299</v>
      </c>
      <c r="J3861" t="n">
        <v>0</v>
      </c>
      <c r="K3861" t="n">
        <v>0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Nicholas Isiekwe</t>
        </is>
      </c>
      <c r="B3862" t="inlineStr">
        <is>
          <t>England</t>
        </is>
      </c>
      <c r="C3862" t="inlineStr">
        <is>
          <t>Lock</t>
        </is>
      </c>
      <c r="D3862" t="n">
        <v>2</v>
      </c>
      <c r="E3862" t="n">
        <v>3</v>
      </c>
      <c r="F3862" t="n">
        <v>1</v>
      </c>
      <c r="G3862" t="n">
        <v>2</v>
      </c>
      <c r="H3862" t="n">
        <v>0</v>
      </c>
      <c r="I3862" t="n">
        <v>52</v>
      </c>
      <c r="J3862" t="n">
        <v>1</v>
      </c>
      <c r="K3862" t="n">
        <v>17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Nicholas Isiekwe</t>
        </is>
      </c>
      <c r="B3863" t="inlineStr">
        <is>
          <t>England</t>
        </is>
      </c>
      <c r="C3863" t="inlineStr">
        <is>
          <t>Lock</t>
        </is>
      </c>
      <c r="D3863" t="n">
        <v>21</v>
      </c>
      <c r="E3863" t="n">
        <v>21</v>
      </c>
      <c r="F3863" t="n">
        <v>17</v>
      </c>
      <c r="G3863" t="n">
        <v>4</v>
      </c>
      <c r="H3863" t="n">
        <v>0</v>
      </c>
      <c r="I3863" t="n">
        <v>1434</v>
      </c>
      <c r="J3863" t="n">
        <v>4</v>
      </c>
      <c r="K3863" t="n">
        <v>163</v>
      </c>
      <c r="L3863" t="n">
        <v>0</v>
      </c>
      <c r="M3863" t="n">
        <v>6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15</v>
      </c>
      <c r="U3863" t="n">
        <v>1</v>
      </c>
      <c r="V3863" t="n">
        <v>0</v>
      </c>
      <c r="W3863" t="n">
        <v>0</v>
      </c>
    </row>
    <row r="3864">
      <c r="A3864" t="inlineStr">
        <is>
          <t>Nicholas Isiekwe</t>
        </is>
      </c>
      <c r="B3864" t="inlineStr">
        <is>
          <t>England</t>
        </is>
      </c>
      <c r="C3864" t="inlineStr">
        <is>
          <t>Lock</t>
        </is>
      </c>
      <c r="D3864" t="n">
        <v>119</v>
      </c>
      <c r="E3864" t="n">
        <v>6</v>
      </c>
      <c r="F3864" t="n">
        <v>92</v>
      </c>
      <c r="G3864" t="n">
        <v>27</v>
      </c>
      <c r="H3864" t="n">
        <v>0</v>
      </c>
      <c r="I3864" t="n">
        <v>7670</v>
      </c>
      <c r="J3864" t="n">
        <v>27</v>
      </c>
      <c r="K3864" t="n">
        <v>783</v>
      </c>
      <c r="L3864" t="n">
        <v>0</v>
      </c>
      <c r="M3864" t="n">
        <v>29</v>
      </c>
      <c r="N3864" t="n">
        <v>6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30</v>
      </c>
      <c r="U3864" t="n">
        <v>2</v>
      </c>
      <c r="V3864" t="n">
        <v>0</v>
      </c>
      <c r="W3864" t="n">
        <v>0</v>
      </c>
    </row>
    <row r="3865">
      <c r="A3865" t="inlineStr">
        <is>
          <t>Charlie Ewels</t>
        </is>
      </c>
      <c r="B3865" t="inlineStr">
        <is>
          <t>England</t>
        </is>
      </c>
      <c r="C3865" t="inlineStr">
        <is>
          <t>Lock</t>
        </is>
      </c>
      <c r="D3865" t="n">
        <v>13</v>
      </c>
      <c r="E3865" t="n">
        <v>13</v>
      </c>
      <c r="F3865" t="n">
        <v>13</v>
      </c>
      <c r="G3865" t="n">
        <v>0</v>
      </c>
      <c r="H3865" t="n">
        <v>0</v>
      </c>
      <c r="I3865" t="n">
        <v>930</v>
      </c>
      <c r="J3865" t="n">
        <v>0</v>
      </c>
      <c r="K3865" t="n">
        <v>0</v>
      </c>
      <c r="L3865" t="n">
        <v>0</v>
      </c>
      <c r="M3865" t="n">
        <v>4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Charlie Ewels</t>
        </is>
      </c>
      <c r="B3866" t="inlineStr">
        <is>
          <t>England</t>
        </is>
      </c>
      <c r="C3866" t="inlineStr">
        <is>
          <t>Lock</t>
        </is>
      </c>
      <c r="D3866" t="n">
        <v>116</v>
      </c>
      <c r="E3866" t="n">
        <v>116</v>
      </c>
      <c r="F3866" t="n">
        <v>92</v>
      </c>
      <c r="G3866" t="n">
        <v>24</v>
      </c>
      <c r="H3866" t="n">
        <v>0</v>
      </c>
      <c r="I3866" t="n">
        <v>7355</v>
      </c>
      <c r="J3866" t="n">
        <v>24</v>
      </c>
      <c r="K3866" t="n">
        <v>607</v>
      </c>
      <c r="L3866" t="n">
        <v>1</v>
      </c>
      <c r="M3866" t="n">
        <v>23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15</v>
      </c>
      <c r="U3866" t="n">
        <v>3</v>
      </c>
      <c r="V3866" t="n">
        <v>0</v>
      </c>
      <c r="W3866" t="n">
        <v>0</v>
      </c>
    </row>
    <row r="3867">
      <c r="A3867" t="inlineStr">
        <is>
          <t>Charlie Ewels</t>
        </is>
      </c>
      <c r="B3867" t="inlineStr">
        <is>
          <t>England</t>
        </is>
      </c>
      <c r="C3867" t="inlineStr">
        <is>
          <t>Lock</t>
        </is>
      </c>
      <c r="D3867" t="n">
        <v>147</v>
      </c>
      <c r="E3867" t="n">
        <v>5</v>
      </c>
      <c r="F3867" t="n">
        <v>113</v>
      </c>
      <c r="G3867" t="n">
        <v>35</v>
      </c>
      <c r="H3867" t="n">
        <v>0</v>
      </c>
      <c r="I3867" t="n">
        <v>9010</v>
      </c>
      <c r="J3867" t="n">
        <v>34</v>
      </c>
      <c r="K3867" t="n">
        <v>789</v>
      </c>
      <c r="L3867" t="n">
        <v>1</v>
      </c>
      <c r="M3867" t="n">
        <v>34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25</v>
      </c>
      <c r="U3867" t="n">
        <v>3</v>
      </c>
      <c r="V3867" t="n">
        <v>0</v>
      </c>
      <c r="W3867" t="n">
        <v>0</v>
      </c>
    </row>
    <row r="3868">
      <c r="A3868" t="inlineStr">
        <is>
          <t>George Kruis</t>
        </is>
      </c>
      <c r="B3868" t="inlineStr">
        <is>
          <t>England</t>
        </is>
      </c>
      <c r="C3868" t="inlineStr">
        <is>
          <t>Lock</t>
        </is>
      </c>
      <c r="D3868" t="n">
        <v>9</v>
      </c>
      <c r="E3868" t="n">
        <v>9</v>
      </c>
      <c r="F3868" t="n">
        <v>9</v>
      </c>
      <c r="G3868" t="n">
        <v>0</v>
      </c>
      <c r="H3868" t="n">
        <v>0</v>
      </c>
      <c r="I3868" t="n">
        <v>648</v>
      </c>
      <c r="J3868" t="n">
        <v>0</v>
      </c>
      <c r="K3868" t="n">
        <v>0</v>
      </c>
      <c r="L3868" t="n">
        <v>0</v>
      </c>
      <c r="M3868" t="n">
        <v>2</v>
      </c>
      <c r="N3868" t="n">
        <v>3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15</v>
      </c>
      <c r="U3868" t="n">
        <v>1</v>
      </c>
      <c r="V3868" t="n">
        <v>0</v>
      </c>
      <c r="W3868" t="n">
        <v>0</v>
      </c>
    </row>
    <row r="3869">
      <c r="A3869" t="inlineStr">
        <is>
          <t>George Kruis</t>
        </is>
      </c>
      <c r="B3869" t="inlineStr">
        <is>
          <t>England</t>
        </is>
      </c>
      <c r="C3869" t="inlineStr">
        <is>
          <t>Lock</t>
        </is>
      </c>
      <c r="D3869" t="n">
        <v>184</v>
      </c>
      <c r="E3869" t="n">
        <v>186</v>
      </c>
      <c r="F3869" t="n">
        <v>138</v>
      </c>
      <c r="G3869" t="n">
        <v>48</v>
      </c>
      <c r="H3869" t="n">
        <v>0</v>
      </c>
      <c r="I3869" t="n">
        <v>11549</v>
      </c>
      <c r="J3869" t="n">
        <v>46</v>
      </c>
      <c r="K3869" t="n">
        <v>1121</v>
      </c>
      <c r="L3869" t="n">
        <v>3</v>
      </c>
      <c r="M3869" t="n">
        <v>27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45</v>
      </c>
      <c r="U3869" t="n">
        <v>4</v>
      </c>
      <c r="V3869" t="n">
        <v>0</v>
      </c>
      <c r="W3869" t="n">
        <v>0</v>
      </c>
    </row>
    <row r="3870">
      <c r="A3870" t="inlineStr">
        <is>
          <t>George Kruis</t>
        </is>
      </c>
      <c r="B3870" t="inlineStr">
        <is>
          <t>England</t>
        </is>
      </c>
      <c r="C3870" t="inlineStr">
        <is>
          <t>Lock</t>
        </is>
      </c>
      <c r="D3870" t="n">
        <v>2</v>
      </c>
      <c r="E3870" t="n">
        <v>2</v>
      </c>
      <c r="F3870" t="n">
        <v>0</v>
      </c>
      <c r="G3870" t="n">
        <v>2</v>
      </c>
      <c r="H3870" t="n">
        <v>0</v>
      </c>
      <c r="I3870" t="n">
        <v>19</v>
      </c>
      <c r="J3870" t="n">
        <v>2</v>
      </c>
      <c r="K3870" t="n">
        <v>19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George Kruis</t>
        </is>
      </c>
      <c r="B3871" t="inlineStr">
        <is>
          <t>England</t>
        </is>
      </c>
      <c r="C3871" t="inlineStr">
        <is>
          <t>Lock</t>
        </is>
      </c>
      <c r="D3871" t="n">
        <v>6</v>
      </c>
      <c r="E3871" t="n">
        <v>6</v>
      </c>
      <c r="F3871" t="n">
        <v>5</v>
      </c>
      <c r="G3871" t="n">
        <v>1</v>
      </c>
      <c r="H3871" t="n">
        <v>0</v>
      </c>
      <c r="I3871" t="n">
        <v>381</v>
      </c>
      <c r="J3871" t="n">
        <v>1</v>
      </c>
      <c r="K3871" t="n">
        <v>18</v>
      </c>
      <c r="L3871" t="n">
        <v>0</v>
      </c>
      <c r="M3871" t="n">
        <v>3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George Kruis</t>
        </is>
      </c>
      <c r="B3872" t="inlineStr">
        <is>
          <t>England</t>
        </is>
      </c>
      <c r="C3872" t="inlineStr">
        <is>
          <t>Lock</t>
        </is>
      </c>
      <c r="D3872" t="n">
        <v>4</v>
      </c>
      <c r="E3872" t="n">
        <v>4</v>
      </c>
      <c r="F3872" t="n">
        <v>2</v>
      </c>
      <c r="G3872" t="n">
        <v>2</v>
      </c>
      <c r="H3872" t="n">
        <v>0</v>
      </c>
      <c r="I3872" t="n">
        <v>176</v>
      </c>
      <c r="J3872" t="n">
        <v>2</v>
      </c>
      <c r="K3872" t="n">
        <v>56</v>
      </c>
      <c r="L3872" t="n">
        <v>0</v>
      </c>
      <c r="M3872" t="n">
        <v>2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George Kruis</t>
        </is>
      </c>
      <c r="B3873" t="inlineStr">
        <is>
          <t>England</t>
        </is>
      </c>
      <c r="C3873" t="inlineStr">
        <is>
          <t>Lock</t>
        </is>
      </c>
      <c r="D3873" t="n">
        <v>1</v>
      </c>
      <c r="E3873" t="n">
        <v>1</v>
      </c>
      <c r="F3873" t="n">
        <v>1</v>
      </c>
      <c r="G3873" t="n">
        <v>0</v>
      </c>
      <c r="H3873" t="n">
        <v>0</v>
      </c>
      <c r="I3873" t="n">
        <v>80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George Kruis</t>
        </is>
      </c>
      <c r="B3874" t="inlineStr">
        <is>
          <t>England</t>
        </is>
      </c>
      <c r="C3874" t="inlineStr">
        <is>
          <t>Lock</t>
        </is>
      </c>
      <c r="D3874" t="n">
        <v>247</v>
      </c>
      <c r="E3874" t="n">
        <v>15</v>
      </c>
      <c r="F3874" t="n">
        <v>183</v>
      </c>
      <c r="G3874" t="n">
        <v>68</v>
      </c>
      <c r="H3874" t="n">
        <v>0</v>
      </c>
      <c r="I3874" t="n">
        <v>15118</v>
      </c>
      <c r="J3874" t="n">
        <v>64</v>
      </c>
      <c r="K3874" t="n">
        <v>1526</v>
      </c>
      <c r="L3874" t="n">
        <v>3</v>
      </c>
      <c r="M3874" t="n">
        <v>49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75</v>
      </c>
      <c r="U3874" t="n">
        <v>6</v>
      </c>
      <c r="V3874" t="n">
        <v>0</v>
      </c>
      <c r="W3874" t="n">
        <v>0</v>
      </c>
    </row>
    <row r="3875">
      <c r="A3875" t="inlineStr">
        <is>
          <t>Jack Singleton</t>
        </is>
      </c>
      <c r="B3875" t="inlineStr">
        <is>
          <t>England</t>
        </is>
      </c>
      <c r="C3875" t="inlineStr">
        <is>
          <t>Hooker</t>
        </is>
      </c>
      <c r="D3875" t="n">
        <v>68</v>
      </c>
      <c r="E3875" t="n">
        <v>69</v>
      </c>
      <c r="F3875" t="n">
        <v>50</v>
      </c>
      <c r="G3875" t="n">
        <v>19</v>
      </c>
      <c r="H3875" t="n">
        <v>0</v>
      </c>
      <c r="I3875" t="n">
        <v>3655</v>
      </c>
      <c r="J3875" t="n">
        <v>18</v>
      </c>
      <c r="K3875" t="n">
        <v>420</v>
      </c>
      <c r="L3875" t="n">
        <v>0</v>
      </c>
      <c r="M3875" t="n">
        <v>40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30</v>
      </c>
      <c r="U3875" t="n">
        <v>0</v>
      </c>
      <c r="V3875" t="n">
        <v>0</v>
      </c>
      <c r="W3875" t="n">
        <v>0</v>
      </c>
    </row>
    <row r="3876">
      <c r="A3876" t="inlineStr">
        <is>
          <t>Jack Singleton</t>
        </is>
      </c>
      <c r="B3876" t="inlineStr">
        <is>
          <t>England</t>
        </is>
      </c>
      <c r="C3876" t="inlineStr">
        <is>
          <t>Hooker</t>
        </is>
      </c>
      <c r="D3876" t="n">
        <v>2</v>
      </c>
      <c r="E3876" t="n">
        <v>2</v>
      </c>
      <c r="F3876" t="n">
        <v>0</v>
      </c>
      <c r="G3876" t="n">
        <v>2</v>
      </c>
      <c r="H3876" t="n">
        <v>0</v>
      </c>
      <c r="I3876" t="n">
        <v>56</v>
      </c>
      <c r="J3876" t="n">
        <v>2</v>
      </c>
      <c r="K3876" t="n">
        <v>56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Jack Singleton</t>
        </is>
      </c>
      <c r="B3877" t="inlineStr">
        <is>
          <t>England</t>
        </is>
      </c>
      <c r="C3877" t="inlineStr">
        <is>
          <t>Hooker</t>
        </is>
      </c>
      <c r="D3877" t="n">
        <v>3</v>
      </c>
      <c r="E3877" t="n">
        <v>4</v>
      </c>
      <c r="F3877" t="n">
        <v>2</v>
      </c>
      <c r="G3877" t="n">
        <v>2</v>
      </c>
      <c r="H3877" t="n">
        <v>0</v>
      </c>
      <c r="I3877" t="n">
        <v>199</v>
      </c>
      <c r="J3877" t="n">
        <v>1</v>
      </c>
      <c r="K3877" t="n">
        <v>39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5</v>
      </c>
      <c r="U3877" t="n">
        <v>0</v>
      </c>
      <c r="V3877" t="n">
        <v>0</v>
      </c>
      <c r="W3877" t="n">
        <v>0</v>
      </c>
    </row>
    <row r="3878">
      <c r="A3878" t="inlineStr">
        <is>
          <t>Jack Singleton</t>
        </is>
      </c>
      <c r="B3878" t="inlineStr">
        <is>
          <t>England</t>
        </is>
      </c>
      <c r="C3878" t="inlineStr">
        <is>
          <t>Hooker</t>
        </is>
      </c>
      <c r="D3878" t="n">
        <v>4</v>
      </c>
      <c r="E3878" t="n">
        <v>5</v>
      </c>
      <c r="F3878" t="n">
        <v>4</v>
      </c>
      <c r="G3878" t="n">
        <v>1</v>
      </c>
      <c r="H3878" t="n">
        <v>0</v>
      </c>
      <c r="I3878" t="n">
        <v>298</v>
      </c>
      <c r="J3878" t="n">
        <v>0</v>
      </c>
      <c r="K3878" t="n">
        <v>1</v>
      </c>
      <c r="L3878" t="n">
        <v>1</v>
      </c>
      <c r="M3878" t="n">
        <v>2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25</v>
      </c>
      <c r="U3878" t="n">
        <v>0</v>
      </c>
      <c r="V3878" t="n">
        <v>0</v>
      </c>
      <c r="W3878" t="n">
        <v>0</v>
      </c>
    </row>
    <row r="3879">
      <c r="A3879" t="inlineStr">
        <is>
          <t>Jack Singleton</t>
        </is>
      </c>
      <c r="B3879" t="inlineStr">
        <is>
          <t>England</t>
        </is>
      </c>
      <c r="C3879" t="inlineStr">
        <is>
          <t>Hooker</t>
        </is>
      </c>
      <c r="D3879" t="n">
        <v>3</v>
      </c>
      <c r="E3879" t="n">
        <v>4</v>
      </c>
      <c r="F3879" t="n">
        <v>0</v>
      </c>
      <c r="G3879" t="n">
        <v>4</v>
      </c>
      <c r="H3879" t="n">
        <v>0</v>
      </c>
      <c r="I3879" t="n">
        <v>19</v>
      </c>
      <c r="J3879" t="n">
        <v>3</v>
      </c>
      <c r="K3879" t="n">
        <v>19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Jack Singleton</t>
        </is>
      </c>
      <c r="B3880" t="inlineStr">
        <is>
          <t>England</t>
        </is>
      </c>
      <c r="C3880" t="inlineStr">
        <is>
          <t>Hooker</t>
        </is>
      </c>
      <c r="D3880" t="n">
        <v>14</v>
      </c>
      <c r="E3880" t="n">
        <v>15</v>
      </c>
      <c r="F3880" t="n">
        <v>7</v>
      </c>
      <c r="G3880" t="n">
        <v>8</v>
      </c>
      <c r="H3880" t="n">
        <v>0</v>
      </c>
      <c r="I3880" t="n">
        <v>545</v>
      </c>
      <c r="J3880" t="n">
        <v>7</v>
      </c>
      <c r="K3880" t="n">
        <v>137</v>
      </c>
      <c r="L3880" t="n">
        <v>0</v>
      </c>
      <c r="M3880" t="n">
        <v>5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10</v>
      </c>
      <c r="U3880" t="n">
        <v>0</v>
      </c>
      <c r="V3880" t="n">
        <v>0</v>
      </c>
      <c r="W3880" t="n">
        <v>0</v>
      </c>
    </row>
    <row r="3881">
      <c r="A3881" t="inlineStr">
        <is>
          <t>Jack Singleton</t>
        </is>
      </c>
      <c r="B3881" t="inlineStr">
        <is>
          <t>England</t>
        </is>
      </c>
      <c r="C3881" t="inlineStr">
        <is>
          <t>Hooker</t>
        </is>
      </c>
      <c r="D3881" t="n">
        <v>11</v>
      </c>
      <c r="E3881" t="n">
        <v>11</v>
      </c>
      <c r="F3881" t="n">
        <v>10</v>
      </c>
      <c r="G3881" t="n">
        <v>1</v>
      </c>
      <c r="H3881" t="n">
        <v>0</v>
      </c>
      <c r="I3881" t="n">
        <v>644</v>
      </c>
      <c r="J3881" t="n">
        <v>1</v>
      </c>
      <c r="K3881" t="n">
        <v>27</v>
      </c>
      <c r="L3881" t="n">
        <v>0</v>
      </c>
      <c r="M3881" t="n">
        <v>9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10</v>
      </c>
      <c r="U3881" t="n">
        <v>0</v>
      </c>
      <c r="V3881" t="n">
        <v>0</v>
      </c>
      <c r="W3881" t="n">
        <v>0</v>
      </c>
    </row>
    <row r="3882">
      <c r="A3882" t="inlineStr">
        <is>
          <t>Jack Singleton</t>
        </is>
      </c>
      <c r="B3882" t="inlineStr">
        <is>
          <t>England</t>
        </is>
      </c>
      <c r="C3882" t="inlineStr">
        <is>
          <t>Hooker</t>
        </is>
      </c>
      <c r="D3882" t="n">
        <v>105</v>
      </c>
      <c r="E3882" t="n">
        <v>16</v>
      </c>
      <c r="F3882" t="n">
        <v>73</v>
      </c>
      <c r="G3882" t="n">
        <v>37</v>
      </c>
      <c r="H3882" t="n">
        <v>0</v>
      </c>
      <c r="I3882" t="n">
        <v>5416</v>
      </c>
      <c r="J3882" t="n">
        <v>32</v>
      </c>
      <c r="K3882" t="n">
        <v>699</v>
      </c>
      <c r="L3882" t="n">
        <v>1</v>
      </c>
      <c r="M3882" t="n">
        <v>56</v>
      </c>
      <c r="N3882" t="n">
        <v>16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80</v>
      </c>
      <c r="U3882" t="n">
        <v>0</v>
      </c>
      <c r="V3882" t="n">
        <v>0</v>
      </c>
      <c r="W3882" t="n">
        <v>0</v>
      </c>
    </row>
    <row r="3883">
      <c r="A3883" t="inlineStr">
        <is>
          <t>Dylan Hartley</t>
        </is>
      </c>
      <c r="B3883" t="inlineStr">
        <is>
          <t>England</t>
        </is>
      </c>
      <c r="C3883" t="inlineStr">
        <is>
          <t>Hooker</t>
        </is>
      </c>
      <c r="D3883" t="n">
        <v>1</v>
      </c>
      <c r="E3883" t="n">
        <v>2</v>
      </c>
      <c r="F3883" t="n">
        <v>1</v>
      </c>
      <c r="G3883" t="n">
        <v>1</v>
      </c>
      <c r="H3883" t="n">
        <v>0</v>
      </c>
      <c r="I3883" t="n">
        <v>80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Dylan Hartley</t>
        </is>
      </c>
      <c r="B3884" t="inlineStr">
        <is>
          <t>England</t>
        </is>
      </c>
      <c r="C3884" t="inlineStr">
        <is>
          <t>Hooker</t>
        </is>
      </c>
      <c r="D3884" t="n">
        <v>249</v>
      </c>
      <c r="E3884" t="n">
        <v>258</v>
      </c>
      <c r="F3884" t="n">
        <v>202</v>
      </c>
      <c r="G3884" t="n">
        <v>56</v>
      </c>
      <c r="H3884" t="n">
        <v>0</v>
      </c>
      <c r="I3884" t="n">
        <v>15098</v>
      </c>
      <c r="J3884" t="n">
        <v>47</v>
      </c>
      <c r="K3884" t="n">
        <v>981</v>
      </c>
      <c r="L3884" t="n">
        <v>2</v>
      </c>
      <c r="M3884" t="n">
        <v>130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130</v>
      </c>
      <c r="U3884" t="n">
        <v>14</v>
      </c>
      <c r="V3884" t="n">
        <v>0</v>
      </c>
      <c r="W3884" t="n">
        <v>3</v>
      </c>
    </row>
    <row r="3885">
      <c r="A3885" t="inlineStr">
        <is>
          <t>Dylan Hartley</t>
        </is>
      </c>
      <c r="B3885" t="inlineStr">
        <is>
          <t>England</t>
        </is>
      </c>
      <c r="C3885" t="inlineStr">
        <is>
          <t>Hooker</t>
        </is>
      </c>
      <c r="D3885" t="n">
        <v>95</v>
      </c>
      <c r="E3885" t="n">
        <v>95</v>
      </c>
      <c r="F3885" t="n">
        <v>70</v>
      </c>
      <c r="G3885" t="n">
        <v>25</v>
      </c>
      <c r="H3885" t="n">
        <v>0</v>
      </c>
      <c r="I3885" t="n">
        <v>4900</v>
      </c>
      <c r="J3885" t="n">
        <v>25</v>
      </c>
      <c r="K3885" t="n">
        <v>484</v>
      </c>
      <c r="L3885" t="n">
        <v>2</v>
      </c>
      <c r="M3885" t="n">
        <v>63</v>
      </c>
      <c r="N3885" t="n">
        <v>4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20</v>
      </c>
      <c r="U3885" t="n">
        <v>3</v>
      </c>
      <c r="V3885" t="n">
        <v>0</v>
      </c>
      <c r="W3885" t="n">
        <v>0</v>
      </c>
    </row>
    <row r="3886">
      <c r="A3886" t="inlineStr">
        <is>
          <t>Dylan Hartley</t>
        </is>
      </c>
      <c r="B3886" t="inlineStr">
        <is>
          <t>England</t>
        </is>
      </c>
      <c r="C3886" t="inlineStr">
        <is>
          <t>Hooker</t>
        </is>
      </c>
      <c r="D3886" t="n">
        <v>345</v>
      </c>
      <c r="E3886" t="n">
        <v>30</v>
      </c>
      <c r="F3886" t="n">
        <v>273</v>
      </c>
      <c r="G3886" t="n">
        <v>82</v>
      </c>
      <c r="H3886" t="n">
        <v>0</v>
      </c>
      <c r="I3886" t="n">
        <v>20078</v>
      </c>
      <c r="J3886" t="n">
        <v>72</v>
      </c>
      <c r="K3886" t="n">
        <v>1465</v>
      </c>
      <c r="L3886" t="n">
        <v>4</v>
      </c>
      <c r="M3886" t="n">
        <v>193</v>
      </c>
      <c r="N3886" t="n">
        <v>30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150</v>
      </c>
      <c r="U3886" t="n">
        <v>17</v>
      </c>
      <c r="V3886" t="n">
        <v>0</v>
      </c>
      <c r="W3886" t="n">
        <v>3</v>
      </c>
    </row>
    <row r="3887">
      <c r="A3887" t="inlineStr">
        <is>
          <t>Jamie George</t>
        </is>
      </c>
      <c r="B3887" t="inlineStr">
        <is>
          <t>England</t>
        </is>
      </c>
      <c r="C3887" t="inlineStr">
        <is>
          <t>Hooker</t>
        </is>
      </c>
      <c r="D3887" t="n">
        <v>4</v>
      </c>
      <c r="E3887" t="n">
        <v>4</v>
      </c>
      <c r="F3887" t="n">
        <v>4</v>
      </c>
      <c r="G3887" t="n">
        <v>0</v>
      </c>
      <c r="H3887" t="n">
        <v>0</v>
      </c>
      <c r="I3887" t="n">
        <v>320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5</v>
      </c>
      <c r="U3887" t="n">
        <v>0</v>
      </c>
      <c r="V3887" t="n">
        <v>0</v>
      </c>
      <c r="W3887" t="n">
        <v>0</v>
      </c>
    </row>
    <row r="3888">
      <c r="A3888" t="inlineStr">
        <is>
          <t>Jamie George</t>
        </is>
      </c>
      <c r="B3888" t="inlineStr">
        <is>
          <t>England</t>
        </is>
      </c>
      <c r="C3888" t="inlineStr">
        <is>
          <t>Hooker</t>
        </is>
      </c>
      <c r="D3888" t="n">
        <v>10</v>
      </c>
      <c r="E3888" t="n">
        <v>10</v>
      </c>
      <c r="F3888" t="n">
        <v>9</v>
      </c>
      <c r="G3888" t="n">
        <v>1</v>
      </c>
      <c r="H3888" t="n">
        <v>0</v>
      </c>
      <c r="I3888" t="n">
        <v>610</v>
      </c>
      <c r="J3888" t="n">
        <v>1</v>
      </c>
      <c r="K3888" t="n">
        <v>20</v>
      </c>
      <c r="L3888" t="n">
        <v>0</v>
      </c>
      <c r="M3888" t="n">
        <v>9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5</v>
      </c>
      <c r="U3888" t="n">
        <v>0</v>
      </c>
      <c r="V3888" t="n">
        <v>0</v>
      </c>
      <c r="W3888" t="n">
        <v>0</v>
      </c>
    </row>
    <row r="3889">
      <c r="A3889" t="inlineStr">
        <is>
          <t>Jamie George</t>
        </is>
      </c>
      <c r="B3889" t="inlineStr">
        <is>
          <t>England</t>
        </is>
      </c>
      <c r="C3889" t="inlineStr">
        <is>
          <t>Hooker</t>
        </is>
      </c>
      <c r="D3889" t="n">
        <v>238</v>
      </c>
      <c r="E3889" t="n">
        <v>253</v>
      </c>
      <c r="F3889" t="n">
        <v>141</v>
      </c>
      <c r="G3889" t="n">
        <v>112</v>
      </c>
      <c r="H3889" t="n">
        <v>0</v>
      </c>
      <c r="I3889" t="n">
        <v>11319</v>
      </c>
      <c r="J3889" t="n">
        <v>97</v>
      </c>
      <c r="K3889" t="n">
        <v>2103</v>
      </c>
      <c r="L3889" t="n">
        <v>2</v>
      </c>
      <c r="M3889" t="n">
        <v>107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185</v>
      </c>
      <c r="U3889" t="n">
        <v>2</v>
      </c>
      <c r="V3889" t="n">
        <v>0</v>
      </c>
      <c r="W3889" t="n">
        <v>0</v>
      </c>
    </row>
    <row r="3890">
      <c r="A3890" t="inlineStr">
        <is>
          <t>Jamie George</t>
        </is>
      </c>
      <c r="B3890" t="inlineStr">
        <is>
          <t>England</t>
        </is>
      </c>
      <c r="C3890" t="inlineStr">
        <is>
          <t>Hooker</t>
        </is>
      </c>
      <c r="D3890" t="n">
        <v>3</v>
      </c>
      <c r="E3890" t="n">
        <v>3</v>
      </c>
      <c r="F3890" t="n">
        <v>2</v>
      </c>
      <c r="G3890" t="n">
        <v>1</v>
      </c>
      <c r="H3890" t="n">
        <v>0</v>
      </c>
      <c r="I3890" t="n">
        <v>158</v>
      </c>
      <c r="J3890" t="n">
        <v>1</v>
      </c>
      <c r="K3890" t="n">
        <v>29</v>
      </c>
      <c r="L3890" t="n">
        <v>0</v>
      </c>
      <c r="M3890" t="n">
        <v>2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Jamie George</t>
        </is>
      </c>
      <c r="B3891" t="inlineStr">
        <is>
          <t>England</t>
        </is>
      </c>
      <c r="C3891" t="inlineStr">
        <is>
          <t>Hooker</t>
        </is>
      </c>
      <c r="D3891" t="n">
        <v>3</v>
      </c>
      <c r="E3891" t="n">
        <v>3</v>
      </c>
      <c r="F3891" t="n">
        <v>3</v>
      </c>
      <c r="G3891" t="n">
        <v>0</v>
      </c>
      <c r="H3891" t="n">
        <v>0</v>
      </c>
      <c r="I3891" t="n">
        <v>216</v>
      </c>
      <c r="J3891" t="n">
        <v>0</v>
      </c>
      <c r="K3891" t="n">
        <v>0</v>
      </c>
      <c r="L3891" t="n">
        <v>0</v>
      </c>
      <c r="M3891" t="n">
        <v>2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Jamie George</t>
        </is>
      </c>
      <c r="B3892" t="inlineStr">
        <is>
          <t>England</t>
        </is>
      </c>
      <c r="C3892" t="inlineStr">
        <is>
          <t>Hooker</t>
        </is>
      </c>
      <c r="D3892" t="n">
        <v>316</v>
      </c>
      <c r="E3892" t="n">
        <v>46</v>
      </c>
      <c r="F3892" t="n">
        <v>188</v>
      </c>
      <c r="G3892" t="n">
        <v>142</v>
      </c>
      <c r="H3892" t="n">
        <v>0</v>
      </c>
      <c r="I3892" t="n">
        <v>15226</v>
      </c>
      <c r="J3892" t="n">
        <v>128</v>
      </c>
      <c r="K3892" t="n">
        <v>2850</v>
      </c>
      <c r="L3892" t="n">
        <v>3</v>
      </c>
      <c r="M3892" t="n">
        <v>145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230</v>
      </c>
      <c r="U3892" t="n">
        <v>3</v>
      </c>
      <c r="V3892" t="n">
        <v>0</v>
      </c>
      <c r="W3892" t="n">
        <v>0</v>
      </c>
    </row>
    <row r="3893">
      <c r="A3893" t="inlineStr">
        <is>
          <t>Luke Cowan-Dickie</t>
        </is>
      </c>
      <c r="B3893" t="inlineStr">
        <is>
          <t>England</t>
        </is>
      </c>
      <c r="C3893" t="inlineStr">
        <is>
          <t>Hooker</t>
        </is>
      </c>
      <c r="D3893" t="n">
        <v>10</v>
      </c>
      <c r="E3893" t="n">
        <v>11</v>
      </c>
      <c r="F3893" t="n">
        <v>9</v>
      </c>
      <c r="G3893" t="n">
        <v>2</v>
      </c>
      <c r="H3893" t="n">
        <v>0</v>
      </c>
      <c r="I3893" t="n">
        <v>659</v>
      </c>
      <c r="J3893" t="n">
        <v>1</v>
      </c>
      <c r="K3893" t="n">
        <v>15</v>
      </c>
      <c r="L3893" t="n">
        <v>0</v>
      </c>
      <c r="M3893" t="n">
        <v>5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10</v>
      </c>
      <c r="U3893" t="n">
        <v>0</v>
      </c>
      <c r="V3893" t="n">
        <v>0</v>
      </c>
      <c r="W3893" t="n">
        <v>0</v>
      </c>
    </row>
    <row r="3894">
      <c r="A3894" t="inlineStr">
        <is>
          <t>Luke Cowan-Dickie</t>
        </is>
      </c>
      <c r="B3894" t="inlineStr">
        <is>
          <t>England</t>
        </is>
      </c>
      <c r="C3894" t="inlineStr">
        <is>
          <t>Hooker</t>
        </is>
      </c>
      <c r="D3894" t="n">
        <v>142</v>
      </c>
      <c r="E3894" t="n">
        <v>140</v>
      </c>
      <c r="F3894" t="n">
        <v>93</v>
      </c>
      <c r="G3894" t="n">
        <v>47</v>
      </c>
      <c r="H3894" t="n">
        <v>0</v>
      </c>
      <c r="I3894" t="n">
        <v>6694</v>
      </c>
      <c r="J3894" t="n">
        <v>49</v>
      </c>
      <c r="K3894" t="n">
        <v>1226</v>
      </c>
      <c r="L3894" t="n">
        <v>1</v>
      </c>
      <c r="M3894" t="n">
        <v>91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150</v>
      </c>
      <c r="U3894" t="n">
        <v>2</v>
      </c>
      <c r="V3894" t="n">
        <v>0</v>
      </c>
      <c r="W3894" t="n">
        <v>0</v>
      </c>
    </row>
    <row r="3895">
      <c r="A3895" t="inlineStr">
        <is>
          <t>Luke Cowan-Dickie</t>
        </is>
      </c>
      <c r="B3895" t="inlineStr">
        <is>
          <t>England</t>
        </is>
      </c>
      <c r="C3895" t="inlineStr">
        <is>
          <t>Hooker</t>
        </is>
      </c>
      <c r="D3895" t="n">
        <v>22</v>
      </c>
      <c r="E3895" t="n">
        <v>25</v>
      </c>
      <c r="F3895" t="n">
        <v>14</v>
      </c>
      <c r="G3895" t="n">
        <v>11</v>
      </c>
      <c r="H3895" t="n">
        <v>0</v>
      </c>
      <c r="I3895" t="n">
        <v>1205</v>
      </c>
      <c r="J3895" t="n">
        <v>8</v>
      </c>
      <c r="K3895" t="n">
        <v>187</v>
      </c>
      <c r="L3895" t="n">
        <v>0</v>
      </c>
      <c r="M3895" t="n">
        <v>7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25</v>
      </c>
      <c r="U3895" t="n">
        <v>0</v>
      </c>
      <c r="V3895" t="n">
        <v>0</v>
      </c>
      <c r="W3895" t="n">
        <v>0</v>
      </c>
    </row>
    <row r="3896">
      <c r="A3896" t="inlineStr">
        <is>
          <t>Luke Cowan-Dickie</t>
        </is>
      </c>
      <c r="B3896" t="inlineStr">
        <is>
          <t>England</t>
        </is>
      </c>
      <c r="C3896" t="inlineStr">
        <is>
          <t>Hooker</t>
        </is>
      </c>
      <c r="D3896" t="n">
        <v>204</v>
      </c>
      <c r="E3896" t="n">
        <v>44</v>
      </c>
      <c r="F3896" t="n">
        <v>122</v>
      </c>
      <c r="G3896" t="n">
        <v>86</v>
      </c>
      <c r="H3896" t="n">
        <v>0</v>
      </c>
      <c r="I3896" t="n">
        <v>9338</v>
      </c>
      <c r="J3896" t="n">
        <v>82</v>
      </c>
      <c r="K3896" t="n">
        <v>1861</v>
      </c>
      <c r="L3896" t="n">
        <v>1</v>
      </c>
      <c r="M3896" t="n">
        <v>109</v>
      </c>
      <c r="N3896" t="n">
        <v>44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220</v>
      </c>
      <c r="U3896" t="n">
        <v>2</v>
      </c>
      <c r="V3896" t="n">
        <v>0</v>
      </c>
      <c r="W3896" t="n">
        <v>0</v>
      </c>
    </row>
    <row r="3897">
      <c r="A3897" t="inlineStr">
        <is>
          <t>Joe Marler</t>
        </is>
      </c>
      <c r="B3897" t="inlineStr">
        <is>
          <t>England</t>
        </is>
      </c>
      <c r="C3897" t="inlineStr">
        <is>
          <t>Prop</t>
        </is>
      </c>
      <c r="D3897" t="n">
        <v>18</v>
      </c>
      <c r="E3897" t="n">
        <v>19</v>
      </c>
      <c r="F3897" t="n">
        <v>15</v>
      </c>
      <c r="G3897" t="n">
        <v>4</v>
      </c>
      <c r="H3897" t="n">
        <v>0</v>
      </c>
      <c r="I3897" t="n">
        <v>1156</v>
      </c>
      <c r="J3897" t="n">
        <v>3</v>
      </c>
      <c r="K3897" t="n">
        <v>77</v>
      </c>
      <c r="L3897" t="n">
        <v>0</v>
      </c>
      <c r="M3897" t="n">
        <v>5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5</v>
      </c>
      <c r="U3897" t="n">
        <v>3</v>
      </c>
      <c r="V3897" t="n">
        <v>0</v>
      </c>
      <c r="W3897" t="n">
        <v>0</v>
      </c>
    </row>
    <row r="3898">
      <c r="A3898" t="inlineStr">
        <is>
          <t>Joe Marler</t>
        </is>
      </c>
      <c r="B3898" t="inlineStr">
        <is>
          <t>England</t>
        </is>
      </c>
      <c r="C3898" t="inlineStr">
        <is>
          <t>Prop</t>
        </is>
      </c>
      <c r="D3898" t="n">
        <v>7</v>
      </c>
      <c r="E3898" t="n">
        <v>7</v>
      </c>
      <c r="F3898" t="n">
        <v>5</v>
      </c>
      <c r="G3898" t="n">
        <v>2</v>
      </c>
      <c r="H3898" t="n">
        <v>0</v>
      </c>
      <c r="I3898" t="n">
        <v>420</v>
      </c>
      <c r="J3898" t="n">
        <v>2</v>
      </c>
      <c r="K3898" t="n">
        <v>60</v>
      </c>
      <c r="L3898" t="n">
        <v>0</v>
      </c>
      <c r="M3898" t="n">
        <v>2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10</v>
      </c>
      <c r="U3898" t="n">
        <v>1</v>
      </c>
      <c r="V3898" t="n">
        <v>0</v>
      </c>
      <c r="W3898" t="n">
        <v>0</v>
      </c>
    </row>
    <row r="3899">
      <c r="A3899" t="inlineStr">
        <is>
          <t>Joe Marler</t>
        </is>
      </c>
      <c r="B3899" t="inlineStr">
        <is>
          <t>England</t>
        </is>
      </c>
      <c r="C3899" t="inlineStr">
        <is>
          <t>Prop</t>
        </is>
      </c>
      <c r="D3899" t="n">
        <v>12</v>
      </c>
      <c r="E3899" t="n">
        <v>12</v>
      </c>
      <c r="F3899" t="n">
        <v>8</v>
      </c>
      <c r="G3899" t="n">
        <v>4</v>
      </c>
      <c r="H3899" t="n">
        <v>0</v>
      </c>
      <c r="I3899" t="n">
        <v>667</v>
      </c>
      <c r="J3899" t="n">
        <v>4</v>
      </c>
      <c r="K3899" t="n">
        <v>126</v>
      </c>
      <c r="L3899" t="n">
        <v>1</v>
      </c>
      <c r="M3899" t="n">
        <v>4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35</v>
      </c>
      <c r="U3899" t="n">
        <v>2</v>
      </c>
      <c r="V3899" t="n">
        <v>0</v>
      </c>
      <c r="W3899" t="n">
        <v>0</v>
      </c>
    </row>
    <row r="3900">
      <c r="A3900" t="inlineStr">
        <is>
          <t>Joe Marler</t>
        </is>
      </c>
      <c r="B3900" t="inlineStr">
        <is>
          <t>England</t>
        </is>
      </c>
      <c r="C3900" t="inlineStr">
        <is>
          <t>Prop</t>
        </is>
      </c>
      <c r="D3900" t="n">
        <v>217</v>
      </c>
      <c r="E3900" t="n">
        <v>219</v>
      </c>
      <c r="F3900" t="n">
        <v>193</v>
      </c>
      <c r="G3900" t="n">
        <v>26</v>
      </c>
      <c r="H3900" t="n">
        <v>0</v>
      </c>
      <c r="I3900" t="n">
        <v>13869</v>
      </c>
      <c r="J3900" t="n">
        <v>24</v>
      </c>
      <c r="K3900" t="n">
        <v>728</v>
      </c>
      <c r="L3900" t="n">
        <v>1</v>
      </c>
      <c r="M3900" t="n">
        <v>127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45</v>
      </c>
      <c r="U3900" t="n">
        <v>17</v>
      </c>
      <c r="V3900" t="n">
        <v>0</v>
      </c>
      <c r="W3900" t="n">
        <v>2</v>
      </c>
    </row>
    <row r="3901">
      <c r="A3901" t="inlineStr">
        <is>
          <t>Joe Marler</t>
        </is>
      </c>
      <c r="B3901" t="inlineStr">
        <is>
          <t>England</t>
        </is>
      </c>
      <c r="C3901" t="inlineStr">
        <is>
          <t>Prop</t>
        </is>
      </c>
      <c r="D3901" t="n">
        <v>5</v>
      </c>
      <c r="E3901" t="n">
        <v>5</v>
      </c>
      <c r="F3901" t="n">
        <v>4</v>
      </c>
      <c r="G3901" t="n">
        <v>1</v>
      </c>
      <c r="H3901" t="n">
        <v>0</v>
      </c>
      <c r="I3901" t="n">
        <v>292</v>
      </c>
      <c r="J3901" t="n">
        <v>1</v>
      </c>
      <c r="K3901" t="n">
        <v>27</v>
      </c>
      <c r="L3901" t="n">
        <v>0</v>
      </c>
      <c r="M3901" t="n">
        <v>2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</row>
    <row r="3902">
      <c r="A3902" t="inlineStr">
        <is>
          <t>Joe Marler</t>
        </is>
      </c>
      <c r="B3902" t="inlineStr">
        <is>
          <t>England</t>
        </is>
      </c>
      <c r="C3902" t="inlineStr">
        <is>
          <t>Prop</t>
        </is>
      </c>
      <c r="D3902" t="n">
        <v>331</v>
      </c>
      <c r="E3902" t="n">
        <v>19</v>
      </c>
      <c r="F3902" t="n">
        <v>276</v>
      </c>
      <c r="G3902" t="n">
        <v>57</v>
      </c>
      <c r="H3902" t="n">
        <v>0</v>
      </c>
      <c r="I3902" t="n">
        <v>19827</v>
      </c>
      <c r="J3902" t="n">
        <v>55</v>
      </c>
      <c r="K3902" t="n">
        <v>1418</v>
      </c>
      <c r="L3902" t="n">
        <v>2</v>
      </c>
      <c r="M3902" t="n">
        <v>186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95</v>
      </c>
      <c r="U3902" t="n">
        <v>24</v>
      </c>
      <c r="V3902" t="n">
        <v>0</v>
      </c>
      <c r="W3902" t="n">
        <v>2</v>
      </c>
    </row>
    <row r="3903">
      <c r="A3903" t="inlineStr">
        <is>
          <t>Matt Mullan</t>
        </is>
      </c>
      <c r="B3903" t="inlineStr">
        <is>
          <t>England</t>
        </is>
      </c>
      <c r="C3903" t="inlineStr">
        <is>
          <t>Prop</t>
        </is>
      </c>
      <c r="D3903" t="n">
        <v>111</v>
      </c>
      <c r="E3903" t="n">
        <v>115</v>
      </c>
      <c r="F3903" t="n">
        <v>86</v>
      </c>
      <c r="G3903" t="n">
        <v>29</v>
      </c>
      <c r="H3903" t="n">
        <v>0</v>
      </c>
      <c r="I3903" t="n">
        <v>6775</v>
      </c>
      <c r="J3903" t="n">
        <v>25</v>
      </c>
      <c r="K3903" t="n">
        <v>611</v>
      </c>
      <c r="L3903" t="n">
        <v>0</v>
      </c>
      <c r="M3903" t="n">
        <v>37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25</v>
      </c>
      <c r="U3903" t="n">
        <v>0</v>
      </c>
      <c r="V3903" t="n">
        <v>0</v>
      </c>
      <c r="W3903" t="n">
        <v>0</v>
      </c>
    </row>
    <row r="3904">
      <c r="A3904" t="inlineStr">
        <is>
          <t>Matt Mullan</t>
        </is>
      </c>
      <c r="B3904" t="inlineStr">
        <is>
          <t>England</t>
        </is>
      </c>
      <c r="C3904" t="inlineStr">
        <is>
          <t>Prop</t>
        </is>
      </c>
      <c r="D3904" t="n">
        <v>5</v>
      </c>
      <c r="E3904" t="n">
        <v>6</v>
      </c>
      <c r="F3904" t="n">
        <v>0</v>
      </c>
      <c r="G3904" t="n">
        <v>6</v>
      </c>
      <c r="H3904" t="n">
        <v>0</v>
      </c>
      <c r="I3904" t="n">
        <v>122</v>
      </c>
      <c r="J3904" t="n">
        <v>5</v>
      </c>
      <c r="K3904" t="n">
        <v>122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Matt Mullan</t>
        </is>
      </c>
      <c r="B3905" t="inlineStr">
        <is>
          <t>England</t>
        </is>
      </c>
      <c r="C3905" t="inlineStr">
        <is>
          <t>Prop</t>
        </is>
      </c>
      <c r="D3905" t="n">
        <v>15</v>
      </c>
      <c r="E3905" t="n">
        <v>17</v>
      </c>
      <c r="F3905" t="n">
        <v>1</v>
      </c>
      <c r="G3905" t="n">
        <v>16</v>
      </c>
      <c r="H3905" t="n">
        <v>0</v>
      </c>
      <c r="I3905" t="n">
        <v>291</v>
      </c>
      <c r="J3905" t="n">
        <v>14</v>
      </c>
      <c r="K3905" t="n">
        <v>226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Matt Mullan</t>
        </is>
      </c>
      <c r="B3906" t="inlineStr">
        <is>
          <t>England</t>
        </is>
      </c>
      <c r="C3906" t="inlineStr">
        <is>
          <t>Prop</t>
        </is>
      </c>
      <c r="D3906" t="n">
        <v>3</v>
      </c>
      <c r="E3906" t="n">
        <v>3</v>
      </c>
      <c r="F3906" t="n">
        <v>3</v>
      </c>
      <c r="G3906" t="n">
        <v>0</v>
      </c>
      <c r="H3906" t="n">
        <v>0</v>
      </c>
      <c r="I3906" t="n">
        <v>193</v>
      </c>
      <c r="J3906" t="n">
        <v>0</v>
      </c>
      <c r="K3906" t="n">
        <v>0</v>
      </c>
      <c r="L3906" t="n">
        <v>0</v>
      </c>
      <c r="M3906" t="n">
        <v>3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Matt Mullan</t>
        </is>
      </c>
      <c r="B3907" t="inlineStr">
        <is>
          <t>England</t>
        </is>
      </c>
      <c r="C3907" t="inlineStr">
        <is>
          <t>Prop</t>
        </is>
      </c>
      <c r="D3907" t="n">
        <v>131</v>
      </c>
      <c r="E3907" t="n">
        <v>128</v>
      </c>
      <c r="F3907" t="n">
        <v>110</v>
      </c>
      <c r="G3907" t="n">
        <v>18</v>
      </c>
      <c r="H3907" t="n">
        <v>0</v>
      </c>
      <c r="I3907" t="n">
        <v>7582</v>
      </c>
      <c r="J3907" t="n">
        <v>21</v>
      </c>
      <c r="K3907" t="n">
        <v>504</v>
      </c>
      <c r="L3907" t="n">
        <v>3</v>
      </c>
      <c r="M3907" t="n">
        <v>100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20</v>
      </c>
      <c r="U3907" t="n">
        <v>1</v>
      </c>
      <c r="V3907" t="n">
        <v>0</v>
      </c>
      <c r="W3907" t="n">
        <v>0</v>
      </c>
    </row>
    <row r="3908">
      <c r="A3908" t="inlineStr">
        <is>
          <t>Matt Mullan</t>
        </is>
      </c>
      <c r="B3908" t="inlineStr">
        <is>
          <t>England</t>
        </is>
      </c>
      <c r="C3908" t="inlineStr">
        <is>
          <t>Prop</t>
        </is>
      </c>
      <c r="D3908" t="n">
        <v>265</v>
      </c>
      <c r="E3908" t="n">
        <v>9</v>
      </c>
      <c r="F3908" t="n">
        <v>200</v>
      </c>
      <c r="G3908" t="n">
        <v>69</v>
      </c>
      <c r="H3908" t="n">
        <v>0</v>
      </c>
      <c r="I3908" t="n">
        <v>14963</v>
      </c>
      <c r="J3908" t="n">
        <v>65</v>
      </c>
      <c r="K3908" t="n">
        <v>1463</v>
      </c>
      <c r="L3908" t="n">
        <v>3</v>
      </c>
      <c r="M3908" t="n">
        <v>141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45</v>
      </c>
      <c r="U3908" t="n">
        <v>1</v>
      </c>
      <c r="V3908" t="n">
        <v>0</v>
      </c>
      <c r="W3908" t="n">
        <v>0</v>
      </c>
    </row>
    <row r="3909">
      <c r="A3909" t="inlineStr">
        <is>
          <t>Harry Williams</t>
        </is>
      </c>
      <c r="B3909" t="inlineStr">
        <is>
          <t>England</t>
        </is>
      </c>
      <c r="C3909" t="inlineStr">
        <is>
          <t>Prop</t>
        </is>
      </c>
      <c r="D3909" t="n">
        <v>49</v>
      </c>
      <c r="E3909" t="n">
        <v>49</v>
      </c>
      <c r="F3909" t="n">
        <v>49</v>
      </c>
      <c r="G3909" t="n">
        <v>0</v>
      </c>
      <c r="H3909" t="n">
        <v>0</v>
      </c>
      <c r="I3909" t="n">
        <v>3677</v>
      </c>
      <c r="J3909" t="n">
        <v>0</v>
      </c>
      <c r="K3909" t="n">
        <v>0</v>
      </c>
      <c r="L3909" t="n">
        <v>0</v>
      </c>
      <c r="M3909" t="n">
        <v>12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20</v>
      </c>
      <c r="U3909" t="n">
        <v>1</v>
      </c>
      <c r="V3909" t="n">
        <v>0</v>
      </c>
      <c r="W3909" t="n">
        <v>0</v>
      </c>
    </row>
    <row r="3910">
      <c r="A3910" t="inlineStr">
        <is>
          <t>Harry Williams</t>
        </is>
      </c>
      <c r="B3910" t="inlineStr">
        <is>
          <t>England</t>
        </is>
      </c>
      <c r="C3910" t="inlineStr">
        <is>
          <t>Prop</t>
        </is>
      </c>
      <c r="D3910" t="n">
        <v>2</v>
      </c>
      <c r="E3910" t="n">
        <v>2</v>
      </c>
      <c r="F3910" t="n">
        <v>0</v>
      </c>
      <c r="G3910" t="n">
        <v>2</v>
      </c>
      <c r="H3910" t="n">
        <v>0</v>
      </c>
      <c r="I3910" t="n">
        <v>17</v>
      </c>
      <c r="J3910" t="n">
        <v>2</v>
      </c>
      <c r="K3910" t="n">
        <v>17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Harry Williams</t>
        </is>
      </c>
      <c r="B3911" t="inlineStr">
        <is>
          <t>England</t>
        </is>
      </c>
      <c r="C3911" t="inlineStr">
        <is>
          <t>Prop</t>
        </is>
      </c>
      <c r="D3911" t="n">
        <v>20</v>
      </c>
      <c r="E3911" t="n">
        <v>25</v>
      </c>
      <c r="F3911" t="n">
        <v>6</v>
      </c>
      <c r="G3911" t="n">
        <v>19</v>
      </c>
      <c r="H3911" t="n">
        <v>0</v>
      </c>
      <c r="I3911" t="n">
        <v>692</v>
      </c>
      <c r="J3911" t="n">
        <v>14</v>
      </c>
      <c r="K3911" t="n">
        <v>271</v>
      </c>
      <c r="L3911" t="n">
        <v>2</v>
      </c>
      <c r="M3911" t="n">
        <v>3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2</v>
      </c>
      <c r="V3911" t="n">
        <v>0</v>
      </c>
      <c r="W3911" t="n">
        <v>0</v>
      </c>
    </row>
    <row r="3912">
      <c r="A3912" t="inlineStr">
        <is>
          <t>Harry Williams</t>
        </is>
      </c>
      <c r="B3912" t="inlineStr">
        <is>
          <t>England</t>
        </is>
      </c>
      <c r="C3912" t="inlineStr">
        <is>
          <t>Prop</t>
        </is>
      </c>
      <c r="D3912" t="n">
        <v>20</v>
      </c>
      <c r="E3912" t="n">
        <v>19</v>
      </c>
      <c r="F3912" t="n">
        <v>17</v>
      </c>
      <c r="G3912" t="n">
        <v>2</v>
      </c>
      <c r="H3912" t="n">
        <v>0</v>
      </c>
      <c r="I3912" t="n">
        <v>1315</v>
      </c>
      <c r="J3912" t="n">
        <v>3</v>
      </c>
      <c r="K3912" t="n">
        <v>67</v>
      </c>
      <c r="L3912" t="n">
        <v>0</v>
      </c>
      <c r="M3912" t="n">
        <v>8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5</v>
      </c>
      <c r="U3912" t="n">
        <v>0</v>
      </c>
      <c r="V3912" t="n">
        <v>0</v>
      </c>
      <c r="W3912" t="n">
        <v>0</v>
      </c>
    </row>
    <row r="3913">
      <c r="A3913" t="inlineStr">
        <is>
          <t>Harry Williams</t>
        </is>
      </c>
      <c r="B3913" t="inlineStr">
        <is>
          <t>England</t>
        </is>
      </c>
      <c r="C3913" t="inlineStr">
        <is>
          <t>Prop</t>
        </is>
      </c>
      <c r="D3913" t="n">
        <v>119</v>
      </c>
      <c r="E3913" t="n">
        <v>121</v>
      </c>
      <c r="F3913" t="n">
        <v>89</v>
      </c>
      <c r="G3913" t="n">
        <v>32</v>
      </c>
      <c r="H3913" t="n">
        <v>0</v>
      </c>
      <c r="I3913" t="n">
        <v>6057</v>
      </c>
      <c r="J3913" t="n">
        <v>30</v>
      </c>
      <c r="K3913" t="n">
        <v>945</v>
      </c>
      <c r="L3913" t="n">
        <v>2</v>
      </c>
      <c r="M3913" t="n">
        <v>86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80</v>
      </c>
      <c r="U3913" t="n">
        <v>3</v>
      </c>
      <c r="V3913" t="n">
        <v>0</v>
      </c>
      <c r="W3913" t="n">
        <v>1</v>
      </c>
    </row>
    <row r="3914">
      <c r="A3914" t="inlineStr">
        <is>
          <t>Harry Williams</t>
        </is>
      </c>
      <c r="B3914" t="inlineStr">
        <is>
          <t>England</t>
        </is>
      </c>
      <c r="C3914" t="inlineStr">
        <is>
          <t>Prop</t>
        </is>
      </c>
      <c r="D3914" t="n">
        <v>1</v>
      </c>
      <c r="E3914" t="n">
        <v>1</v>
      </c>
      <c r="F3914" t="n">
        <v>0</v>
      </c>
      <c r="G3914" t="n">
        <v>1</v>
      </c>
      <c r="H3914" t="n">
        <v>0</v>
      </c>
      <c r="I3914" t="n">
        <v>39</v>
      </c>
      <c r="J3914" t="n">
        <v>1</v>
      </c>
      <c r="K3914" t="n">
        <v>39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</row>
    <row r="3915">
      <c r="A3915" t="inlineStr">
        <is>
          <t>Harry Williams</t>
        </is>
      </c>
      <c r="B3915" t="inlineStr">
        <is>
          <t>England</t>
        </is>
      </c>
      <c r="C3915" t="inlineStr">
        <is>
          <t>Prop</t>
        </is>
      </c>
      <c r="D3915" t="n">
        <v>229</v>
      </c>
      <c r="E3915" t="n">
        <v>21</v>
      </c>
      <c r="F3915" t="n">
        <v>163</v>
      </c>
      <c r="G3915" t="n">
        <v>72</v>
      </c>
      <c r="H3915" t="n">
        <v>0</v>
      </c>
      <c r="I3915" t="n">
        <v>12241</v>
      </c>
      <c r="J3915" t="n">
        <v>66</v>
      </c>
      <c r="K3915" t="n">
        <v>1674</v>
      </c>
      <c r="L3915" t="n">
        <v>4</v>
      </c>
      <c r="M3915" t="n">
        <v>111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105</v>
      </c>
      <c r="U3915" t="n">
        <v>7</v>
      </c>
      <c r="V3915" t="n">
        <v>0</v>
      </c>
      <c r="W3915" t="n">
        <v>1</v>
      </c>
    </row>
    <row r="3916">
      <c r="A3916" t="inlineStr">
        <is>
          <t>Will Collier</t>
        </is>
      </c>
      <c r="B3916" t="inlineStr">
        <is>
          <t>England</t>
        </is>
      </c>
      <c r="C3916" t="inlineStr">
        <is>
          <t>Prop</t>
        </is>
      </c>
      <c r="D3916" t="n">
        <v>40</v>
      </c>
      <c r="E3916" t="n">
        <v>40</v>
      </c>
      <c r="F3916" t="n">
        <v>39</v>
      </c>
      <c r="G3916" t="n">
        <v>1</v>
      </c>
      <c r="H3916" t="n">
        <v>0</v>
      </c>
      <c r="I3916" t="n">
        <v>2804</v>
      </c>
      <c r="J3916" t="n">
        <v>1</v>
      </c>
      <c r="K3916" t="n">
        <v>0</v>
      </c>
      <c r="L3916" t="n">
        <v>0</v>
      </c>
      <c r="M3916" t="n">
        <v>13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30</v>
      </c>
      <c r="U3916" t="n">
        <v>2</v>
      </c>
      <c r="V3916" t="n">
        <v>0</v>
      </c>
      <c r="W3916" t="n">
        <v>0</v>
      </c>
    </row>
    <row r="3917">
      <c r="A3917" t="inlineStr">
        <is>
          <t>Will Collier</t>
        </is>
      </c>
      <c r="B3917" t="inlineStr">
        <is>
          <t>England</t>
        </is>
      </c>
      <c r="C3917" t="inlineStr">
        <is>
          <t>Prop</t>
        </is>
      </c>
      <c r="D3917" t="n">
        <v>174</v>
      </c>
      <c r="E3917" t="n">
        <v>202</v>
      </c>
      <c r="F3917" t="n">
        <v>94</v>
      </c>
      <c r="G3917" t="n">
        <v>108</v>
      </c>
      <c r="H3917" t="n">
        <v>0</v>
      </c>
      <c r="I3917" t="n">
        <v>7188</v>
      </c>
      <c r="J3917" t="n">
        <v>80</v>
      </c>
      <c r="K3917" t="n">
        <v>1648</v>
      </c>
      <c r="L3917" t="n">
        <v>6</v>
      </c>
      <c r="M3917" t="n">
        <v>81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5</v>
      </c>
      <c r="U3917" t="n">
        <v>4</v>
      </c>
      <c r="V3917" t="n">
        <v>0</v>
      </c>
      <c r="W3917" t="n">
        <v>0</v>
      </c>
    </row>
    <row r="3918">
      <c r="A3918" t="inlineStr">
        <is>
          <t>Will Collier</t>
        </is>
      </c>
      <c r="B3918" t="inlineStr">
        <is>
          <t>England</t>
        </is>
      </c>
      <c r="C3918" t="inlineStr">
        <is>
          <t>Prop</t>
        </is>
      </c>
      <c r="D3918" t="n">
        <v>4</v>
      </c>
      <c r="E3918" t="n">
        <v>4</v>
      </c>
      <c r="F3918" t="n">
        <v>3</v>
      </c>
      <c r="G3918" t="n">
        <v>1</v>
      </c>
      <c r="H3918" t="n">
        <v>0</v>
      </c>
      <c r="I3918" t="n">
        <v>207</v>
      </c>
      <c r="J3918" t="n">
        <v>1</v>
      </c>
      <c r="K3918" t="n">
        <v>12</v>
      </c>
      <c r="L3918" t="n">
        <v>0</v>
      </c>
      <c r="M3918" t="n">
        <v>2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Will Collier</t>
        </is>
      </c>
      <c r="B3919" t="inlineStr">
        <is>
          <t>England</t>
        </is>
      </c>
      <c r="C3919" t="inlineStr">
        <is>
          <t>Prop</t>
        </is>
      </c>
      <c r="D3919" t="n">
        <v>7</v>
      </c>
      <c r="E3919" t="n">
        <v>7</v>
      </c>
      <c r="F3919" t="n">
        <v>4</v>
      </c>
      <c r="G3919" t="n">
        <v>3</v>
      </c>
      <c r="H3919" t="n">
        <v>0</v>
      </c>
      <c r="I3919" t="n">
        <v>354</v>
      </c>
      <c r="J3919" t="n">
        <v>3</v>
      </c>
      <c r="K3919" t="n">
        <v>77</v>
      </c>
      <c r="L3919" t="n">
        <v>0</v>
      </c>
      <c r="M3919" t="n">
        <v>3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Will Collier</t>
        </is>
      </c>
      <c r="B3920" t="inlineStr">
        <is>
          <t>England</t>
        </is>
      </c>
      <c r="C3920" t="inlineStr">
        <is>
          <t>Prop</t>
        </is>
      </c>
      <c r="D3920" t="n">
        <v>1</v>
      </c>
      <c r="E3920" t="n">
        <v>1</v>
      </c>
      <c r="F3920" t="n">
        <v>0</v>
      </c>
      <c r="G3920" t="n">
        <v>1</v>
      </c>
      <c r="H3920" t="n">
        <v>0</v>
      </c>
      <c r="I3920" t="n">
        <v>21</v>
      </c>
      <c r="J3920" t="n">
        <v>1</v>
      </c>
      <c r="K3920" t="n">
        <v>21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5</v>
      </c>
      <c r="U3920" t="n">
        <v>0</v>
      </c>
      <c r="V3920" t="n">
        <v>0</v>
      </c>
      <c r="W3920" t="n">
        <v>0</v>
      </c>
    </row>
    <row r="3921">
      <c r="A3921" t="inlineStr">
        <is>
          <t>Will Collier</t>
        </is>
      </c>
      <c r="B3921" t="inlineStr">
        <is>
          <t>England</t>
        </is>
      </c>
      <c r="C3921" t="inlineStr">
        <is>
          <t>Prop</t>
        </is>
      </c>
      <c r="D3921" t="n">
        <v>226</v>
      </c>
      <c r="E3921" t="n">
        <v>8</v>
      </c>
      <c r="F3921" t="n">
        <v>140</v>
      </c>
      <c r="G3921" t="n">
        <v>114</v>
      </c>
      <c r="H3921" t="n">
        <v>0</v>
      </c>
      <c r="I3921" t="n">
        <v>10574</v>
      </c>
      <c r="J3921" t="n">
        <v>86</v>
      </c>
      <c r="K3921" t="n">
        <v>1758</v>
      </c>
      <c r="L3921" t="n">
        <v>6</v>
      </c>
      <c r="M3921" t="n">
        <v>99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40</v>
      </c>
      <c r="U3921" t="n">
        <v>6</v>
      </c>
      <c r="V3921" t="n">
        <v>0</v>
      </c>
      <c r="W3921" t="n">
        <v>0</v>
      </c>
    </row>
    <row r="3922">
      <c r="A3922" t="inlineStr">
        <is>
          <t>Ellis Genge</t>
        </is>
      </c>
      <c r="B3922" t="inlineStr">
        <is>
          <t>England</t>
        </is>
      </c>
      <c r="C3922" t="inlineStr">
        <is>
          <t>Prop</t>
        </is>
      </c>
      <c r="D3922" t="n">
        <v>3</v>
      </c>
      <c r="E3922" t="n">
        <v>3</v>
      </c>
      <c r="F3922" t="n">
        <v>3</v>
      </c>
      <c r="G3922" t="n">
        <v>0</v>
      </c>
      <c r="H3922" t="n">
        <v>0</v>
      </c>
      <c r="I3922" t="n">
        <v>208</v>
      </c>
      <c r="J3922" t="n">
        <v>0</v>
      </c>
      <c r="K3922" t="n">
        <v>0</v>
      </c>
      <c r="L3922" t="n">
        <v>0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5</v>
      </c>
      <c r="U3922" t="n">
        <v>1</v>
      </c>
      <c r="V3922" t="n">
        <v>0</v>
      </c>
      <c r="W3922" t="n">
        <v>0</v>
      </c>
    </row>
    <row r="3923">
      <c r="A3923" t="inlineStr">
        <is>
          <t>Ellis Genge</t>
        </is>
      </c>
      <c r="B3923" t="inlineStr">
        <is>
          <t>England</t>
        </is>
      </c>
      <c r="C3923" t="inlineStr">
        <is>
          <t>Prop</t>
        </is>
      </c>
      <c r="D3923" t="n">
        <v>23</v>
      </c>
      <c r="E3923" t="n">
        <v>24</v>
      </c>
      <c r="F3923" t="n">
        <v>10</v>
      </c>
      <c r="G3923" t="n">
        <v>14</v>
      </c>
      <c r="H3923" t="n">
        <v>0</v>
      </c>
      <c r="I3923" t="n">
        <v>1008</v>
      </c>
      <c r="J3923" t="n">
        <v>13</v>
      </c>
      <c r="K3923" t="n">
        <v>309</v>
      </c>
      <c r="L3923" t="n">
        <v>0</v>
      </c>
      <c r="M3923" t="n">
        <v>5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30</v>
      </c>
      <c r="U3923" t="n">
        <v>1</v>
      </c>
      <c r="V3923" t="n">
        <v>0</v>
      </c>
      <c r="W3923" t="n">
        <v>0</v>
      </c>
    </row>
    <row r="3924">
      <c r="A3924" t="inlineStr">
        <is>
          <t>Ellis Genge</t>
        </is>
      </c>
      <c r="B3924" t="inlineStr">
        <is>
          <t>England</t>
        </is>
      </c>
      <c r="C3924" t="inlineStr">
        <is>
          <t>Prop</t>
        </is>
      </c>
      <c r="D3924" t="n">
        <v>14</v>
      </c>
      <c r="E3924" t="n">
        <v>13</v>
      </c>
      <c r="F3924" t="n">
        <v>12</v>
      </c>
      <c r="G3924" t="n">
        <v>1</v>
      </c>
      <c r="H3924" t="n">
        <v>0</v>
      </c>
      <c r="I3924" t="n">
        <v>984</v>
      </c>
      <c r="J3924" t="n">
        <v>2</v>
      </c>
      <c r="K3924" t="n">
        <v>63</v>
      </c>
      <c r="L3924" t="n">
        <v>0</v>
      </c>
      <c r="M3924" t="n">
        <v>2</v>
      </c>
      <c r="N3924" t="n">
        <v>4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20</v>
      </c>
      <c r="U3924" t="n">
        <v>2</v>
      </c>
      <c r="V3924" t="n">
        <v>0</v>
      </c>
      <c r="W3924" t="n">
        <v>0</v>
      </c>
    </row>
    <row r="3925">
      <c r="A3925" t="inlineStr">
        <is>
          <t>Ellis Genge</t>
        </is>
      </c>
      <c r="B3925" t="inlineStr">
        <is>
          <t>England</t>
        </is>
      </c>
      <c r="C3925" t="inlineStr">
        <is>
          <t>Prop</t>
        </is>
      </c>
      <c r="D3925" t="n">
        <v>8</v>
      </c>
      <c r="E3925" t="n">
        <v>8</v>
      </c>
      <c r="F3925" t="n">
        <v>7</v>
      </c>
      <c r="G3925" t="n">
        <v>1</v>
      </c>
      <c r="H3925" t="n">
        <v>0</v>
      </c>
      <c r="I3925" t="n">
        <v>468</v>
      </c>
      <c r="J3925" t="n">
        <v>1</v>
      </c>
      <c r="K3925" t="n">
        <v>28</v>
      </c>
      <c r="L3925" t="n">
        <v>0</v>
      </c>
      <c r="M3925" t="n">
        <v>6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5</v>
      </c>
      <c r="U3925" t="n">
        <v>0</v>
      </c>
      <c r="V3925" t="n">
        <v>0</v>
      </c>
      <c r="W3925" t="n">
        <v>0</v>
      </c>
    </row>
    <row r="3926">
      <c r="A3926" t="inlineStr">
        <is>
          <t>Ellis Genge</t>
        </is>
      </c>
      <c r="B3926" t="inlineStr">
        <is>
          <t>England</t>
        </is>
      </c>
      <c r="C3926" t="inlineStr">
        <is>
          <t>Prop</t>
        </is>
      </c>
      <c r="D3926" t="n">
        <v>2</v>
      </c>
      <c r="E3926" t="n">
        <v>2</v>
      </c>
      <c r="F3926" t="n">
        <v>0</v>
      </c>
      <c r="G3926" t="n">
        <v>2</v>
      </c>
      <c r="H3926" t="n">
        <v>0</v>
      </c>
      <c r="I3926" t="n">
        <v>45</v>
      </c>
      <c r="J3926" t="n">
        <v>2</v>
      </c>
      <c r="K3926" t="n">
        <v>45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Ellis Genge</t>
        </is>
      </c>
      <c r="B3927" t="inlineStr">
        <is>
          <t>England</t>
        </is>
      </c>
      <c r="C3927" t="inlineStr">
        <is>
          <t>Prop</t>
        </is>
      </c>
      <c r="D3927" t="n">
        <v>83</v>
      </c>
      <c r="E3927" t="n">
        <v>83</v>
      </c>
      <c r="F3927" t="n">
        <v>60</v>
      </c>
      <c r="G3927" t="n">
        <v>23</v>
      </c>
      <c r="H3927" t="n">
        <v>0</v>
      </c>
      <c r="I3927" t="n">
        <v>4722</v>
      </c>
      <c r="J3927" t="n">
        <v>23</v>
      </c>
      <c r="K3927" t="n">
        <v>658</v>
      </c>
      <c r="L3927" t="n">
        <v>1</v>
      </c>
      <c r="M3927" t="n">
        <v>48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35</v>
      </c>
      <c r="U3927" t="n">
        <v>3</v>
      </c>
      <c r="V3927" t="n">
        <v>0</v>
      </c>
      <c r="W3927" t="n">
        <v>0</v>
      </c>
    </row>
    <row r="3928">
      <c r="A3928" t="inlineStr">
        <is>
          <t>Ellis Genge</t>
        </is>
      </c>
      <c r="B3928" t="inlineStr">
        <is>
          <t>England</t>
        </is>
      </c>
      <c r="C3928" t="inlineStr">
        <is>
          <t>Prop</t>
        </is>
      </c>
      <c r="D3928" t="n">
        <v>159</v>
      </c>
      <c r="E3928" t="n">
        <v>21</v>
      </c>
      <c r="F3928" t="n">
        <v>100</v>
      </c>
      <c r="G3928" t="n">
        <v>60</v>
      </c>
      <c r="H3928" t="n">
        <v>0</v>
      </c>
      <c r="I3928" t="n">
        <v>8326</v>
      </c>
      <c r="J3928" t="n">
        <v>59</v>
      </c>
      <c r="K3928" t="n">
        <v>1561</v>
      </c>
      <c r="L3928" t="n">
        <v>1</v>
      </c>
      <c r="M3928" t="n">
        <v>70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105</v>
      </c>
      <c r="U3928" t="n">
        <v>8</v>
      </c>
      <c r="V3928" t="n">
        <v>0</v>
      </c>
      <c r="W3928" t="n">
        <v>0</v>
      </c>
    </row>
    <row r="3929">
      <c r="A3929" t="inlineStr">
        <is>
          <t>Dan Cole</t>
        </is>
      </c>
      <c r="B3929" t="inlineStr">
        <is>
          <t>England</t>
        </is>
      </c>
      <c r="C3929" t="inlineStr">
        <is>
          <t>Prop</t>
        </is>
      </c>
      <c r="D3929" t="n">
        <v>34</v>
      </c>
      <c r="E3929" t="n">
        <v>34</v>
      </c>
      <c r="F3929" t="n">
        <v>28</v>
      </c>
      <c r="G3929" t="n">
        <v>6</v>
      </c>
      <c r="H3929" t="n">
        <v>0</v>
      </c>
      <c r="I3929" t="n">
        <v>2255</v>
      </c>
      <c r="J3929" t="n">
        <v>6</v>
      </c>
      <c r="K3929" t="n">
        <v>202</v>
      </c>
      <c r="L3929" t="n">
        <v>0</v>
      </c>
      <c r="M3929" t="n">
        <v>13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20</v>
      </c>
      <c r="U3929" t="n">
        <v>0</v>
      </c>
      <c r="V3929" t="n">
        <v>0</v>
      </c>
      <c r="W3929" t="n">
        <v>0</v>
      </c>
    </row>
    <row r="3930">
      <c r="A3930" t="inlineStr">
        <is>
          <t>Dan Cole</t>
        </is>
      </c>
      <c r="B3930" t="inlineStr">
        <is>
          <t>England</t>
        </is>
      </c>
      <c r="C3930" t="inlineStr">
        <is>
          <t>Prop</t>
        </is>
      </c>
      <c r="D3930" t="n">
        <v>257</v>
      </c>
      <c r="E3930" t="n">
        <v>260</v>
      </c>
      <c r="F3930" t="n">
        <v>196</v>
      </c>
      <c r="G3930" t="n">
        <v>64</v>
      </c>
      <c r="H3930" t="n">
        <v>0</v>
      </c>
      <c r="I3930" t="n">
        <v>14587</v>
      </c>
      <c r="J3930" t="n">
        <v>61</v>
      </c>
      <c r="K3930" t="n">
        <v>1587</v>
      </c>
      <c r="L3930" t="n">
        <v>2</v>
      </c>
      <c r="M3930" t="n">
        <v>144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15</v>
      </c>
      <c r="U3930" t="n">
        <v>9</v>
      </c>
      <c r="V3930" t="n">
        <v>0</v>
      </c>
      <c r="W3930" t="n">
        <v>0</v>
      </c>
    </row>
    <row r="3931">
      <c r="A3931" t="inlineStr">
        <is>
          <t>Dan Cole</t>
        </is>
      </c>
      <c r="B3931" t="inlineStr">
        <is>
          <t>England</t>
        </is>
      </c>
      <c r="C3931" t="inlineStr">
        <is>
          <t>Prop</t>
        </is>
      </c>
      <c r="D3931" t="n">
        <v>5</v>
      </c>
      <c r="E3931" t="n">
        <v>5</v>
      </c>
      <c r="F3931" t="n">
        <v>3</v>
      </c>
      <c r="G3931" t="n">
        <v>2</v>
      </c>
      <c r="H3931" t="n">
        <v>0</v>
      </c>
      <c r="I3931" t="n">
        <v>258</v>
      </c>
      <c r="J3931" t="n">
        <v>2</v>
      </c>
      <c r="K3931" t="n">
        <v>56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Dan Cole</t>
        </is>
      </c>
      <c r="B3932" t="inlineStr">
        <is>
          <t>England</t>
        </is>
      </c>
      <c r="C3932" t="inlineStr">
        <is>
          <t>Prop</t>
        </is>
      </c>
      <c r="D3932" t="n">
        <v>3</v>
      </c>
      <c r="E3932" t="n">
        <v>3</v>
      </c>
      <c r="F3932" t="n">
        <v>3</v>
      </c>
      <c r="G3932" t="n">
        <v>0</v>
      </c>
      <c r="H3932" t="n">
        <v>0</v>
      </c>
      <c r="I3932" t="n">
        <v>176</v>
      </c>
      <c r="J3932" t="n">
        <v>0</v>
      </c>
      <c r="K3932" t="n">
        <v>0</v>
      </c>
      <c r="L3932" t="n">
        <v>0</v>
      </c>
      <c r="M3932" t="n">
        <v>2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</row>
    <row r="3933">
      <c r="A3933" t="inlineStr">
        <is>
          <t>Dan Cole</t>
        </is>
      </c>
      <c r="B3933" t="inlineStr">
        <is>
          <t>England</t>
        </is>
      </c>
      <c r="C3933" t="inlineStr">
        <is>
          <t>Prop</t>
        </is>
      </c>
      <c r="D3933" t="n">
        <v>97</v>
      </c>
      <c r="E3933" t="n">
        <v>93</v>
      </c>
      <c r="F3933" t="n">
        <v>81</v>
      </c>
      <c r="G3933" t="n">
        <v>12</v>
      </c>
      <c r="H3933" t="n">
        <v>0</v>
      </c>
      <c r="I3933" t="n">
        <v>5896</v>
      </c>
      <c r="J3933" t="n">
        <v>16</v>
      </c>
      <c r="K3933" t="n">
        <v>342</v>
      </c>
      <c r="L3933" t="n">
        <v>0</v>
      </c>
      <c r="M3933" t="n">
        <v>58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15</v>
      </c>
      <c r="U3933" t="n">
        <v>3</v>
      </c>
      <c r="V3933" t="n">
        <v>0</v>
      </c>
      <c r="W3933" t="n">
        <v>0</v>
      </c>
    </row>
    <row r="3934">
      <c r="A3934" t="inlineStr">
        <is>
          <t>Dan Cole</t>
        </is>
      </c>
      <c r="B3934" t="inlineStr">
        <is>
          <t>England</t>
        </is>
      </c>
      <c r="C3934" t="inlineStr">
        <is>
          <t>Prop</t>
        </is>
      </c>
      <c r="D3934" t="n">
        <v>3</v>
      </c>
      <c r="E3934" t="n">
        <v>3</v>
      </c>
      <c r="F3934" t="n">
        <v>0</v>
      </c>
      <c r="G3934" t="n">
        <v>3</v>
      </c>
      <c r="H3934" t="n">
        <v>0</v>
      </c>
      <c r="I3934" t="n">
        <v>75</v>
      </c>
      <c r="J3934" t="n">
        <v>3</v>
      </c>
      <c r="K3934" t="n">
        <v>75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Dan Cole</t>
        </is>
      </c>
      <c r="B3935" t="inlineStr">
        <is>
          <t>England</t>
        </is>
      </c>
      <c r="C3935" t="inlineStr">
        <is>
          <t>Prop</t>
        </is>
      </c>
      <c r="D3935" t="n">
        <v>11</v>
      </c>
      <c r="E3935" t="n">
        <v>11</v>
      </c>
      <c r="F3935" t="n">
        <v>6</v>
      </c>
      <c r="G3935" t="n">
        <v>5</v>
      </c>
      <c r="H3935" t="n">
        <v>0</v>
      </c>
      <c r="I3935" t="n">
        <v>493</v>
      </c>
      <c r="J3935" t="n">
        <v>5</v>
      </c>
      <c r="K3935" t="n">
        <v>107</v>
      </c>
      <c r="L3935" t="n">
        <v>0</v>
      </c>
      <c r="M3935" t="n">
        <v>4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Dan Cole</t>
        </is>
      </c>
      <c r="B3936" t="inlineStr">
        <is>
          <t>England</t>
        </is>
      </c>
      <c r="C3936" t="inlineStr">
        <is>
          <t>Prop</t>
        </is>
      </c>
      <c r="D3936" t="n">
        <v>410</v>
      </c>
      <c r="E3936" t="n">
        <v>10</v>
      </c>
      <c r="F3936" t="n">
        <v>317</v>
      </c>
      <c r="G3936" t="n">
        <v>92</v>
      </c>
      <c r="H3936" t="n">
        <v>0</v>
      </c>
      <c r="I3936" t="n">
        <v>23740</v>
      </c>
      <c r="J3936" t="n">
        <v>93</v>
      </c>
      <c r="K3936" t="n">
        <v>2369</v>
      </c>
      <c r="L3936" t="n">
        <v>2</v>
      </c>
      <c r="M3936" t="n">
        <v>222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50</v>
      </c>
      <c r="U3936" t="n">
        <v>13</v>
      </c>
      <c r="V3936" t="n">
        <v>0</v>
      </c>
      <c r="W3936" t="n">
        <v>0</v>
      </c>
    </row>
    <row r="3937">
      <c r="A3937" t="inlineStr">
        <is>
          <t>Alec Hepburn</t>
        </is>
      </c>
      <c r="B3937" t="inlineStr">
        <is>
          <t>England</t>
        </is>
      </c>
      <c r="C3937" t="inlineStr">
        <is>
          <t>Prop</t>
        </is>
      </c>
      <c r="D3937" t="n">
        <v>23</v>
      </c>
      <c r="E3937" t="n">
        <v>25</v>
      </c>
      <c r="F3937" t="n">
        <v>15</v>
      </c>
      <c r="G3937" t="n">
        <v>10</v>
      </c>
      <c r="H3937" t="n">
        <v>0</v>
      </c>
      <c r="I3937" t="n">
        <v>1283</v>
      </c>
      <c r="J3937" t="n">
        <v>8</v>
      </c>
      <c r="K3937" t="n">
        <v>209</v>
      </c>
      <c r="L3937" t="n">
        <v>1</v>
      </c>
      <c r="M3937" t="n">
        <v>6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5</v>
      </c>
      <c r="U3937" t="n">
        <v>0</v>
      </c>
      <c r="V3937" t="n">
        <v>0</v>
      </c>
      <c r="W3937" t="n">
        <v>0</v>
      </c>
    </row>
    <row r="3938">
      <c r="A3938" t="inlineStr">
        <is>
          <t>Alec Hepburn</t>
        </is>
      </c>
      <c r="B3938" t="inlineStr">
        <is>
          <t>England</t>
        </is>
      </c>
      <c r="C3938" t="inlineStr">
        <is>
          <t>Prop</t>
        </is>
      </c>
      <c r="D3938" t="n">
        <v>5</v>
      </c>
      <c r="E3938" t="n">
        <v>5</v>
      </c>
      <c r="F3938" t="n">
        <v>1</v>
      </c>
      <c r="G3938" t="n">
        <v>4</v>
      </c>
      <c r="H3938" t="n">
        <v>0</v>
      </c>
      <c r="I3938" t="n">
        <v>153</v>
      </c>
      <c r="J3938" t="n">
        <v>4</v>
      </c>
      <c r="K3938" t="n">
        <v>73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Alec Hepburn</t>
        </is>
      </c>
      <c r="B3939" t="inlineStr">
        <is>
          <t>England</t>
        </is>
      </c>
      <c r="C3939" t="inlineStr">
        <is>
          <t>Prop</t>
        </is>
      </c>
      <c r="D3939" t="n">
        <v>22</v>
      </c>
      <c r="E3939" t="n">
        <v>23</v>
      </c>
      <c r="F3939" t="n">
        <v>8</v>
      </c>
      <c r="G3939" t="n">
        <v>15</v>
      </c>
      <c r="H3939" t="n">
        <v>0</v>
      </c>
      <c r="I3939" t="n">
        <v>845</v>
      </c>
      <c r="J3939" t="n">
        <v>14</v>
      </c>
      <c r="K3939" t="n">
        <v>399</v>
      </c>
      <c r="L3939" t="n">
        <v>1</v>
      </c>
      <c r="M3939" t="n">
        <v>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1</v>
      </c>
    </row>
    <row r="3940">
      <c r="A3940" t="inlineStr">
        <is>
          <t>Alec Hepburn</t>
        </is>
      </c>
      <c r="B3940" t="inlineStr">
        <is>
          <t>England</t>
        </is>
      </c>
      <c r="C3940" t="inlineStr">
        <is>
          <t>Prop</t>
        </is>
      </c>
      <c r="D3940" t="n">
        <v>123</v>
      </c>
      <c r="E3940" t="n">
        <v>123</v>
      </c>
      <c r="F3940" t="n">
        <v>70</v>
      </c>
      <c r="G3940" t="n">
        <v>53</v>
      </c>
      <c r="H3940" t="n">
        <v>0</v>
      </c>
      <c r="I3940" t="n">
        <v>5356</v>
      </c>
      <c r="J3940" t="n">
        <v>53</v>
      </c>
      <c r="K3940" t="n">
        <v>1376</v>
      </c>
      <c r="L3940" t="n">
        <v>1</v>
      </c>
      <c r="M3940" t="n">
        <v>67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25</v>
      </c>
      <c r="U3940" t="n">
        <v>1</v>
      </c>
      <c r="V3940" t="n">
        <v>0</v>
      </c>
      <c r="W3940" t="n">
        <v>0</v>
      </c>
    </row>
    <row r="3941">
      <c r="A3941" t="inlineStr">
        <is>
          <t>Alec Hepburn</t>
        </is>
      </c>
      <c r="B3941" t="inlineStr">
        <is>
          <t>England</t>
        </is>
      </c>
      <c r="C3941" t="inlineStr">
        <is>
          <t>Prop</t>
        </is>
      </c>
      <c r="D3941" t="n">
        <v>6</v>
      </c>
      <c r="E3941" t="n">
        <v>7</v>
      </c>
      <c r="F3941" t="n">
        <v>2</v>
      </c>
      <c r="G3941" t="n">
        <v>5</v>
      </c>
      <c r="H3941" t="n">
        <v>0</v>
      </c>
      <c r="I3941" t="n">
        <v>135</v>
      </c>
      <c r="J3941" t="n">
        <v>4</v>
      </c>
      <c r="K3941" t="n">
        <v>46</v>
      </c>
      <c r="L3941" t="n">
        <v>0</v>
      </c>
      <c r="M3941" t="n">
        <v>2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Alec Hepburn</t>
        </is>
      </c>
      <c r="B3942" t="inlineStr">
        <is>
          <t>England</t>
        </is>
      </c>
      <c r="C3942" t="inlineStr">
        <is>
          <t>Prop</t>
        </is>
      </c>
      <c r="D3942" t="n">
        <v>179</v>
      </c>
      <c r="E3942" t="n">
        <v>6</v>
      </c>
      <c r="F3942" t="n">
        <v>96</v>
      </c>
      <c r="G3942" t="n">
        <v>87</v>
      </c>
      <c r="H3942" t="n">
        <v>0</v>
      </c>
      <c r="I3942" t="n">
        <v>7772</v>
      </c>
      <c r="J3942" t="n">
        <v>83</v>
      </c>
      <c r="K3942" t="n">
        <v>2103</v>
      </c>
      <c r="L3942" t="n">
        <v>3</v>
      </c>
      <c r="M3942" t="n">
        <v>82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30</v>
      </c>
      <c r="U3942" t="n">
        <v>2</v>
      </c>
      <c r="V3942" t="n">
        <v>0</v>
      </c>
      <c r="W3942" t="n">
        <v>1</v>
      </c>
    </row>
    <row r="3943">
      <c r="A3943" t="inlineStr">
        <is>
          <t>Makovina Vunipola</t>
        </is>
      </c>
      <c r="B3943" t="inlineStr">
        <is>
          <t>England</t>
        </is>
      </c>
      <c r="C3943" t="inlineStr">
        <is>
          <t>Prop</t>
        </is>
      </c>
      <c r="D3943" t="n">
        <v>7</v>
      </c>
      <c r="E3943" t="n">
        <v>7</v>
      </c>
      <c r="F3943" t="n">
        <v>6</v>
      </c>
      <c r="G3943" t="n">
        <v>1</v>
      </c>
      <c r="H3943" t="n">
        <v>0</v>
      </c>
      <c r="I3943" t="n">
        <v>480</v>
      </c>
      <c r="J3943" t="n">
        <v>1</v>
      </c>
      <c r="K3943" t="n">
        <v>27</v>
      </c>
      <c r="L3943" t="n">
        <v>0</v>
      </c>
      <c r="M3943" t="n">
        <v>2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10</v>
      </c>
      <c r="U3943" t="n">
        <v>1</v>
      </c>
      <c r="V3943" t="n">
        <v>0</v>
      </c>
      <c r="W3943" t="n">
        <v>0</v>
      </c>
    </row>
    <row r="3944">
      <c r="A3944" t="inlineStr">
        <is>
          <t>Makovina Vunipola</t>
        </is>
      </c>
      <c r="B3944" t="inlineStr">
        <is>
          <t>England</t>
        </is>
      </c>
      <c r="C3944" t="inlineStr">
        <is>
          <t>Prop</t>
        </is>
      </c>
      <c r="D3944" t="n">
        <v>35</v>
      </c>
      <c r="E3944" t="n">
        <v>35</v>
      </c>
      <c r="F3944" t="n">
        <v>19</v>
      </c>
      <c r="G3944" t="n">
        <v>16</v>
      </c>
      <c r="H3944" t="n">
        <v>0</v>
      </c>
      <c r="I3944" t="n">
        <v>1653</v>
      </c>
      <c r="J3944" t="n">
        <v>16</v>
      </c>
      <c r="K3944" t="n">
        <v>297</v>
      </c>
      <c r="L3944" t="n">
        <v>0</v>
      </c>
      <c r="M3944" t="n">
        <v>9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25</v>
      </c>
      <c r="U3944" t="n">
        <v>1</v>
      </c>
      <c r="V3944" t="n">
        <v>0</v>
      </c>
      <c r="W3944" t="n">
        <v>0</v>
      </c>
    </row>
    <row r="3945">
      <c r="A3945" t="inlineStr">
        <is>
          <t>Makovina Vunipola</t>
        </is>
      </c>
      <c r="B3945" t="inlineStr">
        <is>
          <t>England</t>
        </is>
      </c>
      <c r="C3945" t="inlineStr">
        <is>
          <t>Prop</t>
        </is>
      </c>
      <c r="D3945" t="n">
        <v>6</v>
      </c>
      <c r="E3945" t="n">
        <v>6</v>
      </c>
      <c r="F3945" t="n">
        <v>5</v>
      </c>
      <c r="G3945" t="n">
        <v>1</v>
      </c>
      <c r="H3945" t="n">
        <v>0</v>
      </c>
      <c r="I3945" t="n">
        <v>374</v>
      </c>
      <c r="J3945" t="n">
        <v>1</v>
      </c>
      <c r="K3945" t="n">
        <v>27</v>
      </c>
      <c r="L3945" t="n">
        <v>0</v>
      </c>
      <c r="M3945" t="n">
        <v>3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5</v>
      </c>
      <c r="U3945" t="n">
        <v>0</v>
      </c>
      <c r="V3945" t="n">
        <v>0</v>
      </c>
      <c r="W3945" t="n">
        <v>0</v>
      </c>
    </row>
    <row r="3946">
      <c r="A3946" t="inlineStr">
        <is>
          <t>Makovina Vunipola</t>
        </is>
      </c>
      <c r="B3946" t="inlineStr">
        <is>
          <t>England</t>
        </is>
      </c>
      <c r="C3946" t="inlineStr">
        <is>
          <t>Prop</t>
        </is>
      </c>
      <c r="D3946" t="n">
        <v>178</v>
      </c>
      <c r="E3946" t="n">
        <v>177</v>
      </c>
      <c r="F3946" t="n">
        <v>142</v>
      </c>
      <c r="G3946" t="n">
        <v>35</v>
      </c>
      <c r="H3946" t="n">
        <v>0</v>
      </c>
      <c r="I3946" t="n">
        <v>10200</v>
      </c>
      <c r="J3946" t="n">
        <v>36</v>
      </c>
      <c r="K3946" t="n">
        <v>1009</v>
      </c>
      <c r="L3946" t="n">
        <v>2</v>
      </c>
      <c r="M3946" t="n">
        <v>122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105</v>
      </c>
      <c r="U3946" t="n">
        <v>5</v>
      </c>
      <c r="V3946" t="n">
        <v>0</v>
      </c>
      <c r="W3946" t="n">
        <v>0</v>
      </c>
    </row>
    <row r="3947">
      <c r="A3947" t="inlineStr">
        <is>
          <t>Makovina Vunipola</t>
        </is>
      </c>
      <c r="B3947" t="inlineStr">
        <is>
          <t>England</t>
        </is>
      </c>
      <c r="C3947" t="inlineStr">
        <is>
          <t>Prop</t>
        </is>
      </c>
      <c r="D3947" t="n">
        <v>66</v>
      </c>
      <c r="E3947" t="n">
        <v>66</v>
      </c>
      <c r="F3947" t="n">
        <v>34</v>
      </c>
      <c r="G3947" t="n">
        <v>32</v>
      </c>
      <c r="H3947" t="n">
        <v>0</v>
      </c>
      <c r="I3947" t="n">
        <v>2885</v>
      </c>
      <c r="J3947" t="n">
        <v>32</v>
      </c>
      <c r="K3947" t="n">
        <v>758</v>
      </c>
      <c r="L3947" t="n">
        <v>0</v>
      </c>
      <c r="M3947" t="n">
        <v>33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10</v>
      </c>
      <c r="U3947" t="n">
        <v>2</v>
      </c>
      <c r="V3947" t="n">
        <v>0</v>
      </c>
      <c r="W3947" t="n">
        <v>0</v>
      </c>
    </row>
    <row r="3948">
      <c r="A3948" t="inlineStr">
        <is>
          <t>Makovina Vunipola</t>
        </is>
      </c>
      <c r="B3948" t="inlineStr">
        <is>
          <t>England</t>
        </is>
      </c>
      <c r="C3948" t="inlineStr">
        <is>
          <t>Prop</t>
        </is>
      </c>
      <c r="D3948" t="n">
        <v>6</v>
      </c>
      <c r="E3948" t="n">
        <v>6</v>
      </c>
      <c r="F3948" t="n">
        <v>4</v>
      </c>
      <c r="G3948" t="n">
        <v>2</v>
      </c>
      <c r="H3948" t="n">
        <v>0</v>
      </c>
      <c r="I3948" t="n">
        <v>311</v>
      </c>
      <c r="J3948" t="n">
        <v>2</v>
      </c>
      <c r="K3948" t="n">
        <v>41</v>
      </c>
      <c r="L3948" t="n">
        <v>0</v>
      </c>
      <c r="M3948" t="n">
        <v>2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</row>
    <row r="3949">
      <c r="A3949" t="inlineStr">
        <is>
          <t>Makovina Vunipola</t>
        </is>
      </c>
      <c r="B3949" t="inlineStr">
        <is>
          <t>England</t>
        </is>
      </c>
      <c r="C3949" t="inlineStr">
        <is>
          <t>Prop</t>
        </is>
      </c>
      <c r="D3949" t="n">
        <v>7</v>
      </c>
      <c r="E3949" t="n">
        <v>7</v>
      </c>
      <c r="F3949" t="n">
        <v>5</v>
      </c>
      <c r="G3949" t="n">
        <v>2</v>
      </c>
      <c r="H3949" t="n">
        <v>0</v>
      </c>
      <c r="I3949" t="n">
        <v>370</v>
      </c>
      <c r="J3949" t="n">
        <v>2</v>
      </c>
      <c r="K3949" t="n">
        <v>73</v>
      </c>
      <c r="L3949" t="n">
        <v>0</v>
      </c>
      <c r="M3949" t="n">
        <v>5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5</v>
      </c>
      <c r="U3949" t="n">
        <v>0</v>
      </c>
      <c r="V3949" t="n">
        <v>0</v>
      </c>
      <c r="W3949" t="n">
        <v>0</v>
      </c>
    </row>
    <row r="3950">
      <c r="A3950" t="inlineStr">
        <is>
          <t>Makovina Vunipola</t>
        </is>
      </c>
      <c r="B3950" t="inlineStr">
        <is>
          <t>England</t>
        </is>
      </c>
      <c r="C3950" t="inlineStr">
        <is>
          <t>Prop</t>
        </is>
      </c>
      <c r="D3950" t="n">
        <v>305</v>
      </c>
      <c r="E3950" t="n">
        <v>32</v>
      </c>
      <c r="F3950" t="n">
        <v>215</v>
      </c>
      <c r="G3950" t="n">
        <v>89</v>
      </c>
      <c r="H3950" t="n">
        <v>0</v>
      </c>
      <c r="I3950" t="n">
        <v>16273</v>
      </c>
      <c r="J3950" t="n">
        <v>90</v>
      </c>
      <c r="K3950" t="n">
        <v>2232</v>
      </c>
      <c r="L3950" t="n">
        <v>2</v>
      </c>
      <c r="M3950" t="n">
        <v>176</v>
      </c>
      <c r="N3950" t="n">
        <v>32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160</v>
      </c>
      <c r="U3950" t="n">
        <v>10</v>
      </c>
      <c r="V3950" t="n">
        <v>0</v>
      </c>
      <c r="W3950" t="n">
        <v>0</v>
      </c>
    </row>
    <row r="3951">
      <c r="A3951" t="inlineStr">
        <is>
          <t>Nick Wood</t>
        </is>
      </c>
      <c r="B3951" t="inlineStr">
        <is>
          <t>England</t>
        </is>
      </c>
      <c r="C3951" t="inlineStr">
        <is>
          <t>Prop</t>
        </is>
      </c>
      <c r="D3951" t="n">
        <v>277</v>
      </c>
      <c r="E3951" t="n">
        <v>292</v>
      </c>
      <c r="F3951" t="n">
        <v>211</v>
      </c>
      <c r="G3951" t="n">
        <v>81</v>
      </c>
      <c r="H3951" t="n">
        <v>0</v>
      </c>
      <c r="I3951" t="n">
        <v>15848</v>
      </c>
      <c r="J3951" t="n">
        <v>66</v>
      </c>
      <c r="K3951" t="n">
        <v>1842</v>
      </c>
      <c r="L3951" t="n">
        <v>5</v>
      </c>
      <c r="M3951" t="n">
        <v>144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45</v>
      </c>
      <c r="U3951" t="n">
        <v>11</v>
      </c>
      <c r="V3951" t="n">
        <v>0</v>
      </c>
      <c r="W3951" t="n">
        <v>1</v>
      </c>
    </row>
    <row r="3952">
      <c r="A3952" t="inlineStr">
        <is>
          <t>Kyle Sinckler</t>
        </is>
      </c>
      <c r="B3952" t="inlineStr">
        <is>
          <t>England</t>
        </is>
      </c>
      <c r="C3952" t="inlineStr">
        <is>
          <t>Prop</t>
        </is>
      </c>
      <c r="D3952" t="n">
        <v>13</v>
      </c>
      <c r="E3952" t="n">
        <v>13</v>
      </c>
      <c r="F3952" t="n">
        <v>7</v>
      </c>
      <c r="G3952" t="n">
        <v>6</v>
      </c>
      <c r="H3952" t="n">
        <v>0</v>
      </c>
      <c r="I3952" t="n">
        <v>671</v>
      </c>
      <c r="J3952" t="n">
        <v>6</v>
      </c>
      <c r="K3952" t="n">
        <v>171</v>
      </c>
      <c r="L3952" t="n">
        <v>0</v>
      </c>
      <c r="M3952" t="n">
        <v>5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5</v>
      </c>
      <c r="U3952" t="n">
        <v>2</v>
      </c>
      <c r="V3952" t="n">
        <v>0</v>
      </c>
      <c r="W3952" t="n">
        <v>0</v>
      </c>
    </row>
    <row r="3953">
      <c r="A3953" t="inlineStr">
        <is>
          <t>Kyle Sinckler</t>
        </is>
      </c>
      <c r="B3953" t="inlineStr">
        <is>
          <t>England</t>
        </is>
      </c>
      <c r="C3953" t="inlineStr">
        <is>
          <t>Prop</t>
        </is>
      </c>
      <c r="D3953" t="n">
        <v>146</v>
      </c>
      <c r="E3953" t="n">
        <v>157</v>
      </c>
      <c r="F3953" t="n">
        <v>89</v>
      </c>
      <c r="G3953" t="n">
        <v>68</v>
      </c>
      <c r="H3953" t="n">
        <v>0</v>
      </c>
      <c r="I3953" t="n">
        <v>7271</v>
      </c>
      <c r="J3953" t="n">
        <v>57</v>
      </c>
      <c r="K3953" t="n">
        <v>1420</v>
      </c>
      <c r="L3953" t="n">
        <v>4</v>
      </c>
      <c r="M3953" t="n">
        <v>66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45</v>
      </c>
      <c r="U3953" t="n">
        <v>7</v>
      </c>
      <c r="V3953" t="n">
        <v>0</v>
      </c>
      <c r="W3953" t="n">
        <v>0</v>
      </c>
    </row>
    <row r="3954">
      <c r="A3954" t="inlineStr">
        <is>
          <t>Kyle Sinckler</t>
        </is>
      </c>
      <c r="B3954" t="inlineStr">
        <is>
          <t>England</t>
        </is>
      </c>
      <c r="C3954" t="inlineStr">
        <is>
          <t>Prop</t>
        </is>
      </c>
      <c r="D3954" t="n">
        <v>8</v>
      </c>
      <c r="E3954" t="n">
        <v>8</v>
      </c>
      <c r="F3954" t="n">
        <v>8</v>
      </c>
      <c r="G3954" t="n">
        <v>0</v>
      </c>
      <c r="H3954" t="n">
        <v>0</v>
      </c>
      <c r="I3954" t="n">
        <v>539</v>
      </c>
      <c r="J3954" t="n">
        <v>0</v>
      </c>
      <c r="K3954" t="n">
        <v>0</v>
      </c>
      <c r="L3954" t="n">
        <v>0</v>
      </c>
      <c r="M3954" t="n">
        <v>5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Kyle Sinckler</t>
        </is>
      </c>
      <c r="B3955" t="inlineStr">
        <is>
          <t>England</t>
        </is>
      </c>
      <c r="C3955" t="inlineStr">
        <is>
          <t>Prop</t>
        </is>
      </c>
      <c r="D3955" t="n">
        <v>9</v>
      </c>
      <c r="E3955" t="n">
        <v>10</v>
      </c>
      <c r="F3955" t="n">
        <v>7</v>
      </c>
      <c r="G3955" t="n">
        <v>3</v>
      </c>
      <c r="H3955" t="n">
        <v>0</v>
      </c>
      <c r="I3955" t="n">
        <v>532</v>
      </c>
      <c r="J3955" t="n">
        <v>2</v>
      </c>
      <c r="K3955" t="n">
        <v>56</v>
      </c>
      <c r="L3955" t="n">
        <v>0</v>
      </c>
      <c r="M3955" t="n">
        <v>3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5</v>
      </c>
      <c r="U3955" t="n">
        <v>0</v>
      </c>
      <c r="V3955" t="n">
        <v>0</v>
      </c>
      <c r="W3955" t="n">
        <v>0</v>
      </c>
    </row>
    <row r="3956">
      <c r="A3956" t="inlineStr">
        <is>
          <t>Kyle Sinckler</t>
        </is>
      </c>
      <c r="B3956" t="inlineStr">
        <is>
          <t>England</t>
        </is>
      </c>
      <c r="C3956" t="inlineStr">
        <is>
          <t>Prop</t>
        </is>
      </c>
      <c r="D3956" t="n">
        <v>3</v>
      </c>
      <c r="E3956" t="n">
        <v>3</v>
      </c>
      <c r="F3956" t="n">
        <v>1</v>
      </c>
      <c r="G3956" t="n">
        <v>2</v>
      </c>
      <c r="H3956" t="n">
        <v>0</v>
      </c>
      <c r="I3956" t="n">
        <v>109</v>
      </c>
      <c r="J3956" t="n">
        <v>2</v>
      </c>
      <c r="K3956" t="n">
        <v>57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Kyle Sinckler</t>
        </is>
      </c>
      <c r="B3957" t="inlineStr">
        <is>
          <t>England</t>
        </is>
      </c>
      <c r="C3957" t="inlineStr">
        <is>
          <t>Prop</t>
        </is>
      </c>
      <c r="D3957" t="n">
        <v>4</v>
      </c>
      <c r="E3957" t="n">
        <v>4</v>
      </c>
      <c r="F3957" t="n">
        <v>2</v>
      </c>
      <c r="G3957" t="n">
        <v>2</v>
      </c>
      <c r="H3957" t="n">
        <v>0</v>
      </c>
      <c r="I3957" t="n">
        <v>141</v>
      </c>
      <c r="J3957" t="n">
        <v>2</v>
      </c>
      <c r="K3957" t="n">
        <v>42</v>
      </c>
      <c r="L3957" t="n">
        <v>0</v>
      </c>
      <c r="M3957" t="n">
        <v>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Kyle Sinckler</t>
        </is>
      </c>
      <c r="B3958" t="inlineStr">
        <is>
          <t>England</t>
        </is>
      </c>
      <c r="C3958" t="inlineStr">
        <is>
          <t>Prop</t>
        </is>
      </c>
      <c r="D3958" t="n">
        <v>3</v>
      </c>
      <c r="E3958" t="n">
        <v>3</v>
      </c>
      <c r="F3958" t="n">
        <v>0</v>
      </c>
      <c r="G3958" t="n">
        <v>3</v>
      </c>
      <c r="H3958" t="n">
        <v>0</v>
      </c>
      <c r="I3958" t="n">
        <v>62</v>
      </c>
      <c r="J3958" t="n">
        <v>3</v>
      </c>
      <c r="K3958" t="n">
        <v>62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Kyle Sinckler</t>
        </is>
      </c>
      <c r="B3959" t="inlineStr">
        <is>
          <t>England</t>
        </is>
      </c>
      <c r="C3959" t="inlineStr">
        <is>
          <t>Prop</t>
        </is>
      </c>
      <c r="D3959" t="n">
        <v>18</v>
      </c>
      <c r="E3959" t="n">
        <v>17</v>
      </c>
      <c r="F3959" t="n">
        <v>11</v>
      </c>
      <c r="G3959" t="n">
        <v>6</v>
      </c>
      <c r="H3959" t="n">
        <v>0</v>
      </c>
      <c r="I3959" t="n">
        <v>835</v>
      </c>
      <c r="J3959" t="n">
        <v>7</v>
      </c>
      <c r="K3959" t="n">
        <v>219</v>
      </c>
      <c r="L3959" t="n">
        <v>0</v>
      </c>
      <c r="M3959" t="n">
        <v>11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5</v>
      </c>
      <c r="U3959" t="n">
        <v>0</v>
      </c>
      <c r="V3959" t="n">
        <v>0</v>
      </c>
      <c r="W3959" t="n">
        <v>0</v>
      </c>
    </row>
    <row r="3960">
      <c r="A3960" t="inlineStr">
        <is>
          <t>Kyle Sinckler</t>
        </is>
      </c>
      <c r="B3960" t="inlineStr">
        <is>
          <t>England</t>
        </is>
      </c>
      <c r="C3960" t="inlineStr">
        <is>
          <t>Prop</t>
        </is>
      </c>
      <c r="D3960" t="n">
        <v>245</v>
      </c>
      <c r="E3960" t="n">
        <v>13</v>
      </c>
      <c r="F3960" t="n">
        <v>154</v>
      </c>
      <c r="G3960" t="n">
        <v>104</v>
      </c>
      <c r="H3960" t="n">
        <v>0</v>
      </c>
      <c r="I3960" t="n">
        <v>12244</v>
      </c>
      <c r="J3960" t="n">
        <v>91</v>
      </c>
      <c r="K3960" t="n">
        <v>2285</v>
      </c>
      <c r="L3960" t="n">
        <v>4</v>
      </c>
      <c r="M3960" t="n">
        <v>120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65</v>
      </c>
      <c r="U3960" t="n">
        <v>9</v>
      </c>
      <c r="V3960" t="n">
        <v>0</v>
      </c>
      <c r="W3960" t="n">
        <v>0</v>
      </c>
    </row>
    <row r="3961">
      <c r="A3961" t="inlineStr">
        <is>
          <t>Danny Care</t>
        </is>
      </c>
      <c r="B3961" t="inlineStr">
        <is>
          <t>England</t>
        </is>
      </c>
      <c r="C3961" t="inlineStr">
        <is>
          <t>Scrum Half</t>
        </is>
      </c>
      <c r="D3961" t="n">
        <v>14</v>
      </c>
      <c r="E3961" t="n">
        <v>22</v>
      </c>
      <c r="F3961" t="n">
        <v>6</v>
      </c>
      <c r="G3961" t="n">
        <v>16</v>
      </c>
      <c r="H3961" t="n">
        <v>0</v>
      </c>
      <c r="I3961" t="n">
        <v>544</v>
      </c>
      <c r="J3961" t="n">
        <v>8</v>
      </c>
      <c r="K3961" t="n">
        <v>134</v>
      </c>
      <c r="L3961" t="n">
        <v>0</v>
      </c>
      <c r="M3961" t="n">
        <v>3</v>
      </c>
      <c r="N3961" t="n">
        <v>3</v>
      </c>
      <c r="O3961" t="n">
        <v>0</v>
      </c>
      <c r="P3961" t="n">
        <v>3</v>
      </c>
      <c r="Q3961" t="n">
        <v>3</v>
      </c>
      <c r="R3961" t="n">
        <v>0</v>
      </c>
      <c r="S3961" t="n">
        <v>0</v>
      </c>
      <c r="T3961" t="n">
        <v>21</v>
      </c>
      <c r="U3961" t="n">
        <v>0</v>
      </c>
      <c r="V3961" t="n">
        <v>0</v>
      </c>
      <c r="W3961" t="n">
        <v>0</v>
      </c>
    </row>
    <row r="3962">
      <c r="A3962" t="inlineStr">
        <is>
          <t>Danny Care</t>
        </is>
      </c>
      <c r="B3962" t="inlineStr">
        <is>
          <t>England</t>
        </is>
      </c>
      <c r="C3962" t="inlineStr">
        <is>
          <t>Scrum Half</t>
        </is>
      </c>
      <c r="D3962" t="n">
        <v>298</v>
      </c>
      <c r="E3962" t="n">
        <v>304</v>
      </c>
      <c r="F3962" t="n">
        <v>268</v>
      </c>
      <c r="G3962" t="n">
        <v>36</v>
      </c>
      <c r="H3962" t="n">
        <v>0</v>
      </c>
      <c r="I3962" t="n">
        <v>19971</v>
      </c>
      <c r="J3962" t="n">
        <v>30</v>
      </c>
      <c r="K3962" t="n">
        <v>796</v>
      </c>
      <c r="L3962" t="n">
        <v>0</v>
      </c>
      <c r="M3962" t="n">
        <v>140</v>
      </c>
      <c r="N3962" t="n">
        <v>89</v>
      </c>
      <c r="O3962" t="n">
        <v>9</v>
      </c>
      <c r="P3962" t="n">
        <v>1</v>
      </c>
      <c r="Q3962" t="n">
        <v>1</v>
      </c>
      <c r="R3962" t="n">
        <v>0</v>
      </c>
      <c r="S3962" t="n">
        <v>0</v>
      </c>
      <c r="T3962" t="n">
        <v>474</v>
      </c>
      <c r="U3962" t="n">
        <v>11</v>
      </c>
      <c r="V3962" t="n">
        <v>0</v>
      </c>
      <c r="W3962" t="n">
        <v>0</v>
      </c>
    </row>
    <row r="3963">
      <c r="A3963" t="inlineStr">
        <is>
          <t>Danny Care</t>
        </is>
      </c>
      <c r="B3963" t="inlineStr">
        <is>
          <t>England</t>
        </is>
      </c>
      <c r="C3963" t="inlineStr">
        <is>
          <t>Scrum Half</t>
        </is>
      </c>
      <c r="D3963" t="n">
        <v>80</v>
      </c>
      <c r="E3963" t="n">
        <v>83</v>
      </c>
      <c r="F3963" t="n">
        <v>37</v>
      </c>
      <c r="G3963" t="n">
        <v>46</v>
      </c>
      <c r="H3963" t="n">
        <v>0</v>
      </c>
      <c r="I3963" t="n">
        <v>3376</v>
      </c>
      <c r="J3963" t="n">
        <v>43</v>
      </c>
      <c r="K3963" t="n">
        <v>938</v>
      </c>
      <c r="L3963" t="n">
        <v>0</v>
      </c>
      <c r="M3963" t="n">
        <v>32</v>
      </c>
      <c r="N3963" t="n">
        <v>15</v>
      </c>
      <c r="O3963" t="n">
        <v>3</v>
      </c>
      <c r="P3963" t="n">
        <v>0</v>
      </c>
      <c r="Q3963" t="n">
        <v>0</v>
      </c>
      <c r="R3963" t="n">
        <v>0</v>
      </c>
      <c r="S3963" t="n">
        <v>0</v>
      </c>
      <c r="T3963" t="n">
        <v>84</v>
      </c>
      <c r="U3963" t="n">
        <v>3</v>
      </c>
      <c r="V3963" t="n">
        <v>0</v>
      </c>
      <c r="W3963" t="n">
        <v>0</v>
      </c>
    </row>
    <row r="3964">
      <c r="A3964" t="inlineStr">
        <is>
          <t>Danny Care</t>
        </is>
      </c>
      <c r="B3964" t="inlineStr">
        <is>
          <t>England</t>
        </is>
      </c>
      <c r="C3964" t="inlineStr">
        <is>
          <t>Scrum Half</t>
        </is>
      </c>
      <c r="D3964" t="n">
        <v>392</v>
      </c>
      <c r="E3964" t="n">
        <v>107</v>
      </c>
      <c r="F3964" t="n">
        <v>311</v>
      </c>
      <c r="G3964" t="n">
        <v>98</v>
      </c>
      <c r="H3964" t="n">
        <v>0</v>
      </c>
      <c r="I3964" t="n">
        <v>23891</v>
      </c>
      <c r="J3964" t="n">
        <v>81</v>
      </c>
      <c r="K3964" t="n">
        <v>1868</v>
      </c>
      <c r="L3964" t="n">
        <v>0</v>
      </c>
      <c r="M3964" t="n">
        <v>175</v>
      </c>
      <c r="N3964" t="n">
        <v>107</v>
      </c>
      <c r="O3964" t="n">
        <v>12</v>
      </c>
      <c r="P3964" t="n">
        <v>4</v>
      </c>
      <c r="Q3964" t="n">
        <v>4</v>
      </c>
      <c r="R3964" t="n">
        <v>0</v>
      </c>
      <c r="S3964" t="n">
        <v>0</v>
      </c>
      <c r="T3964" t="n">
        <v>579</v>
      </c>
      <c r="U3964" t="n">
        <v>14</v>
      </c>
      <c r="V3964" t="n">
        <v>0</v>
      </c>
      <c r="W3964" t="n">
        <v>0</v>
      </c>
    </row>
    <row r="3965">
      <c r="A3965" t="inlineStr">
        <is>
          <t>Ben Youngs</t>
        </is>
      </c>
      <c r="B3965" t="inlineStr">
        <is>
          <t>England</t>
        </is>
      </c>
      <c r="C3965" t="inlineStr">
        <is>
          <t>Scrum Half</t>
        </is>
      </c>
      <c r="D3965" t="n">
        <v>252</v>
      </c>
      <c r="E3965" t="n">
        <v>261</v>
      </c>
      <c r="F3965" t="n">
        <v>204</v>
      </c>
      <c r="G3965" t="n">
        <v>57</v>
      </c>
      <c r="H3965" t="n">
        <v>0</v>
      </c>
      <c r="I3965" t="n">
        <v>15456</v>
      </c>
      <c r="J3965" t="n">
        <v>48</v>
      </c>
      <c r="K3965" t="n">
        <v>1029</v>
      </c>
      <c r="L3965" t="n">
        <v>0</v>
      </c>
      <c r="M3965" t="n">
        <v>136</v>
      </c>
      <c r="N3965" t="n">
        <v>38</v>
      </c>
      <c r="O3965" t="n">
        <v>0</v>
      </c>
      <c r="P3965" t="n">
        <v>0</v>
      </c>
      <c r="Q3965" t="n">
        <v>0</v>
      </c>
      <c r="R3965" t="n">
        <v>3</v>
      </c>
      <c r="S3965" t="n">
        <v>1</v>
      </c>
      <c r="T3965" t="n">
        <v>193</v>
      </c>
      <c r="U3965" t="n">
        <v>6</v>
      </c>
      <c r="V3965" t="n">
        <v>0</v>
      </c>
      <c r="W3965" t="n">
        <v>0</v>
      </c>
    </row>
    <row r="3966">
      <c r="A3966" t="inlineStr">
        <is>
          <t>Ben Youngs</t>
        </is>
      </c>
      <c r="B3966" t="inlineStr">
        <is>
          <t>England</t>
        </is>
      </c>
      <c r="C3966" t="inlineStr">
        <is>
          <t>Scrum Half</t>
        </is>
      </c>
      <c r="D3966" t="n">
        <v>6</v>
      </c>
      <c r="E3966" t="n">
        <v>6</v>
      </c>
      <c r="F3966" t="n">
        <v>4</v>
      </c>
      <c r="G3966" t="n">
        <v>2</v>
      </c>
      <c r="H3966" t="n">
        <v>0</v>
      </c>
      <c r="I3966" t="n">
        <v>325</v>
      </c>
      <c r="J3966" t="n">
        <v>2</v>
      </c>
      <c r="K3966" t="n">
        <v>27</v>
      </c>
      <c r="L3966" t="n">
        <v>0</v>
      </c>
      <c r="M3966" t="n">
        <v>3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</row>
    <row r="3967">
      <c r="A3967" t="inlineStr">
        <is>
          <t>Ben Youngs</t>
        </is>
      </c>
      <c r="B3967" t="inlineStr">
        <is>
          <t>England</t>
        </is>
      </c>
      <c r="C3967" t="inlineStr">
        <is>
          <t>Scrum Half</t>
        </is>
      </c>
      <c r="D3967" t="n">
        <v>2</v>
      </c>
      <c r="E3967" t="n">
        <v>2</v>
      </c>
      <c r="F3967" t="n">
        <v>1</v>
      </c>
      <c r="G3967" t="n">
        <v>1</v>
      </c>
      <c r="H3967" t="n">
        <v>0</v>
      </c>
      <c r="I3967" t="n">
        <v>71</v>
      </c>
      <c r="J3967" t="n">
        <v>1</v>
      </c>
      <c r="K3967" t="n">
        <v>18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inlineStr">
        <is>
          <t>Ben Youngs</t>
        </is>
      </c>
      <c r="B3968" t="inlineStr">
        <is>
          <t>England</t>
        </is>
      </c>
      <c r="C3968" t="inlineStr">
        <is>
          <t>Scrum Half</t>
        </is>
      </c>
      <c r="D3968" t="n">
        <v>5</v>
      </c>
      <c r="E3968" t="n">
        <v>5</v>
      </c>
      <c r="F3968" t="n">
        <v>2</v>
      </c>
      <c r="G3968" t="n">
        <v>3</v>
      </c>
      <c r="H3968" t="n">
        <v>0</v>
      </c>
      <c r="I3968" t="n">
        <v>194</v>
      </c>
      <c r="J3968" t="n">
        <v>3</v>
      </c>
      <c r="K3968" t="n">
        <v>54</v>
      </c>
      <c r="L3968" t="n">
        <v>0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10</v>
      </c>
      <c r="U3968" t="n">
        <v>0</v>
      </c>
      <c r="V3968" t="n">
        <v>0</v>
      </c>
      <c r="W3968" t="n">
        <v>0</v>
      </c>
    </row>
    <row r="3969">
      <c r="A3969" t="inlineStr">
        <is>
          <t>Ben Youngs</t>
        </is>
      </c>
      <c r="B3969" t="inlineStr">
        <is>
          <t>England</t>
        </is>
      </c>
      <c r="C3969" t="inlineStr">
        <is>
          <t>Scrum Half</t>
        </is>
      </c>
      <c r="D3969" t="n">
        <v>372</v>
      </c>
      <c r="E3969" t="n">
        <v>60</v>
      </c>
      <c r="F3969" t="n">
        <v>296</v>
      </c>
      <c r="G3969" t="n">
        <v>86</v>
      </c>
      <c r="H3969" t="n">
        <v>0</v>
      </c>
      <c r="I3969" t="n">
        <v>21989</v>
      </c>
      <c r="J3969" t="n">
        <v>76</v>
      </c>
      <c r="K3969" t="n">
        <v>1651</v>
      </c>
      <c r="L3969" t="n">
        <v>1</v>
      </c>
      <c r="M3969" t="n">
        <v>219</v>
      </c>
      <c r="N3969" t="n">
        <v>60</v>
      </c>
      <c r="O3969" t="n">
        <v>0</v>
      </c>
      <c r="P3969" t="n">
        <v>0</v>
      </c>
      <c r="Q3969" t="n">
        <v>0</v>
      </c>
      <c r="R3969" t="n">
        <v>3</v>
      </c>
      <c r="S3969" t="n">
        <v>1</v>
      </c>
      <c r="T3969" t="n">
        <v>303</v>
      </c>
      <c r="U3969" t="n">
        <v>8</v>
      </c>
      <c r="V3969" t="n">
        <v>0</v>
      </c>
      <c r="W3969" t="n">
        <v>0</v>
      </c>
    </row>
    <row r="3970">
      <c r="A3970" t="inlineStr">
        <is>
          <t>Jack Maunder</t>
        </is>
      </c>
      <c r="B3970" t="inlineStr">
        <is>
          <t>England</t>
        </is>
      </c>
      <c r="C3970" t="inlineStr">
        <is>
          <t>Scrum Half</t>
        </is>
      </c>
      <c r="D3970" t="n">
        <v>3</v>
      </c>
      <c r="E3970" t="n">
        <v>4</v>
      </c>
      <c r="F3970" t="n">
        <v>3</v>
      </c>
      <c r="G3970" t="n">
        <v>1</v>
      </c>
      <c r="H3970" t="n">
        <v>0</v>
      </c>
      <c r="I3970" t="n">
        <v>205</v>
      </c>
      <c r="J3970" t="n">
        <v>0</v>
      </c>
      <c r="K3970" t="n">
        <v>0</v>
      </c>
      <c r="L3970" t="n">
        <v>0</v>
      </c>
      <c r="M3970" t="n">
        <v>2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t="inlineStr">
        <is>
          <t>Jack Maunder</t>
        </is>
      </c>
      <c r="B3971" t="inlineStr">
        <is>
          <t>England</t>
        </is>
      </c>
      <c r="C3971" t="inlineStr">
        <is>
          <t>Scrum Half</t>
        </is>
      </c>
      <c r="D3971" t="n">
        <v>6</v>
      </c>
      <c r="E3971" t="n">
        <v>6</v>
      </c>
      <c r="F3971" t="n">
        <v>6</v>
      </c>
      <c r="G3971" t="n">
        <v>0</v>
      </c>
      <c r="H3971" t="n">
        <v>0</v>
      </c>
      <c r="I3971" t="n">
        <v>480</v>
      </c>
      <c r="J3971" t="n">
        <v>0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15</v>
      </c>
      <c r="U3971" t="n">
        <v>0</v>
      </c>
      <c r="V3971" t="n">
        <v>0</v>
      </c>
      <c r="W3971" t="n">
        <v>0</v>
      </c>
    </row>
    <row r="3972">
      <c r="A3972" t="inlineStr">
        <is>
          <t>Jack Maunder</t>
        </is>
      </c>
      <c r="B3972" t="inlineStr">
        <is>
          <t>England</t>
        </is>
      </c>
      <c r="C3972" t="inlineStr">
        <is>
          <t>Scrum Half</t>
        </is>
      </c>
      <c r="D3972" t="n">
        <v>90</v>
      </c>
      <c r="E3972" t="n">
        <v>101</v>
      </c>
      <c r="F3972" t="n">
        <v>51</v>
      </c>
      <c r="G3972" t="n">
        <v>50</v>
      </c>
      <c r="H3972" t="n">
        <v>0</v>
      </c>
      <c r="I3972" t="n">
        <v>3937</v>
      </c>
      <c r="J3972" t="n">
        <v>39</v>
      </c>
      <c r="K3972" t="n">
        <v>770</v>
      </c>
      <c r="L3972" t="n">
        <v>1</v>
      </c>
      <c r="M3972" t="n">
        <v>45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45</v>
      </c>
      <c r="U3972" t="n">
        <v>0</v>
      </c>
      <c r="V3972" t="n">
        <v>0</v>
      </c>
      <c r="W3972" t="n">
        <v>0</v>
      </c>
    </row>
    <row r="3973">
      <c r="A3973" t="inlineStr">
        <is>
          <t>Jack Maunder</t>
        </is>
      </c>
      <c r="B3973" t="inlineStr">
        <is>
          <t>England</t>
        </is>
      </c>
      <c r="C3973" t="inlineStr">
        <is>
          <t>Scrum Half</t>
        </is>
      </c>
      <c r="D3973" t="n">
        <v>0</v>
      </c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inlineStr">
        <is>
          <t>Jack Maunder</t>
        </is>
      </c>
      <c r="B3974" t="inlineStr">
        <is>
          <t>England</t>
        </is>
      </c>
      <c r="C3974" t="inlineStr">
        <is>
          <t>Scrum Half</t>
        </is>
      </c>
      <c r="D3974" t="n">
        <v>99</v>
      </c>
      <c r="E3974" t="n">
        <v>12</v>
      </c>
      <c r="F3974" t="n">
        <v>60</v>
      </c>
      <c r="G3974" t="n">
        <v>52</v>
      </c>
      <c r="H3974" t="n">
        <v>0</v>
      </c>
      <c r="I3974" t="n">
        <v>4622</v>
      </c>
      <c r="J3974" t="n">
        <v>39</v>
      </c>
      <c r="K3974" t="n">
        <v>770</v>
      </c>
      <c r="L3974" t="n">
        <v>1</v>
      </c>
      <c r="M3974" t="n">
        <v>47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60</v>
      </c>
      <c r="U3974" t="n">
        <v>0</v>
      </c>
      <c r="V3974" t="n">
        <v>0</v>
      </c>
      <c r="W3974" t="n">
        <v>0</v>
      </c>
    </row>
    <row r="3975">
      <c r="A3975" t="inlineStr">
        <is>
          <t>Richard Wigglesworth</t>
        </is>
      </c>
      <c r="B3975" t="inlineStr">
        <is>
          <t>England</t>
        </is>
      </c>
      <c r="C3975" t="inlineStr">
        <is>
          <t>Scrum Half</t>
        </is>
      </c>
      <c r="D3975" t="n">
        <v>166</v>
      </c>
      <c r="E3975" t="n">
        <v>194</v>
      </c>
      <c r="F3975" t="n">
        <v>105</v>
      </c>
      <c r="G3975" t="n">
        <v>89</v>
      </c>
      <c r="H3975" t="n">
        <v>0</v>
      </c>
      <c r="I3975" t="n">
        <v>8895</v>
      </c>
      <c r="J3975" t="n">
        <v>61</v>
      </c>
      <c r="K3975" t="n">
        <v>1169</v>
      </c>
      <c r="L3975" t="n">
        <v>3</v>
      </c>
      <c r="M3975" t="n">
        <v>45</v>
      </c>
      <c r="N3975" t="n">
        <v>9</v>
      </c>
      <c r="O3975" t="n">
        <v>0</v>
      </c>
      <c r="P3975" t="n">
        <v>20</v>
      </c>
      <c r="Q3975" t="n">
        <v>18</v>
      </c>
      <c r="R3975" t="n">
        <v>15</v>
      </c>
      <c r="S3975" t="n">
        <v>8</v>
      </c>
      <c r="T3975" t="n">
        <v>105</v>
      </c>
      <c r="U3975" t="n">
        <v>1</v>
      </c>
      <c r="V3975" t="n">
        <v>0</v>
      </c>
      <c r="W3975" t="n">
        <v>0</v>
      </c>
    </row>
    <row r="3976">
      <c r="A3976" t="inlineStr">
        <is>
          <t>Richard Wigglesworth</t>
        </is>
      </c>
      <c r="B3976" t="inlineStr">
        <is>
          <t>England</t>
        </is>
      </c>
      <c r="C3976" t="inlineStr">
        <is>
          <t>Scrum Half</t>
        </is>
      </c>
      <c r="D3976" t="n">
        <v>33</v>
      </c>
      <c r="E3976" t="n">
        <v>34</v>
      </c>
      <c r="F3976" t="n">
        <v>9</v>
      </c>
      <c r="G3976" t="n">
        <v>25</v>
      </c>
      <c r="H3976" t="n">
        <v>0</v>
      </c>
      <c r="I3976" t="n">
        <v>991</v>
      </c>
      <c r="J3976" t="n">
        <v>24</v>
      </c>
      <c r="K3976" t="n">
        <v>424</v>
      </c>
      <c r="L3976" t="n">
        <v>0</v>
      </c>
      <c r="M3976" t="n">
        <v>6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5</v>
      </c>
      <c r="U3976" t="n">
        <v>0</v>
      </c>
      <c r="V3976" t="n">
        <v>0</v>
      </c>
      <c r="W3976" t="n">
        <v>0</v>
      </c>
    </row>
    <row r="3977">
      <c r="A3977" t="inlineStr">
        <is>
          <t>Richard Wigglesworth</t>
        </is>
      </c>
      <c r="B3977" t="inlineStr">
        <is>
          <t>England</t>
        </is>
      </c>
      <c r="C3977" t="inlineStr">
        <is>
          <t>Scrum Half</t>
        </is>
      </c>
      <c r="D3977" t="n">
        <v>247</v>
      </c>
      <c r="E3977" t="n">
        <v>246</v>
      </c>
      <c r="F3977" t="n">
        <v>156</v>
      </c>
      <c r="G3977" t="n">
        <v>90</v>
      </c>
      <c r="H3977" t="n">
        <v>0</v>
      </c>
      <c r="I3977" t="n">
        <v>12303</v>
      </c>
      <c r="J3977" t="n">
        <v>91</v>
      </c>
      <c r="K3977" t="n">
        <v>2697</v>
      </c>
      <c r="L3977" t="n">
        <v>5</v>
      </c>
      <c r="M3977" t="n">
        <v>134</v>
      </c>
      <c r="N3977" t="n">
        <v>18</v>
      </c>
      <c r="O3977" t="n">
        <v>0</v>
      </c>
      <c r="P3977" t="n">
        <v>3</v>
      </c>
      <c r="Q3977" t="n">
        <v>3</v>
      </c>
      <c r="R3977" t="n">
        <v>4</v>
      </c>
      <c r="S3977" t="n">
        <v>3</v>
      </c>
      <c r="T3977" t="n">
        <v>105</v>
      </c>
      <c r="U3977" t="n">
        <v>3</v>
      </c>
      <c r="V3977" t="n">
        <v>0</v>
      </c>
      <c r="W3977" t="n">
        <v>0</v>
      </c>
    </row>
    <row r="3978">
      <c r="A3978" t="inlineStr">
        <is>
          <t>Richard Wigglesworth</t>
        </is>
      </c>
      <c r="B3978" t="inlineStr">
        <is>
          <t>England</t>
        </is>
      </c>
      <c r="C3978" t="inlineStr">
        <is>
          <t>Scrum Half</t>
        </is>
      </c>
      <c r="D3978" t="n">
        <v>1</v>
      </c>
      <c r="E3978" t="n">
        <v>3</v>
      </c>
      <c r="F3978" t="n">
        <v>1</v>
      </c>
      <c r="G3978" t="n">
        <v>2</v>
      </c>
      <c r="H3978" t="n">
        <v>0</v>
      </c>
      <c r="I3978" t="n">
        <v>80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</row>
    <row r="3979">
      <c r="A3979" t="inlineStr">
        <is>
          <t>Richard Wigglesworth</t>
        </is>
      </c>
      <c r="B3979" t="inlineStr">
        <is>
          <t>England</t>
        </is>
      </c>
      <c r="C3979" t="inlineStr">
        <is>
          <t>Scrum Half</t>
        </is>
      </c>
      <c r="D3979" t="n">
        <v>11</v>
      </c>
      <c r="E3979" t="n">
        <v>11</v>
      </c>
      <c r="F3979" t="n">
        <v>10</v>
      </c>
      <c r="G3979" t="n">
        <v>1</v>
      </c>
      <c r="H3979" t="n">
        <v>0</v>
      </c>
      <c r="I3979" t="n">
        <v>679</v>
      </c>
      <c r="J3979" t="n">
        <v>1</v>
      </c>
      <c r="K3979" t="n">
        <v>29</v>
      </c>
      <c r="L3979" t="n">
        <v>0</v>
      </c>
      <c r="M3979" t="n">
        <v>10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5</v>
      </c>
      <c r="U3979" t="n">
        <v>0</v>
      </c>
      <c r="V3979" t="n">
        <v>0</v>
      </c>
      <c r="W3979" t="n">
        <v>0</v>
      </c>
    </row>
    <row r="3980">
      <c r="A3980" t="inlineStr">
        <is>
          <t>Richard Wigglesworth</t>
        </is>
      </c>
      <c r="B3980" t="inlineStr">
        <is>
          <t>England</t>
        </is>
      </c>
      <c r="C3980" t="inlineStr">
        <is>
          <t>Scrum Half</t>
        </is>
      </c>
      <c r="D3980" t="n">
        <v>458</v>
      </c>
      <c r="E3980" t="n">
        <v>29</v>
      </c>
      <c r="F3980" t="n">
        <v>281</v>
      </c>
      <c r="G3980" t="n">
        <v>207</v>
      </c>
      <c r="H3980" t="n">
        <v>0</v>
      </c>
      <c r="I3980" t="n">
        <v>22948</v>
      </c>
      <c r="J3980" t="n">
        <v>177</v>
      </c>
      <c r="K3980" t="n">
        <v>4319</v>
      </c>
      <c r="L3980" t="n">
        <v>8</v>
      </c>
      <c r="M3980" t="n">
        <v>195</v>
      </c>
      <c r="N3980" t="n">
        <v>29</v>
      </c>
      <c r="O3980" t="n">
        <v>0</v>
      </c>
      <c r="P3980" t="n">
        <v>23</v>
      </c>
      <c r="Q3980" t="n">
        <v>21</v>
      </c>
      <c r="R3980" t="n">
        <v>19</v>
      </c>
      <c r="S3980" t="n">
        <v>11</v>
      </c>
      <c r="T3980" t="n">
        <v>220</v>
      </c>
      <c r="U3980" t="n">
        <v>4</v>
      </c>
      <c r="V3980" t="n">
        <v>0</v>
      </c>
      <c r="W3980" t="n">
        <v>0</v>
      </c>
    </row>
    <row r="3981">
      <c r="A3981" t="inlineStr">
        <is>
          <t>Alex Lozowski</t>
        </is>
      </c>
      <c r="B3981" t="inlineStr">
        <is>
          <t>England</t>
        </is>
      </c>
      <c r="C3981" t="inlineStr">
        <is>
          <t>Outside Half</t>
        </is>
      </c>
      <c r="D3981" t="n">
        <v>26</v>
      </c>
      <c r="E3981" t="n">
        <v>29</v>
      </c>
      <c r="F3981" t="n">
        <v>15</v>
      </c>
      <c r="G3981" t="n">
        <v>14</v>
      </c>
      <c r="H3981" t="n">
        <v>0</v>
      </c>
      <c r="I3981" t="n">
        <v>1349</v>
      </c>
      <c r="J3981" t="n">
        <v>11</v>
      </c>
      <c r="K3981" t="n">
        <v>197</v>
      </c>
      <c r="L3981" t="n">
        <v>0</v>
      </c>
      <c r="M3981" t="n">
        <v>3</v>
      </c>
      <c r="N3981" t="n">
        <v>8</v>
      </c>
      <c r="O3981" t="n">
        <v>0</v>
      </c>
      <c r="P3981" t="n">
        <v>58</v>
      </c>
      <c r="Q3981" t="n">
        <v>43</v>
      </c>
      <c r="R3981" t="n">
        <v>24</v>
      </c>
      <c r="S3981" t="n">
        <v>23</v>
      </c>
      <c r="T3981" t="n">
        <v>195</v>
      </c>
      <c r="U3981" t="n">
        <v>0</v>
      </c>
      <c r="V3981" t="n">
        <v>0</v>
      </c>
      <c r="W3981" t="n">
        <v>0</v>
      </c>
    </row>
    <row r="3982">
      <c r="A3982" t="inlineStr">
        <is>
          <t>Alex Lozowski</t>
        </is>
      </c>
      <c r="B3982" t="inlineStr">
        <is>
          <t>England</t>
        </is>
      </c>
      <c r="C3982" t="inlineStr">
        <is>
          <t>Outside Half</t>
        </is>
      </c>
      <c r="D3982" t="n">
        <v>26</v>
      </c>
      <c r="E3982" t="n">
        <v>33</v>
      </c>
      <c r="F3982" t="n">
        <v>6</v>
      </c>
      <c r="G3982" t="n">
        <v>27</v>
      </c>
      <c r="H3982" t="n">
        <v>0</v>
      </c>
      <c r="I3982" t="n">
        <v>722</v>
      </c>
      <c r="J3982" t="n">
        <v>20</v>
      </c>
      <c r="K3982" t="n">
        <v>278</v>
      </c>
      <c r="L3982" t="n">
        <v>0</v>
      </c>
      <c r="M3982" t="n">
        <v>1</v>
      </c>
      <c r="N3982" t="n">
        <v>3</v>
      </c>
      <c r="O3982" t="n">
        <v>0</v>
      </c>
      <c r="P3982" t="n">
        <v>33</v>
      </c>
      <c r="Q3982" t="n">
        <v>29</v>
      </c>
      <c r="R3982" t="n">
        <v>15</v>
      </c>
      <c r="S3982" t="n">
        <v>15</v>
      </c>
      <c r="T3982" t="n">
        <v>118</v>
      </c>
      <c r="U3982" t="n">
        <v>0</v>
      </c>
      <c r="V3982" t="n">
        <v>0</v>
      </c>
      <c r="W3982" t="n">
        <v>0</v>
      </c>
    </row>
    <row r="3983">
      <c r="A3983" t="inlineStr">
        <is>
          <t>Alex Lozowski</t>
        </is>
      </c>
      <c r="B3983" t="inlineStr">
        <is>
          <t>England</t>
        </is>
      </c>
      <c r="C3983" t="inlineStr">
        <is>
          <t>Outside Half</t>
        </is>
      </c>
      <c r="D3983" t="n">
        <v>106</v>
      </c>
      <c r="E3983" t="n">
        <v>110</v>
      </c>
      <c r="F3983" t="n">
        <v>72</v>
      </c>
      <c r="G3983" t="n">
        <v>38</v>
      </c>
      <c r="H3983" t="n">
        <v>0</v>
      </c>
      <c r="I3983" t="n">
        <v>6241</v>
      </c>
      <c r="J3983" t="n">
        <v>34</v>
      </c>
      <c r="K3983" t="n">
        <v>755</v>
      </c>
      <c r="L3983" t="n">
        <v>0</v>
      </c>
      <c r="M3983" t="n">
        <v>16</v>
      </c>
      <c r="N3983" t="n">
        <v>16</v>
      </c>
      <c r="O3983" t="n">
        <v>1</v>
      </c>
      <c r="P3983" t="n">
        <v>90</v>
      </c>
      <c r="Q3983" t="n">
        <v>57</v>
      </c>
      <c r="R3983" t="n">
        <v>92</v>
      </c>
      <c r="S3983" t="n">
        <v>72</v>
      </c>
      <c r="T3983" t="n">
        <v>413</v>
      </c>
      <c r="U3983" t="n">
        <v>1</v>
      </c>
      <c r="V3983" t="n">
        <v>0</v>
      </c>
      <c r="W3983" t="n">
        <v>0</v>
      </c>
    </row>
    <row r="3984">
      <c r="A3984" t="inlineStr">
        <is>
          <t>Alex Lozowski</t>
        </is>
      </c>
      <c r="B3984" t="inlineStr">
        <is>
          <t>England</t>
        </is>
      </c>
      <c r="C3984" t="inlineStr">
        <is>
          <t>Outside Half</t>
        </is>
      </c>
      <c r="D3984" t="n">
        <v>4</v>
      </c>
      <c r="E3984" t="n">
        <v>4</v>
      </c>
      <c r="F3984" t="n">
        <v>2</v>
      </c>
      <c r="G3984" t="n">
        <v>2</v>
      </c>
      <c r="H3984" t="n">
        <v>0</v>
      </c>
      <c r="I3984" t="n">
        <v>131</v>
      </c>
      <c r="J3984" t="n">
        <v>2</v>
      </c>
      <c r="K3984" t="n">
        <v>34</v>
      </c>
      <c r="L3984" t="n">
        <v>0</v>
      </c>
      <c r="M3984" t="n">
        <v>2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5</v>
      </c>
      <c r="U3984" t="n">
        <v>0</v>
      </c>
      <c r="V3984" t="n">
        <v>0</v>
      </c>
      <c r="W3984" t="n">
        <v>0</v>
      </c>
    </row>
    <row r="3985">
      <c r="A3985" t="inlineStr">
        <is>
          <t>Alex Lozowski</t>
        </is>
      </c>
      <c r="B3985" t="inlineStr">
        <is>
          <t>England</t>
        </is>
      </c>
      <c r="C3985" t="inlineStr">
        <is>
          <t>Outside Half</t>
        </is>
      </c>
      <c r="D3985" t="n">
        <v>21</v>
      </c>
      <c r="E3985" t="n">
        <v>20</v>
      </c>
      <c r="F3985" t="n">
        <v>12</v>
      </c>
      <c r="G3985" t="n">
        <v>8</v>
      </c>
      <c r="H3985" t="n">
        <v>0</v>
      </c>
      <c r="I3985" t="n">
        <v>1097</v>
      </c>
      <c r="J3985" t="n">
        <v>9</v>
      </c>
      <c r="K3985" t="n">
        <v>179</v>
      </c>
      <c r="L3985" t="n">
        <v>0</v>
      </c>
      <c r="M3985" t="n">
        <v>2</v>
      </c>
      <c r="N3985" t="n">
        <v>2</v>
      </c>
      <c r="O3985" t="n">
        <v>0</v>
      </c>
      <c r="P3985" t="n">
        <v>15</v>
      </c>
      <c r="Q3985" t="n">
        <v>12</v>
      </c>
      <c r="R3985" t="n">
        <v>28</v>
      </c>
      <c r="S3985" t="n">
        <v>22</v>
      </c>
      <c r="T3985" t="n">
        <v>100</v>
      </c>
      <c r="U3985" t="n">
        <v>0</v>
      </c>
      <c r="V3985" t="n">
        <v>0</v>
      </c>
      <c r="W3985" t="n">
        <v>0</v>
      </c>
    </row>
    <row r="3986">
      <c r="A3986" t="inlineStr">
        <is>
          <t>Alex Lozowski</t>
        </is>
      </c>
      <c r="B3986" t="inlineStr">
        <is>
          <t>England</t>
        </is>
      </c>
      <c r="C3986" t="inlineStr">
        <is>
          <t>Outside Half</t>
        </is>
      </c>
      <c r="D3986" t="n">
        <v>183</v>
      </c>
      <c r="E3986" t="n">
        <v>30</v>
      </c>
      <c r="F3986" t="n">
        <v>107</v>
      </c>
      <c r="G3986" t="n">
        <v>89</v>
      </c>
      <c r="H3986" t="n">
        <v>0</v>
      </c>
      <c r="I3986" t="n">
        <v>9540</v>
      </c>
      <c r="J3986" t="n">
        <v>76</v>
      </c>
      <c r="K3986" t="n">
        <v>1443</v>
      </c>
      <c r="L3986" t="n">
        <v>0</v>
      </c>
      <c r="M3986" t="n">
        <v>24</v>
      </c>
      <c r="N3986" t="n">
        <v>30</v>
      </c>
      <c r="O3986" t="n">
        <v>1</v>
      </c>
      <c r="P3986" t="n">
        <v>196</v>
      </c>
      <c r="Q3986" t="n">
        <v>141</v>
      </c>
      <c r="R3986" t="n">
        <v>159</v>
      </c>
      <c r="S3986" t="n">
        <v>132</v>
      </c>
      <c r="T3986" t="n">
        <v>831</v>
      </c>
      <c r="U3986" t="n">
        <v>1</v>
      </c>
      <c r="V3986" t="n">
        <v>0</v>
      </c>
      <c r="W3986" t="n">
        <v>0</v>
      </c>
    </row>
    <row r="3987">
      <c r="A3987" t="inlineStr">
        <is>
          <t>George Ford</t>
        </is>
      </c>
      <c r="B3987" t="inlineStr">
        <is>
          <t>England</t>
        </is>
      </c>
      <c r="C3987" t="inlineStr">
        <is>
          <t>Outside Half</t>
        </is>
      </c>
      <c r="D3987" t="n">
        <v>97</v>
      </c>
      <c r="E3987" t="n">
        <v>117</v>
      </c>
      <c r="F3987" t="n">
        <v>82</v>
      </c>
      <c r="G3987" t="n">
        <v>35</v>
      </c>
      <c r="H3987" t="n">
        <v>0</v>
      </c>
      <c r="I3987" t="n">
        <v>6723</v>
      </c>
      <c r="J3987" t="n">
        <v>15</v>
      </c>
      <c r="K3987" t="n">
        <v>289</v>
      </c>
      <c r="L3987" t="n">
        <v>0</v>
      </c>
      <c r="M3987" t="n">
        <v>7</v>
      </c>
      <c r="N3987" t="n">
        <v>8</v>
      </c>
      <c r="O3987" t="n">
        <v>6</v>
      </c>
      <c r="P3987" t="n">
        <v>186</v>
      </c>
      <c r="Q3987" t="n">
        <v>144</v>
      </c>
      <c r="R3987" t="n">
        <v>222</v>
      </c>
      <c r="S3987" t="n">
        <v>197</v>
      </c>
      <c r="T3987" t="n">
        <v>937</v>
      </c>
      <c r="U3987" t="n">
        <v>3</v>
      </c>
      <c r="V3987" t="n">
        <v>0</v>
      </c>
      <c r="W3987" t="n">
        <v>0</v>
      </c>
    </row>
    <row r="3988">
      <c r="A3988" t="inlineStr">
        <is>
          <t>George Ford</t>
        </is>
      </c>
      <c r="B3988" t="inlineStr">
        <is>
          <t>England</t>
        </is>
      </c>
      <c r="C3988" t="inlineStr">
        <is>
          <t>Outside Half</t>
        </is>
      </c>
      <c r="D3988" t="n">
        <v>6</v>
      </c>
      <c r="E3988" t="n">
        <v>6</v>
      </c>
      <c r="F3988" t="n">
        <v>6</v>
      </c>
      <c r="G3988" t="n">
        <v>0</v>
      </c>
      <c r="H3988" t="n">
        <v>0</v>
      </c>
      <c r="I3988" t="n">
        <v>480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29</v>
      </c>
      <c r="Q3988" t="n">
        <v>29</v>
      </c>
      <c r="R3988" t="n">
        <v>9</v>
      </c>
      <c r="S3988" t="n">
        <v>9</v>
      </c>
      <c r="T3988" t="n">
        <v>90</v>
      </c>
      <c r="U3988" t="n">
        <v>0</v>
      </c>
      <c r="V3988" t="n">
        <v>0</v>
      </c>
      <c r="W3988" t="n">
        <v>0</v>
      </c>
    </row>
    <row r="3989">
      <c r="A3989" t="inlineStr">
        <is>
          <t>George Ford</t>
        </is>
      </c>
      <c r="B3989" t="inlineStr">
        <is>
          <t>England</t>
        </is>
      </c>
      <c r="C3989" t="inlineStr">
        <is>
          <t>Outside Half</t>
        </is>
      </c>
      <c r="D3989" t="n">
        <v>2</v>
      </c>
      <c r="E3989" t="n">
        <v>2</v>
      </c>
      <c r="F3989" t="n">
        <v>2</v>
      </c>
      <c r="G3989" t="n">
        <v>0</v>
      </c>
      <c r="H3989" t="n">
        <v>0</v>
      </c>
      <c r="I3989" t="n">
        <v>160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5</v>
      </c>
      <c r="U3989" t="n">
        <v>0</v>
      </c>
      <c r="V3989" t="n">
        <v>0</v>
      </c>
      <c r="W3989" t="n">
        <v>0</v>
      </c>
    </row>
    <row r="3990">
      <c r="A3990" t="inlineStr">
        <is>
          <t>George Ford</t>
        </is>
      </c>
      <c r="B3990" t="inlineStr">
        <is>
          <t>England</t>
        </is>
      </c>
      <c r="C3990" t="inlineStr">
        <is>
          <t>Outside Half</t>
        </is>
      </c>
      <c r="D3990" t="n">
        <v>91</v>
      </c>
      <c r="E3990" t="n">
        <v>91</v>
      </c>
      <c r="F3990" t="n">
        <v>83</v>
      </c>
      <c r="G3990" t="n">
        <v>8</v>
      </c>
      <c r="H3990" t="n">
        <v>0</v>
      </c>
      <c r="I3990" t="n">
        <v>6593</v>
      </c>
      <c r="J3990" t="n">
        <v>8</v>
      </c>
      <c r="K3990" t="n">
        <v>176</v>
      </c>
      <c r="L3990" t="n">
        <v>1</v>
      </c>
      <c r="M3990" t="n">
        <v>13</v>
      </c>
      <c r="N3990" t="n">
        <v>10</v>
      </c>
      <c r="O3990" t="n">
        <v>12</v>
      </c>
      <c r="P3990" t="n">
        <v>224</v>
      </c>
      <c r="Q3990" t="n">
        <v>176</v>
      </c>
      <c r="R3990" t="n">
        <v>230</v>
      </c>
      <c r="S3990" t="n">
        <v>178</v>
      </c>
      <c r="T3990" t="n">
        <v>972</v>
      </c>
      <c r="U3990" t="n">
        <v>1</v>
      </c>
      <c r="V3990" t="n">
        <v>0</v>
      </c>
      <c r="W3990" t="n">
        <v>0</v>
      </c>
    </row>
    <row r="3991">
      <c r="A3991" t="inlineStr">
        <is>
          <t>George Ford</t>
        </is>
      </c>
      <c r="B3991" t="inlineStr">
        <is>
          <t>England</t>
        </is>
      </c>
      <c r="C3991" t="inlineStr">
        <is>
          <t>Outside Half</t>
        </is>
      </c>
      <c r="D3991" t="n">
        <v>270</v>
      </c>
      <c r="E3991" t="n">
        <v>29</v>
      </c>
      <c r="F3991" t="n">
        <v>228</v>
      </c>
      <c r="G3991" t="n">
        <v>64</v>
      </c>
      <c r="H3991" t="n">
        <v>0</v>
      </c>
      <c r="I3991" t="n">
        <v>18413</v>
      </c>
      <c r="J3991" t="n">
        <v>42</v>
      </c>
      <c r="K3991" t="n">
        <v>788</v>
      </c>
      <c r="L3991" t="n">
        <v>1</v>
      </c>
      <c r="M3991" t="n">
        <v>38</v>
      </c>
      <c r="N3991" t="n">
        <v>29</v>
      </c>
      <c r="O3991" t="n">
        <v>20</v>
      </c>
      <c r="P3991" t="n">
        <v>512</v>
      </c>
      <c r="Q3991" t="n">
        <v>400</v>
      </c>
      <c r="R3991" t="n">
        <v>519</v>
      </c>
      <c r="S3991" t="n">
        <v>428</v>
      </c>
      <c r="T3991" t="n">
        <v>2289</v>
      </c>
      <c r="U3991" t="n">
        <v>4</v>
      </c>
      <c r="V3991" t="n">
        <v>0</v>
      </c>
      <c r="W3991" t="n">
        <v>0</v>
      </c>
    </row>
    <row r="3992">
      <c r="A3992" t="inlineStr">
        <is>
          <t>Piers Francis</t>
        </is>
      </c>
      <c r="B3992" t="inlineStr">
        <is>
          <t>England</t>
        </is>
      </c>
      <c r="C3992" t="inlineStr">
        <is>
          <t>Outside Half</t>
        </is>
      </c>
      <c r="D3992" t="n">
        <v>14</v>
      </c>
      <c r="E3992" t="n">
        <v>19</v>
      </c>
      <c r="F3992" t="n">
        <v>9</v>
      </c>
      <c r="G3992" t="n">
        <v>10</v>
      </c>
      <c r="H3992" t="n">
        <v>0</v>
      </c>
      <c r="I3992" t="n">
        <v>755</v>
      </c>
      <c r="J3992" t="n">
        <v>5</v>
      </c>
      <c r="K3992" t="n">
        <v>104</v>
      </c>
      <c r="L3992" t="n">
        <v>0</v>
      </c>
      <c r="M3992" t="n">
        <v>3</v>
      </c>
      <c r="N3992" t="n">
        <v>1</v>
      </c>
      <c r="O3992" t="n">
        <v>1</v>
      </c>
      <c r="P3992" t="n">
        <v>2</v>
      </c>
      <c r="Q3992" t="n">
        <v>2</v>
      </c>
      <c r="R3992" t="n">
        <v>10</v>
      </c>
      <c r="S3992" t="n">
        <v>7</v>
      </c>
      <c r="T3992" t="n">
        <v>33</v>
      </c>
      <c r="U3992" t="n">
        <v>0</v>
      </c>
      <c r="V3992" t="n">
        <v>0</v>
      </c>
      <c r="W3992" t="n">
        <v>0</v>
      </c>
    </row>
    <row r="3993">
      <c r="A3993" t="inlineStr">
        <is>
          <t>Piers Francis</t>
        </is>
      </c>
      <c r="B3993" t="inlineStr">
        <is>
          <t>England</t>
        </is>
      </c>
      <c r="C3993" t="inlineStr">
        <is>
          <t>Outside Half</t>
        </is>
      </c>
      <c r="D3993" t="n">
        <v>10</v>
      </c>
      <c r="E3993" t="n">
        <v>11</v>
      </c>
      <c r="F3993" t="n">
        <v>8</v>
      </c>
      <c r="G3993" t="n">
        <v>3</v>
      </c>
      <c r="H3993" t="n">
        <v>0</v>
      </c>
      <c r="I3993" t="n">
        <v>611</v>
      </c>
      <c r="J3993" t="n">
        <v>2</v>
      </c>
      <c r="K3993" t="n">
        <v>57</v>
      </c>
      <c r="L3993" t="n">
        <v>0</v>
      </c>
      <c r="M3993" t="n">
        <v>4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t="inlineStr">
        <is>
          <t>Piers Francis</t>
        </is>
      </c>
      <c r="B3994" t="inlineStr">
        <is>
          <t>England</t>
        </is>
      </c>
      <c r="C3994" t="inlineStr">
        <is>
          <t>Outside Half</t>
        </is>
      </c>
      <c r="D3994" t="n">
        <v>9</v>
      </c>
      <c r="E3994" t="n">
        <v>9</v>
      </c>
      <c r="F3994" t="n">
        <v>9</v>
      </c>
      <c r="G3994" t="n">
        <v>0</v>
      </c>
      <c r="H3994" t="n">
        <v>0</v>
      </c>
      <c r="I3994" t="n">
        <v>594</v>
      </c>
      <c r="J3994" t="n">
        <v>0</v>
      </c>
      <c r="K3994" t="n">
        <v>0</v>
      </c>
      <c r="L3994" t="n">
        <v>0</v>
      </c>
      <c r="M3994" t="n">
        <v>6</v>
      </c>
      <c r="N3994" t="n">
        <v>0</v>
      </c>
      <c r="O3994" t="n">
        <v>0</v>
      </c>
      <c r="P3994" t="n">
        <v>22</v>
      </c>
      <c r="Q3994" t="n">
        <v>13</v>
      </c>
      <c r="R3994" t="n">
        <v>24</v>
      </c>
      <c r="S3994" t="n">
        <v>16</v>
      </c>
      <c r="T3994" t="n">
        <v>74</v>
      </c>
      <c r="U3994" t="n">
        <v>0</v>
      </c>
      <c r="V3994" t="n">
        <v>0</v>
      </c>
      <c r="W3994" t="n">
        <v>0</v>
      </c>
    </row>
    <row r="3995">
      <c r="A3995" t="inlineStr">
        <is>
          <t>Piers Francis</t>
        </is>
      </c>
      <c r="B3995" t="inlineStr">
        <is>
          <t>England</t>
        </is>
      </c>
      <c r="C3995" t="inlineStr">
        <is>
          <t>Outside Half</t>
        </is>
      </c>
      <c r="D3995" t="n">
        <v>24</v>
      </c>
      <c r="E3995" t="n">
        <v>24</v>
      </c>
      <c r="F3995" t="n">
        <v>23</v>
      </c>
      <c r="G3995" t="n">
        <v>1</v>
      </c>
      <c r="H3995" t="n">
        <v>0</v>
      </c>
      <c r="I3995" t="n">
        <v>1493</v>
      </c>
      <c r="J3995" t="n">
        <v>1</v>
      </c>
      <c r="K3995" t="n">
        <v>29</v>
      </c>
      <c r="L3995" t="n">
        <v>0</v>
      </c>
      <c r="M3995" t="n">
        <v>13</v>
      </c>
      <c r="N3995" t="n">
        <v>1</v>
      </c>
      <c r="O3995" t="n">
        <v>0</v>
      </c>
      <c r="P3995" t="n">
        <v>41</v>
      </c>
      <c r="Q3995" t="n">
        <v>32</v>
      </c>
      <c r="R3995" t="n">
        <v>21</v>
      </c>
      <c r="S3995" t="n">
        <v>16</v>
      </c>
      <c r="T3995" t="n">
        <v>117</v>
      </c>
      <c r="U3995" t="n">
        <v>0</v>
      </c>
      <c r="V3995" t="n">
        <v>0</v>
      </c>
      <c r="W3995" t="n">
        <v>0</v>
      </c>
    </row>
    <row r="3996">
      <c r="A3996" t="inlineStr">
        <is>
          <t>Piers Francis</t>
        </is>
      </c>
      <c r="B3996" t="inlineStr">
        <is>
          <t>England</t>
        </is>
      </c>
      <c r="C3996" t="inlineStr">
        <is>
          <t>Outside Half</t>
        </is>
      </c>
      <c r="D3996" t="n">
        <v>8</v>
      </c>
      <c r="E3996" t="n">
        <v>8</v>
      </c>
      <c r="F3996" t="n">
        <v>5</v>
      </c>
      <c r="G3996" t="n">
        <v>3</v>
      </c>
      <c r="H3996" t="n">
        <v>0</v>
      </c>
      <c r="I3996" t="n">
        <v>326</v>
      </c>
      <c r="J3996" t="n">
        <v>3</v>
      </c>
      <c r="K3996" t="n">
        <v>42</v>
      </c>
      <c r="L3996" t="n">
        <v>0</v>
      </c>
      <c r="M3996" t="n">
        <v>5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5</v>
      </c>
      <c r="U3996" t="n">
        <v>0</v>
      </c>
      <c r="V3996" t="n">
        <v>0</v>
      </c>
      <c r="W3996" t="n">
        <v>0</v>
      </c>
    </row>
    <row r="3997">
      <c r="A3997" t="inlineStr">
        <is>
          <t>Piers Francis</t>
        </is>
      </c>
      <c r="B3997" t="inlineStr">
        <is>
          <t>England</t>
        </is>
      </c>
      <c r="C3997" t="inlineStr">
        <is>
          <t>Outside Half</t>
        </is>
      </c>
      <c r="D3997" t="n">
        <v>68</v>
      </c>
      <c r="E3997" t="n">
        <v>67</v>
      </c>
      <c r="F3997" t="n">
        <v>58</v>
      </c>
      <c r="G3997" t="n">
        <v>9</v>
      </c>
      <c r="H3997" t="n">
        <v>0</v>
      </c>
      <c r="I3997" t="n">
        <v>4135</v>
      </c>
      <c r="J3997" t="n">
        <v>10</v>
      </c>
      <c r="K3997" t="n">
        <v>292</v>
      </c>
      <c r="L3997" t="n">
        <v>0</v>
      </c>
      <c r="M3997" t="n">
        <v>21</v>
      </c>
      <c r="N3997" t="n">
        <v>10</v>
      </c>
      <c r="O3997" t="n">
        <v>1</v>
      </c>
      <c r="P3997" t="n">
        <v>41</v>
      </c>
      <c r="Q3997" t="n">
        <v>30</v>
      </c>
      <c r="R3997" t="n">
        <v>26</v>
      </c>
      <c r="S3997" t="n">
        <v>23</v>
      </c>
      <c r="T3997" t="n">
        <v>182</v>
      </c>
      <c r="U3997" t="n">
        <v>1</v>
      </c>
      <c r="V3997" t="n">
        <v>0</v>
      </c>
      <c r="W3997" t="n">
        <v>0</v>
      </c>
    </row>
    <row r="3998">
      <c r="A3998" t="inlineStr">
        <is>
          <t>Piers Francis</t>
        </is>
      </c>
      <c r="B3998" t="inlineStr">
        <is>
          <t>England</t>
        </is>
      </c>
      <c r="C3998" t="inlineStr">
        <is>
          <t>Outside Half</t>
        </is>
      </c>
      <c r="D3998" t="n">
        <v>133</v>
      </c>
      <c r="E3998" t="n">
        <v>13</v>
      </c>
      <c r="F3998" t="n">
        <v>112</v>
      </c>
      <c r="G3998" t="n">
        <v>26</v>
      </c>
      <c r="H3998" t="n">
        <v>0</v>
      </c>
      <c r="I3998" t="n">
        <v>7914</v>
      </c>
      <c r="J3998" t="n">
        <v>21</v>
      </c>
      <c r="K3998" t="n">
        <v>524</v>
      </c>
      <c r="L3998" t="n">
        <v>0</v>
      </c>
      <c r="M3998" t="n">
        <v>52</v>
      </c>
      <c r="N3998" t="n">
        <v>13</v>
      </c>
      <c r="O3998" t="n">
        <v>2</v>
      </c>
      <c r="P3998" t="n">
        <v>106</v>
      </c>
      <c r="Q3998" t="n">
        <v>77</v>
      </c>
      <c r="R3998" t="n">
        <v>81</v>
      </c>
      <c r="S3998" t="n">
        <v>62</v>
      </c>
      <c r="T3998" t="n">
        <v>411</v>
      </c>
      <c r="U3998" t="n">
        <v>1</v>
      </c>
      <c r="V3998" t="n">
        <v>0</v>
      </c>
      <c r="W3998" t="n">
        <v>0</v>
      </c>
    </row>
    <row r="3999">
      <c r="A3999" t="inlineStr">
        <is>
          <t>Anthony Watson</t>
        </is>
      </c>
      <c r="B3999" t="inlineStr">
        <is>
          <t>England</t>
        </is>
      </c>
      <c r="C3999" t="inlineStr">
        <is>
          <t>Left Wing</t>
        </is>
      </c>
      <c r="D3999" t="n">
        <v>17</v>
      </c>
      <c r="E3999" t="n">
        <v>20</v>
      </c>
      <c r="F3999" t="n">
        <v>10</v>
      </c>
      <c r="G3999" t="n">
        <v>10</v>
      </c>
      <c r="H3999" t="n">
        <v>0</v>
      </c>
      <c r="I3999" t="n">
        <v>860</v>
      </c>
      <c r="J3999" t="n">
        <v>7</v>
      </c>
      <c r="K3999" t="n">
        <v>102</v>
      </c>
      <c r="L3999" t="n">
        <v>0</v>
      </c>
      <c r="M3999" t="n">
        <v>3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20</v>
      </c>
      <c r="U3999" t="n">
        <v>0</v>
      </c>
      <c r="V3999" t="n">
        <v>0</v>
      </c>
      <c r="W3999" t="n">
        <v>0</v>
      </c>
    </row>
    <row r="4000">
      <c r="A4000" t="inlineStr">
        <is>
          <t>Anthony Watson</t>
        </is>
      </c>
      <c r="B4000" t="inlineStr">
        <is>
          <t>England</t>
        </is>
      </c>
      <c r="C4000" t="inlineStr">
        <is>
          <t>Left Wing</t>
        </is>
      </c>
      <c r="D4000" t="n">
        <v>7</v>
      </c>
      <c r="E4000" t="n">
        <v>7</v>
      </c>
      <c r="F4000" t="n">
        <v>6</v>
      </c>
      <c r="G4000" t="n">
        <v>1</v>
      </c>
      <c r="H4000" t="n">
        <v>0</v>
      </c>
      <c r="I4000" t="n">
        <v>459</v>
      </c>
      <c r="J4000" t="n">
        <v>1</v>
      </c>
      <c r="K4000" t="n">
        <v>26</v>
      </c>
      <c r="L4000" t="n">
        <v>0</v>
      </c>
      <c r="M4000" t="n">
        <v>2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20</v>
      </c>
      <c r="U4000" t="n">
        <v>0</v>
      </c>
      <c r="V4000" t="n">
        <v>0</v>
      </c>
      <c r="W4000" t="n">
        <v>0</v>
      </c>
    </row>
    <row r="4001">
      <c r="A4001" t="inlineStr">
        <is>
          <t>Anthony Watson</t>
        </is>
      </c>
      <c r="B4001" t="inlineStr">
        <is>
          <t>England</t>
        </is>
      </c>
      <c r="C4001" t="inlineStr">
        <is>
          <t>Left Wing</t>
        </is>
      </c>
      <c r="D4001" t="n">
        <v>119</v>
      </c>
      <c r="E4001" t="n">
        <v>119</v>
      </c>
      <c r="F4001" t="n">
        <v>110</v>
      </c>
      <c r="G4001" t="n">
        <v>9</v>
      </c>
      <c r="H4001" t="n">
        <v>0</v>
      </c>
      <c r="I4001" t="n">
        <v>8375</v>
      </c>
      <c r="J4001" t="n">
        <v>9</v>
      </c>
      <c r="K4001" t="n">
        <v>156</v>
      </c>
      <c r="L4001" t="n">
        <v>0</v>
      </c>
      <c r="M4001" t="n">
        <v>21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150</v>
      </c>
      <c r="U4001" t="n">
        <v>3</v>
      </c>
      <c r="V4001" t="n">
        <v>0</v>
      </c>
      <c r="W4001" t="n">
        <v>1</v>
      </c>
    </row>
    <row r="4002">
      <c r="A4002" t="inlineStr">
        <is>
          <t>Anthony Watson</t>
        </is>
      </c>
      <c r="B4002" t="inlineStr">
        <is>
          <t>England</t>
        </is>
      </c>
      <c r="C4002" t="inlineStr">
        <is>
          <t>Left Wing</t>
        </is>
      </c>
      <c r="D4002" t="n">
        <v>3</v>
      </c>
      <c r="E4002" t="n">
        <v>3</v>
      </c>
      <c r="F4002" t="n">
        <v>2</v>
      </c>
      <c r="G4002" t="n">
        <v>1</v>
      </c>
      <c r="H4002" t="n">
        <v>0</v>
      </c>
      <c r="I4002" t="n">
        <v>221</v>
      </c>
      <c r="J4002" t="n">
        <v>1</v>
      </c>
      <c r="K4002" t="n">
        <v>61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5</v>
      </c>
      <c r="U4002" t="n">
        <v>0</v>
      </c>
      <c r="V4002" t="n">
        <v>0</v>
      </c>
      <c r="W4002" t="n">
        <v>0</v>
      </c>
    </row>
    <row r="4003">
      <c r="A4003" t="inlineStr">
        <is>
          <t>Anthony Watson</t>
        </is>
      </c>
      <c r="B4003" t="inlineStr">
        <is>
          <t>England</t>
        </is>
      </c>
      <c r="C4003" t="inlineStr">
        <is>
          <t>Left Wing</t>
        </is>
      </c>
      <c r="D4003" t="n">
        <v>3</v>
      </c>
      <c r="E4003" t="n">
        <v>3</v>
      </c>
      <c r="F4003" t="n">
        <v>3</v>
      </c>
      <c r="G4003" t="n">
        <v>0</v>
      </c>
      <c r="H4003" t="n">
        <v>0</v>
      </c>
      <c r="I4003" t="n">
        <v>226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</row>
    <row r="4004">
      <c r="A4004" t="inlineStr">
        <is>
          <t>Anthony Watson</t>
        </is>
      </c>
      <c r="B4004" t="inlineStr">
        <is>
          <t>England</t>
        </is>
      </c>
      <c r="C4004" t="inlineStr">
        <is>
          <t>Left Wing</t>
        </is>
      </c>
      <c r="D4004" t="n">
        <v>199</v>
      </c>
      <c r="E4004" t="n">
        <v>61</v>
      </c>
      <c r="F4004" t="n">
        <v>177</v>
      </c>
      <c r="G4004" t="n">
        <v>25</v>
      </c>
      <c r="H4004" t="n">
        <v>0</v>
      </c>
      <c r="I4004" t="n">
        <v>13768</v>
      </c>
      <c r="J4004" t="n">
        <v>22</v>
      </c>
      <c r="K4004" t="n">
        <v>486</v>
      </c>
      <c r="L4004" t="n">
        <v>1</v>
      </c>
      <c r="M4004" t="n">
        <v>38</v>
      </c>
      <c r="N4004" t="n">
        <v>61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305</v>
      </c>
      <c r="U4004" t="n">
        <v>5</v>
      </c>
      <c r="V4004" t="n">
        <v>0</v>
      </c>
      <c r="W4004" t="n">
        <v>1</v>
      </c>
    </row>
    <row r="4005">
      <c r="A4005" t="inlineStr">
        <is>
          <t>Semesa Rokoduguni</t>
        </is>
      </c>
      <c r="B4005" t="inlineStr">
        <is>
          <t>England</t>
        </is>
      </c>
      <c r="C4005" t="inlineStr">
        <is>
          <t>Left Wing</t>
        </is>
      </c>
      <c r="D4005" t="n">
        <v>171</v>
      </c>
      <c r="E4005" t="n">
        <v>175</v>
      </c>
      <c r="F4005" t="n">
        <v>155</v>
      </c>
      <c r="G4005" t="n">
        <v>20</v>
      </c>
      <c r="H4005" t="n">
        <v>0</v>
      </c>
      <c r="I4005" t="n">
        <v>12314</v>
      </c>
      <c r="J4005" t="n">
        <v>16</v>
      </c>
      <c r="K4005" t="n">
        <v>345</v>
      </c>
      <c r="L4005" t="n">
        <v>0</v>
      </c>
      <c r="M4005" t="n">
        <v>17</v>
      </c>
      <c r="N4005" t="n">
        <v>65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325</v>
      </c>
      <c r="U4005" t="n">
        <v>4</v>
      </c>
      <c r="V4005" t="n">
        <v>0</v>
      </c>
      <c r="W4005" t="n">
        <v>0</v>
      </c>
    </row>
    <row r="4006">
      <c r="A4006" t="inlineStr">
        <is>
          <t>Semesa Rokoduguni</t>
        </is>
      </c>
      <c r="B4006" t="inlineStr">
        <is>
          <t>England</t>
        </is>
      </c>
      <c r="C4006" t="inlineStr">
        <is>
          <t>Left Wing</t>
        </is>
      </c>
      <c r="D4006" t="n">
        <v>4</v>
      </c>
      <c r="E4006" t="n">
        <v>6</v>
      </c>
      <c r="F4006" t="n">
        <v>2</v>
      </c>
      <c r="G4006" t="n">
        <v>4</v>
      </c>
      <c r="H4006" t="n">
        <v>0</v>
      </c>
      <c r="I4006" t="n">
        <v>234</v>
      </c>
      <c r="J4006" t="n">
        <v>2</v>
      </c>
      <c r="K4006" t="n">
        <v>93</v>
      </c>
      <c r="L4006" t="n">
        <v>0</v>
      </c>
      <c r="M4006" t="n">
        <v>1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20</v>
      </c>
      <c r="U4006" t="n">
        <v>0</v>
      </c>
      <c r="V4006" t="n">
        <v>0</v>
      </c>
      <c r="W4006" t="n">
        <v>0</v>
      </c>
    </row>
    <row r="4007">
      <c r="A4007" t="inlineStr">
        <is>
          <t>Semesa Rokoduguni</t>
        </is>
      </c>
      <c r="B4007" t="inlineStr">
        <is>
          <t>England</t>
        </is>
      </c>
      <c r="C4007" t="inlineStr">
        <is>
          <t>Left Wing</t>
        </is>
      </c>
      <c r="D4007" t="n">
        <v>175</v>
      </c>
      <c r="E4007" t="n">
        <v>69</v>
      </c>
      <c r="F4007" t="n">
        <v>157</v>
      </c>
      <c r="G4007" t="n">
        <v>24</v>
      </c>
      <c r="H4007" t="n">
        <v>0</v>
      </c>
      <c r="I4007" t="n">
        <v>12548</v>
      </c>
      <c r="J4007" t="n">
        <v>18</v>
      </c>
      <c r="K4007" t="n">
        <v>438</v>
      </c>
      <c r="L4007" t="n">
        <v>0</v>
      </c>
      <c r="M4007" t="n">
        <v>18</v>
      </c>
      <c r="N4007" t="n">
        <v>69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345</v>
      </c>
      <c r="U4007" t="n">
        <v>4</v>
      </c>
      <c r="V4007" t="n">
        <v>0</v>
      </c>
      <c r="W4007" t="n">
        <v>0</v>
      </c>
    </row>
    <row r="4008">
      <c r="A4008" t="inlineStr">
        <is>
          <t>Marland Yarde</t>
        </is>
      </c>
      <c r="B4008" t="inlineStr">
        <is>
          <t>England</t>
        </is>
      </c>
      <c r="C4008" t="inlineStr">
        <is>
          <t>Left Wing</t>
        </is>
      </c>
      <c r="D4008" t="n">
        <v>6</v>
      </c>
      <c r="E4008" t="n">
        <v>6</v>
      </c>
      <c r="F4008" t="n">
        <v>3</v>
      </c>
      <c r="G4008" t="n">
        <v>3</v>
      </c>
      <c r="H4008" t="n">
        <v>0</v>
      </c>
      <c r="I4008" t="n">
        <v>247</v>
      </c>
      <c r="J4008" t="n">
        <v>3</v>
      </c>
      <c r="K4008" t="n">
        <v>78</v>
      </c>
      <c r="L4008" t="n">
        <v>0</v>
      </c>
      <c r="M4008" t="n">
        <v>1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15</v>
      </c>
      <c r="U4008" t="n">
        <v>0</v>
      </c>
      <c r="V4008" t="n">
        <v>0</v>
      </c>
      <c r="W4008" t="n">
        <v>0</v>
      </c>
    </row>
    <row r="4009">
      <c r="A4009" t="inlineStr">
        <is>
          <t>Marland Yarde</t>
        </is>
      </c>
      <c r="B4009" t="inlineStr">
        <is>
          <t>England</t>
        </is>
      </c>
      <c r="C4009" t="inlineStr">
        <is>
          <t>Left Wing</t>
        </is>
      </c>
      <c r="D4009" t="n">
        <v>47</v>
      </c>
      <c r="E4009" t="n">
        <v>48</v>
      </c>
      <c r="F4009" t="n">
        <v>41</v>
      </c>
      <c r="G4009" t="n">
        <v>7</v>
      </c>
      <c r="H4009" t="n">
        <v>0</v>
      </c>
      <c r="I4009" t="n">
        <v>3304</v>
      </c>
      <c r="J4009" t="n">
        <v>6</v>
      </c>
      <c r="K4009" t="n">
        <v>121</v>
      </c>
      <c r="L4009" t="n">
        <v>0</v>
      </c>
      <c r="M4009" t="n">
        <v>7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95</v>
      </c>
      <c r="U4009" t="n">
        <v>2</v>
      </c>
      <c r="V4009" t="n">
        <v>0</v>
      </c>
      <c r="W4009" t="n">
        <v>0</v>
      </c>
    </row>
    <row r="4010">
      <c r="A4010" t="inlineStr">
        <is>
          <t>Marland Yarde</t>
        </is>
      </c>
      <c r="B4010" t="inlineStr">
        <is>
          <t>England</t>
        </is>
      </c>
      <c r="C4010" t="inlineStr">
        <is>
          <t>Left Wing</t>
        </is>
      </c>
      <c r="D4010" t="n">
        <v>5</v>
      </c>
      <c r="E4010" t="n">
        <v>5</v>
      </c>
      <c r="F4010" t="n">
        <v>4</v>
      </c>
      <c r="G4010" t="n">
        <v>1</v>
      </c>
      <c r="H4010" t="n">
        <v>0</v>
      </c>
      <c r="I4010" t="n">
        <v>286</v>
      </c>
      <c r="J4010" t="n">
        <v>1</v>
      </c>
      <c r="K4010" t="n">
        <v>30</v>
      </c>
      <c r="L4010" t="n">
        <v>0</v>
      </c>
      <c r="M4010" t="n">
        <v>1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25</v>
      </c>
      <c r="U4010" t="n">
        <v>0</v>
      </c>
      <c r="V4010" t="n">
        <v>0</v>
      </c>
      <c r="W4010" t="n">
        <v>0</v>
      </c>
    </row>
    <row r="4011">
      <c r="A4011" t="inlineStr">
        <is>
          <t>Marland Yarde</t>
        </is>
      </c>
      <c r="B4011" t="inlineStr">
        <is>
          <t>England</t>
        </is>
      </c>
      <c r="C4011" t="inlineStr">
        <is>
          <t>Left Wing</t>
        </is>
      </c>
      <c r="D4011" t="n">
        <v>12</v>
      </c>
      <c r="E4011" t="n">
        <v>13</v>
      </c>
      <c r="F4011" t="n">
        <v>10</v>
      </c>
      <c r="G4011" t="n">
        <v>3</v>
      </c>
      <c r="H4011" t="n">
        <v>0</v>
      </c>
      <c r="I4011" t="n">
        <v>816</v>
      </c>
      <c r="J4011" t="n">
        <v>2</v>
      </c>
      <c r="K4011" t="n">
        <v>31</v>
      </c>
      <c r="L4011" t="n">
        <v>1</v>
      </c>
      <c r="M4011" t="n">
        <v>1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25</v>
      </c>
      <c r="U4011" t="n">
        <v>1</v>
      </c>
      <c r="V4011" t="n">
        <v>0</v>
      </c>
      <c r="W4011" t="n">
        <v>0</v>
      </c>
    </row>
    <row r="4012">
      <c r="A4012" t="inlineStr">
        <is>
          <t>Marland Yarde</t>
        </is>
      </c>
      <c r="B4012" t="inlineStr">
        <is>
          <t>England</t>
        </is>
      </c>
      <c r="C4012" t="inlineStr">
        <is>
          <t>Left Wing</t>
        </is>
      </c>
      <c r="D4012" t="n">
        <v>81</v>
      </c>
      <c r="E4012" t="n">
        <v>81</v>
      </c>
      <c r="F4012" t="n">
        <v>80</v>
      </c>
      <c r="G4012" t="n">
        <v>1</v>
      </c>
      <c r="H4012" t="n">
        <v>0</v>
      </c>
      <c r="I4012" t="n">
        <v>6287</v>
      </c>
      <c r="J4012" t="n">
        <v>1</v>
      </c>
      <c r="K4012" t="n">
        <v>24</v>
      </c>
      <c r="L4012" t="n">
        <v>0</v>
      </c>
      <c r="M4012" t="n">
        <v>6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130</v>
      </c>
      <c r="U4012" t="n">
        <v>0</v>
      </c>
      <c r="V4012" t="n">
        <v>0</v>
      </c>
      <c r="W4012" t="n">
        <v>0</v>
      </c>
    </row>
    <row r="4013">
      <c r="A4013" t="inlineStr">
        <is>
          <t>Marland Yarde</t>
        </is>
      </c>
      <c r="B4013" t="inlineStr">
        <is>
          <t>England</t>
        </is>
      </c>
      <c r="C4013" t="inlineStr">
        <is>
          <t>Left Wing</t>
        </is>
      </c>
      <c r="D4013" t="n">
        <v>60</v>
      </c>
      <c r="E4013" t="n">
        <v>62</v>
      </c>
      <c r="F4013" t="n">
        <v>50</v>
      </c>
      <c r="G4013" t="n">
        <v>12</v>
      </c>
      <c r="H4013" t="n">
        <v>0</v>
      </c>
      <c r="I4013" t="n">
        <v>4037</v>
      </c>
      <c r="J4013" t="n">
        <v>10</v>
      </c>
      <c r="K4013" t="n">
        <v>229</v>
      </c>
      <c r="L4013" t="n">
        <v>0</v>
      </c>
      <c r="M4013" t="n">
        <v>11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130</v>
      </c>
      <c r="U4013" t="n">
        <v>2</v>
      </c>
      <c r="V4013" t="n">
        <v>0</v>
      </c>
      <c r="W4013" t="n">
        <v>0</v>
      </c>
    </row>
    <row r="4014">
      <c r="A4014" t="inlineStr">
        <is>
          <t>Marland Yarde</t>
        </is>
      </c>
      <c r="B4014" t="inlineStr">
        <is>
          <t>England</t>
        </is>
      </c>
      <c r="C4014" t="inlineStr">
        <is>
          <t>Left Wing</t>
        </is>
      </c>
      <c r="D4014" t="n">
        <v>211</v>
      </c>
      <c r="E4014" t="n">
        <v>84</v>
      </c>
      <c r="F4014" t="n">
        <v>188</v>
      </c>
      <c r="G4014" t="n">
        <v>27</v>
      </c>
      <c r="H4014" t="n">
        <v>0</v>
      </c>
      <c r="I4014" t="n">
        <v>14977</v>
      </c>
      <c r="J4014" t="n">
        <v>23</v>
      </c>
      <c r="K4014" t="n">
        <v>513</v>
      </c>
      <c r="L4014" t="n">
        <v>1</v>
      </c>
      <c r="M4014" t="n">
        <v>27</v>
      </c>
      <c r="N4014" t="n">
        <v>84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420</v>
      </c>
      <c r="U4014" t="n">
        <v>5</v>
      </c>
      <c r="V4014" t="n">
        <v>0</v>
      </c>
      <c r="W4014" t="n">
        <v>0</v>
      </c>
    </row>
    <row r="4015">
      <c r="A4015" t="inlineStr">
        <is>
          <t>Elliot Daly</t>
        </is>
      </c>
      <c r="B4015" t="inlineStr">
        <is>
          <t>England</t>
        </is>
      </c>
      <c r="C4015" t="inlineStr">
        <is>
          <t>Center</t>
        </is>
      </c>
      <c r="D4015" t="n">
        <v>193</v>
      </c>
      <c r="E4015" t="n">
        <v>195</v>
      </c>
      <c r="F4015" t="n">
        <v>176</v>
      </c>
      <c r="G4015" t="n">
        <v>19</v>
      </c>
      <c r="H4015" t="n">
        <v>0</v>
      </c>
      <c r="I4015" t="n">
        <v>13982</v>
      </c>
      <c r="J4015" t="n">
        <v>17</v>
      </c>
      <c r="K4015" t="n">
        <v>401</v>
      </c>
      <c r="L4015" t="n">
        <v>0</v>
      </c>
      <c r="M4015" t="n">
        <v>26</v>
      </c>
      <c r="N4015" t="n">
        <v>46</v>
      </c>
      <c r="O4015" t="n">
        <v>2</v>
      </c>
      <c r="P4015" t="n">
        <v>10</v>
      </c>
      <c r="Q4015" t="n">
        <v>9</v>
      </c>
      <c r="R4015" t="n">
        <v>83</v>
      </c>
      <c r="S4015" t="n">
        <v>49</v>
      </c>
      <c r="T4015" t="n">
        <v>401</v>
      </c>
      <c r="U4015" t="n">
        <v>2</v>
      </c>
      <c r="V4015" t="n">
        <v>0</v>
      </c>
      <c r="W4015" t="n">
        <v>0</v>
      </c>
    </row>
    <row r="4016">
      <c r="A4016" t="inlineStr">
        <is>
          <t>Elliot Daly</t>
        </is>
      </c>
      <c r="B4016" t="inlineStr">
        <is>
          <t>England</t>
        </is>
      </c>
      <c r="C4016" t="inlineStr">
        <is>
          <t>Center</t>
        </is>
      </c>
      <c r="D4016" t="n">
        <v>6</v>
      </c>
      <c r="E4016" t="n">
        <v>6</v>
      </c>
      <c r="F4016" t="n">
        <v>6</v>
      </c>
      <c r="G4016" t="n">
        <v>0</v>
      </c>
      <c r="H4016" t="n">
        <v>0</v>
      </c>
      <c r="I4016" t="n">
        <v>424</v>
      </c>
      <c r="J4016" t="n">
        <v>0</v>
      </c>
      <c r="K4016" t="n">
        <v>0</v>
      </c>
      <c r="L4016" t="n">
        <v>0</v>
      </c>
      <c r="M4016" t="n">
        <v>3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35</v>
      </c>
      <c r="U4016" t="n">
        <v>0</v>
      </c>
      <c r="V4016" t="n">
        <v>0</v>
      </c>
      <c r="W4016" t="n">
        <v>0</v>
      </c>
    </row>
    <row r="4017">
      <c r="A4017" t="inlineStr">
        <is>
          <t>Elliot Daly</t>
        </is>
      </c>
      <c r="B4017" t="inlineStr">
        <is>
          <t>England</t>
        </is>
      </c>
      <c r="C4017" t="inlineStr">
        <is>
          <t>Center</t>
        </is>
      </c>
      <c r="D4017" t="n">
        <v>2</v>
      </c>
      <c r="E4017" t="n">
        <v>2</v>
      </c>
      <c r="F4017" t="n">
        <v>2</v>
      </c>
      <c r="G4017" t="n">
        <v>0</v>
      </c>
      <c r="H4017" t="n">
        <v>0</v>
      </c>
      <c r="I4017" t="n">
        <v>121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5</v>
      </c>
      <c r="U4017" t="n">
        <v>0</v>
      </c>
      <c r="V4017" t="n">
        <v>0</v>
      </c>
      <c r="W4017" t="n">
        <v>0</v>
      </c>
    </row>
    <row r="4018">
      <c r="A4018" t="inlineStr">
        <is>
          <t>Elliot Daly</t>
        </is>
      </c>
      <c r="B4018" t="inlineStr">
        <is>
          <t>England</t>
        </is>
      </c>
      <c r="C4018" t="inlineStr">
        <is>
          <t>Center</t>
        </is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80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1</v>
      </c>
      <c r="T4018" t="n">
        <v>3</v>
      </c>
      <c r="U4018" t="n">
        <v>0</v>
      </c>
      <c r="V4018" t="n">
        <v>0</v>
      </c>
      <c r="W4018" t="n">
        <v>0</v>
      </c>
    </row>
    <row r="4019">
      <c r="A4019" t="inlineStr">
        <is>
          <t>Elliot Daly</t>
        </is>
      </c>
      <c r="B4019" t="inlineStr">
        <is>
          <t>England</t>
        </is>
      </c>
      <c r="C4019" t="inlineStr">
        <is>
          <t>Center</t>
        </is>
      </c>
      <c r="D4019" t="n">
        <v>5</v>
      </c>
      <c r="E4019" t="n">
        <v>5</v>
      </c>
      <c r="F4019" t="n">
        <v>2</v>
      </c>
      <c r="G4019" t="n">
        <v>3</v>
      </c>
      <c r="H4019" t="n">
        <v>0</v>
      </c>
      <c r="I4019" t="n">
        <v>179</v>
      </c>
      <c r="J4019" t="n">
        <v>3</v>
      </c>
      <c r="K4019" t="n">
        <v>40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t="inlineStr">
        <is>
          <t>Elliot Daly</t>
        </is>
      </c>
      <c r="B4020" t="inlineStr">
        <is>
          <t>England</t>
        </is>
      </c>
      <c r="C4020" t="inlineStr">
        <is>
          <t>Center</t>
        </is>
      </c>
      <c r="D4020" t="n">
        <v>3</v>
      </c>
      <c r="E4020" t="n">
        <v>3</v>
      </c>
      <c r="F4020" t="n">
        <v>3</v>
      </c>
      <c r="G4020" t="n">
        <v>0</v>
      </c>
      <c r="H4020" t="n">
        <v>0</v>
      </c>
      <c r="I4020" t="n">
        <v>240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3</v>
      </c>
      <c r="U4020" t="n">
        <v>0</v>
      </c>
      <c r="V4020" t="n">
        <v>0</v>
      </c>
      <c r="W4020" t="n">
        <v>0</v>
      </c>
    </row>
    <row r="4021">
      <c r="A4021" t="inlineStr">
        <is>
          <t>Elliot Daly</t>
        </is>
      </c>
      <c r="B4021" t="inlineStr">
        <is>
          <t>England</t>
        </is>
      </c>
      <c r="C4021" t="inlineStr">
        <is>
          <t>Center</t>
        </is>
      </c>
      <c r="D4021" t="n">
        <v>15</v>
      </c>
      <c r="E4021" t="n">
        <v>15</v>
      </c>
      <c r="F4021" t="n">
        <v>15</v>
      </c>
      <c r="G4021" t="n">
        <v>0</v>
      </c>
      <c r="H4021" t="n">
        <v>0</v>
      </c>
      <c r="I4021" t="n">
        <v>1107</v>
      </c>
      <c r="J4021" t="n">
        <v>0</v>
      </c>
      <c r="K4021" t="n">
        <v>0</v>
      </c>
      <c r="L4021" t="n">
        <v>0</v>
      </c>
      <c r="M4021" t="n">
        <v>4</v>
      </c>
      <c r="N4021" t="n">
        <v>2</v>
      </c>
      <c r="O4021" t="n">
        <v>0</v>
      </c>
      <c r="P4021" t="n">
        <v>1</v>
      </c>
      <c r="Q4021" t="n">
        <v>1</v>
      </c>
      <c r="R4021" t="n">
        <v>8</v>
      </c>
      <c r="S4021" t="n">
        <v>5</v>
      </c>
      <c r="T4021" t="n">
        <v>27</v>
      </c>
      <c r="U4021" t="n">
        <v>0</v>
      </c>
      <c r="V4021" t="n">
        <v>0</v>
      </c>
      <c r="W4021" t="n">
        <v>0</v>
      </c>
    </row>
    <row r="4022">
      <c r="A4022" t="inlineStr">
        <is>
          <t>Elliot Daly</t>
        </is>
      </c>
      <c r="B4022" t="inlineStr">
        <is>
          <t>England</t>
        </is>
      </c>
      <c r="C4022" t="inlineStr">
        <is>
          <t>Center</t>
        </is>
      </c>
      <c r="D4022" t="n">
        <v>275</v>
      </c>
      <c r="E4022" t="n">
        <v>73</v>
      </c>
      <c r="F4022" t="n">
        <v>249</v>
      </c>
      <c r="G4022" t="n">
        <v>29</v>
      </c>
      <c r="H4022" t="n">
        <v>0</v>
      </c>
      <c r="I4022" t="n">
        <v>19635</v>
      </c>
      <c r="J4022" t="n">
        <v>26</v>
      </c>
      <c r="K4022" t="n">
        <v>502</v>
      </c>
      <c r="L4022" t="n">
        <v>0</v>
      </c>
      <c r="M4022" t="n">
        <v>37</v>
      </c>
      <c r="N4022" t="n">
        <v>73</v>
      </c>
      <c r="O4022" t="n">
        <v>3</v>
      </c>
      <c r="P4022" t="n">
        <v>13</v>
      </c>
      <c r="Q4022" t="n">
        <v>11</v>
      </c>
      <c r="R4022" t="n">
        <v>105</v>
      </c>
      <c r="S4022" t="n">
        <v>63</v>
      </c>
      <c r="T4022" t="n">
        <v>585</v>
      </c>
      <c r="U4022" t="n">
        <v>2</v>
      </c>
      <c r="V4022" t="n">
        <v>0</v>
      </c>
      <c r="W4022" t="n">
        <v>0</v>
      </c>
    </row>
    <row r="4023">
      <c r="A4023" t="inlineStr">
        <is>
          <t>Ollie Devoto</t>
        </is>
      </c>
      <c r="B4023" t="inlineStr">
        <is>
          <t>England</t>
        </is>
      </c>
      <c r="C4023" t="inlineStr">
        <is>
          <t>Center</t>
        </is>
      </c>
      <c r="D4023" t="n">
        <v>85</v>
      </c>
      <c r="E4023" t="n">
        <v>90</v>
      </c>
      <c r="F4023" t="n">
        <v>58</v>
      </c>
      <c r="G4023" t="n">
        <v>32</v>
      </c>
      <c r="H4023" t="n">
        <v>0</v>
      </c>
      <c r="I4023" t="n">
        <v>4960</v>
      </c>
      <c r="J4023" t="n">
        <v>27</v>
      </c>
      <c r="K4023" t="n">
        <v>736</v>
      </c>
      <c r="L4023" t="n">
        <v>1</v>
      </c>
      <c r="M4023" t="n">
        <v>25</v>
      </c>
      <c r="N4023" t="n">
        <v>9</v>
      </c>
      <c r="O4023" t="n">
        <v>0</v>
      </c>
      <c r="P4023" t="n">
        <v>9</v>
      </c>
      <c r="Q4023" t="n">
        <v>3</v>
      </c>
      <c r="R4023" t="n">
        <v>3</v>
      </c>
      <c r="S4023" t="n">
        <v>2</v>
      </c>
      <c r="T4023" t="n">
        <v>57</v>
      </c>
      <c r="U4023" t="n">
        <v>2</v>
      </c>
      <c r="V4023" t="n">
        <v>0</v>
      </c>
      <c r="W4023" t="n">
        <v>0</v>
      </c>
    </row>
    <row r="4024">
      <c r="A4024" t="inlineStr">
        <is>
          <t>Ollie Devoto</t>
        </is>
      </c>
      <c r="B4024" t="inlineStr">
        <is>
          <t>England</t>
        </is>
      </c>
      <c r="C4024" t="inlineStr">
        <is>
          <t>Center</t>
        </is>
      </c>
      <c r="D4024" t="n">
        <v>96</v>
      </c>
      <c r="E4024" t="n">
        <v>96</v>
      </c>
      <c r="F4024" t="n">
        <v>79</v>
      </c>
      <c r="G4024" t="n">
        <v>17</v>
      </c>
      <c r="H4024" t="n">
        <v>0</v>
      </c>
      <c r="I4024" t="n">
        <v>6068</v>
      </c>
      <c r="J4024" t="n">
        <v>17</v>
      </c>
      <c r="K4024" t="n">
        <v>425</v>
      </c>
      <c r="L4024" t="n">
        <v>0</v>
      </c>
      <c r="M4024" t="n">
        <v>34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95</v>
      </c>
      <c r="U4024" t="n">
        <v>4</v>
      </c>
      <c r="V4024" t="n">
        <v>0</v>
      </c>
      <c r="W4024" t="n">
        <v>0</v>
      </c>
    </row>
    <row r="4025">
      <c r="A4025" t="inlineStr">
        <is>
          <t>Ollie Devoto</t>
        </is>
      </c>
      <c r="B4025" t="inlineStr">
        <is>
          <t>England</t>
        </is>
      </c>
      <c r="C4025" t="inlineStr">
        <is>
          <t>Center</t>
        </is>
      </c>
      <c r="D4025" t="n">
        <v>185</v>
      </c>
      <c r="E4025" t="n">
        <v>28</v>
      </c>
      <c r="F4025" t="n">
        <v>139</v>
      </c>
      <c r="G4025" t="n">
        <v>54</v>
      </c>
      <c r="H4025" t="n">
        <v>0</v>
      </c>
      <c r="I4025" t="n">
        <v>11198</v>
      </c>
      <c r="J4025" t="n">
        <v>46</v>
      </c>
      <c r="K4025" t="n">
        <v>1171</v>
      </c>
      <c r="L4025" t="n">
        <v>1</v>
      </c>
      <c r="M4025" t="n">
        <v>59</v>
      </c>
      <c r="N4025" t="n">
        <v>28</v>
      </c>
      <c r="O4025" t="n">
        <v>0</v>
      </c>
      <c r="P4025" t="n">
        <v>9</v>
      </c>
      <c r="Q4025" t="n">
        <v>3</v>
      </c>
      <c r="R4025" t="n">
        <v>3</v>
      </c>
      <c r="S4025" t="n">
        <v>2</v>
      </c>
      <c r="T4025" t="n">
        <v>152</v>
      </c>
      <c r="U4025" t="n">
        <v>6</v>
      </c>
      <c r="V4025" t="n">
        <v>0</v>
      </c>
      <c r="W4025" t="n">
        <v>0</v>
      </c>
    </row>
    <row r="4026">
      <c r="A4026" t="inlineStr">
        <is>
          <t>Manu Tuilagi</t>
        </is>
      </c>
      <c r="B4026" t="inlineStr">
        <is>
          <t>England</t>
        </is>
      </c>
      <c r="C4026" t="inlineStr">
        <is>
          <t>Center</t>
        </is>
      </c>
      <c r="D4026" t="n">
        <v>128</v>
      </c>
      <c r="E4026" t="n">
        <v>131</v>
      </c>
      <c r="F4026" t="n">
        <v>118</v>
      </c>
      <c r="G4026" t="n">
        <v>13</v>
      </c>
      <c r="H4026" t="n">
        <v>0</v>
      </c>
      <c r="I4026" t="n">
        <v>9123</v>
      </c>
      <c r="J4026" t="n">
        <v>10</v>
      </c>
      <c r="K4026" t="n">
        <v>213</v>
      </c>
      <c r="L4026" t="n">
        <v>0</v>
      </c>
      <c r="M4026" t="n">
        <v>27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205</v>
      </c>
      <c r="U4026" t="n">
        <v>7</v>
      </c>
      <c r="V4026" t="n">
        <v>0</v>
      </c>
      <c r="W4026" t="n">
        <v>0</v>
      </c>
    </row>
    <row r="4027">
      <c r="A4027" t="inlineStr">
        <is>
          <t>Manu Tuilagi</t>
        </is>
      </c>
      <c r="B4027" t="inlineStr">
        <is>
          <t>England</t>
        </is>
      </c>
      <c r="C4027" t="inlineStr">
        <is>
          <t>Center</t>
        </is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11</v>
      </c>
      <c r="J4027" t="n">
        <v>1</v>
      </c>
      <c r="K4027" t="n">
        <v>11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t="inlineStr">
        <is>
          <t>Manu Tuilagi</t>
        </is>
      </c>
      <c r="B4028" t="inlineStr">
        <is>
          <t>England</t>
        </is>
      </c>
      <c r="C4028" t="inlineStr">
        <is>
          <t>Center</t>
        </is>
      </c>
      <c r="D4028" t="n">
        <v>3</v>
      </c>
      <c r="E4028" t="n">
        <v>3</v>
      </c>
      <c r="F4028" t="n">
        <v>3</v>
      </c>
      <c r="G4028" t="n">
        <v>0</v>
      </c>
      <c r="H4028" t="n">
        <v>0</v>
      </c>
      <c r="I4028" t="n">
        <v>180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</row>
    <row r="4029">
      <c r="A4029" t="inlineStr">
        <is>
          <t>Manu Tuilagi</t>
        </is>
      </c>
      <c r="B4029" t="inlineStr">
        <is>
          <t>England</t>
        </is>
      </c>
      <c r="C4029" t="inlineStr">
        <is>
          <t>Center</t>
        </is>
      </c>
      <c r="D4029" t="n">
        <v>7</v>
      </c>
      <c r="E4029" t="n">
        <v>7</v>
      </c>
      <c r="F4029" t="n">
        <v>6</v>
      </c>
      <c r="G4029" t="n">
        <v>1</v>
      </c>
      <c r="H4029" t="n">
        <v>0</v>
      </c>
      <c r="I4029" t="n">
        <v>412</v>
      </c>
      <c r="J4029" t="n">
        <v>1</v>
      </c>
      <c r="K4029" t="n">
        <v>23</v>
      </c>
      <c r="L4029" t="n">
        <v>0</v>
      </c>
      <c r="M4029" t="n">
        <v>2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5</v>
      </c>
      <c r="U4029" t="n">
        <v>0</v>
      </c>
      <c r="V4029" t="n">
        <v>0</v>
      </c>
      <c r="W4029" t="n">
        <v>0</v>
      </c>
    </row>
    <row r="4030">
      <c r="A4030" t="inlineStr">
        <is>
          <t>Manu Tuilagi</t>
        </is>
      </c>
      <c r="B4030" t="inlineStr">
        <is>
          <t>England</t>
        </is>
      </c>
      <c r="C4030" t="inlineStr">
        <is>
          <t>Center</t>
        </is>
      </c>
      <c r="D4030" t="n">
        <v>181</v>
      </c>
      <c r="E4030" t="n">
        <v>60</v>
      </c>
      <c r="F4030" t="n">
        <v>163</v>
      </c>
      <c r="G4030" t="n">
        <v>22</v>
      </c>
      <c r="H4030" t="n">
        <v>0</v>
      </c>
      <c r="I4030" t="n">
        <v>12531</v>
      </c>
      <c r="J4030" t="n">
        <v>18</v>
      </c>
      <c r="K4030" t="n">
        <v>362</v>
      </c>
      <c r="L4030" t="n">
        <v>0</v>
      </c>
      <c r="M4030" t="n">
        <v>42</v>
      </c>
      <c r="N4030" t="n">
        <v>60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300</v>
      </c>
      <c r="U4030" t="n">
        <v>7</v>
      </c>
      <c r="V4030" t="n">
        <v>0</v>
      </c>
      <c r="W4030" t="n">
        <v>1</v>
      </c>
    </row>
    <row r="4031">
      <c r="A4031" t="inlineStr">
        <is>
          <t>Henry Slade</t>
        </is>
      </c>
      <c r="B4031" t="inlineStr">
        <is>
          <t>England</t>
        </is>
      </c>
      <c r="C4031" t="inlineStr">
        <is>
          <t>Center</t>
        </is>
      </c>
      <c r="D4031" t="n">
        <v>12</v>
      </c>
      <c r="E4031" t="n">
        <v>12</v>
      </c>
      <c r="F4031" t="n">
        <v>11</v>
      </c>
      <c r="G4031" t="n">
        <v>1</v>
      </c>
      <c r="H4031" t="n">
        <v>0</v>
      </c>
      <c r="I4031" t="n">
        <v>919</v>
      </c>
      <c r="J4031" t="n">
        <v>1</v>
      </c>
      <c r="K4031" t="n">
        <v>39</v>
      </c>
      <c r="L4031" t="n">
        <v>0</v>
      </c>
      <c r="M4031" t="n">
        <v>0</v>
      </c>
      <c r="N4031" t="n">
        <v>2</v>
      </c>
      <c r="O4031" t="n">
        <v>0</v>
      </c>
      <c r="P4031" t="n">
        <v>2</v>
      </c>
      <c r="Q4031" t="n">
        <v>1</v>
      </c>
      <c r="R4031" t="n">
        <v>2</v>
      </c>
      <c r="S4031" t="n">
        <v>1</v>
      </c>
      <c r="T4031" t="n">
        <v>15</v>
      </c>
      <c r="U4031" t="n">
        <v>0</v>
      </c>
      <c r="V4031" t="n">
        <v>0</v>
      </c>
      <c r="W4031" t="n">
        <v>0</v>
      </c>
    </row>
    <row r="4032">
      <c r="A4032" t="inlineStr">
        <is>
          <t>Henry Slade</t>
        </is>
      </c>
      <c r="B4032" t="inlineStr">
        <is>
          <t>England</t>
        </is>
      </c>
      <c r="C4032" t="inlineStr">
        <is>
          <t>Center</t>
        </is>
      </c>
      <c r="D4032" t="n">
        <v>7</v>
      </c>
      <c r="E4032" t="n">
        <v>7</v>
      </c>
      <c r="F4032" t="n">
        <v>6</v>
      </c>
      <c r="G4032" t="n">
        <v>1</v>
      </c>
      <c r="H4032" t="n">
        <v>0</v>
      </c>
      <c r="I4032" t="n">
        <v>454</v>
      </c>
      <c r="J4032" t="n">
        <v>1</v>
      </c>
      <c r="K4032" t="n">
        <v>10</v>
      </c>
      <c r="L4032" t="n">
        <v>0</v>
      </c>
      <c r="M4032" t="n">
        <v>1</v>
      </c>
      <c r="N4032" t="n">
        <v>0</v>
      </c>
      <c r="O4032" t="n">
        <v>1</v>
      </c>
      <c r="P4032" t="n">
        <v>21</v>
      </c>
      <c r="Q4032" t="n">
        <v>16</v>
      </c>
      <c r="R4032" t="n">
        <v>12</v>
      </c>
      <c r="S4032" t="n">
        <v>12</v>
      </c>
      <c r="T4032" t="n">
        <v>71</v>
      </c>
      <c r="U4032" t="n">
        <v>0</v>
      </c>
      <c r="V4032" t="n">
        <v>0</v>
      </c>
      <c r="W4032" t="n">
        <v>0</v>
      </c>
    </row>
    <row r="4033">
      <c r="A4033" t="inlineStr">
        <is>
          <t>Henry Slade</t>
        </is>
      </c>
      <c r="B4033" t="inlineStr">
        <is>
          <t>England</t>
        </is>
      </c>
      <c r="C4033" t="inlineStr">
        <is>
          <t>Center</t>
        </is>
      </c>
      <c r="D4033" t="n">
        <v>162</v>
      </c>
      <c r="E4033" t="n">
        <v>170</v>
      </c>
      <c r="F4033" t="n">
        <v>137</v>
      </c>
      <c r="G4033" t="n">
        <v>33</v>
      </c>
      <c r="H4033" t="n">
        <v>0</v>
      </c>
      <c r="I4033" t="n">
        <v>10881</v>
      </c>
      <c r="J4033" t="n">
        <v>25</v>
      </c>
      <c r="K4033" t="n">
        <v>520</v>
      </c>
      <c r="L4033" t="n">
        <v>2</v>
      </c>
      <c r="M4033" t="n">
        <v>37</v>
      </c>
      <c r="N4033" t="n">
        <v>24</v>
      </c>
      <c r="O4033" t="n">
        <v>0</v>
      </c>
      <c r="P4033" t="n">
        <v>87</v>
      </c>
      <c r="Q4033" t="n">
        <v>60</v>
      </c>
      <c r="R4033" t="n">
        <v>100</v>
      </c>
      <c r="S4033" t="n">
        <v>79</v>
      </c>
      <c r="T4033" t="n">
        <v>477</v>
      </c>
      <c r="U4033" t="n">
        <v>1</v>
      </c>
      <c r="V4033" t="n">
        <v>0</v>
      </c>
      <c r="W4033" t="n">
        <v>0</v>
      </c>
    </row>
    <row r="4034">
      <c r="A4034" t="inlineStr">
        <is>
          <t>Henry Slade</t>
        </is>
      </c>
      <c r="B4034" t="inlineStr">
        <is>
          <t>England</t>
        </is>
      </c>
      <c r="C4034" t="inlineStr">
        <is>
          <t>Center</t>
        </is>
      </c>
      <c r="D4034" t="n">
        <v>34</v>
      </c>
      <c r="E4034" t="n">
        <v>36</v>
      </c>
      <c r="F4034" t="n">
        <v>25</v>
      </c>
      <c r="G4034" t="n">
        <v>11</v>
      </c>
      <c r="H4034" t="n">
        <v>0</v>
      </c>
      <c r="I4034" t="n">
        <v>2180</v>
      </c>
      <c r="J4034" t="n">
        <v>9</v>
      </c>
      <c r="K4034" t="n">
        <v>239</v>
      </c>
      <c r="L4034" t="n">
        <v>0</v>
      </c>
      <c r="M4034" t="n">
        <v>5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35</v>
      </c>
      <c r="U4034" t="n">
        <v>0</v>
      </c>
      <c r="V4034" t="n">
        <v>0</v>
      </c>
      <c r="W4034" t="n">
        <v>0</v>
      </c>
    </row>
    <row r="4035">
      <c r="A4035" t="inlineStr">
        <is>
          <t>Henry Slade</t>
        </is>
      </c>
      <c r="B4035" t="inlineStr">
        <is>
          <t>England</t>
        </is>
      </c>
      <c r="C4035" t="inlineStr">
        <is>
          <t>Center</t>
        </is>
      </c>
      <c r="D4035" t="n">
        <v>215</v>
      </c>
      <c r="E4035" t="n">
        <v>33</v>
      </c>
      <c r="F4035" t="n">
        <v>179</v>
      </c>
      <c r="G4035" t="n">
        <v>46</v>
      </c>
      <c r="H4035" t="n">
        <v>0</v>
      </c>
      <c r="I4035" t="n">
        <v>14434</v>
      </c>
      <c r="J4035" t="n">
        <v>36</v>
      </c>
      <c r="K4035" t="n">
        <v>808</v>
      </c>
      <c r="L4035" t="n">
        <v>2</v>
      </c>
      <c r="M4035" t="n">
        <v>43</v>
      </c>
      <c r="N4035" t="n">
        <v>33</v>
      </c>
      <c r="O4035" t="n">
        <v>1</v>
      </c>
      <c r="P4035" t="n">
        <v>110</v>
      </c>
      <c r="Q4035" t="n">
        <v>77</v>
      </c>
      <c r="R4035" t="n">
        <v>114</v>
      </c>
      <c r="S4035" t="n">
        <v>92</v>
      </c>
      <c r="T4035" t="n">
        <v>598</v>
      </c>
      <c r="U4035" t="n">
        <v>1</v>
      </c>
      <c r="V4035" t="n">
        <v>0</v>
      </c>
      <c r="W4035" t="n">
        <v>0</v>
      </c>
    </row>
    <row r="4036">
      <c r="A4036" t="inlineStr">
        <is>
          <t>Jonathan Joseph</t>
        </is>
      </c>
      <c r="B4036" t="inlineStr">
        <is>
          <t>England</t>
        </is>
      </c>
      <c r="C4036" t="inlineStr">
        <is>
          <t>Center</t>
        </is>
      </c>
      <c r="D4036" t="n">
        <v>7</v>
      </c>
      <c r="E4036" t="n">
        <v>7</v>
      </c>
      <c r="F4036" t="n">
        <v>7</v>
      </c>
      <c r="G4036" t="n">
        <v>0</v>
      </c>
      <c r="H4036" t="n">
        <v>0</v>
      </c>
      <c r="I4036" t="n">
        <v>443</v>
      </c>
      <c r="J4036" t="n">
        <v>0</v>
      </c>
      <c r="K4036" t="n">
        <v>0</v>
      </c>
      <c r="L4036" t="n">
        <v>0</v>
      </c>
      <c r="M4036" t="n">
        <v>4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10</v>
      </c>
      <c r="U4036" t="n">
        <v>0</v>
      </c>
      <c r="V4036" t="n">
        <v>0</v>
      </c>
      <c r="W4036" t="n">
        <v>0</v>
      </c>
    </row>
    <row r="4037">
      <c r="A4037" t="inlineStr">
        <is>
          <t>Jonathan Joseph</t>
        </is>
      </c>
      <c r="B4037" t="inlineStr">
        <is>
          <t>England</t>
        </is>
      </c>
      <c r="C4037" t="inlineStr">
        <is>
          <t>Center</t>
        </is>
      </c>
      <c r="D4037" t="n">
        <v>60</v>
      </c>
      <c r="E4037" t="n">
        <v>63</v>
      </c>
      <c r="F4037" t="n">
        <v>50</v>
      </c>
      <c r="G4037" t="n">
        <v>13</v>
      </c>
      <c r="H4037" t="n">
        <v>0</v>
      </c>
      <c r="I4037" t="n">
        <v>3929</v>
      </c>
      <c r="J4037" t="n">
        <v>10</v>
      </c>
      <c r="K4037" t="n">
        <v>178</v>
      </c>
      <c r="L4037" t="n">
        <v>0</v>
      </c>
      <c r="M4037" t="n">
        <v>12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95</v>
      </c>
      <c r="U4037" t="n">
        <v>0</v>
      </c>
      <c r="V4037" t="n">
        <v>0</v>
      </c>
      <c r="W4037" t="n">
        <v>0</v>
      </c>
    </row>
    <row r="4038">
      <c r="A4038" t="inlineStr">
        <is>
          <t>Jonathan Joseph</t>
        </is>
      </c>
      <c r="B4038" t="inlineStr">
        <is>
          <t>England</t>
        </is>
      </c>
      <c r="C4038" t="inlineStr">
        <is>
          <t>Center</t>
        </is>
      </c>
      <c r="D4038" t="n">
        <v>6</v>
      </c>
      <c r="E4038" t="n">
        <v>6</v>
      </c>
      <c r="F4038" t="n">
        <v>3</v>
      </c>
      <c r="G4038" t="n">
        <v>3</v>
      </c>
      <c r="H4038" t="n">
        <v>0</v>
      </c>
      <c r="I4038" t="n">
        <v>263</v>
      </c>
      <c r="J4038" t="n">
        <v>3</v>
      </c>
      <c r="K4038" t="n">
        <v>69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t="inlineStr">
        <is>
          <t>Jonathan Joseph</t>
        </is>
      </c>
      <c r="B4039" t="inlineStr">
        <is>
          <t>England</t>
        </is>
      </c>
      <c r="C4039" t="inlineStr">
        <is>
          <t>Center</t>
        </is>
      </c>
      <c r="D4039" t="n">
        <v>137</v>
      </c>
      <c r="E4039" t="n">
        <v>135</v>
      </c>
      <c r="F4039" t="n">
        <v>129</v>
      </c>
      <c r="G4039" t="n">
        <v>6</v>
      </c>
      <c r="H4039" t="n">
        <v>0</v>
      </c>
      <c r="I4039" t="n">
        <v>10031</v>
      </c>
      <c r="J4039" t="n">
        <v>8</v>
      </c>
      <c r="K4039" t="n">
        <v>143</v>
      </c>
      <c r="L4039" t="n">
        <v>0</v>
      </c>
      <c r="M4039" t="n">
        <v>22</v>
      </c>
      <c r="N4039" t="n">
        <v>29</v>
      </c>
      <c r="O4039" t="n">
        <v>0</v>
      </c>
      <c r="P4039" t="n">
        <v>1</v>
      </c>
      <c r="Q4039" t="n">
        <v>1</v>
      </c>
      <c r="R4039" t="n">
        <v>0</v>
      </c>
      <c r="S4039" t="n">
        <v>0</v>
      </c>
      <c r="T4039" t="n">
        <v>147</v>
      </c>
      <c r="U4039" t="n">
        <v>1</v>
      </c>
      <c r="V4039" t="n">
        <v>0</v>
      </c>
      <c r="W4039" t="n">
        <v>0</v>
      </c>
    </row>
    <row r="4040">
      <c r="A4040" t="inlineStr">
        <is>
          <t>Jonathan Joseph</t>
        </is>
      </c>
      <c r="B4040" t="inlineStr">
        <is>
          <t>England</t>
        </is>
      </c>
      <c r="C4040" t="inlineStr">
        <is>
          <t>Center</t>
        </is>
      </c>
      <c r="D4040" t="n">
        <v>3</v>
      </c>
      <c r="E4040" t="n">
        <v>3</v>
      </c>
      <c r="F4040" t="n">
        <v>3</v>
      </c>
      <c r="G4040" t="n">
        <v>0</v>
      </c>
      <c r="H4040" t="n">
        <v>0</v>
      </c>
      <c r="I4040" t="n">
        <v>240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5</v>
      </c>
      <c r="U4040" t="n">
        <v>0</v>
      </c>
      <c r="V4040" t="n">
        <v>0</v>
      </c>
      <c r="W4040" t="n">
        <v>0</v>
      </c>
    </row>
    <row r="4041">
      <c r="A4041" t="inlineStr">
        <is>
          <t>Jonathan Joseph</t>
        </is>
      </c>
      <c r="B4041" t="inlineStr">
        <is>
          <t>England</t>
        </is>
      </c>
      <c r="C4041" t="inlineStr">
        <is>
          <t>Center</t>
        </is>
      </c>
      <c r="D4041" t="n">
        <v>265</v>
      </c>
      <c r="E4041" t="n">
        <v>68</v>
      </c>
      <c r="F4041" t="n">
        <v>234</v>
      </c>
      <c r="G4041" t="n">
        <v>33</v>
      </c>
      <c r="H4041" t="n">
        <v>0</v>
      </c>
      <c r="I4041" t="n">
        <v>18186</v>
      </c>
      <c r="J4041" t="n">
        <v>31</v>
      </c>
      <c r="K4041" t="n">
        <v>580</v>
      </c>
      <c r="L4041" t="n">
        <v>0</v>
      </c>
      <c r="M4041" t="n">
        <v>56</v>
      </c>
      <c r="N4041" t="n">
        <v>68</v>
      </c>
      <c r="O4041" t="n">
        <v>0</v>
      </c>
      <c r="P4041" t="n">
        <v>1</v>
      </c>
      <c r="Q4041" t="n">
        <v>1</v>
      </c>
      <c r="R4041" t="n">
        <v>0</v>
      </c>
      <c r="S4041" t="n">
        <v>0</v>
      </c>
      <c r="T4041" t="n">
        <v>342</v>
      </c>
      <c r="U4041" t="n">
        <v>1</v>
      </c>
      <c r="V4041" t="n">
        <v>0</v>
      </c>
      <c r="W4041" t="n">
        <v>0</v>
      </c>
    </row>
    <row r="4042">
      <c r="A4042" t="inlineStr">
        <is>
          <t>Ben Te'o</t>
        </is>
      </c>
      <c r="B4042" t="inlineStr">
        <is>
          <t>England</t>
        </is>
      </c>
      <c r="C4042" t="inlineStr">
        <is>
          <t>Center</t>
        </is>
      </c>
      <c r="D4042" t="n">
        <v>41</v>
      </c>
      <c r="E4042" t="n">
        <v>41</v>
      </c>
      <c r="F4042" t="n">
        <v>38</v>
      </c>
      <c r="G4042" t="n">
        <v>3</v>
      </c>
      <c r="H4042" t="n">
        <v>0</v>
      </c>
      <c r="I4042" t="n">
        <v>2911</v>
      </c>
      <c r="J4042" t="n">
        <v>3</v>
      </c>
      <c r="K4042" t="n">
        <v>79</v>
      </c>
      <c r="L4042" t="n">
        <v>0</v>
      </c>
      <c r="M4042" t="n">
        <v>8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25</v>
      </c>
      <c r="U4042" t="n">
        <v>1</v>
      </c>
      <c r="V4042" t="n">
        <v>0</v>
      </c>
      <c r="W4042" t="n">
        <v>0</v>
      </c>
    </row>
    <row r="4043">
      <c r="A4043" t="inlineStr">
        <is>
          <t>Ben Te'o</t>
        </is>
      </c>
      <c r="B4043" t="inlineStr">
        <is>
          <t>England</t>
        </is>
      </c>
      <c r="C4043" t="inlineStr">
        <is>
          <t>Center</t>
        </is>
      </c>
      <c r="D4043" t="n">
        <v>35</v>
      </c>
      <c r="E4043" t="n">
        <v>35</v>
      </c>
      <c r="F4043" t="n">
        <v>33</v>
      </c>
      <c r="G4043" t="n">
        <v>2</v>
      </c>
      <c r="H4043" t="n">
        <v>0</v>
      </c>
      <c r="I4043" t="n">
        <v>2564</v>
      </c>
      <c r="J4043" t="n">
        <v>2</v>
      </c>
      <c r="K4043" t="n">
        <v>78</v>
      </c>
      <c r="L4043" t="n">
        <v>1</v>
      </c>
      <c r="M4043" t="n">
        <v>6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45</v>
      </c>
      <c r="U4043" t="n">
        <v>1</v>
      </c>
      <c r="V4043" t="n">
        <v>0</v>
      </c>
      <c r="W4043" t="n">
        <v>0</v>
      </c>
    </row>
    <row r="4044">
      <c r="A4044" t="inlineStr">
        <is>
          <t>Ben Te'o</t>
        </is>
      </c>
      <c r="B4044" t="inlineStr">
        <is>
          <t>England</t>
        </is>
      </c>
      <c r="C4044" t="inlineStr">
        <is>
          <t>Center</t>
        </is>
      </c>
      <c r="D4044" t="n">
        <v>16</v>
      </c>
      <c r="E4044" t="n">
        <v>18</v>
      </c>
      <c r="F4044" t="n">
        <v>8</v>
      </c>
      <c r="G4044" t="n">
        <v>10</v>
      </c>
      <c r="H4044" t="n">
        <v>0</v>
      </c>
      <c r="I4044" t="n">
        <v>703</v>
      </c>
      <c r="J4044" t="n">
        <v>8</v>
      </c>
      <c r="K4044" t="n">
        <v>113</v>
      </c>
      <c r="L4044" t="n">
        <v>1</v>
      </c>
      <c r="M4044" t="n">
        <v>5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10</v>
      </c>
      <c r="U4044" t="n">
        <v>0</v>
      </c>
      <c r="V4044" t="n">
        <v>0</v>
      </c>
      <c r="W4044" t="n">
        <v>0</v>
      </c>
    </row>
    <row r="4045">
      <c r="A4045" t="inlineStr">
        <is>
          <t>Ben Te'o</t>
        </is>
      </c>
      <c r="B4045" t="inlineStr">
        <is>
          <t>England</t>
        </is>
      </c>
      <c r="C4045" t="inlineStr">
        <is>
          <t>Center</t>
        </is>
      </c>
      <c r="D4045" t="n">
        <v>3</v>
      </c>
      <c r="E4045" t="n">
        <v>3</v>
      </c>
      <c r="F4045" t="n">
        <v>3</v>
      </c>
      <c r="G4045" t="n">
        <v>0</v>
      </c>
      <c r="H4045" t="n">
        <v>0</v>
      </c>
      <c r="I4045" t="n">
        <v>240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inlineStr">
        <is>
          <t>Ben Te'o</t>
        </is>
      </c>
      <c r="B4046" t="inlineStr">
        <is>
          <t>England</t>
        </is>
      </c>
      <c r="C4046" t="inlineStr">
        <is>
          <t>Center</t>
        </is>
      </c>
      <c r="D4046" t="n">
        <v>2</v>
      </c>
      <c r="E4046" t="n">
        <v>3</v>
      </c>
      <c r="F4046" t="n">
        <v>1</v>
      </c>
      <c r="G4046" t="n">
        <v>2</v>
      </c>
      <c r="H4046" t="n">
        <v>0</v>
      </c>
      <c r="I4046" t="n">
        <v>68</v>
      </c>
      <c r="J4046" t="n">
        <v>1</v>
      </c>
      <c r="K4046" t="n">
        <v>12</v>
      </c>
      <c r="L4046" t="n">
        <v>1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t="inlineStr">
        <is>
          <t>Ben Te'o</t>
        </is>
      </c>
      <c r="B4047" t="inlineStr">
        <is>
          <t>England</t>
        </is>
      </c>
      <c r="C4047" t="inlineStr">
        <is>
          <t>Center</t>
        </is>
      </c>
      <c r="D4047" t="n">
        <v>6</v>
      </c>
      <c r="E4047" t="n">
        <v>6</v>
      </c>
      <c r="F4047" t="n">
        <v>4</v>
      </c>
      <c r="G4047" t="n">
        <v>2</v>
      </c>
      <c r="H4047" t="n">
        <v>0</v>
      </c>
      <c r="I4047" t="n">
        <v>366</v>
      </c>
      <c r="J4047" t="n">
        <v>2</v>
      </c>
      <c r="K4047" t="n">
        <v>55</v>
      </c>
      <c r="L4047" t="n">
        <v>0</v>
      </c>
      <c r="M4047" t="n">
        <v>2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t="inlineStr">
        <is>
          <t>Ben Te'o</t>
        </is>
      </c>
      <c r="B4048" t="inlineStr">
        <is>
          <t>England</t>
        </is>
      </c>
      <c r="C4048" t="inlineStr">
        <is>
          <t>Center</t>
        </is>
      </c>
      <c r="D4048" t="n">
        <v>5</v>
      </c>
      <c r="E4048" t="n">
        <v>5</v>
      </c>
      <c r="F4048" t="n">
        <v>5</v>
      </c>
      <c r="G4048" t="n">
        <v>0</v>
      </c>
      <c r="H4048" t="n">
        <v>0</v>
      </c>
      <c r="I4048" t="n">
        <v>399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</row>
    <row r="4049">
      <c r="A4049" t="inlineStr">
        <is>
          <t>Ben Te'o</t>
        </is>
      </c>
      <c r="B4049" t="inlineStr">
        <is>
          <t>England</t>
        </is>
      </c>
      <c r="C4049" t="inlineStr">
        <is>
          <t>Center</t>
        </is>
      </c>
      <c r="D4049" t="n">
        <v>108</v>
      </c>
      <c r="E4049" t="n">
        <v>16</v>
      </c>
      <c r="F4049" t="n">
        <v>92</v>
      </c>
      <c r="G4049" t="n">
        <v>19</v>
      </c>
      <c r="H4049" t="n">
        <v>0</v>
      </c>
      <c r="I4049" t="n">
        <v>7251</v>
      </c>
      <c r="J4049" t="n">
        <v>16</v>
      </c>
      <c r="K4049" t="n">
        <v>337</v>
      </c>
      <c r="L4049" t="n">
        <v>3</v>
      </c>
      <c r="M4049" t="n">
        <v>23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80</v>
      </c>
      <c r="U4049" t="n">
        <v>3</v>
      </c>
      <c r="V4049" t="n">
        <v>0</v>
      </c>
      <c r="W4049" t="n">
        <v>0</v>
      </c>
    </row>
    <row r="4050">
      <c r="A4050" t="inlineStr">
        <is>
          <t>Owen Farrell</t>
        </is>
      </c>
      <c r="B4050" t="inlineStr">
        <is>
          <t>England</t>
        </is>
      </c>
      <c r="C4050" t="inlineStr">
        <is>
          <t>Center</t>
        </is>
      </c>
      <c r="D4050" t="n">
        <v>199</v>
      </c>
      <c r="E4050" t="n">
        <v>202</v>
      </c>
      <c r="F4050" t="n">
        <v>179</v>
      </c>
      <c r="G4050" t="n">
        <v>23</v>
      </c>
      <c r="H4050" t="n">
        <v>0</v>
      </c>
      <c r="I4050" t="n">
        <v>14053</v>
      </c>
      <c r="J4050" t="n">
        <v>20</v>
      </c>
      <c r="K4050" t="n">
        <v>500</v>
      </c>
      <c r="L4050" t="n">
        <v>1</v>
      </c>
      <c r="M4050" t="n">
        <v>47</v>
      </c>
      <c r="N4050" t="n">
        <v>18</v>
      </c>
      <c r="O4050" t="n">
        <v>4</v>
      </c>
      <c r="P4050" t="n">
        <v>443</v>
      </c>
      <c r="Q4050" t="n">
        <v>341</v>
      </c>
      <c r="R4050" t="n">
        <v>546</v>
      </c>
      <c r="S4050" t="n">
        <v>473</v>
      </c>
      <c r="T4050" t="n">
        <v>2203</v>
      </c>
      <c r="U4050" t="n">
        <v>6</v>
      </c>
      <c r="V4050" t="n">
        <v>0</v>
      </c>
      <c r="W4050" t="n">
        <v>1</v>
      </c>
    </row>
    <row r="4051">
      <c r="A4051" t="inlineStr">
        <is>
          <t>Owen Farrell</t>
        </is>
      </c>
      <c r="B4051" t="inlineStr">
        <is>
          <t>England</t>
        </is>
      </c>
      <c r="C4051" t="inlineStr">
        <is>
          <t>Center</t>
        </is>
      </c>
      <c r="D4051" t="n">
        <v>4</v>
      </c>
      <c r="E4051" t="n">
        <v>5</v>
      </c>
      <c r="F4051" t="n">
        <v>1</v>
      </c>
      <c r="G4051" t="n">
        <v>4</v>
      </c>
      <c r="H4051" t="n">
        <v>0</v>
      </c>
      <c r="I4051" t="n">
        <v>135</v>
      </c>
      <c r="J4051" t="n">
        <v>3</v>
      </c>
      <c r="K4051" t="n">
        <v>66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1</v>
      </c>
      <c r="R4051" t="n">
        <v>3</v>
      </c>
      <c r="S4051" t="n">
        <v>3</v>
      </c>
      <c r="T4051" t="n">
        <v>11</v>
      </c>
      <c r="U4051" t="n">
        <v>0</v>
      </c>
      <c r="V4051" t="n">
        <v>0</v>
      </c>
      <c r="W4051" t="n">
        <v>0</v>
      </c>
    </row>
    <row r="4052">
      <c r="A4052" t="inlineStr">
        <is>
          <t>Owen Farrell</t>
        </is>
      </c>
      <c r="B4052" t="inlineStr">
        <is>
          <t>England</t>
        </is>
      </c>
      <c r="C4052" t="inlineStr">
        <is>
          <t>Center</t>
        </is>
      </c>
      <c r="D4052" t="n">
        <v>2</v>
      </c>
      <c r="E4052" t="n">
        <v>2</v>
      </c>
      <c r="F4052" t="n">
        <v>1</v>
      </c>
      <c r="G4052" t="n">
        <v>1</v>
      </c>
      <c r="H4052" t="n">
        <v>0</v>
      </c>
      <c r="I4052" t="n">
        <v>113</v>
      </c>
      <c r="J4052" t="n">
        <v>1</v>
      </c>
      <c r="K4052" t="n">
        <v>33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t="inlineStr">
        <is>
          <t>Owen Farrell</t>
        </is>
      </c>
      <c r="B4053" t="inlineStr">
        <is>
          <t>England</t>
        </is>
      </c>
      <c r="C4053" t="inlineStr">
        <is>
          <t>Center</t>
        </is>
      </c>
      <c r="D4053" t="n">
        <v>4</v>
      </c>
      <c r="E4053" t="n">
        <v>6</v>
      </c>
      <c r="F4053" t="n">
        <v>3</v>
      </c>
      <c r="G4053" t="n">
        <v>3</v>
      </c>
      <c r="H4053" t="n">
        <v>0</v>
      </c>
      <c r="I4053" t="n">
        <v>256</v>
      </c>
      <c r="J4053" t="n">
        <v>1</v>
      </c>
      <c r="K4053" t="n">
        <v>16</v>
      </c>
      <c r="L4053" t="n">
        <v>0</v>
      </c>
      <c r="M4053" t="n">
        <v>0</v>
      </c>
      <c r="N4053" t="n">
        <v>0</v>
      </c>
      <c r="O4053" t="n">
        <v>0</v>
      </c>
      <c r="P4053" t="n">
        <v>4</v>
      </c>
      <c r="Q4053" t="n">
        <v>2</v>
      </c>
      <c r="R4053" t="n">
        <v>9</v>
      </c>
      <c r="S4053" t="n">
        <v>9</v>
      </c>
      <c r="T4053" t="n">
        <v>31</v>
      </c>
      <c r="U4053" t="n">
        <v>0</v>
      </c>
      <c r="V4053" t="n">
        <v>0</v>
      </c>
      <c r="W4053" t="n">
        <v>0</v>
      </c>
    </row>
    <row r="4054">
      <c r="A4054" t="inlineStr">
        <is>
          <t>Owen Farrell</t>
        </is>
      </c>
      <c r="B4054" t="inlineStr">
        <is>
          <t>England</t>
        </is>
      </c>
      <c r="C4054" t="inlineStr">
        <is>
          <t>Center</t>
        </is>
      </c>
      <c r="D4054" t="n">
        <v>9</v>
      </c>
      <c r="E4054" t="n">
        <v>9</v>
      </c>
      <c r="F4054" t="n">
        <v>4</v>
      </c>
      <c r="G4054" t="n">
        <v>5</v>
      </c>
      <c r="H4054" t="n">
        <v>0</v>
      </c>
      <c r="I4054" t="n">
        <v>379</v>
      </c>
      <c r="J4054" t="n">
        <v>5</v>
      </c>
      <c r="K4054" t="n">
        <v>110</v>
      </c>
      <c r="L4054" t="n">
        <v>0</v>
      </c>
      <c r="M4054" t="n">
        <v>2</v>
      </c>
      <c r="N4054" t="n">
        <v>1</v>
      </c>
      <c r="O4054" t="n">
        <v>0</v>
      </c>
      <c r="P4054" t="n">
        <v>9</v>
      </c>
      <c r="Q4054" t="n">
        <v>9</v>
      </c>
      <c r="R4054" t="n">
        <v>16</v>
      </c>
      <c r="S4054" t="n">
        <v>14</v>
      </c>
      <c r="T4054" t="n">
        <v>65</v>
      </c>
      <c r="U4054" t="n">
        <v>0</v>
      </c>
      <c r="V4054" t="n">
        <v>0</v>
      </c>
      <c r="W4054" t="n">
        <v>0</v>
      </c>
    </row>
    <row r="4055">
      <c r="A4055" t="inlineStr">
        <is>
          <t>Owen Farrell</t>
        </is>
      </c>
      <c r="B4055" t="inlineStr">
        <is>
          <t>England</t>
        </is>
      </c>
      <c r="C4055" t="inlineStr">
        <is>
          <t>Center</t>
        </is>
      </c>
      <c r="D4055" t="n">
        <v>309</v>
      </c>
      <c r="E4055" t="n">
        <v>29</v>
      </c>
      <c r="F4055" t="n">
        <v>268</v>
      </c>
      <c r="G4055" t="n">
        <v>47</v>
      </c>
      <c r="H4055" t="n">
        <v>0</v>
      </c>
      <c r="I4055" t="n">
        <v>21403</v>
      </c>
      <c r="J4055" t="n">
        <v>41</v>
      </c>
      <c r="K4055" t="n">
        <v>1023</v>
      </c>
      <c r="L4055" t="n">
        <v>2</v>
      </c>
      <c r="M4055" t="n">
        <v>65</v>
      </c>
      <c r="N4055" t="n">
        <v>29</v>
      </c>
      <c r="O4055" t="n">
        <v>7</v>
      </c>
      <c r="P4055" t="n">
        <v>676</v>
      </c>
      <c r="Q4055" t="n">
        <v>521</v>
      </c>
      <c r="R4055" t="n">
        <v>812</v>
      </c>
      <c r="S4055" t="n">
        <v>698</v>
      </c>
      <c r="T4055" t="n">
        <v>3302</v>
      </c>
      <c r="U4055" t="n">
        <v>8</v>
      </c>
      <c r="V4055" t="n">
        <v>0</v>
      </c>
      <c r="W4055" t="n">
        <v>1</v>
      </c>
    </row>
    <row r="4056">
      <c r="A4056" t="inlineStr">
        <is>
          <t>Jonny May</t>
        </is>
      </c>
      <c r="B4056" t="inlineStr">
        <is>
          <t>England</t>
        </is>
      </c>
      <c r="C4056" t="inlineStr">
        <is>
          <t>Right Wing</t>
        </is>
      </c>
      <c r="D4056" t="n">
        <v>15</v>
      </c>
      <c r="E4056" t="n">
        <v>15</v>
      </c>
      <c r="F4056" t="n">
        <v>15</v>
      </c>
      <c r="G4056" t="n">
        <v>0</v>
      </c>
      <c r="H4056" t="n">
        <v>0</v>
      </c>
      <c r="I4056" t="n">
        <v>1132</v>
      </c>
      <c r="J4056" t="n">
        <v>0</v>
      </c>
      <c r="K4056" t="n">
        <v>0</v>
      </c>
      <c r="L4056" t="n">
        <v>0</v>
      </c>
      <c r="M4056" t="n">
        <v>3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30</v>
      </c>
      <c r="U4056" t="n">
        <v>1</v>
      </c>
      <c r="V4056" t="n">
        <v>0</v>
      </c>
      <c r="W4056" t="n">
        <v>0</v>
      </c>
    </row>
    <row r="4057">
      <c r="A4057" t="inlineStr">
        <is>
          <t>Jonny May</t>
        </is>
      </c>
      <c r="B4057" t="inlineStr">
        <is>
          <t>England</t>
        </is>
      </c>
      <c r="C4057" t="inlineStr">
        <is>
          <t>Right Wing</t>
        </is>
      </c>
      <c r="D4057" t="n">
        <v>147</v>
      </c>
      <c r="E4057" t="n">
        <v>150</v>
      </c>
      <c r="F4057" t="n">
        <v>130</v>
      </c>
      <c r="G4057" t="n">
        <v>20</v>
      </c>
      <c r="H4057" t="n">
        <v>0</v>
      </c>
      <c r="I4057" t="n">
        <v>10341</v>
      </c>
      <c r="J4057" t="n">
        <v>17</v>
      </c>
      <c r="K4057" t="n">
        <v>353</v>
      </c>
      <c r="L4057" t="n">
        <v>1</v>
      </c>
      <c r="M4057" t="n">
        <v>16</v>
      </c>
      <c r="N4057" t="n">
        <v>62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310</v>
      </c>
      <c r="U4057" t="n">
        <v>6</v>
      </c>
      <c r="V4057" t="n">
        <v>0</v>
      </c>
      <c r="W4057" t="n">
        <v>0</v>
      </c>
    </row>
    <row r="4058">
      <c r="A4058" t="inlineStr">
        <is>
          <t>Jonny May</t>
        </is>
      </c>
      <c r="B4058" t="inlineStr">
        <is>
          <t>England</t>
        </is>
      </c>
      <c r="C4058" t="inlineStr">
        <is>
          <t>Right Wing</t>
        </is>
      </c>
      <c r="D4058" t="n">
        <v>3</v>
      </c>
      <c r="E4058" t="n">
        <v>3</v>
      </c>
      <c r="F4058" t="n">
        <v>2</v>
      </c>
      <c r="G4058" t="n">
        <v>1</v>
      </c>
      <c r="H4058" t="n">
        <v>0</v>
      </c>
      <c r="I4058" t="n">
        <v>149</v>
      </c>
      <c r="J4058" t="n">
        <v>1</v>
      </c>
      <c r="K4058" t="n">
        <v>24</v>
      </c>
      <c r="L4058" t="n">
        <v>0</v>
      </c>
      <c r="M4058" t="n">
        <v>2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10</v>
      </c>
      <c r="U4058" t="n">
        <v>0</v>
      </c>
      <c r="V4058" t="n">
        <v>0</v>
      </c>
      <c r="W4058" t="n">
        <v>0</v>
      </c>
    </row>
    <row r="4059">
      <c r="A4059" t="inlineStr">
        <is>
          <t>Jonny May</t>
        </is>
      </c>
      <c r="B4059" t="inlineStr">
        <is>
          <t>England</t>
        </is>
      </c>
      <c r="C4059" t="inlineStr">
        <is>
          <t>Right Wing</t>
        </is>
      </c>
      <c r="D4059" t="n">
        <v>44</v>
      </c>
      <c r="E4059" t="n">
        <v>44</v>
      </c>
      <c r="F4059" t="n">
        <v>44</v>
      </c>
      <c r="G4059" t="n">
        <v>0</v>
      </c>
      <c r="H4059" t="n">
        <v>0</v>
      </c>
      <c r="I4059" t="n">
        <v>3346</v>
      </c>
      <c r="J4059" t="n">
        <v>0</v>
      </c>
      <c r="K4059" t="n">
        <v>0</v>
      </c>
      <c r="L4059" t="n">
        <v>0</v>
      </c>
      <c r="M4059" t="n">
        <v>7</v>
      </c>
      <c r="N4059" t="n">
        <v>30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150</v>
      </c>
      <c r="U4059" t="n">
        <v>1</v>
      </c>
      <c r="V4059" t="n">
        <v>0</v>
      </c>
      <c r="W4059" t="n">
        <v>1</v>
      </c>
    </row>
    <row r="4060">
      <c r="A4060" t="inlineStr">
        <is>
          <t>Jonny May</t>
        </is>
      </c>
      <c r="B4060" t="inlineStr">
        <is>
          <t>England</t>
        </is>
      </c>
      <c r="C4060" t="inlineStr">
        <is>
          <t>Right Wing</t>
        </is>
      </c>
      <c r="D4060" t="n">
        <v>272</v>
      </c>
      <c r="E4060" t="n">
        <v>131</v>
      </c>
      <c r="F4060" t="n">
        <v>253</v>
      </c>
      <c r="G4060" t="n">
        <v>22</v>
      </c>
      <c r="H4060" t="n">
        <v>0</v>
      </c>
      <c r="I4060" t="n">
        <v>19552</v>
      </c>
      <c r="J4060" t="n">
        <v>19</v>
      </c>
      <c r="K4060" t="n">
        <v>387</v>
      </c>
      <c r="L4060" t="n">
        <v>1</v>
      </c>
      <c r="M4060" t="n">
        <v>41</v>
      </c>
      <c r="N4060" t="n">
        <v>131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655</v>
      </c>
      <c r="U4060" t="n">
        <v>9</v>
      </c>
      <c r="V4060" t="n">
        <v>0</v>
      </c>
      <c r="W4060" t="n">
        <v>1</v>
      </c>
    </row>
    <row r="4061">
      <c r="A4061" t="inlineStr">
        <is>
          <t>Denny Solomona</t>
        </is>
      </c>
      <c r="B4061" t="inlineStr">
        <is>
          <t>England</t>
        </is>
      </c>
      <c r="C4061" t="inlineStr">
        <is>
          <t>Right Wing</t>
        </is>
      </c>
      <c r="D4061" t="n">
        <v>93</v>
      </c>
      <c r="E4061" t="n">
        <v>94</v>
      </c>
      <c r="F4061" t="n">
        <v>85</v>
      </c>
      <c r="G4061" t="n">
        <v>9</v>
      </c>
      <c r="H4061" t="n">
        <v>0</v>
      </c>
      <c r="I4061" t="n">
        <v>6543</v>
      </c>
      <c r="J4061" t="n">
        <v>8</v>
      </c>
      <c r="K4061" t="n">
        <v>246</v>
      </c>
      <c r="L4061" t="n">
        <v>0</v>
      </c>
      <c r="M4061" t="n">
        <v>26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235</v>
      </c>
      <c r="U4061" t="n">
        <v>3</v>
      </c>
      <c r="V4061" t="n">
        <v>0</v>
      </c>
      <c r="W4061" t="n">
        <v>0</v>
      </c>
    </row>
    <row r="4062">
      <c r="A4062" t="inlineStr">
        <is>
          <t>Denny Solomona</t>
        </is>
      </c>
      <c r="B4062" t="inlineStr">
        <is>
          <t>England</t>
        </is>
      </c>
      <c r="C4062" t="inlineStr">
        <is>
          <t>Right Wing</t>
        </is>
      </c>
      <c r="D4062" t="n">
        <v>4</v>
      </c>
      <c r="E4062" t="n">
        <v>4</v>
      </c>
      <c r="F4062" t="n">
        <v>0</v>
      </c>
      <c r="G4062" t="n">
        <v>4</v>
      </c>
      <c r="H4062" t="n">
        <v>0</v>
      </c>
      <c r="I4062" t="n">
        <v>37</v>
      </c>
      <c r="J4062" t="n">
        <v>4</v>
      </c>
      <c r="K4062" t="n">
        <v>37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t="inlineStr">
        <is>
          <t>Denny Solomona</t>
        </is>
      </c>
      <c r="B4063" t="inlineStr">
        <is>
          <t>England</t>
        </is>
      </c>
      <c r="C4063" t="inlineStr">
        <is>
          <t>Right Wing</t>
        </is>
      </c>
      <c r="D4063" t="n">
        <v>97</v>
      </c>
      <c r="E4063" t="n">
        <v>47</v>
      </c>
      <c r="F4063" t="n">
        <v>85</v>
      </c>
      <c r="G4063" t="n">
        <v>13</v>
      </c>
      <c r="H4063" t="n">
        <v>0</v>
      </c>
      <c r="I4063" t="n">
        <v>6580</v>
      </c>
      <c r="J4063" t="n">
        <v>12</v>
      </c>
      <c r="K4063" t="n">
        <v>283</v>
      </c>
      <c r="L4063" t="n">
        <v>0</v>
      </c>
      <c r="M4063" t="n">
        <v>26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235</v>
      </c>
      <c r="U4063" t="n">
        <v>3</v>
      </c>
      <c r="V4063" t="n">
        <v>0</v>
      </c>
      <c r="W4063" t="n">
        <v>0</v>
      </c>
    </row>
    <row r="4064">
      <c r="A4064" t="inlineStr">
        <is>
          <t>Jack Nowell</t>
        </is>
      </c>
      <c r="B4064" t="inlineStr">
        <is>
          <t>England</t>
        </is>
      </c>
      <c r="C4064" t="inlineStr">
        <is>
          <t>Right Wing</t>
        </is>
      </c>
      <c r="D4064" t="n">
        <v>13</v>
      </c>
      <c r="E4064" t="n">
        <v>13</v>
      </c>
      <c r="F4064" t="n">
        <v>11</v>
      </c>
      <c r="G4064" t="n">
        <v>2</v>
      </c>
      <c r="H4064" t="n">
        <v>0</v>
      </c>
      <c r="I4064" t="n">
        <v>960</v>
      </c>
      <c r="J4064" t="n">
        <v>2</v>
      </c>
      <c r="K4064" t="n">
        <v>80</v>
      </c>
      <c r="L4064" t="n">
        <v>1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20</v>
      </c>
      <c r="U4064" t="n">
        <v>0</v>
      </c>
      <c r="V4064" t="n">
        <v>0</v>
      </c>
      <c r="W4064" t="n">
        <v>0</v>
      </c>
    </row>
    <row r="4065">
      <c r="A4065" t="inlineStr">
        <is>
          <t>Jack Nowell</t>
        </is>
      </c>
      <c r="B4065" t="inlineStr">
        <is>
          <t>England</t>
        </is>
      </c>
      <c r="C4065" t="inlineStr">
        <is>
          <t>Right Wing</t>
        </is>
      </c>
      <c r="D4065" t="n">
        <v>4</v>
      </c>
      <c r="E4065" t="n">
        <v>4</v>
      </c>
      <c r="F4065" t="n">
        <v>0</v>
      </c>
      <c r="G4065" t="n">
        <v>4</v>
      </c>
      <c r="H4065" t="n">
        <v>0</v>
      </c>
      <c r="I4065" t="n">
        <v>96</v>
      </c>
      <c r="J4065" t="n">
        <v>4</v>
      </c>
      <c r="K4065" t="n">
        <v>96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inlineStr">
        <is>
          <t>Jack Nowell</t>
        </is>
      </c>
      <c r="B4066" t="inlineStr">
        <is>
          <t>England</t>
        </is>
      </c>
      <c r="C4066" t="inlineStr">
        <is>
          <t>Right Wing</t>
        </is>
      </c>
      <c r="D4066" t="n">
        <v>127</v>
      </c>
      <c r="E4066" t="n">
        <v>130</v>
      </c>
      <c r="F4066" t="n">
        <v>118</v>
      </c>
      <c r="G4066" t="n">
        <v>12</v>
      </c>
      <c r="H4066" t="n">
        <v>0</v>
      </c>
      <c r="I4066" t="n">
        <v>9320</v>
      </c>
      <c r="J4066" t="n">
        <v>9</v>
      </c>
      <c r="K4066" t="n">
        <v>264</v>
      </c>
      <c r="L4066" t="n">
        <v>1</v>
      </c>
      <c r="M4066" t="n">
        <v>19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175</v>
      </c>
      <c r="U4066" t="n">
        <v>4</v>
      </c>
      <c r="V4066" t="n">
        <v>0</v>
      </c>
      <c r="W4066" t="n">
        <v>0</v>
      </c>
    </row>
    <row r="4067">
      <c r="A4067" t="inlineStr">
        <is>
          <t>Jack Nowell</t>
        </is>
      </c>
      <c r="B4067" t="inlineStr">
        <is>
          <t>England</t>
        </is>
      </c>
      <c r="C4067" t="inlineStr">
        <is>
          <t>Right Wing</t>
        </is>
      </c>
      <c r="D4067" t="n">
        <v>3</v>
      </c>
      <c r="E4067" t="n">
        <v>3</v>
      </c>
      <c r="F4067" t="n">
        <v>3</v>
      </c>
      <c r="G4067" t="n">
        <v>0</v>
      </c>
      <c r="H4067" t="n">
        <v>0</v>
      </c>
      <c r="I4067" t="n">
        <v>223</v>
      </c>
      <c r="J4067" t="n">
        <v>0</v>
      </c>
      <c r="K4067" t="n">
        <v>0</v>
      </c>
      <c r="L4067" t="n">
        <v>0</v>
      </c>
      <c r="M4067" t="n">
        <v>1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5</v>
      </c>
      <c r="U4067" t="n">
        <v>0</v>
      </c>
      <c r="V4067" t="n">
        <v>0</v>
      </c>
      <c r="W4067" t="n">
        <v>0</v>
      </c>
    </row>
    <row r="4068">
      <c r="A4068" t="inlineStr">
        <is>
          <t>Jack Nowell</t>
        </is>
      </c>
      <c r="B4068" t="inlineStr">
        <is>
          <t>England</t>
        </is>
      </c>
      <c r="C4068" t="inlineStr">
        <is>
          <t>Right Wing</t>
        </is>
      </c>
      <c r="D4068" t="n">
        <v>2</v>
      </c>
      <c r="E4068" t="n">
        <v>2</v>
      </c>
      <c r="F4068" t="n">
        <v>2</v>
      </c>
      <c r="G4068" t="n">
        <v>0</v>
      </c>
      <c r="H4068" t="n">
        <v>0</v>
      </c>
      <c r="I4068" t="n">
        <v>160</v>
      </c>
      <c r="J4068" t="n">
        <v>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15</v>
      </c>
      <c r="U4068" t="n">
        <v>0</v>
      </c>
      <c r="V4068" t="n">
        <v>0</v>
      </c>
      <c r="W4068" t="n">
        <v>0</v>
      </c>
    </row>
    <row r="4069">
      <c r="A4069" t="inlineStr">
        <is>
          <t>Jack Nowell</t>
        </is>
      </c>
      <c r="B4069" t="inlineStr">
        <is>
          <t>England</t>
        </is>
      </c>
      <c r="C4069" t="inlineStr">
        <is>
          <t>Right Wing</t>
        </is>
      </c>
      <c r="D4069" t="n">
        <v>34</v>
      </c>
      <c r="E4069" t="n">
        <v>34</v>
      </c>
      <c r="F4069" t="n">
        <v>24</v>
      </c>
      <c r="G4069" t="n">
        <v>10</v>
      </c>
      <c r="H4069" t="n">
        <v>0</v>
      </c>
      <c r="I4069" t="n">
        <v>2067</v>
      </c>
      <c r="J4069" t="n">
        <v>10</v>
      </c>
      <c r="K4069" t="n">
        <v>195</v>
      </c>
      <c r="L4069" t="n">
        <v>0</v>
      </c>
      <c r="M4069" t="n">
        <v>4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70</v>
      </c>
      <c r="U4069" t="n">
        <v>0</v>
      </c>
      <c r="V4069" t="n">
        <v>0</v>
      </c>
      <c r="W4069" t="n">
        <v>0</v>
      </c>
    </row>
    <row r="4070">
      <c r="A4070" t="inlineStr">
        <is>
          <t>Jack Nowell</t>
        </is>
      </c>
      <c r="B4070" t="inlineStr">
        <is>
          <t>England</t>
        </is>
      </c>
      <c r="C4070" t="inlineStr">
        <is>
          <t>Right Wing</t>
        </is>
      </c>
      <c r="D4070" t="n">
        <v>4</v>
      </c>
      <c r="E4070" t="n">
        <v>4</v>
      </c>
      <c r="F4070" t="n">
        <v>4</v>
      </c>
      <c r="G4070" t="n">
        <v>0</v>
      </c>
      <c r="H4070" t="n">
        <v>0</v>
      </c>
      <c r="I4070" t="n">
        <v>320</v>
      </c>
      <c r="J4070" t="n">
        <v>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10</v>
      </c>
      <c r="U4070" t="n">
        <v>0</v>
      </c>
      <c r="V4070" t="n">
        <v>0</v>
      </c>
      <c r="W4070" t="n">
        <v>0</v>
      </c>
    </row>
    <row r="4071">
      <c r="A4071" t="inlineStr">
        <is>
          <t>Jack Nowell</t>
        </is>
      </c>
      <c r="B4071" t="inlineStr">
        <is>
          <t>England</t>
        </is>
      </c>
      <c r="C4071" t="inlineStr">
        <is>
          <t>Right Wing</t>
        </is>
      </c>
      <c r="D4071" t="n">
        <v>1</v>
      </c>
      <c r="E4071" t="n">
        <v>2</v>
      </c>
      <c r="F4071" t="n">
        <v>0</v>
      </c>
      <c r="G4071" t="n">
        <v>2</v>
      </c>
      <c r="H4071" t="n">
        <v>0</v>
      </c>
      <c r="I4071" t="n">
        <v>14</v>
      </c>
      <c r="J4071" t="n">
        <v>1</v>
      </c>
      <c r="K4071" t="n">
        <v>14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t="inlineStr">
        <is>
          <t>Jack Nowell</t>
        </is>
      </c>
      <c r="B4072" t="inlineStr">
        <is>
          <t>England</t>
        </is>
      </c>
      <c r="C4072" t="inlineStr">
        <is>
          <t>Right Wing</t>
        </is>
      </c>
      <c r="D4072" t="n">
        <v>188</v>
      </c>
      <c r="E4072" t="n">
        <v>59</v>
      </c>
      <c r="F4072" t="n">
        <v>162</v>
      </c>
      <c r="G4072" t="n">
        <v>30</v>
      </c>
      <c r="H4072" t="n">
        <v>0</v>
      </c>
      <c r="I4072" t="n">
        <v>13160</v>
      </c>
      <c r="J4072" t="n">
        <v>26</v>
      </c>
      <c r="K4072" t="n">
        <v>649</v>
      </c>
      <c r="L4072" t="n">
        <v>3</v>
      </c>
      <c r="M4072" t="n">
        <v>24</v>
      </c>
      <c r="N4072" t="n">
        <v>59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295</v>
      </c>
      <c r="U4072" t="n">
        <v>4</v>
      </c>
      <c r="V4072" t="n">
        <v>0</v>
      </c>
      <c r="W4072" t="n">
        <v>0</v>
      </c>
    </row>
    <row r="4073">
      <c r="A4073" t="inlineStr">
        <is>
          <t>Chris Ashton</t>
        </is>
      </c>
      <c r="B4073" t="inlineStr">
        <is>
          <t>England</t>
        </is>
      </c>
      <c r="C4073" t="inlineStr">
        <is>
          <t>Right Wing</t>
        </is>
      </c>
      <c r="D4073" t="n">
        <v>110</v>
      </c>
      <c r="E4073" t="n">
        <v>112</v>
      </c>
      <c r="F4073" t="n">
        <v>105</v>
      </c>
      <c r="G4073" t="n">
        <v>7</v>
      </c>
      <c r="H4073" t="n">
        <v>0</v>
      </c>
      <c r="I4073" t="n">
        <v>8277</v>
      </c>
      <c r="J4073" t="n">
        <v>5</v>
      </c>
      <c r="K4073" t="n">
        <v>76</v>
      </c>
      <c r="L4073" t="n">
        <v>0</v>
      </c>
      <c r="M4073" t="n">
        <v>10</v>
      </c>
      <c r="N4073" t="n">
        <v>93</v>
      </c>
      <c r="O4073" t="n">
        <v>0</v>
      </c>
      <c r="P4073" t="n">
        <v>1</v>
      </c>
      <c r="Q4073" t="n">
        <v>1</v>
      </c>
      <c r="R4073" t="n">
        <v>0</v>
      </c>
      <c r="S4073" t="n">
        <v>0</v>
      </c>
      <c r="T4073" t="n">
        <v>467</v>
      </c>
      <c r="U4073" t="n">
        <v>6</v>
      </c>
      <c r="V4073" t="n">
        <v>0</v>
      </c>
      <c r="W4073" t="n">
        <v>0</v>
      </c>
    </row>
    <row r="4074">
      <c r="A4074" t="inlineStr">
        <is>
          <t>Chris Ashton</t>
        </is>
      </c>
      <c r="B4074" t="inlineStr">
        <is>
          <t>England</t>
        </is>
      </c>
      <c r="C4074" t="inlineStr">
        <is>
          <t>Right Wing</t>
        </is>
      </c>
      <c r="D4074" t="n">
        <v>44</v>
      </c>
      <c r="E4074" t="n">
        <v>44</v>
      </c>
      <c r="F4074" t="n">
        <v>41</v>
      </c>
      <c r="G4074" t="n">
        <v>3</v>
      </c>
      <c r="H4074" t="n">
        <v>0</v>
      </c>
      <c r="I4074" t="n">
        <v>3279</v>
      </c>
      <c r="J4074" t="n">
        <v>3</v>
      </c>
      <c r="K4074" t="n">
        <v>102</v>
      </c>
      <c r="L4074" t="n">
        <v>0</v>
      </c>
      <c r="M4074" t="n">
        <v>5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100</v>
      </c>
      <c r="U4074" t="n">
        <v>1</v>
      </c>
      <c r="V4074" t="n">
        <v>0</v>
      </c>
      <c r="W4074" t="n">
        <v>0</v>
      </c>
    </row>
    <row r="4075">
      <c r="A4075" t="inlineStr">
        <is>
          <t>Chris Ashton</t>
        </is>
      </c>
      <c r="B4075" t="inlineStr">
        <is>
          <t>England</t>
        </is>
      </c>
      <c r="C4075" t="inlineStr">
        <is>
          <t>Right Wing</t>
        </is>
      </c>
      <c r="D4075" t="n">
        <v>118</v>
      </c>
      <c r="E4075" t="n">
        <v>118</v>
      </c>
      <c r="F4075" t="n">
        <v>113</v>
      </c>
      <c r="G4075" t="n">
        <v>5</v>
      </c>
      <c r="H4075" t="n">
        <v>0</v>
      </c>
      <c r="I4075" t="n">
        <v>8953</v>
      </c>
      <c r="J4075" t="n">
        <v>5</v>
      </c>
      <c r="K4075" t="n">
        <v>121</v>
      </c>
      <c r="L4075" t="n">
        <v>0</v>
      </c>
      <c r="M4075" t="n">
        <v>10</v>
      </c>
      <c r="N4075" t="n">
        <v>76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380</v>
      </c>
      <c r="U4075" t="n">
        <v>8</v>
      </c>
      <c r="V4075" t="n">
        <v>0</v>
      </c>
      <c r="W4075" t="n">
        <v>0</v>
      </c>
    </row>
    <row r="4076">
      <c r="A4076" t="inlineStr">
        <is>
          <t>Chris Ashton</t>
        </is>
      </c>
      <c r="B4076" t="inlineStr">
        <is>
          <t>England</t>
        </is>
      </c>
      <c r="C4076" t="inlineStr">
        <is>
          <t>Right Wing</t>
        </is>
      </c>
      <c r="D4076" t="n">
        <v>24</v>
      </c>
      <c r="E4076" t="n">
        <v>24</v>
      </c>
      <c r="F4076" t="n">
        <v>24</v>
      </c>
      <c r="G4076" t="n">
        <v>0</v>
      </c>
      <c r="H4076" t="n">
        <v>0</v>
      </c>
      <c r="I4076" t="n">
        <v>1854</v>
      </c>
      <c r="J4076" t="n">
        <v>0</v>
      </c>
      <c r="K4076" t="n">
        <v>0</v>
      </c>
      <c r="L4076" t="n">
        <v>0</v>
      </c>
      <c r="M4076" t="n">
        <v>2</v>
      </c>
      <c r="N4076" t="n">
        <v>23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115</v>
      </c>
      <c r="U4076" t="n">
        <v>0</v>
      </c>
      <c r="V4076" t="n">
        <v>0</v>
      </c>
      <c r="W4076" t="n">
        <v>0</v>
      </c>
    </row>
    <row r="4077">
      <c r="A4077" t="inlineStr">
        <is>
          <t>Chris Ashton</t>
        </is>
      </c>
      <c r="B4077" t="inlineStr">
        <is>
          <t>England</t>
        </is>
      </c>
      <c r="C4077" t="inlineStr">
        <is>
          <t>Right Wing</t>
        </is>
      </c>
      <c r="D4077" t="n">
        <v>27</v>
      </c>
      <c r="E4077" t="n">
        <v>27</v>
      </c>
      <c r="F4077" t="n">
        <v>25</v>
      </c>
      <c r="G4077" t="n">
        <v>2</v>
      </c>
      <c r="H4077" t="n">
        <v>0</v>
      </c>
      <c r="I4077" t="n">
        <v>2053</v>
      </c>
      <c r="J4077" t="n">
        <v>2</v>
      </c>
      <c r="K4077" t="n">
        <v>80</v>
      </c>
      <c r="L4077" t="n">
        <v>0</v>
      </c>
      <c r="M4077" t="n">
        <v>2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85</v>
      </c>
      <c r="U4077" t="n">
        <v>1</v>
      </c>
      <c r="V4077" t="n">
        <v>0</v>
      </c>
      <c r="W4077" t="n">
        <v>0</v>
      </c>
    </row>
    <row r="4078">
      <c r="A4078" t="inlineStr">
        <is>
          <t>Chris Ashton</t>
        </is>
      </c>
      <c r="B4078" t="inlineStr">
        <is>
          <t>England</t>
        </is>
      </c>
      <c r="C4078" t="inlineStr">
        <is>
          <t>Right Wing</t>
        </is>
      </c>
      <c r="D4078" t="n">
        <v>8</v>
      </c>
      <c r="E4078" t="n">
        <v>8</v>
      </c>
      <c r="F4078" t="n">
        <v>6</v>
      </c>
      <c r="G4078" t="n">
        <v>2</v>
      </c>
      <c r="H4078" t="n">
        <v>0</v>
      </c>
      <c r="I4078" t="n">
        <v>522</v>
      </c>
      <c r="J4078" t="n">
        <v>2</v>
      </c>
      <c r="K4078" t="n">
        <v>101</v>
      </c>
      <c r="L4078" t="n">
        <v>0</v>
      </c>
      <c r="M4078" t="n">
        <v>3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10</v>
      </c>
      <c r="U4078" t="n">
        <v>0</v>
      </c>
      <c r="V4078" t="n">
        <v>0</v>
      </c>
      <c r="W4078" t="n">
        <v>0</v>
      </c>
    </row>
    <row r="4079">
      <c r="A4079" t="inlineStr">
        <is>
          <t>Chris Ashton</t>
        </is>
      </c>
      <c r="B4079" t="inlineStr">
        <is>
          <t>England</t>
        </is>
      </c>
      <c r="C4079" t="inlineStr">
        <is>
          <t>Right Wing</t>
        </is>
      </c>
      <c r="D4079" t="n">
        <v>4</v>
      </c>
      <c r="E4079" t="n">
        <v>4</v>
      </c>
      <c r="F4079" t="n">
        <v>4</v>
      </c>
      <c r="G4079" t="n">
        <v>0</v>
      </c>
      <c r="H4079" t="n">
        <v>0</v>
      </c>
      <c r="I4079" t="n">
        <v>267</v>
      </c>
      <c r="J4079" t="n">
        <v>0</v>
      </c>
      <c r="K4079" t="n">
        <v>0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5</v>
      </c>
      <c r="U4079" t="n">
        <v>0</v>
      </c>
      <c r="V4079" t="n">
        <v>0</v>
      </c>
      <c r="W4079" t="n">
        <v>1</v>
      </c>
    </row>
    <row r="4080">
      <c r="A4080" t="inlineStr">
        <is>
          <t>Chris Ashton</t>
        </is>
      </c>
      <c r="B4080" t="inlineStr">
        <is>
          <t>England</t>
        </is>
      </c>
      <c r="C4080" t="inlineStr">
        <is>
          <t>Right Wing</t>
        </is>
      </c>
      <c r="D4080" t="n">
        <v>335</v>
      </c>
      <c r="E4080" t="n">
        <v>232</v>
      </c>
      <c r="F4080" t="n">
        <v>318</v>
      </c>
      <c r="G4080" t="n">
        <v>19</v>
      </c>
      <c r="H4080" t="n">
        <v>0</v>
      </c>
      <c r="I4080" t="n">
        <v>25205</v>
      </c>
      <c r="J4080" t="n">
        <v>17</v>
      </c>
      <c r="K4080" t="n">
        <v>480</v>
      </c>
      <c r="L4080" t="n">
        <v>0</v>
      </c>
      <c r="M4080" t="n">
        <v>33</v>
      </c>
      <c r="N4080" t="n">
        <v>232</v>
      </c>
      <c r="O4080" t="n">
        <v>0</v>
      </c>
      <c r="P4080" t="n">
        <v>1</v>
      </c>
      <c r="Q4080" t="n">
        <v>1</v>
      </c>
      <c r="R4080" t="n">
        <v>0</v>
      </c>
      <c r="S4080" t="n">
        <v>0</v>
      </c>
      <c r="T4080" t="n">
        <v>1162</v>
      </c>
      <c r="U4080" t="n">
        <v>16</v>
      </c>
      <c r="V4080" t="n">
        <v>0</v>
      </c>
      <c r="W4080" t="n">
        <v>1</v>
      </c>
    </row>
    <row r="4081">
      <c r="A4081" t="inlineStr">
        <is>
          <t>Mike Brown</t>
        </is>
      </c>
      <c r="B4081" t="inlineStr">
        <is>
          <t>England</t>
        </is>
      </c>
      <c r="C4081" t="inlineStr">
        <is>
          <t>Full Back</t>
        </is>
      </c>
      <c r="D4081" t="n">
        <v>348</v>
      </c>
      <c r="E4081" t="n">
        <v>351</v>
      </c>
      <c r="F4081" t="n">
        <v>337</v>
      </c>
      <c r="G4081" t="n">
        <v>14</v>
      </c>
      <c r="H4081" t="n">
        <v>0</v>
      </c>
      <c r="I4081" t="n">
        <v>26822</v>
      </c>
      <c r="J4081" t="n">
        <v>11</v>
      </c>
      <c r="K4081" t="n">
        <v>391</v>
      </c>
      <c r="L4081" t="n">
        <v>0</v>
      </c>
      <c r="M4081" t="n">
        <v>30</v>
      </c>
      <c r="N4081" t="n">
        <v>98</v>
      </c>
      <c r="O4081" t="n">
        <v>0</v>
      </c>
      <c r="P4081" t="n">
        <v>5</v>
      </c>
      <c r="Q4081" t="n">
        <v>5</v>
      </c>
      <c r="R4081" t="n">
        <v>1</v>
      </c>
      <c r="S4081" t="n">
        <v>0</v>
      </c>
      <c r="T4081" t="n">
        <v>500</v>
      </c>
      <c r="U4081" t="n">
        <v>9</v>
      </c>
      <c r="V4081" t="n">
        <v>0</v>
      </c>
      <c r="W4081" t="n">
        <v>0</v>
      </c>
    </row>
    <row r="4082">
      <c r="A4082" t="inlineStr">
        <is>
          <t>Mike Brown</t>
        </is>
      </c>
      <c r="B4082" t="inlineStr">
        <is>
          <t>England</t>
        </is>
      </c>
      <c r="C4082" t="inlineStr">
        <is>
          <t>Full Back</t>
        </is>
      </c>
      <c r="D4082" t="n">
        <v>70</v>
      </c>
      <c r="E4082" t="n">
        <v>72</v>
      </c>
      <c r="F4082" t="n">
        <v>62</v>
      </c>
      <c r="G4082" t="n">
        <v>10</v>
      </c>
      <c r="H4082" t="n">
        <v>0</v>
      </c>
      <c r="I4082" t="n">
        <v>4835</v>
      </c>
      <c r="J4082" t="n">
        <v>8</v>
      </c>
      <c r="K4082" t="n">
        <v>135</v>
      </c>
      <c r="L4082" t="n">
        <v>0</v>
      </c>
      <c r="M4082" t="n">
        <v>14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70</v>
      </c>
      <c r="U4082" t="n">
        <v>0</v>
      </c>
      <c r="V4082" t="n">
        <v>0</v>
      </c>
      <c r="W4082" t="n">
        <v>0</v>
      </c>
    </row>
    <row r="4083">
      <c r="A4083" t="inlineStr">
        <is>
          <t>Mike Brown</t>
        </is>
      </c>
      <c r="B4083" t="inlineStr">
        <is>
          <t>England</t>
        </is>
      </c>
      <c r="C4083" t="inlineStr">
        <is>
          <t>Full Back</t>
        </is>
      </c>
      <c r="D4083" t="n">
        <v>3</v>
      </c>
      <c r="E4083" t="n">
        <v>3</v>
      </c>
      <c r="F4083" t="n">
        <v>2</v>
      </c>
      <c r="G4083" t="n">
        <v>1</v>
      </c>
      <c r="H4083" t="n">
        <v>0</v>
      </c>
      <c r="I4083" t="n">
        <v>129</v>
      </c>
      <c r="J4083" t="n">
        <v>1</v>
      </c>
      <c r="K4083" t="n">
        <v>25</v>
      </c>
      <c r="L4083" t="n">
        <v>0</v>
      </c>
      <c r="M4083" t="n">
        <v>2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10</v>
      </c>
      <c r="U4083" t="n">
        <v>0</v>
      </c>
      <c r="V4083" t="n">
        <v>0</v>
      </c>
      <c r="W4083" t="n">
        <v>0</v>
      </c>
    </row>
    <row r="4084">
      <c r="A4084" t="inlineStr">
        <is>
          <t>Mike Brown</t>
        </is>
      </c>
      <c r="B4084" t="inlineStr">
        <is>
          <t>England</t>
        </is>
      </c>
      <c r="C4084" t="inlineStr">
        <is>
          <t>Full Back</t>
        </is>
      </c>
      <c r="D4084" t="n">
        <v>421</v>
      </c>
      <c r="E4084" t="n">
        <v>114</v>
      </c>
      <c r="F4084" t="n">
        <v>401</v>
      </c>
      <c r="G4084" t="n">
        <v>25</v>
      </c>
      <c r="H4084" t="n">
        <v>0</v>
      </c>
      <c r="I4084" t="n">
        <v>31786</v>
      </c>
      <c r="J4084" t="n">
        <v>20</v>
      </c>
      <c r="K4084" t="n">
        <v>551</v>
      </c>
      <c r="L4084" t="n">
        <v>0</v>
      </c>
      <c r="M4084" t="n">
        <v>46</v>
      </c>
      <c r="N4084" t="n">
        <v>114</v>
      </c>
      <c r="O4084" t="n">
        <v>0</v>
      </c>
      <c r="P4084" t="n">
        <v>5</v>
      </c>
      <c r="Q4084" t="n">
        <v>5</v>
      </c>
      <c r="R4084" t="n">
        <v>1</v>
      </c>
      <c r="S4084" t="n">
        <v>0</v>
      </c>
      <c r="T4084" t="n">
        <v>580</v>
      </c>
      <c r="U4084" t="n">
        <v>9</v>
      </c>
      <c r="V4084" t="n">
        <v>0</v>
      </c>
      <c r="W4084" t="n">
        <v>0</v>
      </c>
    </row>
    <row r="4085">
      <c r="A4085" t="inlineStr">
        <is>
          <t>Danny Cipriani</t>
        </is>
      </c>
      <c r="B4085" t="inlineStr">
        <is>
          <t>England</t>
        </is>
      </c>
      <c r="C4085" t="inlineStr">
        <is>
          <t>Full Back</t>
        </is>
      </c>
      <c r="D4085" t="n">
        <v>144</v>
      </c>
      <c r="E4085" t="n">
        <v>149</v>
      </c>
      <c r="F4085" t="n">
        <v>121</v>
      </c>
      <c r="G4085" t="n">
        <v>28</v>
      </c>
      <c r="H4085" t="n">
        <v>0</v>
      </c>
      <c r="I4085" t="n">
        <v>9428</v>
      </c>
      <c r="J4085" t="n">
        <v>23</v>
      </c>
      <c r="K4085" t="n">
        <v>499</v>
      </c>
      <c r="L4085" t="n">
        <v>1</v>
      </c>
      <c r="M4085" t="n">
        <v>33</v>
      </c>
      <c r="N4085" t="n">
        <v>25</v>
      </c>
      <c r="O4085" t="n">
        <v>3</v>
      </c>
      <c r="P4085" t="n">
        <v>181</v>
      </c>
      <c r="Q4085" t="n">
        <v>145</v>
      </c>
      <c r="R4085" t="n">
        <v>187</v>
      </c>
      <c r="S4085" t="n">
        <v>136</v>
      </c>
      <c r="T4085" t="n">
        <v>832</v>
      </c>
      <c r="U4085" t="n">
        <v>3</v>
      </c>
      <c r="V4085" t="n">
        <v>0</v>
      </c>
      <c r="W4085" t="n">
        <v>0</v>
      </c>
    </row>
    <row r="4086">
      <c r="A4086" t="inlineStr">
        <is>
          <t>Danny Cipriani</t>
        </is>
      </c>
      <c r="B4086" t="inlineStr">
        <is>
          <t>England</t>
        </is>
      </c>
      <c r="C4086" t="inlineStr">
        <is>
          <t>Full Back</t>
        </is>
      </c>
      <c r="D4086" t="n">
        <v>16</v>
      </c>
      <c r="E4086" t="n">
        <v>20</v>
      </c>
      <c r="F4086" t="n">
        <v>5</v>
      </c>
      <c r="G4086" t="n">
        <v>15</v>
      </c>
      <c r="H4086" t="n">
        <v>0</v>
      </c>
      <c r="I4086" t="n">
        <v>557</v>
      </c>
      <c r="J4086" t="n">
        <v>11</v>
      </c>
      <c r="K4086" t="n">
        <v>167</v>
      </c>
      <c r="L4086" t="n">
        <v>0</v>
      </c>
      <c r="M4086" t="n">
        <v>2</v>
      </c>
      <c r="N4086" t="n">
        <v>3</v>
      </c>
      <c r="O4086" t="n">
        <v>0</v>
      </c>
      <c r="P4086" t="n">
        <v>11</v>
      </c>
      <c r="Q4086" t="n">
        <v>8</v>
      </c>
      <c r="R4086" t="n">
        <v>12</v>
      </c>
      <c r="S4086" t="n">
        <v>11</v>
      </c>
      <c r="T4086" t="n">
        <v>64</v>
      </c>
      <c r="U4086" t="n">
        <v>0</v>
      </c>
      <c r="V4086" t="n">
        <v>0</v>
      </c>
      <c r="W4086" t="n">
        <v>0</v>
      </c>
    </row>
    <row r="4087">
      <c r="A4087" t="inlineStr">
        <is>
          <t>Danny Cipriani</t>
        </is>
      </c>
      <c r="B4087" t="inlineStr">
        <is>
          <t>England</t>
        </is>
      </c>
      <c r="C4087" t="inlineStr">
        <is>
          <t>Full Back</t>
        </is>
      </c>
      <c r="D4087" t="n">
        <v>3</v>
      </c>
      <c r="E4087" t="n">
        <v>3</v>
      </c>
      <c r="F4087" t="n">
        <v>1</v>
      </c>
      <c r="G4087" t="n">
        <v>2</v>
      </c>
      <c r="H4087" t="n">
        <v>0</v>
      </c>
      <c r="I4087" t="n">
        <v>114</v>
      </c>
      <c r="J4087" t="n">
        <v>2</v>
      </c>
      <c r="K4087" t="n">
        <v>49</v>
      </c>
      <c r="L4087" t="n">
        <v>0</v>
      </c>
      <c r="M4087" t="n">
        <v>1</v>
      </c>
      <c r="N4087" t="n">
        <v>0</v>
      </c>
      <c r="O4087" t="n">
        <v>0</v>
      </c>
      <c r="P4087" t="n">
        <v>2</v>
      </c>
      <c r="Q4087" t="n">
        <v>2</v>
      </c>
      <c r="R4087" t="n">
        <v>2</v>
      </c>
      <c r="S4087" t="n">
        <v>2</v>
      </c>
      <c r="T4087" t="n">
        <v>10</v>
      </c>
      <c r="U4087" t="n">
        <v>0</v>
      </c>
      <c r="V4087" t="n">
        <v>0</v>
      </c>
      <c r="W4087" t="n">
        <v>0</v>
      </c>
    </row>
    <row r="4088">
      <c r="A4088" t="inlineStr">
        <is>
          <t>Danny Cipriani</t>
        </is>
      </c>
      <c r="B4088" t="inlineStr">
        <is>
          <t>England</t>
        </is>
      </c>
      <c r="C4088" t="inlineStr">
        <is>
          <t>Full Back</t>
        </is>
      </c>
      <c r="D4088" t="n">
        <v>19</v>
      </c>
      <c r="E4088" t="n">
        <v>19</v>
      </c>
      <c r="F4088" t="n">
        <v>16</v>
      </c>
      <c r="G4088" t="n">
        <v>3</v>
      </c>
      <c r="H4088" t="n">
        <v>0</v>
      </c>
      <c r="I4088" t="n">
        <v>1297</v>
      </c>
      <c r="J4088" t="n">
        <v>3</v>
      </c>
      <c r="K4088" t="n">
        <v>133</v>
      </c>
      <c r="L4088" t="n">
        <v>0</v>
      </c>
      <c r="M4088" t="n">
        <v>6</v>
      </c>
      <c r="N4088" t="n">
        <v>2</v>
      </c>
      <c r="O4088" t="n">
        <v>0</v>
      </c>
      <c r="P4088" t="n">
        <v>23</v>
      </c>
      <c r="Q4088" t="n">
        <v>17</v>
      </c>
      <c r="R4088" t="n">
        <v>34</v>
      </c>
      <c r="S4088" t="n">
        <v>26</v>
      </c>
      <c r="T4088" t="n">
        <v>122</v>
      </c>
      <c r="U4088" t="n">
        <v>0</v>
      </c>
      <c r="V4088" t="n">
        <v>0</v>
      </c>
      <c r="W4088" t="n">
        <v>0</v>
      </c>
    </row>
    <row r="4089">
      <c r="A4089" t="inlineStr">
        <is>
          <t>Danny Cipriani</t>
        </is>
      </c>
      <c r="B4089" t="inlineStr">
        <is>
          <t>England</t>
        </is>
      </c>
      <c r="C4089" t="inlineStr">
        <is>
          <t>Full Back</t>
        </is>
      </c>
      <c r="D4089" t="n">
        <v>101</v>
      </c>
      <c r="E4089" t="n">
        <v>105</v>
      </c>
      <c r="F4089" t="n">
        <v>88</v>
      </c>
      <c r="G4089" t="n">
        <v>17</v>
      </c>
      <c r="H4089" t="n">
        <v>0</v>
      </c>
      <c r="I4089" t="n">
        <v>6817</v>
      </c>
      <c r="J4089" t="n">
        <v>13</v>
      </c>
      <c r="K4089" t="n">
        <v>408</v>
      </c>
      <c r="L4089" t="n">
        <v>0</v>
      </c>
      <c r="M4089" t="n">
        <v>44</v>
      </c>
      <c r="N4089" t="n">
        <v>14</v>
      </c>
      <c r="O4089" t="n">
        <v>4</v>
      </c>
      <c r="P4089" t="n">
        <v>179</v>
      </c>
      <c r="Q4089" t="n">
        <v>121</v>
      </c>
      <c r="R4089" t="n">
        <v>205</v>
      </c>
      <c r="S4089" t="n">
        <v>154</v>
      </c>
      <c r="T4089" t="n">
        <v>786</v>
      </c>
      <c r="U4089" t="n">
        <v>1</v>
      </c>
      <c r="V4089" t="n">
        <v>0</v>
      </c>
      <c r="W4089" t="n">
        <v>0</v>
      </c>
    </row>
    <row r="4090">
      <c r="A4090" t="inlineStr">
        <is>
          <t>Danny Cipriani</t>
        </is>
      </c>
      <c r="B4090" t="inlineStr">
        <is>
          <t>England</t>
        </is>
      </c>
      <c r="C4090" t="inlineStr">
        <is>
          <t>Full Back</t>
        </is>
      </c>
      <c r="D4090" t="n">
        <v>44</v>
      </c>
      <c r="E4090" t="n">
        <v>46</v>
      </c>
      <c r="F4090" t="n">
        <v>44</v>
      </c>
      <c r="G4090" t="n">
        <v>2</v>
      </c>
      <c r="H4090" t="n">
        <v>0</v>
      </c>
      <c r="I4090" t="n">
        <v>3034</v>
      </c>
      <c r="J4090" t="n">
        <v>0</v>
      </c>
      <c r="K4090" t="n">
        <v>0</v>
      </c>
      <c r="L4090" t="n">
        <v>0</v>
      </c>
      <c r="M4090" t="n">
        <v>25</v>
      </c>
      <c r="N4090" t="n">
        <v>3</v>
      </c>
      <c r="O4090" t="n">
        <v>0</v>
      </c>
      <c r="P4090" t="n">
        <v>41</v>
      </c>
      <c r="Q4090" t="n">
        <v>28</v>
      </c>
      <c r="R4090" t="n">
        <v>26</v>
      </c>
      <c r="S4090" t="n">
        <v>19</v>
      </c>
      <c r="T4090" t="n">
        <v>128</v>
      </c>
      <c r="U4090" t="n">
        <v>0</v>
      </c>
      <c r="V4090" t="n">
        <v>0</v>
      </c>
      <c r="W4090" t="n">
        <v>1</v>
      </c>
    </row>
    <row r="4091">
      <c r="A4091" t="inlineStr">
        <is>
          <t>Danny Cipriani</t>
        </is>
      </c>
      <c r="B4091" t="inlineStr">
        <is>
          <t>England</t>
        </is>
      </c>
      <c r="C4091" t="inlineStr">
        <is>
          <t>Full Back</t>
        </is>
      </c>
      <c r="D4091" t="n">
        <v>327</v>
      </c>
      <c r="E4091" t="n">
        <v>47</v>
      </c>
      <c r="F4091" t="n">
        <v>275</v>
      </c>
      <c r="G4091" t="n">
        <v>67</v>
      </c>
      <c r="H4091" t="n">
        <v>0</v>
      </c>
      <c r="I4091" t="n">
        <v>21247</v>
      </c>
      <c r="J4091" t="n">
        <v>52</v>
      </c>
      <c r="K4091" t="n">
        <v>1256</v>
      </c>
      <c r="L4091" t="n">
        <v>1</v>
      </c>
      <c r="M4091" t="n">
        <v>111</v>
      </c>
      <c r="N4091" t="n">
        <v>47</v>
      </c>
      <c r="O4091" t="n">
        <v>7</v>
      </c>
      <c r="P4091" t="n">
        <v>437</v>
      </c>
      <c r="Q4091" t="n">
        <v>321</v>
      </c>
      <c r="R4091" t="n">
        <v>466</v>
      </c>
      <c r="S4091" t="n">
        <v>348</v>
      </c>
      <c r="T4091" t="n">
        <v>1942</v>
      </c>
      <c r="U4091" t="n">
        <v>4</v>
      </c>
      <c r="V4091" t="n">
        <v>0</v>
      </c>
      <c r="W4091" t="n">
        <v>1</v>
      </c>
    </row>
    <row r="4092">
      <c r="A4092" t="inlineStr">
        <is>
          <t>Louis Picamoles</t>
        </is>
      </c>
      <c r="B4092" t="inlineStr">
        <is>
          <t>France</t>
        </is>
      </c>
      <c r="C4092" t="inlineStr">
        <is>
          <t>No. 8</t>
        </is>
      </c>
      <c r="D4092" t="n">
        <v>100</v>
      </c>
      <c r="E4092" t="n">
        <v>100</v>
      </c>
      <c r="F4092" t="n">
        <v>87</v>
      </c>
      <c r="G4092" t="n">
        <v>13</v>
      </c>
      <c r="H4092" t="n">
        <v>0</v>
      </c>
      <c r="I4092" t="n">
        <v>6684</v>
      </c>
      <c r="J4092" t="n">
        <v>13</v>
      </c>
      <c r="K4092" t="n">
        <v>325</v>
      </c>
      <c r="L4092" t="n">
        <v>0</v>
      </c>
      <c r="M4092" t="n">
        <v>28</v>
      </c>
      <c r="N4092" t="n">
        <v>26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130</v>
      </c>
      <c r="U4092" t="n">
        <v>5</v>
      </c>
      <c r="V4092" t="n">
        <v>0</v>
      </c>
      <c r="W4092" t="n">
        <v>0</v>
      </c>
    </row>
    <row r="4093">
      <c r="A4093" t="inlineStr">
        <is>
          <t>Louis Picamoles</t>
        </is>
      </c>
      <c r="B4093" t="inlineStr">
        <is>
          <t>France</t>
        </is>
      </c>
      <c r="C4093" t="inlineStr">
        <is>
          <t>No. 8</t>
        </is>
      </c>
      <c r="D4093" t="n">
        <v>81</v>
      </c>
      <c r="E4093" t="n">
        <v>82</v>
      </c>
      <c r="F4093" t="n">
        <v>61</v>
      </c>
      <c r="G4093" t="n">
        <v>21</v>
      </c>
      <c r="H4093" t="n">
        <v>0</v>
      </c>
      <c r="I4093" t="n">
        <v>4587</v>
      </c>
      <c r="J4093" t="n">
        <v>20</v>
      </c>
      <c r="K4093" t="n">
        <v>361</v>
      </c>
      <c r="L4093" t="n">
        <v>2</v>
      </c>
      <c r="M4093" t="n">
        <v>35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50</v>
      </c>
      <c r="U4093" t="n">
        <v>3</v>
      </c>
      <c r="V4093" t="n">
        <v>0</v>
      </c>
      <c r="W4093" t="n">
        <v>0</v>
      </c>
    </row>
    <row r="4094">
      <c r="A4094" t="inlineStr">
        <is>
          <t>Louis Picamoles</t>
        </is>
      </c>
      <c r="B4094" t="inlineStr">
        <is>
          <t>France</t>
        </is>
      </c>
      <c r="C4094" t="inlineStr">
        <is>
          <t>No. 8</t>
        </is>
      </c>
      <c r="D4094" t="n">
        <v>114</v>
      </c>
      <c r="E4094" t="n">
        <v>115</v>
      </c>
      <c r="F4094" t="n">
        <v>89</v>
      </c>
      <c r="G4094" t="n">
        <v>26</v>
      </c>
      <c r="H4094" t="n">
        <v>0</v>
      </c>
      <c r="I4094" t="n">
        <v>6722</v>
      </c>
      <c r="J4094" t="n">
        <v>25</v>
      </c>
      <c r="K4094" t="n">
        <v>681</v>
      </c>
      <c r="L4094" t="n">
        <v>1</v>
      </c>
      <c r="M4094" t="n">
        <v>47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85</v>
      </c>
      <c r="U4094" t="n">
        <v>1</v>
      </c>
      <c r="V4094" t="n">
        <v>0</v>
      </c>
      <c r="W4094" t="n">
        <v>0</v>
      </c>
    </row>
    <row r="4095">
      <c r="A4095" t="inlineStr">
        <is>
          <t>Louis Picamoles</t>
        </is>
      </c>
      <c r="B4095" t="inlineStr">
        <is>
          <t>France</t>
        </is>
      </c>
      <c r="C4095" t="inlineStr">
        <is>
          <t>No. 8</t>
        </is>
      </c>
      <c r="D4095" t="n">
        <v>20</v>
      </c>
      <c r="E4095" t="n">
        <v>20</v>
      </c>
      <c r="F4095" t="n">
        <v>19</v>
      </c>
      <c r="G4095" t="n">
        <v>1</v>
      </c>
      <c r="H4095" t="n">
        <v>0</v>
      </c>
      <c r="I4095" t="n">
        <v>1382</v>
      </c>
      <c r="J4095" t="n">
        <v>1</v>
      </c>
      <c r="K4095" t="n">
        <v>27</v>
      </c>
      <c r="L4095" t="n">
        <v>0</v>
      </c>
      <c r="M4095" t="n">
        <v>8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20</v>
      </c>
      <c r="U4095" t="n">
        <v>0</v>
      </c>
      <c r="V4095" t="n">
        <v>0</v>
      </c>
      <c r="W4095" t="n">
        <v>0</v>
      </c>
    </row>
    <row r="4096">
      <c r="A4096" t="inlineStr">
        <is>
          <t>Louis Picamoles</t>
        </is>
      </c>
      <c r="B4096" t="inlineStr">
        <is>
          <t>France</t>
        </is>
      </c>
      <c r="C4096" t="inlineStr">
        <is>
          <t>No. 8</t>
        </is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80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</row>
    <row r="4097">
      <c r="A4097" t="inlineStr">
        <is>
          <t>Louis Picamoles</t>
        </is>
      </c>
      <c r="B4097" t="inlineStr">
        <is>
          <t>France</t>
        </is>
      </c>
      <c r="C4097" t="inlineStr">
        <is>
          <t>No. 8</t>
        </is>
      </c>
      <c r="D4097" t="n">
        <v>316</v>
      </c>
      <c r="E4097" t="n">
        <v>57</v>
      </c>
      <c r="F4097" t="n">
        <v>257</v>
      </c>
      <c r="G4097" t="n">
        <v>61</v>
      </c>
      <c r="H4097" t="n">
        <v>0</v>
      </c>
      <c r="I4097" t="n">
        <v>19455</v>
      </c>
      <c r="J4097" t="n">
        <v>59</v>
      </c>
      <c r="K4097" t="n">
        <v>1394</v>
      </c>
      <c r="L4097" t="n">
        <v>3</v>
      </c>
      <c r="M4097" t="n">
        <v>118</v>
      </c>
      <c r="N4097" t="n">
        <v>57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285</v>
      </c>
      <c r="U4097" t="n">
        <v>9</v>
      </c>
      <c r="V4097" t="n">
        <v>0</v>
      </c>
      <c r="W4097" t="n">
        <v>0</v>
      </c>
    </row>
    <row r="4098">
      <c r="A4098" t="inlineStr">
        <is>
          <t>Imanol Harinordoquy</t>
        </is>
      </c>
      <c r="B4098" t="inlineStr">
        <is>
          <t>France</t>
        </is>
      </c>
      <c r="C4098" t="inlineStr">
        <is>
          <t>No. 8</t>
        </is>
      </c>
      <c r="D4098" t="n">
        <v>16</v>
      </c>
      <c r="E4098" t="n">
        <v>16</v>
      </c>
      <c r="F4098" t="n">
        <v>16</v>
      </c>
      <c r="G4098" t="n">
        <v>0</v>
      </c>
      <c r="H4098" t="n">
        <v>0</v>
      </c>
      <c r="I4098" t="n">
        <v>1140</v>
      </c>
      <c r="J4098" t="n">
        <v>0</v>
      </c>
      <c r="K4098" t="n">
        <v>0</v>
      </c>
      <c r="L4098" t="n">
        <v>0</v>
      </c>
      <c r="M4098" t="n">
        <v>7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t="inlineStr">
        <is>
          <t>Imanol Harinordoquy</t>
        </is>
      </c>
      <c r="B4099" t="inlineStr">
        <is>
          <t>France</t>
        </is>
      </c>
      <c r="C4099" t="inlineStr">
        <is>
          <t>No. 8</t>
        </is>
      </c>
      <c r="D4099" t="n">
        <v>81</v>
      </c>
      <c r="E4099" t="n">
        <v>82</v>
      </c>
      <c r="F4099" t="n">
        <v>66</v>
      </c>
      <c r="G4099" t="n">
        <v>16</v>
      </c>
      <c r="H4099" t="n">
        <v>0</v>
      </c>
      <c r="I4099" t="n">
        <v>5186</v>
      </c>
      <c r="J4099" t="n">
        <v>15</v>
      </c>
      <c r="K4099" t="n">
        <v>335</v>
      </c>
      <c r="L4099" t="n">
        <v>0</v>
      </c>
      <c r="M4099" t="n">
        <v>28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65</v>
      </c>
      <c r="U4099" t="n">
        <v>0</v>
      </c>
      <c r="V4099" t="n">
        <v>0</v>
      </c>
      <c r="W4099" t="n">
        <v>0</v>
      </c>
    </row>
    <row r="4100">
      <c r="A4100" t="inlineStr">
        <is>
          <t>Imanol Harinordoquy</t>
        </is>
      </c>
      <c r="B4100" t="inlineStr">
        <is>
          <t>France</t>
        </is>
      </c>
      <c r="C4100" t="inlineStr">
        <is>
          <t>No. 8</t>
        </is>
      </c>
      <c r="D4100" t="n">
        <v>112</v>
      </c>
      <c r="E4100" t="n">
        <v>114</v>
      </c>
      <c r="F4100" t="n">
        <v>106</v>
      </c>
      <c r="G4100" t="n">
        <v>8</v>
      </c>
      <c r="H4100" t="n">
        <v>0</v>
      </c>
      <c r="I4100" t="n">
        <v>7910</v>
      </c>
      <c r="J4100" t="n">
        <v>6</v>
      </c>
      <c r="K4100" t="n">
        <v>163</v>
      </c>
      <c r="L4100" t="n">
        <v>0</v>
      </c>
      <c r="M4100" t="n">
        <v>28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45</v>
      </c>
      <c r="U4100" t="n">
        <v>3</v>
      </c>
      <c r="V4100" t="n">
        <v>0</v>
      </c>
      <c r="W4100" t="n">
        <v>0</v>
      </c>
    </row>
    <row r="4101">
      <c r="A4101" t="inlineStr">
        <is>
          <t>Imanol Harinordoquy</t>
        </is>
      </c>
      <c r="B4101" t="inlineStr">
        <is>
          <t>France</t>
        </is>
      </c>
      <c r="C4101" t="inlineStr">
        <is>
          <t>No. 8</t>
        </is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  <c r="I4101" t="n">
        <v>28</v>
      </c>
      <c r="J4101" t="n">
        <v>1</v>
      </c>
      <c r="K4101" t="n">
        <v>28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t="inlineStr">
        <is>
          <t>Imanol Harinordoquy</t>
        </is>
      </c>
      <c r="B4102" t="inlineStr">
        <is>
          <t>France</t>
        </is>
      </c>
      <c r="C4102" t="inlineStr">
        <is>
          <t>No. 8</t>
        </is>
      </c>
      <c r="D4102" t="n">
        <v>44</v>
      </c>
      <c r="E4102" t="n">
        <v>44</v>
      </c>
      <c r="F4102" t="n">
        <v>35</v>
      </c>
      <c r="G4102" t="n">
        <v>9</v>
      </c>
      <c r="H4102" t="n">
        <v>0</v>
      </c>
      <c r="I4102" t="n">
        <v>2499</v>
      </c>
      <c r="J4102" t="n">
        <v>9</v>
      </c>
      <c r="K4102" t="n">
        <v>237</v>
      </c>
      <c r="L4102" t="n">
        <v>0</v>
      </c>
      <c r="M4102" t="n">
        <v>24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10</v>
      </c>
      <c r="U4102" t="n">
        <v>0</v>
      </c>
      <c r="V4102" t="n">
        <v>0</v>
      </c>
      <c r="W4102" t="n">
        <v>0</v>
      </c>
    </row>
    <row r="4103">
      <c r="A4103" t="inlineStr">
        <is>
          <t>Imanol Harinordoquy</t>
        </is>
      </c>
      <c r="B4103" t="inlineStr">
        <is>
          <t>France</t>
        </is>
      </c>
      <c r="C4103" t="inlineStr">
        <is>
          <t>No. 8</t>
        </is>
      </c>
      <c r="D4103" t="n">
        <v>254</v>
      </c>
      <c r="E4103" t="n">
        <v>24</v>
      </c>
      <c r="F4103" t="n">
        <v>223</v>
      </c>
      <c r="G4103" t="n">
        <v>34</v>
      </c>
      <c r="H4103" t="n">
        <v>0</v>
      </c>
      <c r="I4103" t="n">
        <v>16763</v>
      </c>
      <c r="J4103" t="n">
        <v>31</v>
      </c>
      <c r="K4103" t="n">
        <v>763</v>
      </c>
      <c r="L4103" t="n">
        <v>0</v>
      </c>
      <c r="M4103" t="n">
        <v>87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120</v>
      </c>
      <c r="U4103" t="n">
        <v>3</v>
      </c>
      <c r="V4103" t="n">
        <v>0</v>
      </c>
      <c r="W4103" t="n">
        <v>0</v>
      </c>
    </row>
    <row r="4104">
      <c r="A4104" t="inlineStr">
        <is>
          <t>Christian Labit</t>
        </is>
      </c>
      <c r="B4104" t="inlineStr">
        <is>
          <t>France</t>
        </is>
      </c>
      <c r="C4104" t="inlineStr">
        <is>
          <t>No. 8</t>
        </is>
      </c>
      <c r="D4104" t="n">
        <v>60</v>
      </c>
      <c r="E4104" t="n">
        <v>62</v>
      </c>
      <c r="F4104" t="n">
        <v>52</v>
      </c>
      <c r="G4104" t="n">
        <v>10</v>
      </c>
      <c r="H4104" t="n">
        <v>0</v>
      </c>
      <c r="I4104" t="n">
        <v>4003</v>
      </c>
      <c r="J4104" t="n">
        <v>8</v>
      </c>
      <c r="K4104" t="n">
        <v>165</v>
      </c>
      <c r="L4104" t="n">
        <v>0</v>
      </c>
      <c r="M4104" t="n">
        <v>19</v>
      </c>
      <c r="N4104" t="n">
        <v>10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50</v>
      </c>
      <c r="U4104" t="n">
        <v>0</v>
      </c>
      <c r="V4104" t="n">
        <v>0</v>
      </c>
      <c r="W4104" t="n">
        <v>0</v>
      </c>
    </row>
    <row r="4105">
      <c r="A4105" t="inlineStr">
        <is>
          <t>Christian Labit</t>
        </is>
      </c>
      <c r="B4105" t="inlineStr">
        <is>
          <t>France</t>
        </is>
      </c>
      <c r="C4105" t="inlineStr">
        <is>
          <t>No. 8</t>
        </is>
      </c>
      <c r="D4105" t="n">
        <v>13</v>
      </c>
      <c r="E4105" t="n">
        <v>13</v>
      </c>
      <c r="F4105" t="n">
        <v>8</v>
      </c>
      <c r="G4105" t="n">
        <v>5</v>
      </c>
      <c r="H4105" t="n">
        <v>0</v>
      </c>
      <c r="I4105" t="n">
        <v>724</v>
      </c>
      <c r="J4105" t="n">
        <v>5</v>
      </c>
      <c r="K4105" t="n">
        <v>98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t="inlineStr">
        <is>
          <t>Christian Labit</t>
        </is>
      </c>
      <c r="B4106" t="inlineStr">
        <is>
          <t>France</t>
        </is>
      </c>
      <c r="C4106" t="inlineStr">
        <is>
          <t>No. 8</t>
        </is>
      </c>
      <c r="D4106" t="n">
        <v>2</v>
      </c>
      <c r="E4106" t="n">
        <v>2</v>
      </c>
      <c r="F4106" t="n">
        <v>2</v>
      </c>
      <c r="G4106" t="n">
        <v>0</v>
      </c>
      <c r="H4106" t="n">
        <v>0</v>
      </c>
      <c r="I4106" t="n">
        <v>136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1</v>
      </c>
    </row>
    <row r="4107">
      <c r="A4107" t="inlineStr">
        <is>
          <t>Christian Labit</t>
        </is>
      </c>
      <c r="B4107" t="inlineStr">
        <is>
          <t>France</t>
        </is>
      </c>
      <c r="C4107" t="inlineStr">
        <is>
          <t>No. 8</t>
        </is>
      </c>
      <c r="D4107" t="n">
        <v>9</v>
      </c>
      <c r="E4107" t="n">
        <v>9</v>
      </c>
      <c r="F4107" t="n">
        <v>6</v>
      </c>
      <c r="G4107" t="n">
        <v>3</v>
      </c>
      <c r="H4107" t="n">
        <v>0</v>
      </c>
      <c r="I4107" t="n">
        <v>542</v>
      </c>
      <c r="J4107" t="n">
        <v>3</v>
      </c>
      <c r="K4107" t="n">
        <v>62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10</v>
      </c>
      <c r="U4107" t="n">
        <v>1</v>
      </c>
      <c r="V4107" t="n">
        <v>0</v>
      </c>
      <c r="W4107" t="n">
        <v>0</v>
      </c>
    </row>
    <row r="4108">
      <c r="A4108" t="inlineStr">
        <is>
          <t>Christian Labit</t>
        </is>
      </c>
      <c r="B4108" t="inlineStr">
        <is>
          <t>France</t>
        </is>
      </c>
      <c r="C4108" t="inlineStr">
        <is>
          <t>No. 8</t>
        </is>
      </c>
      <c r="D4108" t="n">
        <v>84</v>
      </c>
      <c r="E4108" t="n">
        <v>12</v>
      </c>
      <c r="F4108" t="n">
        <v>68</v>
      </c>
      <c r="G4108" t="n">
        <v>18</v>
      </c>
      <c r="H4108" t="n">
        <v>0</v>
      </c>
      <c r="I4108" t="n">
        <v>5405</v>
      </c>
      <c r="J4108" t="n">
        <v>16</v>
      </c>
      <c r="K4108" t="n">
        <v>325</v>
      </c>
      <c r="L4108" t="n">
        <v>0</v>
      </c>
      <c r="M4108" t="n">
        <v>21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60</v>
      </c>
      <c r="U4108" t="n">
        <v>2</v>
      </c>
      <c r="V4108" t="n">
        <v>0</v>
      </c>
      <c r="W4108" t="n">
        <v>1</v>
      </c>
    </row>
    <row r="4109">
      <c r="A4109" t="inlineStr">
        <is>
          <t>Thomas Lievremont</t>
        </is>
      </c>
      <c r="B4109" t="inlineStr">
        <is>
          <t>France</t>
        </is>
      </c>
      <c r="C4109" t="inlineStr">
        <is>
          <t>No. 8</t>
        </is>
      </c>
      <c r="D4109" t="n">
        <v>42</v>
      </c>
      <c r="E4109" t="n">
        <v>42</v>
      </c>
      <c r="F4109" t="n">
        <v>41</v>
      </c>
      <c r="G4109" t="n">
        <v>1</v>
      </c>
      <c r="H4109" t="n">
        <v>0</v>
      </c>
      <c r="I4109" t="n">
        <v>3007</v>
      </c>
      <c r="J4109" t="n">
        <v>1</v>
      </c>
      <c r="K4109" t="n">
        <v>28</v>
      </c>
      <c r="L4109" t="n">
        <v>0</v>
      </c>
      <c r="M4109" t="n">
        <v>15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45</v>
      </c>
      <c r="U4109" t="n">
        <v>1</v>
      </c>
      <c r="V4109" t="n">
        <v>0</v>
      </c>
      <c r="W4109" t="n">
        <v>0</v>
      </c>
    </row>
    <row r="4110">
      <c r="A4110" t="inlineStr">
        <is>
          <t>Thomas Lievremont</t>
        </is>
      </c>
      <c r="B4110" t="inlineStr">
        <is>
          <t>France</t>
        </is>
      </c>
      <c r="C4110" t="inlineStr">
        <is>
          <t>No. 8</t>
        </is>
      </c>
      <c r="D4110" t="n">
        <v>28</v>
      </c>
      <c r="E4110" t="n">
        <v>29</v>
      </c>
      <c r="F4110" t="n">
        <v>19</v>
      </c>
      <c r="G4110" t="n">
        <v>10</v>
      </c>
      <c r="H4110" t="n">
        <v>0</v>
      </c>
      <c r="I4110" t="n">
        <v>1447</v>
      </c>
      <c r="J4110" t="n">
        <v>9</v>
      </c>
      <c r="K4110" t="n">
        <v>212</v>
      </c>
      <c r="L4110" t="n">
        <v>0</v>
      </c>
      <c r="M4110" t="n">
        <v>11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25</v>
      </c>
      <c r="U4110" t="n">
        <v>0</v>
      </c>
      <c r="V4110" t="n">
        <v>0</v>
      </c>
      <c r="W4110" t="n">
        <v>0</v>
      </c>
    </row>
    <row r="4111">
      <c r="A4111" t="inlineStr">
        <is>
          <t>Thomas Lievremont</t>
        </is>
      </c>
      <c r="B4111" t="inlineStr">
        <is>
          <t>France</t>
        </is>
      </c>
      <c r="C4111" t="inlineStr">
        <is>
          <t>No. 8</t>
        </is>
      </c>
      <c r="D4111" t="n">
        <v>13</v>
      </c>
      <c r="E4111" t="n">
        <v>13</v>
      </c>
      <c r="F4111" t="n">
        <v>12</v>
      </c>
      <c r="G4111" t="n">
        <v>1</v>
      </c>
      <c r="H4111" t="n">
        <v>0</v>
      </c>
      <c r="I4111" t="n">
        <v>951</v>
      </c>
      <c r="J4111" t="n">
        <v>1</v>
      </c>
      <c r="K4111" t="n">
        <v>11</v>
      </c>
      <c r="L4111" t="n">
        <v>0</v>
      </c>
      <c r="M4111" t="n">
        <v>1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10</v>
      </c>
      <c r="U4111" t="n">
        <v>0</v>
      </c>
      <c r="V4111" t="n">
        <v>0</v>
      </c>
      <c r="W4111" t="n">
        <v>0</v>
      </c>
    </row>
    <row r="4112">
      <c r="A4112" t="inlineStr">
        <is>
          <t>Thomas Lievremont</t>
        </is>
      </c>
      <c r="B4112" t="inlineStr">
        <is>
          <t>France</t>
        </is>
      </c>
      <c r="C4112" t="inlineStr">
        <is>
          <t>No. 8</t>
        </is>
      </c>
      <c r="D4112" t="n">
        <v>19</v>
      </c>
      <c r="E4112" t="n">
        <v>19</v>
      </c>
      <c r="F4112" t="n">
        <v>18</v>
      </c>
      <c r="G4112" t="n">
        <v>1</v>
      </c>
      <c r="H4112" t="n">
        <v>0</v>
      </c>
      <c r="I4112" t="n">
        <v>1226</v>
      </c>
      <c r="J4112" t="n">
        <v>1</v>
      </c>
      <c r="K4112" t="n">
        <v>36</v>
      </c>
      <c r="L4112" t="n">
        <v>0</v>
      </c>
      <c r="M4112" t="n">
        <v>9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20</v>
      </c>
      <c r="U4112" t="n">
        <v>0</v>
      </c>
      <c r="V4112" t="n">
        <v>0</v>
      </c>
      <c r="W4112" t="n">
        <v>0</v>
      </c>
    </row>
    <row r="4113">
      <c r="A4113" t="inlineStr">
        <is>
          <t>Thomas Lievremont</t>
        </is>
      </c>
      <c r="B4113" t="inlineStr">
        <is>
          <t>France</t>
        </is>
      </c>
      <c r="C4113" t="inlineStr">
        <is>
          <t>No. 8</t>
        </is>
      </c>
      <c r="D4113" t="n">
        <v>102</v>
      </c>
      <c r="E4113" t="n">
        <v>20</v>
      </c>
      <c r="F4113" t="n">
        <v>90</v>
      </c>
      <c r="G4113" t="n">
        <v>13</v>
      </c>
      <c r="H4113" t="n">
        <v>0</v>
      </c>
      <c r="I4113" t="n">
        <v>6631</v>
      </c>
      <c r="J4113" t="n">
        <v>12</v>
      </c>
      <c r="K4113" t="n">
        <v>287</v>
      </c>
      <c r="L4113" t="n">
        <v>0</v>
      </c>
      <c r="M4113" t="n">
        <v>36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100</v>
      </c>
      <c r="U4113" t="n">
        <v>1</v>
      </c>
      <c r="V4113" t="n">
        <v>0</v>
      </c>
      <c r="W4113" t="n">
        <v>0</v>
      </c>
    </row>
    <row r="4114">
      <c r="A4114" t="inlineStr">
        <is>
          <t>Patrick Tabacco</t>
        </is>
      </c>
      <c r="B4114" t="inlineStr">
        <is>
          <t>France</t>
        </is>
      </c>
      <c r="C4114" t="inlineStr">
        <is>
          <t>No. 8</t>
        </is>
      </c>
      <c r="D4114" t="n">
        <v>25</v>
      </c>
      <c r="E4114" t="n">
        <v>26</v>
      </c>
      <c r="F4114" t="n">
        <v>18</v>
      </c>
      <c r="G4114" t="n">
        <v>8</v>
      </c>
      <c r="H4114" t="n">
        <v>0</v>
      </c>
      <c r="I4114" t="n">
        <v>1501</v>
      </c>
      <c r="J4114" t="n">
        <v>7</v>
      </c>
      <c r="K4114" t="n">
        <v>104</v>
      </c>
      <c r="L4114" t="n">
        <v>0</v>
      </c>
      <c r="M4114" t="n">
        <v>2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10</v>
      </c>
      <c r="U4114" t="n">
        <v>0</v>
      </c>
      <c r="V4114" t="n">
        <v>0</v>
      </c>
      <c r="W4114" t="n">
        <v>0</v>
      </c>
    </row>
    <row r="4115">
      <c r="A4115" t="inlineStr">
        <is>
          <t>Patrick Tabacco</t>
        </is>
      </c>
      <c r="B4115" t="inlineStr">
        <is>
          <t>France</t>
        </is>
      </c>
      <c r="C4115" t="inlineStr">
        <is>
          <t>No. 8</t>
        </is>
      </c>
      <c r="D4115" t="n">
        <v>18</v>
      </c>
      <c r="E4115" t="n">
        <v>18</v>
      </c>
      <c r="F4115" t="n">
        <v>13</v>
      </c>
      <c r="G4115" t="n">
        <v>5</v>
      </c>
      <c r="H4115" t="n">
        <v>0</v>
      </c>
      <c r="I4115" t="n">
        <v>1021</v>
      </c>
      <c r="J4115" t="n">
        <v>5</v>
      </c>
      <c r="K4115" t="n">
        <v>86</v>
      </c>
      <c r="L4115" t="n">
        <v>1</v>
      </c>
      <c r="M4115" t="n">
        <v>4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5</v>
      </c>
      <c r="U4115" t="n">
        <v>1</v>
      </c>
      <c r="V4115" t="n">
        <v>0</v>
      </c>
      <c r="W4115" t="n">
        <v>0</v>
      </c>
    </row>
    <row r="4116">
      <c r="A4116" t="inlineStr">
        <is>
          <t>Patrick Tabacco</t>
        </is>
      </c>
      <c r="B4116" t="inlineStr">
        <is>
          <t>France</t>
        </is>
      </c>
      <c r="C4116" t="inlineStr">
        <is>
          <t>No. 8</t>
        </is>
      </c>
      <c r="D4116" t="n">
        <v>15</v>
      </c>
      <c r="E4116" t="n">
        <v>15</v>
      </c>
      <c r="F4116" t="n">
        <v>15</v>
      </c>
      <c r="G4116" t="n">
        <v>0</v>
      </c>
      <c r="H4116" t="n">
        <v>0</v>
      </c>
      <c r="I4116" t="n">
        <v>1110</v>
      </c>
      <c r="J4116" t="n">
        <v>0</v>
      </c>
      <c r="K4116" t="n">
        <v>0</v>
      </c>
      <c r="L4116" t="n">
        <v>0</v>
      </c>
      <c r="M4116" t="n">
        <v>4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15</v>
      </c>
      <c r="U4116" t="n">
        <v>0</v>
      </c>
      <c r="V4116" t="n">
        <v>0</v>
      </c>
      <c r="W4116" t="n">
        <v>0</v>
      </c>
    </row>
    <row r="4117">
      <c r="A4117" t="inlineStr">
        <is>
          <t>Patrick Tabacco</t>
        </is>
      </c>
      <c r="B4117" t="inlineStr">
        <is>
          <t>France</t>
        </is>
      </c>
      <c r="C4117" t="inlineStr">
        <is>
          <t>No. 8</t>
        </is>
      </c>
      <c r="D4117" t="n">
        <v>1</v>
      </c>
      <c r="E4117" t="n">
        <v>1</v>
      </c>
      <c r="F4117" t="n">
        <v>1</v>
      </c>
      <c r="G4117" t="n">
        <v>0</v>
      </c>
      <c r="H4117" t="n">
        <v>0</v>
      </c>
      <c r="I4117" t="n">
        <v>80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t="inlineStr">
        <is>
          <t>Patrick Tabacco</t>
        </is>
      </c>
      <c r="B4118" t="inlineStr">
        <is>
          <t>France</t>
        </is>
      </c>
      <c r="C4118" t="inlineStr">
        <is>
          <t>No. 8</t>
        </is>
      </c>
      <c r="D4118" t="n">
        <v>12</v>
      </c>
      <c r="E4118" t="n">
        <v>12</v>
      </c>
      <c r="F4118" t="n">
        <v>11</v>
      </c>
      <c r="G4118" t="n">
        <v>1</v>
      </c>
      <c r="H4118" t="n">
        <v>0</v>
      </c>
      <c r="I4118" t="n">
        <v>865</v>
      </c>
      <c r="J4118" t="n">
        <v>1</v>
      </c>
      <c r="K4118" t="n">
        <v>19</v>
      </c>
      <c r="L4118" t="n">
        <v>0</v>
      </c>
      <c r="M4118" t="n">
        <v>2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5</v>
      </c>
      <c r="U4118" t="n">
        <v>0</v>
      </c>
      <c r="V4118" t="n">
        <v>0</v>
      </c>
      <c r="W4118" t="n">
        <v>0</v>
      </c>
    </row>
    <row r="4119">
      <c r="A4119" t="inlineStr">
        <is>
          <t>Patrick Tabacco</t>
        </is>
      </c>
      <c r="B4119" t="inlineStr">
        <is>
          <t>France</t>
        </is>
      </c>
      <c r="C4119" t="inlineStr">
        <is>
          <t>No. 8</t>
        </is>
      </c>
      <c r="D4119" t="n">
        <v>6</v>
      </c>
      <c r="E4119" t="n">
        <v>6</v>
      </c>
      <c r="F4119" t="n">
        <v>6</v>
      </c>
      <c r="G4119" t="n">
        <v>0</v>
      </c>
      <c r="H4119" t="n">
        <v>0</v>
      </c>
      <c r="I4119" t="n">
        <v>463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t="inlineStr">
        <is>
          <t>Patrick Tabacco</t>
        </is>
      </c>
      <c r="B4120" t="inlineStr">
        <is>
          <t>France</t>
        </is>
      </c>
      <c r="C4120" t="inlineStr">
        <is>
          <t>No. 8</t>
        </is>
      </c>
      <c r="D4120" t="n">
        <v>77</v>
      </c>
      <c r="E4120" t="n">
        <v>7</v>
      </c>
      <c r="F4120" t="n">
        <v>64</v>
      </c>
      <c r="G4120" t="n">
        <v>14</v>
      </c>
      <c r="H4120" t="n">
        <v>0</v>
      </c>
      <c r="I4120" t="n">
        <v>5040</v>
      </c>
      <c r="J4120" t="n">
        <v>13</v>
      </c>
      <c r="K4120" t="n">
        <v>209</v>
      </c>
      <c r="L4120" t="n">
        <v>1</v>
      </c>
      <c r="M4120" t="n">
        <v>13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35</v>
      </c>
      <c r="U4120" t="n">
        <v>1</v>
      </c>
      <c r="V4120" t="n">
        <v>0</v>
      </c>
      <c r="W4120" t="n">
        <v>0</v>
      </c>
    </row>
    <row r="4121">
      <c r="A4121" t="inlineStr">
        <is>
          <t>Raphael Lakafia</t>
        </is>
      </c>
      <c r="B4121" t="inlineStr">
        <is>
          <t>France</t>
        </is>
      </c>
      <c r="C4121" t="inlineStr">
        <is>
          <t>No. 8</t>
        </is>
      </c>
      <c r="D4121" t="n">
        <v>4</v>
      </c>
      <c r="E4121" t="n">
        <v>5</v>
      </c>
      <c r="F4121" t="n">
        <v>4</v>
      </c>
      <c r="G4121" t="n">
        <v>1</v>
      </c>
      <c r="H4121" t="n">
        <v>0</v>
      </c>
      <c r="I4121" t="n">
        <v>320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t="inlineStr">
        <is>
          <t>Raphael Lakafia</t>
        </is>
      </c>
      <c r="B4122" t="inlineStr">
        <is>
          <t>France</t>
        </is>
      </c>
      <c r="C4122" t="inlineStr">
        <is>
          <t>No. 8</t>
        </is>
      </c>
      <c r="D4122" t="n">
        <v>3</v>
      </c>
      <c r="E4122" t="n">
        <v>3</v>
      </c>
      <c r="F4122" t="n">
        <v>2</v>
      </c>
      <c r="G4122" t="n">
        <v>1</v>
      </c>
      <c r="H4122" t="n">
        <v>0</v>
      </c>
      <c r="I4122" t="n">
        <v>184</v>
      </c>
      <c r="J4122" t="n">
        <v>1</v>
      </c>
      <c r="K4122" t="n">
        <v>40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t="inlineStr">
        <is>
          <t>Raphael Lakafia</t>
        </is>
      </c>
      <c r="B4123" t="inlineStr">
        <is>
          <t>France</t>
        </is>
      </c>
      <c r="C4123" t="inlineStr">
        <is>
          <t>No. 8</t>
        </is>
      </c>
      <c r="D4123" t="n">
        <v>29</v>
      </c>
      <c r="E4123" t="n">
        <v>29</v>
      </c>
      <c r="F4123" t="n">
        <v>28</v>
      </c>
      <c r="G4123" t="n">
        <v>1</v>
      </c>
      <c r="H4123" t="n">
        <v>0</v>
      </c>
      <c r="I4123" t="n">
        <v>2099</v>
      </c>
      <c r="J4123" t="n">
        <v>1</v>
      </c>
      <c r="K4123" t="n">
        <v>31</v>
      </c>
      <c r="L4123" t="n">
        <v>0</v>
      </c>
      <c r="M4123" t="n">
        <v>9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t="inlineStr">
        <is>
          <t>Raphael Lakafia</t>
        </is>
      </c>
      <c r="B4124" t="inlineStr">
        <is>
          <t>France</t>
        </is>
      </c>
      <c r="C4124" t="inlineStr">
        <is>
          <t>No. 8</t>
        </is>
      </c>
      <c r="D4124" t="n">
        <v>4</v>
      </c>
      <c r="E4124" t="n">
        <v>5</v>
      </c>
      <c r="F4124" t="n">
        <v>4</v>
      </c>
      <c r="G4124" t="n">
        <v>1</v>
      </c>
      <c r="H4124" t="n">
        <v>0</v>
      </c>
      <c r="I4124" t="n">
        <v>252</v>
      </c>
      <c r="J4124" t="n">
        <v>0</v>
      </c>
      <c r="K4124" t="n">
        <v>0</v>
      </c>
      <c r="L4124" t="n">
        <v>0</v>
      </c>
      <c r="M4124" t="n">
        <v>2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inlineStr">
        <is>
          <t>Raphael Lakafia</t>
        </is>
      </c>
      <c r="B4125" t="inlineStr">
        <is>
          <t>France</t>
        </is>
      </c>
      <c r="C4125" t="inlineStr">
        <is>
          <t>No. 8</t>
        </is>
      </c>
      <c r="D4125" t="n">
        <v>58</v>
      </c>
      <c r="E4125" t="n">
        <v>60</v>
      </c>
      <c r="F4125" t="n">
        <v>47</v>
      </c>
      <c r="G4125" t="n">
        <v>13</v>
      </c>
      <c r="H4125" t="n">
        <v>0</v>
      </c>
      <c r="I4125" t="n">
        <v>3718</v>
      </c>
      <c r="J4125" t="n">
        <v>11</v>
      </c>
      <c r="K4125" t="n">
        <v>301</v>
      </c>
      <c r="L4125" t="n">
        <v>0</v>
      </c>
      <c r="M4125" t="n">
        <v>12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35</v>
      </c>
      <c r="U4125" t="n">
        <v>0</v>
      </c>
      <c r="V4125" t="n">
        <v>0</v>
      </c>
      <c r="W4125" t="n">
        <v>0</v>
      </c>
    </row>
    <row r="4126">
      <c r="A4126" t="inlineStr">
        <is>
          <t>Raphael Lakafia</t>
        </is>
      </c>
      <c r="B4126" t="inlineStr">
        <is>
          <t>France</t>
        </is>
      </c>
      <c r="C4126" t="inlineStr">
        <is>
          <t>No. 8</t>
        </is>
      </c>
      <c r="D4126" t="n">
        <v>81</v>
      </c>
      <c r="E4126" t="n">
        <v>78</v>
      </c>
      <c r="F4126" t="n">
        <v>72</v>
      </c>
      <c r="G4126" t="n">
        <v>6</v>
      </c>
      <c r="H4126" t="n">
        <v>0</v>
      </c>
      <c r="I4126" t="n">
        <v>5407</v>
      </c>
      <c r="J4126" t="n">
        <v>9</v>
      </c>
      <c r="K4126" t="n">
        <v>209</v>
      </c>
      <c r="L4126" t="n">
        <v>0</v>
      </c>
      <c r="M4126" t="n">
        <v>30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40</v>
      </c>
      <c r="U4126" t="n">
        <v>3</v>
      </c>
      <c r="V4126" t="n">
        <v>0</v>
      </c>
      <c r="W4126" t="n">
        <v>1</v>
      </c>
    </row>
    <row r="4127">
      <c r="A4127" t="inlineStr">
        <is>
          <t>Raphael Lakafia</t>
        </is>
      </c>
      <c r="B4127" t="inlineStr">
        <is>
          <t>France</t>
        </is>
      </c>
      <c r="C4127" t="inlineStr">
        <is>
          <t>No. 8</t>
        </is>
      </c>
      <c r="D4127" t="n">
        <v>179</v>
      </c>
      <c r="E4127" t="n">
        <v>15</v>
      </c>
      <c r="F4127" t="n">
        <v>157</v>
      </c>
      <c r="G4127" t="n">
        <v>23</v>
      </c>
      <c r="H4127" t="n">
        <v>0</v>
      </c>
      <c r="I4127" t="n">
        <v>11980</v>
      </c>
      <c r="J4127" t="n">
        <v>22</v>
      </c>
      <c r="K4127" t="n">
        <v>581</v>
      </c>
      <c r="L4127" t="n">
        <v>0</v>
      </c>
      <c r="M4127" t="n">
        <v>54</v>
      </c>
      <c r="N4127" t="n">
        <v>15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75</v>
      </c>
      <c r="U4127" t="n">
        <v>3</v>
      </c>
      <c r="V4127" t="n">
        <v>0</v>
      </c>
      <c r="W4127" t="n">
        <v>1</v>
      </c>
    </row>
    <row r="4128">
      <c r="A4128" t="inlineStr">
        <is>
          <t>Marco Tauleigne</t>
        </is>
      </c>
      <c r="B4128" t="inlineStr">
        <is>
          <t>France</t>
        </is>
      </c>
      <c r="C4128" t="inlineStr">
        <is>
          <t>No. 8</t>
        </is>
      </c>
      <c r="D4128" t="n">
        <v>3</v>
      </c>
      <c r="E4128" t="n">
        <v>3</v>
      </c>
      <c r="F4128" t="n">
        <v>3</v>
      </c>
      <c r="G4128" t="n">
        <v>0</v>
      </c>
      <c r="H4128" t="n">
        <v>0</v>
      </c>
      <c r="I4128" t="n">
        <v>184</v>
      </c>
      <c r="J4128" t="n">
        <v>0</v>
      </c>
      <c r="K4128" t="n">
        <v>0</v>
      </c>
      <c r="L4128" t="n">
        <v>0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t="inlineStr">
        <is>
          <t>Marco Tauleigne</t>
        </is>
      </c>
      <c r="B4129" t="inlineStr">
        <is>
          <t>France</t>
        </is>
      </c>
      <c r="C4129" t="inlineStr">
        <is>
          <t>No. 8</t>
        </is>
      </c>
      <c r="D4129" t="n">
        <v>97</v>
      </c>
      <c r="E4129" t="n">
        <v>98</v>
      </c>
      <c r="F4129" t="n">
        <v>56</v>
      </c>
      <c r="G4129" t="n">
        <v>42</v>
      </c>
      <c r="H4129" t="n">
        <v>0</v>
      </c>
      <c r="I4129" t="n">
        <v>4497</v>
      </c>
      <c r="J4129" t="n">
        <v>41</v>
      </c>
      <c r="K4129" t="n">
        <v>971</v>
      </c>
      <c r="L4129" t="n">
        <v>1</v>
      </c>
      <c r="M4129" t="n">
        <v>36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50</v>
      </c>
      <c r="U4129" t="n">
        <v>0</v>
      </c>
      <c r="V4129" t="n">
        <v>0</v>
      </c>
      <c r="W4129" t="n">
        <v>0</v>
      </c>
    </row>
    <row r="4130">
      <c r="A4130" t="inlineStr">
        <is>
          <t>Marco Tauleigne</t>
        </is>
      </c>
      <c r="B4130" t="inlineStr">
        <is>
          <t>France</t>
        </is>
      </c>
      <c r="C4130" t="inlineStr">
        <is>
          <t>No. 8</t>
        </is>
      </c>
      <c r="D4130" t="n">
        <v>5</v>
      </c>
      <c r="E4130" t="n">
        <v>5</v>
      </c>
      <c r="F4130" t="n">
        <v>4</v>
      </c>
      <c r="G4130" t="n">
        <v>1</v>
      </c>
      <c r="H4130" t="n">
        <v>0</v>
      </c>
      <c r="I4130" t="n">
        <v>312</v>
      </c>
      <c r="J4130" t="n">
        <v>1</v>
      </c>
      <c r="K4130" t="n">
        <v>14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inlineStr">
        <is>
          <t>Marco Tauleigne</t>
        </is>
      </c>
      <c r="B4131" t="inlineStr">
        <is>
          <t>France</t>
        </is>
      </c>
      <c r="C4131" t="inlineStr">
        <is>
          <t>No. 8</t>
        </is>
      </c>
      <c r="D4131" t="n">
        <v>105</v>
      </c>
      <c r="E4131" t="n">
        <v>10</v>
      </c>
      <c r="F4131" t="n">
        <v>63</v>
      </c>
      <c r="G4131" t="n">
        <v>43</v>
      </c>
      <c r="H4131" t="n">
        <v>0</v>
      </c>
      <c r="I4131" t="n">
        <v>4993</v>
      </c>
      <c r="J4131" t="n">
        <v>42</v>
      </c>
      <c r="K4131" t="n">
        <v>985</v>
      </c>
      <c r="L4131" t="n">
        <v>1</v>
      </c>
      <c r="M4131" t="n">
        <v>39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50</v>
      </c>
      <c r="U4131" t="n">
        <v>0</v>
      </c>
      <c r="V4131" t="n">
        <v>0</v>
      </c>
      <c r="W4131" t="n">
        <v>0</v>
      </c>
    </row>
    <row r="4132">
      <c r="A4132" t="inlineStr">
        <is>
          <t>Julien Bonnaire</t>
        </is>
      </c>
      <c r="B4132" t="inlineStr">
        <is>
          <t>France</t>
        </is>
      </c>
      <c r="C4132" t="inlineStr">
        <is>
          <t>No. 8</t>
        </is>
      </c>
      <c r="D4132" t="n">
        <v>28</v>
      </c>
      <c r="E4132" t="n">
        <v>29</v>
      </c>
      <c r="F4132" t="n">
        <v>28</v>
      </c>
      <c r="G4132" t="n">
        <v>1</v>
      </c>
      <c r="H4132" t="n">
        <v>0</v>
      </c>
      <c r="I4132" t="n">
        <v>2100</v>
      </c>
      <c r="J4132" t="n">
        <v>0</v>
      </c>
      <c r="K4132" t="n">
        <v>0</v>
      </c>
      <c r="L4132" t="n">
        <v>0</v>
      </c>
      <c r="M4132" t="n">
        <v>5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10</v>
      </c>
      <c r="U4132" t="n">
        <v>1</v>
      </c>
      <c r="V4132" t="n">
        <v>0</v>
      </c>
      <c r="W4132" t="n">
        <v>0</v>
      </c>
    </row>
    <row r="4133">
      <c r="A4133" t="inlineStr">
        <is>
          <t>Julien Bonnaire</t>
        </is>
      </c>
      <c r="B4133" t="inlineStr">
        <is>
          <t>France</t>
        </is>
      </c>
      <c r="C4133" t="inlineStr">
        <is>
          <t>No. 8</t>
        </is>
      </c>
      <c r="D4133" t="n">
        <v>75</v>
      </c>
      <c r="E4133" t="n">
        <v>76</v>
      </c>
      <c r="F4133" t="n">
        <v>55</v>
      </c>
      <c r="G4133" t="n">
        <v>21</v>
      </c>
      <c r="H4133" t="n">
        <v>0</v>
      </c>
      <c r="I4133" t="n">
        <v>4644</v>
      </c>
      <c r="J4133" t="n">
        <v>20</v>
      </c>
      <c r="K4133" t="n">
        <v>407</v>
      </c>
      <c r="L4133" t="n">
        <v>0</v>
      </c>
      <c r="M4133" t="n">
        <v>10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30</v>
      </c>
      <c r="U4133" t="n">
        <v>0</v>
      </c>
      <c r="V4133" t="n">
        <v>0</v>
      </c>
      <c r="W4133" t="n">
        <v>0</v>
      </c>
    </row>
    <row r="4134">
      <c r="A4134" t="inlineStr">
        <is>
          <t>Julien Bonnaire</t>
        </is>
      </c>
      <c r="B4134" t="inlineStr">
        <is>
          <t>France</t>
        </is>
      </c>
      <c r="C4134" t="inlineStr">
        <is>
          <t>No. 8</t>
        </is>
      </c>
      <c r="D4134" t="n">
        <v>151</v>
      </c>
      <c r="E4134" t="n">
        <v>149</v>
      </c>
      <c r="F4134" t="n">
        <v>137</v>
      </c>
      <c r="G4134" t="n">
        <v>12</v>
      </c>
      <c r="H4134" t="n">
        <v>0</v>
      </c>
      <c r="I4134" t="n">
        <v>10937</v>
      </c>
      <c r="J4134" t="n">
        <v>14</v>
      </c>
      <c r="K4134" t="n">
        <v>377</v>
      </c>
      <c r="L4134" t="n">
        <v>0</v>
      </c>
      <c r="M4134" t="n">
        <v>22</v>
      </c>
      <c r="N4134" t="n">
        <v>10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50</v>
      </c>
      <c r="U4134" t="n">
        <v>5</v>
      </c>
      <c r="V4134" t="n">
        <v>0</v>
      </c>
      <c r="W4134" t="n">
        <v>0</v>
      </c>
    </row>
    <row r="4135">
      <c r="A4135" t="inlineStr">
        <is>
          <t>Julien Bonnaire</t>
        </is>
      </c>
      <c r="B4135" t="inlineStr">
        <is>
          <t>France</t>
        </is>
      </c>
      <c r="C4135" t="inlineStr">
        <is>
          <t>No. 8</t>
        </is>
      </c>
      <c r="D4135" t="n">
        <v>12</v>
      </c>
      <c r="E4135" t="n">
        <v>11</v>
      </c>
      <c r="F4135" t="n">
        <v>9</v>
      </c>
      <c r="G4135" t="n">
        <v>2</v>
      </c>
      <c r="H4135" t="n">
        <v>0</v>
      </c>
      <c r="I4135" t="n">
        <v>712</v>
      </c>
      <c r="J4135" t="n">
        <v>3</v>
      </c>
      <c r="K4135" t="n">
        <v>41</v>
      </c>
      <c r="L4135" t="n">
        <v>0</v>
      </c>
      <c r="M4135" t="n">
        <v>3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t="inlineStr">
        <is>
          <t>Julien Bonnaire</t>
        </is>
      </c>
      <c r="B4136" t="inlineStr">
        <is>
          <t>France</t>
        </is>
      </c>
      <c r="C4136" t="inlineStr">
        <is>
          <t>No. 8</t>
        </is>
      </c>
      <c r="D4136" t="n">
        <v>266</v>
      </c>
      <c r="E4136" t="n">
        <v>18</v>
      </c>
      <c r="F4136" t="n">
        <v>229</v>
      </c>
      <c r="G4136" t="n">
        <v>36</v>
      </c>
      <c r="H4136" t="n">
        <v>0</v>
      </c>
      <c r="I4136" t="n">
        <v>18393</v>
      </c>
      <c r="J4136" t="n">
        <v>37</v>
      </c>
      <c r="K4136" t="n">
        <v>825</v>
      </c>
      <c r="L4136" t="n">
        <v>0</v>
      </c>
      <c r="M4136" t="n">
        <v>40</v>
      </c>
      <c r="N4136" t="n">
        <v>18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90</v>
      </c>
      <c r="U4136" t="n">
        <v>6</v>
      </c>
      <c r="V4136" t="n">
        <v>0</v>
      </c>
      <c r="W4136" t="n">
        <v>0</v>
      </c>
    </row>
    <row r="4137">
      <c r="A4137" t="inlineStr">
        <is>
          <t>Kelian Galletier</t>
        </is>
      </c>
      <c r="B4137" t="inlineStr">
        <is>
          <t>France</t>
        </is>
      </c>
      <c r="C4137" t="inlineStr">
        <is>
          <t>No. 8</t>
        </is>
      </c>
      <c r="D4137" t="n">
        <v>139</v>
      </c>
      <c r="E4137" t="n">
        <v>140</v>
      </c>
      <c r="F4137" t="n">
        <v>92</v>
      </c>
      <c r="G4137" t="n">
        <v>48</v>
      </c>
      <c r="H4137" t="n">
        <v>0</v>
      </c>
      <c r="I4137" t="n">
        <v>7737</v>
      </c>
      <c r="J4137" t="n">
        <v>47</v>
      </c>
      <c r="K4137" t="n">
        <v>947</v>
      </c>
      <c r="L4137" t="n">
        <v>4</v>
      </c>
      <c r="M4137" t="n">
        <v>23</v>
      </c>
      <c r="N4137" t="n">
        <v>11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55</v>
      </c>
      <c r="U4137" t="n">
        <v>4</v>
      </c>
      <c r="V4137" t="n">
        <v>0</v>
      </c>
      <c r="W4137" t="n">
        <v>0</v>
      </c>
    </row>
    <row r="4138">
      <c r="A4138" t="inlineStr">
        <is>
          <t>Kelian Galletier</t>
        </is>
      </c>
      <c r="B4138" t="inlineStr">
        <is>
          <t>France</t>
        </is>
      </c>
      <c r="C4138" t="inlineStr">
        <is>
          <t>No. 8</t>
        </is>
      </c>
      <c r="D4138" t="n">
        <v>5</v>
      </c>
      <c r="E4138" t="n">
        <v>7</v>
      </c>
      <c r="F4138" t="n">
        <v>5</v>
      </c>
      <c r="G4138" t="n">
        <v>2</v>
      </c>
      <c r="H4138" t="n">
        <v>0</v>
      </c>
      <c r="I4138" t="n">
        <v>400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t="inlineStr">
        <is>
          <t>Kelian Galletier</t>
        </is>
      </c>
      <c r="B4139" t="inlineStr">
        <is>
          <t>France</t>
        </is>
      </c>
      <c r="C4139" t="inlineStr">
        <is>
          <t>No. 8</t>
        </is>
      </c>
      <c r="D4139" t="n">
        <v>5</v>
      </c>
      <c r="E4139" t="n">
        <v>5</v>
      </c>
      <c r="F4139" t="n">
        <v>2</v>
      </c>
      <c r="G4139" t="n">
        <v>3</v>
      </c>
      <c r="H4139" t="n">
        <v>0</v>
      </c>
      <c r="I4139" t="n">
        <v>193</v>
      </c>
      <c r="J4139" t="n">
        <v>3</v>
      </c>
      <c r="K4139" t="n">
        <v>49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t="inlineStr">
        <is>
          <t>Kelian Galletier</t>
        </is>
      </c>
      <c r="B4140" t="inlineStr">
        <is>
          <t>France</t>
        </is>
      </c>
      <c r="C4140" t="inlineStr">
        <is>
          <t>No. 8</t>
        </is>
      </c>
      <c r="D4140" t="n">
        <v>149</v>
      </c>
      <c r="E4140" t="n">
        <v>11</v>
      </c>
      <c r="F4140" t="n">
        <v>99</v>
      </c>
      <c r="G4140" t="n">
        <v>53</v>
      </c>
      <c r="H4140" t="n">
        <v>0</v>
      </c>
      <c r="I4140" t="n">
        <v>8330</v>
      </c>
      <c r="J4140" t="n">
        <v>50</v>
      </c>
      <c r="K4140" t="n">
        <v>996</v>
      </c>
      <c r="L4140" t="n">
        <v>4</v>
      </c>
      <c r="M4140" t="n">
        <v>24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55</v>
      </c>
      <c r="U4140" t="n">
        <v>4</v>
      </c>
      <c r="V4140" t="n">
        <v>0</v>
      </c>
      <c r="W4140" t="n">
        <v>0</v>
      </c>
    </row>
    <row r="4141">
      <c r="A4141" t="inlineStr">
        <is>
          <t>Francis Ntamack</t>
        </is>
      </c>
      <c r="B4141" t="inlineStr">
        <is>
          <t>France</t>
        </is>
      </c>
      <c r="C4141" t="inlineStr">
        <is>
          <t>No. 8</t>
        </is>
      </c>
      <c r="D4141" t="n">
        <v>22</v>
      </c>
      <c r="E4141" t="n">
        <v>22</v>
      </c>
      <c r="F4141" t="n">
        <v>18</v>
      </c>
      <c r="G4141" t="n">
        <v>4</v>
      </c>
      <c r="H4141" t="n">
        <v>0</v>
      </c>
      <c r="I4141" t="n">
        <v>1465</v>
      </c>
      <c r="J4141" t="n">
        <v>4</v>
      </c>
      <c r="K4141" t="n">
        <v>90</v>
      </c>
      <c r="L4141" t="n">
        <v>0</v>
      </c>
      <c r="M4141" t="n">
        <v>4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10</v>
      </c>
      <c r="U4141" t="n">
        <v>2</v>
      </c>
      <c r="V4141" t="n">
        <v>0</v>
      </c>
      <c r="W4141" t="n">
        <v>0</v>
      </c>
    </row>
    <row r="4142">
      <c r="A4142" t="inlineStr">
        <is>
          <t>Francis Ntamack</t>
        </is>
      </c>
      <c r="B4142" t="inlineStr">
        <is>
          <t>France</t>
        </is>
      </c>
      <c r="C4142" t="inlineStr">
        <is>
          <t>No. 8</t>
        </is>
      </c>
      <c r="D4142" t="n">
        <v>4</v>
      </c>
      <c r="E4142" t="n">
        <v>6</v>
      </c>
      <c r="F4142" t="n">
        <v>2</v>
      </c>
      <c r="G4142" t="n">
        <v>4</v>
      </c>
      <c r="H4142" t="n">
        <v>0</v>
      </c>
      <c r="I4142" t="n">
        <v>216</v>
      </c>
      <c r="J4142" t="n">
        <v>2</v>
      </c>
      <c r="K4142" t="n">
        <v>56</v>
      </c>
      <c r="L4142" t="n">
        <v>0</v>
      </c>
      <c r="M4142" t="n">
        <v>1</v>
      </c>
      <c r="N4142" t="n">
        <v>0</v>
      </c>
      <c r="O4142" t="n">
        <v>0</v>
      </c>
      <c r="P4142" t="n">
        <v>5</v>
      </c>
      <c r="Q4142" t="n">
        <v>2</v>
      </c>
      <c r="R4142" t="n">
        <v>4</v>
      </c>
      <c r="S4142" t="n">
        <v>4</v>
      </c>
      <c r="T4142" t="n">
        <v>16</v>
      </c>
      <c r="U4142" t="n">
        <v>0</v>
      </c>
      <c r="V4142" t="n">
        <v>0</v>
      </c>
      <c r="W4142" t="n">
        <v>0</v>
      </c>
    </row>
    <row r="4143">
      <c r="A4143" t="inlineStr">
        <is>
          <t>Francis Ntamack</t>
        </is>
      </c>
      <c r="B4143" t="inlineStr">
        <is>
          <t>France</t>
        </is>
      </c>
      <c r="C4143" t="inlineStr">
        <is>
          <t>No. 8</t>
        </is>
      </c>
      <c r="D4143" t="n">
        <v>5</v>
      </c>
      <c r="E4143" t="n">
        <v>5</v>
      </c>
      <c r="F4143" t="n">
        <v>4</v>
      </c>
      <c r="G4143" t="n">
        <v>1</v>
      </c>
      <c r="H4143" t="n">
        <v>0</v>
      </c>
      <c r="I4143" t="n">
        <v>332</v>
      </c>
      <c r="J4143" t="n">
        <v>1</v>
      </c>
      <c r="K4143" t="n">
        <v>40</v>
      </c>
      <c r="L4143" t="n">
        <v>0</v>
      </c>
      <c r="M4143" t="n">
        <v>2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5</v>
      </c>
      <c r="U4143" t="n">
        <v>0</v>
      </c>
      <c r="V4143" t="n">
        <v>0</v>
      </c>
      <c r="W4143" t="n">
        <v>0</v>
      </c>
    </row>
    <row r="4144">
      <c r="A4144" t="inlineStr">
        <is>
          <t>Francis Ntamack</t>
        </is>
      </c>
      <c r="B4144" t="inlineStr">
        <is>
          <t>France</t>
        </is>
      </c>
      <c r="C4144" t="inlineStr">
        <is>
          <t>No. 8</t>
        </is>
      </c>
      <c r="D4144" t="n">
        <v>31</v>
      </c>
      <c r="E4144" t="n">
        <v>3</v>
      </c>
      <c r="F4144" t="n">
        <v>24</v>
      </c>
      <c r="G4144" t="n">
        <v>9</v>
      </c>
      <c r="H4144" t="n">
        <v>0</v>
      </c>
      <c r="I4144" t="n">
        <v>2013</v>
      </c>
      <c r="J4144" t="n">
        <v>7</v>
      </c>
      <c r="K4144" t="n">
        <v>186</v>
      </c>
      <c r="L4144" t="n">
        <v>0</v>
      </c>
      <c r="M4144" t="n">
        <v>7</v>
      </c>
      <c r="N4144" t="n">
        <v>3</v>
      </c>
      <c r="O4144" t="n">
        <v>0</v>
      </c>
      <c r="P4144" t="n">
        <v>5</v>
      </c>
      <c r="Q4144" t="n">
        <v>2</v>
      </c>
      <c r="R4144" t="n">
        <v>4</v>
      </c>
      <c r="S4144" t="n">
        <v>4</v>
      </c>
      <c r="T4144" t="n">
        <v>31</v>
      </c>
      <c r="U4144" t="n">
        <v>2</v>
      </c>
      <c r="V4144" t="n">
        <v>0</v>
      </c>
      <c r="W4144" t="n">
        <v>0</v>
      </c>
    </row>
    <row r="4145">
      <c r="A4145" t="inlineStr">
        <is>
          <t>Christophe Juillet</t>
        </is>
      </c>
      <c r="B4145" t="inlineStr">
        <is>
          <t>France</t>
        </is>
      </c>
      <c r="C4145" t="inlineStr">
        <is>
          <t>No. 8</t>
        </is>
      </c>
      <c r="D4145" t="n">
        <v>36</v>
      </c>
      <c r="E4145" t="n">
        <v>38</v>
      </c>
      <c r="F4145" t="n">
        <v>33</v>
      </c>
      <c r="G4145" t="n">
        <v>5</v>
      </c>
      <c r="H4145" t="n">
        <v>1</v>
      </c>
      <c r="I4145" t="n">
        <v>2632</v>
      </c>
      <c r="J4145" t="n">
        <v>3</v>
      </c>
      <c r="K4145" t="n">
        <v>74</v>
      </c>
      <c r="L4145" t="n">
        <v>0</v>
      </c>
      <c r="M4145" t="n">
        <v>7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55</v>
      </c>
      <c r="U4145" t="n">
        <v>0</v>
      </c>
      <c r="V4145" t="n">
        <v>0</v>
      </c>
      <c r="W4145" t="n">
        <v>0</v>
      </c>
    </row>
    <row r="4146">
      <c r="A4146" t="inlineStr">
        <is>
          <t>Christophe Juillet</t>
        </is>
      </c>
      <c r="B4146" t="inlineStr">
        <is>
          <t>France</t>
        </is>
      </c>
      <c r="C4146" t="inlineStr">
        <is>
          <t>No. 8</t>
        </is>
      </c>
      <c r="D4146" t="n">
        <v>14</v>
      </c>
      <c r="E4146" t="n">
        <v>14</v>
      </c>
      <c r="F4146" t="n">
        <v>14</v>
      </c>
      <c r="G4146" t="n">
        <v>0</v>
      </c>
      <c r="H4146" t="n">
        <v>0</v>
      </c>
      <c r="I4146" t="n">
        <v>1017</v>
      </c>
      <c r="J4146" t="n">
        <v>0</v>
      </c>
      <c r="K4146" t="n">
        <v>0</v>
      </c>
      <c r="L4146" t="n">
        <v>0</v>
      </c>
      <c r="M4146" t="n">
        <v>4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10</v>
      </c>
      <c r="U4146" t="n">
        <v>0</v>
      </c>
      <c r="V4146" t="n">
        <v>0</v>
      </c>
      <c r="W4146" t="n">
        <v>0</v>
      </c>
    </row>
    <row r="4147">
      <c r="A4147" t="inlineStr">
        <is>
          <t>Christophe Juillet</t>
        </is>
      </c>
      <c r="B4147" t="inlineStr">
        <is>
          <t>France</t>
        </is>
      </c>
      <c r="C4147" t="inlineStr">
        <is>
          <t>No. 8</t>
        </is>
      </c>
      <c r="D4147" t="n">
        <v>50</v>
      </c>
      <c r="E4147" t="n">
        <v>13</v>
      </c>
      <c r="F4147" t="n">
        <v>47</v>
      </c>
      <c r="G4147" t="n">
        <v>5</v>
      </c>
      <c r="H4147" t="n">
        <v>1</v>
      </c>
      <c r="I4147" t="n">
        <v>3649</v>
      </c>
      <c r="J4147" t="n">
        <v>3</v>
      </c>
      <c r="K4147" t="n">
        <v>74</v>
      </c>
      <c r="L4147" t="n">
        <v>0</v>
      </c>
      <c r="M4147" t="n">
        <v>11</v>
      </c>
      <c r="N4147" t="n">
        <v>13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65</v>
      </c>
      <c r="U4147" t="n">
        <v>0</v>
      </c>
      <c r="V4147" t="n">
        <v>0</v>
      </c>
      <c r="W4147" t="n">
        <v>0</v>
      </c>
    </row>
    <row r="4148">
      <c r="A4148" t="inlineStr">
        <is>
          <t>Marc Cecillon</t>
        </is>
      </c>
      <c r="B4148" t="inlineStr">
        <is>
          <t>France</t>
        </is>
      </c>
      <c r="C4148" t="inlineStr">
        <is>
          <t>No. 8</t>
        </is>
      </c>
      <c r="D4148" t="n">
        <v>8</v>
      </c>
      <c r="E4148" t="n">
        <v>8</v>
      </c>
      <c r="F4148" t="n">
        <v>7</v>
      </c>
      <c r="G4148" t="n">
        <v>1</v>
      </c>
      <c r="H4148" t="n">
        <v>0</v>
      </c>
      <c r="I4148" t="n">
        <v>512</v>
      </c>
      <c r="J4148" t="n">
        <v>1</v>
      </c>
      <c r="K4148" t="n">
        <v>18</v>
      </c>
      <c r="L4148" t="n">
        <v>0</v>
      </c>
      <c r="M4148" t="n">
        <v>3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inlineStr">
        <is>
          <t>Marc Cecillon</t>
        </is>
      </c>
      <c r="B4149" t="inlineStr">
        <is>
          <t>France</t>
        </is>
      </c>
      <c r="C4149" t="inlineStr">
        <is>
          <t>No. 8</t>
        </is>
      </c>
      <c r="D4149" t="n">
        <v>5</v>
      </c>
      <c r="E4149" t="n">
        <v>5</v>
      </c>
      <c r="F4149" t="n">
        <v>4</v>
      </c>
      <c r="G4149" t="n">
        <v>1</v>
      </c>
      <c r="H4149" t="n">
        <v>0</v>
      </c>
      <c r="I4149" t="n">
        <v>359</v>
      </c>
      <c r="J4149" t="n">
        <v>1</v>
      </c>
      <c r="K4149" t="n">
        <v>61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t="inlineStr">
        <is>
          <t>Marc Cecillon</t>
        </is>
      </c>
      <c r="B4150" t="inlineStr">
        <is>
          <t>France</t>
        </is>
      </c>
      <c r="C4150" t="inlineStr">
        <is>
          <t>No. 8</t>
        </is>
      </c>
      <c r="D4150" t="n">
        <v>13</v>
      </c>
      <c r="E4150" t="n">
        <v>0</v>
      </c>
      <c r="F4150" t="n">
        <v>11</v>
      </c>
      <c r="G4150" t="n">
        <v>2</v>
      </c>
      <c r="H4150" t="n">
        <v>0</v>
      </c>
      <c r="I4150" t="n">
        <v>871</v>
      </c>
      <c r="J4150" t="n">
        <v>2</v>
      </c>
      <c r="K4150" t="n">
        <v>79</v>
      </c>
      <c r="L4150" t="n">
        <v>0</v>
      </c>
      <c r="M4150" t="n">
        <v>4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inlineStr">
        <is>
          <t>Elvis Vermeulen</t>
        </is>
      </c>
      <c r="B4151" t="inlineStr">
        <is>
          <t>France</t>
        </is>
      </c>
      <c r="C4151" t="inlineStr">
        <is>
          <t>No. 8</t>
        </is>
      </c>
      <c r="D4151" t="n">
        <v>5</v>
      </c>
      <c r="E4151" t="n">
        <v>5</v>
      </c>
      <c r="F4151" t="n">
        <v>5</v>
      </c>
      <c r="G4151" t="n">
        <v>0</v>
      </c>
      <c r="H4151" t="n">
        <v>0</v>
      </c>
      <c r="I4151" t="n">
        <v>367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t="inlineStr">
        <is>
          <t>Elvis Vermeulen</t>
        </is>
      </c>
      <c r="B4152" t="inlineStr">
        <is>
          <t>France</t>
        </is>
      </c>
      <c r="C4152" t="inlineStr">
        <is>
          <t>No. 8</t>
        </is>
      </c>
      <c r="D4152" t="n">
        <v>10</v>
      </c>
      <c r="E4152" t="n">
        <v>11</v>
      </c>
      <c r="F4152" t="n">
        <v>6</v>
      </c>
      <c r="G4152" t="n">
        <v>5</v>
      </c>
      <c r="H4152" t="n">
        <v>0</v>
      </c>
      <c r="I4152" t="n">
        <v>474</v>
      </c>
      <c r="J4152" t="n">
        <v>4</v>
      </c>
      <c r="K4152" t="n">
        <v>59</v>
      </c>
      <c r="L4152" t="n">
        <v>0</v>
      </c>
      <c r="M4152" t="n">
        <v>3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5</v>
      </c>
      <c r="U4152" t="n">
        <v>0</v>
      </c>
      <c r="V4152" t="n">
        <v>0</v>
      </c>
      <c r="W4152" t="n">
        <v>0</v>
      </c>
    </row>
    <row r="4153">
      <c r="A4153" t="inlineStr">
        <is>
          <t>Elvis Vermeulen</t>
        </is>
      </c>
      <c r="B4153" t="inlineStr">
        <is>
          <t>France</t>
        </is>
      </c>
      <c r="C4153" t="inlineStr">
        <is>
          <t>No. 8</t>
        </is>
      </c>
      <c r="D4153" t="n">
        <v>144</v>
      </c>
      <c r="E4153" t="n">
        <v>146</v>
      </c>
      <c r="F4153" t="n">
        <v>113</v>
      </c>
      <c r="G4153" t="n">
        <v>33</v>
      </c>
      <c r="H4153" t="n">
        <v>0</v>
      </c>
      <c r="I4153" t="n">
        <v>8551</v>
      </c>
      <c r="J4153" t="n">
        <v>31</v>
      </c>
      <c r="K4153" t="n">
        <v>777</v>
      </c>
      <c r="L4153" t="n">
        <v>0</v>
      </c>
      <c r="M4153" t="n">
        <v>58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50</v>
      </c>
      <c r="U4153" t="n">
        <v>2</v>
      </c>
      <c r="V4153" t="n">
        <v>0</v>
      </c>
      <c r="W4153" t="n">
        <v>0</v>
      </c>
    </row>
    <row r="4154">
      <c r="A4154" t="inlineStr">
        <is>
          <t>Elvis Vermeulen</t>
        </is>
      </c>
      <c r="B4154" t="inlineStr">
        <is>
          <t>France</t>
        </is>
      </c>
      <c r="C4154" t="inlineStr">
        <is>
          <t>No. 8</t>
        </is>
      </c>
      <c r="D4154" t="n">
        <v>159</v>
      </c>
      <c r="E4154" t="n">
        <v>11</v>
      </c>
      <c r="F4154" t="n">
        <v>124</v>
      </c>
      <c r="G4154" t="n">
        <v>38</v>
      </c>
      <c r="H4154" t="n">
        <v>0</v>
      </c>
      <c r="I4154" t="n">
        <v>9392</v>
      </c>
      <c r="J4154" t="n">
        <v>35</v>
      </c>
      <c r="K4154" t="n">
        <v>836</v>
      </c>
      <c r="L4154" t="n">
        <v>0</v>
      </c>
      <c r="M4154" t="n">
        <v>62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55</v>
      </c>
      <c r="U4154" t="n">
        <v>2</v>
      </c>
      <c r="V4154" t="n">
        <v>0</v>
      </c>
      <c r="W4154" t="n">
        <v>0</v>
      </c>
    </row>
    <row r="4155">
      <c r="A4155" t="inlineStr">
        <is>
          <t>Loan Goujon</t>
        </is>
      </c>
      <c r="B4155" t="inlineStr">
        <is>
          <t>France</t>
        </is>
      </c>
      <c r="C4155" t="inlineStr">
        <is>
          <t>Openside Flanker</t>
        </is>
      </c>
      <c r="D4155" t="n">
        <v>4</v>
      </c>
      <c r="E4155" t="n">
        <v>6</v>
      </c>
      <c r="F4155" t="n">
        <v>4</v>
      </c>
      <c r="G4155" t="n">
        <v>2</v>
      </c>
      <c r="H4155" t="n">
        <v>0</v>
      </c>
      <c r="I4155" t="n">
        <v>244</v>
      </c>
      <c r="J4155" t="n">
        <v>0</v>
      </c>
      <c r="K4155" t="n">
        <v>0</v>
      </c>
      <c r="L4155" t="n">
        <v>0</v>
      </c>
      <c r="M4155" t="n">
        <v>3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</row>
    <row r="4156">
      <c r="A4156" t="inlineStr">
        <is>
          <t>Loan Goujon</t>
        </is>
      </c>
      <c r="B4156" t="inlineStr">
        <is>
          <t>France</t>
        </is>
      </c>
      <c r="C4156" t="inlineStr">
        <is>
          <t>Openside Flanker</t>
        </is>
      </c>
      <c r="D4156" t="n">
        <v>19</v>
      </c>
      <c r="E4156" t="n">
        <v>20</v>
      </c>
      <c r="F4156" t="n">
        <v>13</v>
      </c>
      <c r="G4156" t="n">
        <v>7</v>
      </c>
      <c r="H4156" t="n">
        <v>0</v>
      </c>
      <c r="I4156" t="n">
        <v>1125</v>
      </c>
      <c r="J4156" t="n">
        <v>6</v>
      </c>
      <c r="K4156" t="n">
        <v>202</v>
      </c>
      <c r="L4156" t="n">
        <v>0</v>
      </c>
      <c r="M4156" t="n">
        <v>6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</row>
    <row r="4157">
      <c r="A4157" t="inlineStr">
        <is>
          <t>Loan Goujon</t>
        </is>
      </c>
      <c r="B4157" t="inlineStr">
        <is>
          <t>France</t>
        </is>
      </c>
      <c r="C4157" t="inlineStr">
        <is>
          <t>Openside Flanker</t>
        </is>
      </c>
      <c r="D4157" t="n">
        <v>17</v>
      </c>
      <c r="E4157" t="n">
        <v>17</v>
      </c>
      <c r="F4157" t="n">
        <v>8</v>
      </c>
      <c r="G4157" t="n">
        <v>9</v>
      </c>
      <c r="H4157" t="n">
        <v>0</v>
      </c>
      <c r="I4157" t="n">
        <v>649</v>
      </c>
      <c r="J4157" t="n">
        <v>9</v>
      </c>
      <c r="K4157" t="n">
        <v>163</v>
      </c>
      <c r="L4157" t="n">
        <v>1</v>
      </c>
      <c r="M4157" t="n">
        <v>5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5</v>
      </c>
      <c r="U4157" t="n">
        <v>0</v>
      </c>
      <c r="V4157" t="n">
        <v>0</v>
      </c>
      <c r="W4157" t="n">
        <v>0</v>
      </c>
    </row>
    <row r="4158">
      <c r="A4158" t="inlineStr">
        <is>
          <t>Loan Goujon</t>
        </is>
      </c>
      <c r="B4158" t="inlineStr">
        <is>
          <t>France</t>
        </is>
      </c>
      <c r="C4158" t="inlineStr">
        <is>
          <t>Openside Flanker</t>
        </is>
      </c>
      <c r="D4158" t="n">
        <v>42</v>
      </c>
      <c r="E4158" t="n">
        <v>43</v>
      </c>
      <c r="F4158" t="n">
        <v>35</v>
      </c>
      <c r="G4158" t="n">
        <v>8</v>
      </c>
      <c r="H4158" t="n">
        <v>0</v>
      </c>
      <c r="I4158" t="n">
        <v>2806</v>
      </c>
      <c r="J4158" t="n">
        <v>7</v>
      </c>
      <c r="K4158" t="n">
        <v>225</v>
      </c>
      <c r="L4158" t="n">
        <v>1</v>
      </c>
      <c r="M4158" t="n">
        <v>12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10</v>
      </c>
      <c r="U4158" t="n">
        <v>1</v>
      </c>
      <c r="V4158" t="n">
        <v>0</v>
      </c>
      <c r="W4158" t="n">
        <v>0</v>
      </c>
    </row>
    <row r="4159">
      <c r="A4159" t="inlineStr">
        <is>
          <t>Loan Goujon</t>
        </is>
      </c>
      <c r="B4159" t="inlineStr">
        <is>
          <t>France</t>
        </is>
      </c>
      <c r="C4159" t="inlineStr">
        <is>
          <t>Openside Flanker</t>
        </is>
      </c>
      <c r="D4159" t="n">
        <v>47</v>
      </c>
      <c r="E4159" t="n">
        <v>44</v>
      </c>
      <c r="F4159" t="n">
        <v>26</v>
      </c>
      <c r="G4159" t="n">
        <v>18</v>
      </c>
      <c r="H4159" t="n">
        <v>0</v>
      </c>
      <c r="I4159" t="n">
        <v>2431</v>
      </c>
      <c r="J4159" t="n">
        <v>21</v>
      </c>
      <c r="K4159" t="n">
        <v>625</v>
      </c>
      <c r="L4159" t="n">
        <v>2</v>
      </c>
      <c r="M4159" t="n">
        <v>13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10</v>
      </c>
      <c r="U4159" t="n">
        <v>1</v>
      </c>
      <c r="V4159" t="n">
        <v>0</v>
      </c>
      <c r="W4159" t="n">
        <v>1</v>
      </c>
    </row>
    <row r="4160">
      <c r="A4160" t="inlineStr">
        <is>
          <t>Loan Goujon</t>
        </is>
      </c>
      <c r="B4160" t="inlineStr">
        <is>
          <t>France</t>
        </is>
      </c>
      <c r="C4160" t="inlineStr">
        <is>
          <t>Openside Flanker</t>
        </is>
      </c>
      <c r="D4160" t="n">
        <v>129</v>
      </c>
      <c r="E4160" t="n">
        <v>5</v>
      </c>
      <c r="F4160" t="n">
        <v>86</v>
      </c>
      <c r="G4160" t="n">
        <v>44</v>
      </c>
      <c r="H4160" t="n">
        <v>0</v>
      </c>
      <c r="I4160" t="n">
        <v>7255</v>
      </c>
      <c r="J4160" t="n">
        <v>43</v>
      </c>
      <c r="K4160" t="n">
        <v>1215</v>
      </c>
      <c r="L4160" t="n">
        <v>4</v>
      </c>
      <c r="M4160" t="n">
        <v>39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25</v>
      </c>
      <c r="U4160" t="n">
        <v>2</v>
      </c>
      <c r="V4160" t="n">
        <v>0</v>
      </c>
      <c r="W4160" t="n">
        <v>1</v>
      </c>
    </row>
    <row r="4161">
      <c r="A4161" t="inlineStr">
        <is>
          <t>Pierre Rabadan</t>
        </is>
      </c>
      <c r="B4161" t="inlineStr">
        <is>
          <t>France</t>
        </is>
      </c>
      <c r="C4161" t="inlineStr">
        <is>
          <t>Openside Flanker</t>
        </is>
      </c>
      <c r="D4161" t="n">
        <v>161</v>
      </c>
      <c r="E4161" t="n">
        <v>165</v>
      </c>
      <c r="F4161" t="n">
        <v>131</v>
      </c>
      <c r="G4161" t="n">
        <v>34</v>
      </c>
      <c r="H4161" t="n">
        <v>0</v>
      </c>
      <c r="I4161" t="n">
        <v>10131</v>
      </c>
      <c r="J4161" t="n">
        <v>30</v>
      </c>
      <c r="K4161" t="n">
        <v>602</v>
      </c>
      <c r="L4161" t="n">
        <v>0</v>
      </c>
      <c r="M4161" t="n">
        <v>43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105</v>
      </c>
      <c r="U4161" t="n">
        <v>5</v>
      </c>
      <c r="V4161" t="n">
        <v>0</v>
      </c>
      <c r="W4161" t="n">
        <v>0</v>
      </c>
    </row>
    <row r="4162">
      <c r="A4162" t="inlineStr">
        <is>
          <t>Pierre Rabadan</t>
        </is>
      </c>
      <c r="B4162" t="inlineStr">
        <is>
          <t>France</t>
        </is>
      </c>
      <c r="C4162" t="inlineStr">
        <is>
          <t>Openside Flanker</t>
        </is>
      </c>
      <c r="D4162" t="n">
        <v>2</v>
      </c>
      <c r="E4162" t="n">
        <v>2</v>
      </c>
      <c r="F4162" t="n">
        <v>0</v>
      </c>
      <c r="G4162" t="n">
        <v>2</v>
      </c>
      <c r="H4162" t="n">
        <v>0</v>
      </c>
      <c r="I4162" t="n">
        <v>94</v>
      </c>
      <c r="J4162" t="n">
        <v>2</v>
      </c>
      <c r="K4162" t="n">
        <v>94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t="inlineStr">
        <is>
          <t>Pierre Rabadan</t>
        </is>
      </c>
      <c r="B4163" t="inlineStr">
        <is>
          <t>France</t>
        </is>
      </c>
      <c r="C4163" t="inlineStr">
        <is>
          <t>Openside Flanker</t>
        </is>
      </c>
      <c r="D4163" t="n">
        <v>163</v>
      </c>
      <c r="E4163" t="n">
        <v>21</v>
      </c>
      <c r="F4163" t="n">
        <v>131</v>
      </c>
      <c r="G4163" t="n">
        <v>36</v>
      </c>
      <c r="H4163" t="n">
        <v>0</v>
      </c>
      <c r="I4163" t="n">
        <v>10225</v>
      </c>
      <c r="J4163" t="n">
        <v>32</v>
      </c>
      <c r="K4163" t="n">
        <v>696</v>
      </c>
      <c r="L4163" t="n">
        <v>0</v>
      </c>
      <c r="M4163" t="n">
        <v>43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105</v>
      </c>
      <c r="U4163" t="n">
        <v>5</v>
      </c>
      <c r="V4163" t="n">
        <v>0</v>
      </c>
      <c r="W4163" t="n">
        <v>0</v>
      </c>
    </row>
    <row r="4164">
      <c r="A4164" t="inlineStr">
        <is>
          <t>Alexandre Audebert</t>
        </is>
      </c>
      <c r="B4164" t="inlineStr">
        <is>
          <t>France</t>
        </is>
      </c>
      <c r="C4164" t="inlineStr">
        <is>
          <t>Openside Flanker</t>
        </is>
      </c>
      <c r="D4164" t="n">
        <v>126</v>
      </c>
      <c r="E4164" t="n">
        <v>129</v>
      </c>
      <c r="F4164" t="n">
        <v>89</v>
      </c>
      <c r="G4164" t="n">
        <v>40</v>
      </c>
      <c r="H4164" t="n">
        <v>0</v>
      </c>
      <c r="I4164" t="n">
        <v>7666</v>
      </c>
      <c r="J4164" t="n">
        <v>37</v>
      </c>
      <c r="K4164" t="n">
        <v>877</v>
      </c>
      <c r="L4164" t="n">
        <v>2</v>
      </c>
      <c r="M4164" t="n">
        <v>15</v>
      </c>
      <c r="N4164" t="n">
        <v>14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70</v>
      </c>
      <c r="U4164" t="n">
        <v>2</v>
      </c>
      <c r="V4164" t="n">
        <v>0</v>
      </c>
      <c r="W4164" t="n">
        <v>0</v>
      </c>
    </row>
    <row r="4165">
      <c r="A4165" t="inlineStr">
        <is>
          <t>Alexandre Audebert</t>
        </is>
      </c>
      <c r="B4165" t="inlineStr">
        <is>
          <t>France</t>
        </is>
      </c>
      <c r="C4165" t="inlineStr">
        <is>
          <t>Openside Flanker</t>
        </is>
      </c>
      <c r="D4165" t="n">
        <v>1</v>
      </c>
      <c r="E4165" t="n">
        <v>1</v>
      </c>
      <c r="F4165" t="n">
        <v>0</v>
      </c>
      <c r="G4165" t="n">
        <v>1</v>
      </c>
      <c r="H4165" t="n">
        <v>0</v>
      </c>
      <c r="I4165" t="n">
        <v>11</v>
      </c>
      <c r="J4165" t="n">
        <v>1</v>
      </c>
      <c r="K4165" t="n">
        <v>11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t="inlineStr">
        <is>
          <t>Alexandre Audebert</t>
        </is>
      </c>
      <c r="B4166" t="inlineStr">
        <is>
          <t>France</t>
        </is>
      </c>
      <c r="C4166" t="inlineStr">
        <is>
          <t>Openside Flanker</t>
        </is>
      </c>
      <c r="D4166" t="n">
        <v>127</v>
      </c>
      <c r="E4166" t="n">
        <v>14</v>
      </c>
      <c r="F4166" t="n">
        <v>89</v>
      </c>
      <c r="G4166" t="n">
        <v>41</v>
      </c>
      <c r="H4166" t="n">
        <v>0</v>
      </c>
      <c r="I4166" t="n">
        <v>7677</v>
      </c>
      <c r="J4166" t="n">
        <v>38</v>
      </c>
      <c r="K4166" t="n">
        <v>888</v>
      </c>
      <c r="L4166" t="n">
        <v>2</v>
      </c>
      <c r="M4166" t="n">
        <v>15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70</v>
      </c>
      <c r="U4166" t="n">
        <v>2</v>
      </c>
      <c r="V4166" t="n">
        <v>0</v>
      </c>
      <c r="W4166" t="n">
        <v>0</v>
      </c>
    </row>
    <row r="4167">
      <c r="A4167" t="inlineStr">
        <is>
          <t>Yacouba Camara</t>
        </is>
      </c>
      <c r="B4167" t="inlineStr">
        <is>
          <t>France</t>
        </is>
      </c>
      <c r="C4167" t="inlineStr">
        <is>
          <t>Openside Flanker</t>
        </is>
      </c>
      <c r="D4167" t="n">
        <v>7</v>
      </c>
      <c r="E4167" t="n">
        <v>8</v>
      </c>
      <c r="F4167" t="n">
        <v>7</v>
      </c>
      <c r="G4167" t="n">
        <v>1</v>
      </c>
      <c r="H4167" t="n">
        <v>0</v>
      </c>
      <c r="I4167" t="n">
        <v>541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t="inlineStr">
        <is>
          <t>Yacouba Camara</t>
        </is>
      </c>
      <c r="B4168" t="inlineStr">
        <is>
          <t>France</t>
        </is>
      </c>
      <c r="C4168" t="inlineStr">
        <is>
          <t>Openside Flanker</t>
        </is>
      </c>
      <c r="D4168" t="n">
        <v>66</v>
      </c>
      <c r="E4168" t="n">
        <v>66</v>
      </c>
      <c r="F4168" t="n">
        <v>43</v>
      </c>
      <c r="G4168" t="n">
        <v>23</v>
      </c>
      <c r="H4168" t="n">
        <v>0</v>
      </c>
      <c r="I4168" t="n">
        <v>3379</v>
      </c>
      <c r="J4168" t="n">
        <v>23</v>
      </c>
      <c r="K4168" t="n">
        <v>405</v>
      </c>
      <c r="L4168" t="n">
        <v>2</v>
      </c>
      <c r="M4168" t="n">
        <v>19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15</v>
      </c>
      <c r="U4168" t="n">
        <v>1</v>
      </c>
      <c r="V4168" t="n">
        <v>0</v>
      </c>
      <c r="W4168" t="n">
        <v>0</v>
      </c>
    </row>
    <row r="4169">
      <c r="A4169" t="inlineStr">
        <is>
          <t>Yacouba Camara</t>
        </is>
      </c>
      <c r="B4169" t="inlineStr">
        <is>
          <t>France</t>
        </is>
      </c>
      <c r="C4169" t="inlineStr">
        <is>
          <t>Openside Flanker</t>
        </is>
      </c>
      <c r="D4169" t="n">
        <v>17</v>
      </c>
      <c r="E4169" t="n">
        <v>17</v>
      </c>
      <c r="F4169" t="n">
        <v>14</v>
      </c>
      <c r="G4169" t="n">
        <v>3</v>
      </c>
      <c r="H4169" t="n">
        <v>0</v>
      </c>
      <c r="I4169" t="n">
        <v>1068</v>
      </c>
      <c r="J4169" t="n">
        <v>3</v>
      </c>
      <c r="K4169" t="n">
        <v>100</v>
      </c>
      <c r="L4169" t="n">
        <v>0</v>
      </c>
      <c r="M4169" t="n">
        <v>6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t="inlineStr">
        <is>
          <t>Yacouba Camara</t>
        </is>
      </c>
      <c r="B4170" t="inlineStr">
        <is>
          <t>France</t>
        </is>
      </c>
      <c r="C4170" t="inlineStr">
        <is>
          <t>Openside Flanker</t>
        </is>
      </c>
      <c r="D4170" t="n">
        <v>57</v>
      </c>
      <c r="E4170" t="n">
        <v>56</v>
      </c>
      <c r="F4170" t="n">
        <v>53</v>
      </c>
      <c r="G4170" t="n">
        <v>3</v>
      </c>
      <c r="H4170" t="n">
        <v>0</v>
      </c>
      <c r="I4170" t="n">
        <v>3760</v>
      </c>
      <c r="J4170" t="n">
        <v>4</v>
      </c>
      <c r="K4170" t="n">
        <v>107</v>
      </c>
      <c r="L4170" t="n">
        <v>1</v>
      </c>
      <c r="M4170" t="n">
        <v>31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15</v>
      </c>
      <c r="U4170" t="n">
        <v>4</v>
      </c>
      <c r="V4170" t="n">
        <v>0</v>
      </c>
      <c r="W4170" t="n">
        <v>0</v>
      </c>
    </row>
    <row r="4171">
      <c r="A4171" t="inlineStr">
        <is>
          <t>Yacouba Camara</t>
        </is>
      </c>
      <c r="B4171" t="inlineStr">
        <is>
          <t>France</t>
        </is>
      </c>
      <c r="C4171" t="inlineStr">
        <is>
          <t>Openside Flanker</t>
        </is>
      </c>
      <c r="D4171" t="n">
        <v>147</v>
      </c>
      <c r="E4171" t="n">
        <v>6</v>
      </c>
      <c r="F4171" t="n">
        <v>117</v>
      </c>
      <c r="G4171" t="n">
        <v>30</v>
      </c>
      <c r="H4171" t="n">
        <v>0</v>
      </c>
      <c r="I4171" t="n">
        <v>8748</v>
      </c>
      <c r="J4171" t="n">
        <v>30</v>
      </c>
      <c r="K4171" t="n">
        <v>612</v>
      </c>
      <c r="L4171" t="n">
        <v>3</v>
      </c>
      <c r="M4171" t="n">
        <v>57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30</v>
      </c>
      <c r="U4171" t="n">
        <v>5</v>
      </c>
      <c r="V4171" t="n">
        <v>0</v>
      </c>
      <c r="W4171" t="n">
        <v>0</v>
      </c>
    </row>
    <row r="4172">
      <c r="A4172" t="inlineStr">
        <is>
          <t>Lionel Mallier</t>
        </is>
      </c>
      <c r="B4172" t="inlineStr">
        <is>
          <t>France</t>
        </is>
      </c>
      <c r="C4172" t="inlineStr">
        <is>
          <t>Openside Flanker</t>
        </is>
      </c>
      <c r="D4172" t="n">
        <v>12</v>
      </c>
      <c r="E4172" t="n">
        <v>12</v>
      </c>
      <c r="F4172" t="n">
        <v>12</v>
      </c>
      <c r="G4172" t="n">
        <v>0</v>
      </c>
      <c r="H4172" t="n">
        <v>0</v>
      </c>
      <c r="I4172" t="n">
        <v>725</v>
      </c>
      <c r="J4172" t="n">
        <v>0</v>
      </c>
      <c r="K4172" t="n">
        <v>0</v>
      </c>
      <c r="L4172" t="n">
        <v>0</v>
      </c>
      <c r="M4172" t="n">
        <v>8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</row>
    <row r="4173">
      <c r="A4173" t="inlineStr">
        <is>
          <t>Lionel Mallier</t>
        </is>
      </c>
      <c r="B4173" t="inlineStr">
        <is>
          <t>France</t>
        </is>
      </c>
      <c r="C4173" t="inlineStr">
        <is>
          <t>Openside Flanker</t>
        </is>
      </c>
      <c r="D4173" t="n">
        <v>13</v>
      </c>
      <c r="E4173" t="n">
        <v>13</v>
      </c>
      <c r="F4173" t="n">
        <v>8</v>
      </c>
      <c r="G4173" t="n">
        <v>5</v>
      </c>
      <c r="H4173" t="n">
        <v>0</v>
      </c>
      <c r="I4173" t="n">
        <v>730</v>
      </c>
      <c r="J4173" t="n">
        <v>5</v>
      </c>
      <c r="K4173" t="n">
        <v>153</v>
      </c>
      <c r="L4173" t="n">
        <v>0</v>
      </c>
      <c r="M4173" t="n">
        <v>2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5</v>
      </c>
      <c r="U4173" t="n">
        <v>0</v>
      </c>
      <c r="V4173" t="n">
        <v>0</v>
      </c>
      <c r="W4173" t="n">
        <v>1</v>
      </c>
    </row>
    <row r="4174">
      <c r="A4174" t="inlineStr">
        <is>
          <t>Lionel Mallier</t>
        </is>
      </c>
      <c r="B4174" t="inlineStr">
        <is>
          <t>France</t>
        </is>
      </c>
      <c r="C4174" t="inlineStr">
        <is>
          <t>Openside Flanker</t>
        </is>
      </c>
      <c r="D4174" t="n">
        <v>4</v>
      </c>
      <c r="E4174" t="n">
        <v>4</v>
      </c>
      <c r="F4174" t="n">
        <v>1</v>
      </c>
      <c r="G4174" t="n">
        <v>3</v>
      </c>
      <c r="H4174" t="n">
        <v>0</v>
      </c>
      <c r="I4174" t="n">
        <v>140</v>
      </c>
      <c r="J4174" t="n">
        <v>3</v>
      </c>
      <c r="K4174" t="n">
        <v>60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5</v>
      </c>
      <c r="U4174" t="n">
        <v>0</v>
      </c>
      <c r="V4174" t="n">
        <v>0</v>
      </c>
      <c r="W4174" t="n">
        <v>0</v>
      </c>
    </row>
    <row r="4175">
      <c r="A4175" t="inlineStr">
        <is>
          <t>Lionel Mallier</t>
        </is>
      </c>
      <c r="B4175" t="inlineStr">
        <is>
          <t>France</t>
        </is>
      </c>
      <c r="C4175" t="inlineStr">
        <is>
          <t>Openside Flanker</t>
        </is>
      </c>
      <c r="D4175" t="n">
        <v>12</v>
      </c>
      <c r="E4175" t="n">
        <v>13</v>
      </c>
      <c r="F4175" t="n">
        <v>6</v>
      </c>
      <c r="G4175" t="n">
        <v>7</v>
      </c>
      <c r="H4175" t="n">
        <v>0</v>
      </c>
      <c r="I4175" t="n">
        <v>573</v>
      </c>
      <c r="J4175" t="n">
        <v>6</v>
      </c>
      <c r="K4175" t="n">
        <v>110</v>
      </c>
      <c r="L4175" t="n">
        <v>1</v>
      </c>
      <c r="M4175" t="n">
        <v>2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5</v>
      </c>
      <c r="U4175" t="n">
        <v>1</v>
      </c>
      <c r="V4175" t="n">
        <v>0</v>
      </c>
      <c r="W4175" t="n">
        <v>0</v>
      </c>
    </row>
    <row r="4176">
      <c r="A4176" t="inlineStr">
        <is>
          <t>Lionel Mallier</t>
        </is>
      </c>
      <c r="B4176" t="inlineStr">
        <is>
          <t>France</t>
        </is>
      </c>
      <c r="C4176" t="inlineStr">
        <is>
          <t>Openside Flanker</t>
        </is>
      </c>
      <c r="D4176" t="n">
        <v>41</v>
      </c>
      <c r="E4176" t="n">
        <v>3</v>
      </c>
      <c r="F4176" t="n">
        <v>27</v>
      </c>
      <c r="G4176" t="n">
        <v>15</v>
      </c>
      <c r="H4176" t="n">
        <v>0</v>
      </c>
      <c r="I4176" t="n">
        <v>2168</v>
      </c>
      <c r="J4176" t="n">
        <v>14</v>
      </c>
      <c r="K4176" t="n">
        <v>323</v>
      </c>
      <c r="L4176" t="n">
        <v>1</v>
      </c>
      <c r="M4176" t="n">
        <v>12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15</v>
      </c>
      <c r="U4176" t="n">
        <v>2</v>
      </c>
      <c r="V4176" t="n">
        <v>0</v>
      </c>
      <c r="W4176" t="n">
        <v>1</v>
      </c>
    </row>
    <row r="4177">
      <c r="A4177" t="inlineStr">
        <is>
          <t>Kevin Gourdon</t>
        </is>
      </c>
      <c r="B4177" t="inlineStr">
        <is>
          <t>France</t>
        </is>
      </c>
      <c r="C4177" t="inlineStr">
        <is>
          <t>Openside Flanker</t>
        </is>
      </c>
      <c r="D4177" t="n">
        <v>2</v>
      </c>
      <c r="E4177" t="n">
        <v>2</v>
      </c>
      <c r="F4177" t="n">
        <v>1</v>
      </c>
      <c r="G4177" t="n">
        <v>1</v>
      </c>
      <c r="H4177" t="n">
        <v>0</v>
      </c>
      <c r="I4177" t="n">
        <v>70</v>
      </c>
      <c r="J4177" t="n">
        <v>1</v>
      </c>
      <c r="K4177" t="n">
        <v>13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</row>
    <row r="4178">
      <c r="A4178" t="inlineStr">
        <is>
          <t>Kevin Gourdon</t>
        </is>
      </c>
      <c r="B4178" t="inlineStr">
        <is>
          <t>France</t>
        </is>
      </c>
      <c r="C4178" t="inlineStr">
        <is>
          <t>Openside Flanker</t>
        </is>
      </c>
      <c r="D4178" t="n">
        <v>142</v>
      </c>
      <c r="E4178" t="n">
        <v>142</v>
      </c>
      <c r="F4178" t="n">
        <v>115</v>
      </c>
      <c r="G4178" t="n">
        <v>27</v>
      </c>
      <c r="H4178" t="n">
        <v>0</v>
      </c>
      <c r="I4178" t="n">
        <v>9091</v>
      </c>
      <c r="J4178" t="n">
        <v>27</v>
      </c>
      <c r="K4178" t="n">
        <v>675</v>
      </c>
      <c r="L4178" t="n">
        <v>1</v>
      </c>
      <c r="M4178" t="n">
        <v>32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75</v>
      </c>
      <c r="U4178" t="n">
        <v>5</v>
      </c>
      <c r="V4178" t="n">
        <v>0</v>
      </c>
      <c r="W4178" t="n">
        <v>0</v>
      </c>
    </row>
    <row r="4179">
      <c r="A4179" t="inlineStr">
        <is>
          <t>Kevin Gourdon</t>
        </is>
      </c>
      <c r="B4179" t="inlineStr">
        <is>
          <t>France</t>
        </is>
      </c>
      <c r="C4179" t="inlineStr">
        <is>
          <t>Openside Flanker</t>
        </is>
      </c>
      <c r="D4179" t="n">
        <v>19</v>
      </c>
      <c r="E4179" t="n">
        <v>19</v>
      </c>
      <c r="F4179" t="n">
        <v>18</v>
      </c>
      <c r="G4179" t="n">
        <v>1</v>
      </c>
      <c r="H4179" t="n">
        <v>0</v>
      </c>
      <c r="I4179" t="n">
        <v>1382</v>
      </c>
      <c r="J4179" t="n">
        <v>1</v>
      </c>
      <c r="K4179" t="n">
        <v>29</v>
      </c>
      <c r="L4179" t="n">
        <v>0</v>
      </c>
      <c r="M4179" t="n">
        <v>4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t="inlineStr">
        <is>
          <t>Kevin Gourdon</t>
        </is>
      </c>
      <c r="B4180" t="inlineStr">
        <is>
          <t>France</t>
        </is>
      </c>
      <c r="C4180" t="inlineStr">
        <is>
          <t>Openside Flanker</t>
        </is>
      </c>
      <c r="D4180" t="n">
        <v>163</v>
      </c>
      <c r="E4180" t="n">
        <v>15</v>
      </c>
      <c r="F4180" t="n">
        <v>134</v>
      </c>
      <c r="G4180" t="n">
        <v>29</v>
      </c>
      <c r="H4180" t="n">
        <v>0</v>
      </c>
      <c r="I4180" t="n">
        <v>10543</v>
      </c>
      <c r="J4180" t="n">
        <v>29</v>
      </c>
      <c r="K4180" t="n">
        <v>717</v>
      </c>
      <c r="L4180" t="n">
        <v>1</v>
      </c>
      <c r="M4180" t="n">
        <v>37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75</v>
      </c>
      <c r="U4180" t="n">
        <v>5</v>
      </c>
      <c r="V4180" t="n">
        <v>0</v>
      </c>
      <c r="W4180" t="n">
        <v>0</v>
      </c>
    </row>
    <row r="4181">
      <c r="A4181" t="inlineStr">
        <is>
          <t>Romain Froment</t>
        </is>
      </c>
      <c r="B4181" t="inlineStr">
        <is>
          <t>France</t>
        </is>
      </c>
      <c r="C4181" t="inlineStr">
        <is>
          <t>Openside Flanker</t>
        </is>
      </c>
      <c r="D4181" t="n">
        <v>1</v>
      </c>
      <c r="E4181" t="n">
        <v>2</v>
      </c>
      <c r="F4181" t="n">
        <v>0</v>
      </c>
      <c r="G4181" t="n">
        <v>2</v>
      </c>
      <c r="H4181" t="n">
        <v>0</v>
      </c>
      <c r="I4181" t="n">
        <v>39</v>
      </c>
      <c r="J4181" t="n">
        <v>1</v>
      </c>
      <c r="K4181" t="n">
        <v>39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5</v>
      </c>
      <c r="U4181" t="n">
        <v>0</v>
      </c>
      <c r="V4181" t="n">
        <v>0</v>
      </c>
      <c r="W4181" t="n">
        <v>0</v>
      </c>
    </row>
    <row r="4182">
      <c r="A4182" t="inlineStr">
        <is>
          <t>Romain Froment</t>
        </is>
      </c>
      <c r="B4182" t="inlineStr">
        <is>
          <t>France</t>
        </is>
      </c>
      <c r="C4182" t="inlineStr">
        <is>
          <t>Openside Flanker</t>
        </is>
      </c>
      <c r="D4182" t="n">
        <v>27</v>
      </c>
      <c r="E4182" t="n">
        <v>30</v>
      </c>
      <c r="F4182" t="n">
        <v>20</v>
      </c>
      <c r="G4182" t="n">
        <v>10</v>
      </c>
      <c r="H4182" t="n">
        <v>0</v>
      </c>
      <c r="I4182" t="n">
        <v>1642</v>
      </c>
      <c r="J4182" t="n">
        <v>7</v>
      </c>
      <c r="K4182" t="n">
        <v>181</v>
      </c>
      <c r="L4182" t="n">
        <v>0</v>
      </c>
      <c r="M4182" t="n">
        <v>6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40</v>
      </c>
      <c r="U4182" t="n">
        <v>2</v>
      </c>
      <c r="V4182" t="n">
        <v>0</v>
      </c>
      <c r="W4182" t="n">
        <v>0</v>
      </c>
    </row>
    <row r="4183">
      <c r="A4183" t="inlineStr">
        <is>
          <t>Romain Froment</t>
        </is>
      </c>
      <c r="B4183" t="inlineStr">
        <is>
          <t>France</t>
        </is>
      </c>
      <c r="C4183" t="inlineStr">
        <is>
          <t>Openside Flanker</t>
        </is>
      </c>
      <c r="D4183" t="n">
        <v>1</v>
      </c>
      <c r="E4183" t="n">
        <v>1</v>
      </c>
      <c r="F4183" t="n">
        <v>0</v>
      </c>
      <c r="G4183" t="n">
        <v>1</v>
      </c>
      <c r="H4183" t="n">
        <v>0</v>
      </c>
      <c r="I4183" t="n">
        <v>25</v>
      </c>
      <c r="J4183" t="n">
        <v>1</v>
      </c>
      <c r="K4183" t="n">
        <v>25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t="inlineStr">
        <is>
          <t>Romain Froment</t>
        </is>
      </c>
      <c r="B4184" t="inlineStr">
        <is>
          <t>France</t>
        </is>
      </c>
      <c r="C4184" t="inlineStr">
        <is>
          <t>Openside Flanker</t>
        </is>
      </c>
      <c r="D4184" t="n">
        <v>29</v>
      </c>
      <c r="E4184" t="n">
        <v>9</v>
      </c>
      <c r="F4184" t="n">
        <v>20</v>
      </c>
      <c r="G4184" t="n">
        <v>13</v>
      </c>
      <c r="H4184" t="n">
        <v>0</v>
      </c>
      <c r="I4184" t="n">
        <v>1706</v>
      </c>
      <c r="J4184" t="n">
        <v>9</v>
      </c>
      <c r="K4184" t="n">
        <v>245</v>
      </c>
      <c r="L4184" t="n">
        <v>0</v>
      </c>
      <c r="M4184" t="n">
        <v>6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45</v>
      </c>
      <c r="U4184" t="n">
        <v>2</v>
      </c>
      <c r="V4184" t="n">
        <v>0</v>
      </c>
      <c r="W4184" t="n">
        <v>0</v>
      </c>
    </row>
    <row r="4185">
      <c r="A4185" t="inlineStr">
        <is>
          <t>Julien Puricelli</t>
        </is>
      </c>
      <c r="B4185" t="inlineStr">
        <is>
          <t>France</t>
        </is>
      </c>
      <c r="C4185" t="inlineStr">
        <is>
          <t>Openside Flanker</t>
        </is>
      </c>
      <c r="D4185" t="n">
        <v>6</v>
      </c>
      <c r="E4185" t="n">
        <v>6</v>
      </c>
      <c r="F4185" t="n">
        <v>3</v>
      </c>
      <c r="G4185" t="n">
        <v>3</v>
      </c>
      <c r="H4185" t="n">
        <v>0</v>
      </c>
      <c r="I4185" t="n">
        <v>347</v>
      </c>
      <c r="J4185" t="n">
        <v>3</v>
      </c>
      <c r="K4185" t="n">
        <v>107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</row>
    <row r="4186">
      <c r="A4186" t="inlineStr">
        <is>
          <t>Julien Puricelli</t>
        </is>
      </c>
      <c r="B4186" t="inlineStr">
        <is>
          <t>France</t>
        </is>
      </c>
      <c r="C4186" t="inlineStr">
        <is>
          <t>Openside Flanker</t>
        </is>
      </c>
      <c r="D4186" t="n">
        <v>13</v>
      </c>
      <c r="E4186" t="n">
        <v>14</v>
      </c>
      <c r="F4186" t="n">
        <v>9</v>
      </c>
      <c r="G4186" t="n">
        <v>5</v>
      </c>
      <c r="H4186" t="n">
        <v>0</v>
      </c>
      <c r="I4186" t="n">
        <v>636</v>
      </c>
      <c r="J4186" t="n">
        <v>4</v>
      </c>
      <c r="K4186" t="n">
        <v>87</v>
      </c>
      <c r="L4186" t="n">
        <v>0</v>
      </c>
      <c r="M4186" t="n">
        <v>4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t="inlineStr">
        <is>
          <t>Julien Puricelli</t>
        </is>
      </c>
      <c r="B4187" t="inlineStr">
        <is>
          <t>France</t>
        </is>
      </c>
      <c r="C4187" t="inlineStr">
        <is>
          <t>Openside Flanker</t>
        </is>
      </c>
      <c r="D4187" t="n">
        <v>79</v>
      </c>
      <c r="E4187" t="n">
        <v>81</v>
      </c>
      <c r="F4187" t="n">
        <v>67</v>
      </c>
      <c r="G4187" t="n">
        <v>14</v>
      </c>
      <c r="H4187" t="n">
        <v>0</v>
      </c>
      <c r="I4187" t="n">
        <v>4912</v>
      </c>
      <c r="J4187" t="n">
        <v>12</v>
      </c>
      <c r="K4187" t="n">
        <v>306</v>
      </c>
      <c r="L4187" t="n">
        <v>0</v>
      </c>
      <c r="M4187" t="n">
        <v>29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20</v>
      </c>
      <c r="U4187" t="n">
        <v>3</v>
      </c>
      <c r="V4187" t="n">
        <v>0</v>
      </c>
      <c r="W4187" t="n">
        <v>1</v>
      </c>
    </row>
    <row r="4188">
      <c r="A4188" t="inlineStr">
        <is>
          <t>Julien Puricelli</t>
        </is>
      </c>
      <c r="B4188" t="inlineStr">
        <is>
          <t>France</t>
        </is>
      </c>
      <c r="C4188" t="inlineStr">
        <is>
          <t>Openside Flanker</t>
        </is>
      </c>
      <c r="D4188" t="n">
        <v>4</v>
      </c>
      <c r="E4188" t="n">
        <v>4</v>
      </c>
      <c r="F4188" t="n">
        <v>1</v>
      </c>
      <c r="G4188" t="n">
        <v>3</v>
      </c>
      <c r="H4188" t="n">
        <v>0</v>
      </c>
      <c r="I4188" t="n">
        <v>136</v>
      </c>
      <c r="J4188" t="n">
        <v>3</v>
      </c>
      <c r="K4188" t="n">
        <v>69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t="inlineStr">
        <is>
          <t>Julien Puricelli</t>
        </is>
      </c>
      <c r="B4189" t="inlineStr">
        <is>
          <t>France</t>
        </is>
      </c>
      <c r="C4189" t="inlineStr">
        <is>
          <t>Openside Flanker</t>
        </is>
      </c>
      <c r="D4189" t="n">
        <v>88</v>
      </c>
      <c r="E4189" t="n">
        <v>88</v>
      </c>
      <c r="F4189" t="n">
        <v>84</v>
      </c>
      <c r="G4189" t="n">
        <v>4</v>
      </c>
      <c r="H4189" t="n">
        <v>0</v>
      </c>
      <c r="I4189" t="n">
        <v>6405</v>
      </c>
      <c r="J4189" t="n">
        <v>4</v>
      </c>
      <c r="K4189" t="n">
        <v>61</v>
      </c>
      <c r="L4189" t="n">
        <v>0</v>
      </c>
      <c r="M4189" t="n">
        <v>18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10</v>
      </c>
      <c r="U4189" t="n">
        <v>2</v>
      </c>
      <c r="V4189" t="n">
        <v>0</v>
      </c>
      <c r="W4189" t="n">
        <v>1</v>
      </c>
    </row>
    <row r="4190">
      <c r="A4190" t="inlineStr">
        <is>
          <t>Julien Puricelli</t>
        </is>
      </c>
      <c r="B4190" t="inlineStr">
        <is>
          <t>France</t>
        </is>
      </c>
      <c r="C4190" t="inlineStr">
        <is>
          <t>Openside Flanker</t>
        </is>
      </c>
      <c r="D4190" t="n">
        <v>190</v>
      </c>
      <c r="E4190" t="n">
        <v>6</v>
      </c>
      <c r="F4190" t="n">
        <v>164</v>
      </c>
      <c r="G4190" t="n">
        <v>29</v>
      </c>
      <c r="H4190" t="n">
        <v>0</v>
      </c>
      <c r="I4190" t="n">
        <v>12436</v>
      </c>
      <c r="J4190" t="n">
        <v>26</v>
      </c>
      <c r="K4190" t="n">
        <v>630</v>
      </c>
      <c r="L4190" t="n">
        <v>0</v>
      </c>
      <c r="M4190" t="n">
        <v>52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30</v>
      </c>
      <c r="U4190" t="n">
        <v>5</v>
      </c>
      <c r="V4190" t="n">
        <v>0</v>
      </c>
      <c r="W4190" t="n">
        <v>2</v>
      </c>
    </row>
    <row r="4191">
      <c r="A4191" t="inlineStr">
        <is>
          <t>Hugues Miorin</t>
        </is>
      </c>
      <c r="B4191" t="inlineStr">
        <is>
          <t>France</t>
        </is>
      </c>
      <c r="C4191" t="inlineStr">
        <is>
          <t>Openside Flanker</t>
        </is>
      </c>
      <c r="D4191" t="n">
        <v>37</v>
      </c>
      <c r="E4191" t="n">
        <v>41</v>
      </c>
      <c r="F4191" t="n">
        <v>29</v>
      </c>
      <c r="G4191" t="n">
        <v>12</v>
      </c>
      <c r="H4191" t="n">
        <v>0</v>
      </c>
      <c r="I4191" t="n">
        <v>2385</v>
      </c>
      <c r="J4191" t="n">
        <v>8</v>
      </c>
      <c r="K4191" t="n">
        <v>192</v>
      </c>
      <c r="L4191" t="n">
        <v>0</v>
      </c>
      <c r="M4191" t="n">
        <v>6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10</v>
      </c>
      <c r="U4191" t="n">
        <v>1</v>
      </c>
      <c r="V4191" t="n">
        <v>0</v>
      </c>
      <c r="W4191" t="n">
        <v>0</v>
      </c>
    </row>
    <row r="4192">
      <c r="A4192" t="inlineStr">
        <is>
          <t>Hugues Miorin</t>
        </is>
      </c>
      <c r="B4192" t="inlineStr">
        <is>
          <t>France</t>
        </is>
      </c>
      <c r="C4192" t="inlineStr">
        <is>
          <t>Openside Flanker</t>
        </is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16</v>
      </c>
      <c r="J4192" t="n">
        <v>1</v>
      </c>
      <c r="K4192" t="n">
        <v>16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inlineStr">
        <is>
          <t>Hugues Miorin</t>
        </is>
      </c>
      <c r="B4193" t="inlineStr">
        <is>
          <t>France</t>
        </is>
      </c>
      <c r="C4193" t="inlineStr">
        <is>
          <t>Openside Flanker</t>
        </is>
      </c>
      <c r="D4193" t="n">
        <v>6</v>
      </c>
      <c r="E4193" t="n">
        <v>6</v>
      </c>
      <c r="F4193" t="n">
        <v>5</v>
      </c>
      <c r="G4193" t="n">
        <v>1</v>
      </c>
      <c r="H4193" t="n">
        <v>0</v>
      </c>
      <c r="I4193" t="n">
        <v>364</v>
      </c>
      <c r="J4193" t="n">
        <v>1</v>
      </c>
      <c r="K4193" t="n">
        <v>21</v>
      </c>
      <c r="L4193" t="n">
        <v>0</v>
      </c>
      <c r="M4193" t="n">
        <v>3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</row>
    <row r="4194">
      <c r="A4194" t="inlineStr">
        <is>
          <t>Hugues Miorin</t>
        </is>
      </c>
      <c r="B4194" t="inlineStr">
        <is>
          <t>France</t>
        </is>
      </c>
      <c r="C4194" t="inlineStr">
        <is>
          <t>Openside Flanker</t>
        </is>
      </c>
      <c r="D4194" t="n">
        <v>44</v>
      </c>
      <c r="E4194" t="n">
        <v>2</v>
      </c>
      <c r="F4194" t="n">
        <v>34</v>
      </c>
      <c r="G4194" t="n">
        <v>14</v>
      </c>
      <c r="H4194" t="n">
        <v>0</v>
      </c>
      <c r="I4194" t="n">
        <v>2765</v>
      </c>
      <c r="J4194" t="n">
        <v>10</v>
      </c>
      <c r="K4194" t="n">
        <v>229</v>
      </c>
      <c r="L4194" t="n">
        <v>0</v>
      </c>
      <c r="M4194" t="n">
        <v>9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10</v>
      </c>
      <c r="U4194" t="n">
        <v>2</v>
      </c>
      <c r="V4194" t="n">
        <v>0</v>
      </c>
      <c r="W4194" t="n">
        <v>0</v>
      </c>
    </row>
    <row r="4195">
      <c r="A4195" t="inlineStr">
        <is>
          <t>Gregory Le Corvec</t>
        </is>
      </c>
      <c r="B4195" t="inlineStr">
        <is>
          <t>France</t>
        </is>
      </c>
      <c r="C4195" t="inlineStr">
        <is>
          <t>Openside Flanker</t>
        </is>
      </c>
      <c r="D4195" t="n">
        <v>4</v>
      </c>
      <c r="E4195" t="n">
        <v>4</v>
      </c>
      <c r="F4195" t="n">
        <v>4</v>
      </c>
      <c r="G4195" t="n">
        <v>0</v>
      </c>
      <c r="H4195" t="n">
        <v>0</v>
      </c>
      <c r="I4195" t="n">
        <v>278</v>
      </c>
      <c r="J4195" t="n">
        <v>0</v>
      </c>
      <c r="K4195" t="n">
        <v>0</v>
      </c>
      <c r="L4195" t="n">
        <v>0</v>
      </c>
      <c r="M4195" t="n">
        <v>2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</row>
    <row r="4196">
      <c r="A4196" t="inlineStr">
        <is>
          <t>Gregory Le Corvec</t>
        </is>
      </c>
      <c r="B4196" t="inlineStr">
        <is>
          <t>France</t>
        </is>
      </c>
      <c r="C4196" t="inlineStr">
        <is>
          <t>Openside Flanker</t>
        </is>
      </c>
      <c r="D4196" t="n">
        <v>67</v>
      </c>
      <c r="E4196" t="n">
        <v>68</v>
      </c>
      <c r="F4196" t="n">
        <v>59</v>
      </c>
      <c r="G4196" t="n">
        <v>9</v>
      </c>
      <c r="H4196" t="n">
        <v>0</v>
      </c>
      <c r="I4196" t="n">
        <v>4311</v>
      </c>
      <c r="J4196" t="n">
        <v>8</v>
      </c>
      <c r="K4196" t="n">
        <v>162</v>
      </c>
      <c r="L4196" t="n">
        <v>0</v>
      </c>
      <c r="M4196" t="n">
        <v>31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10</v>
      </c>
      <c r="U4196" t="n">
        <v>2</v>
      </c>
      <c r="V4196" t="n">
        <v>0</v>
      </c>
      <c r="W4196" t="n">
        <v>0</v>
      </c>
    </row>
    <row r="4197">
      <c r="A4197" t="inlineStr">
        <is>
          <t>Gregory Le Corvec</t>
        </is>
      </c>
      <c r="B4197" t="inlineStr">
        <is>
          <t>France</t>
        </is>
      </c>
      <c r="C4197" t="inlineStr">
        <is>
          <t>Openside Flanker</t>
        </is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64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inlineStr">
        <is>
          <t>Gregory Le Corvec</t>
        </is>
      </c>
      <c r="B4198" t="inlineStr">
        <is>
          <t>France</t>
        </is>
      </c>
      <c r="C4198" t="inlineStr">
        <is>
          <t>Openside Flanker</t>
        </is>
      </c>
      <c r="D4198" t="n">
        <v>72</v>
      </c>
      <c r="E4198" t="n">
        <v>2</v>
      </c>
      <c r="F4198" t="n">
        <v>64</v>
      </c>
      <c r="G4198" t="n">
        <v>9</v>
      </c>
      <c r="H4198" t="n">
        <v>0</v>
      </c>
      <c r="I4198" t="n">
        <v>4653</v>
      </c>
      <c r="J4198" t="n">
        <v>8</v>
      </c>
      <c r="K4198" t="n">
        <v>162</v>
      </c>
      <c r="L4198" t="n">
        <v>0</v>
      </c>
      <c r="M4198" t="n">
        <v>34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10</v>
      </c>
      <c r="U4198" t="n">
        <v>3</v>
      </c>
      <c r="V4198" t="n">
        <v>0</v>
      </c>
      <c r="W4198" t="n">
        <v>0</v>
      </c>
    </row>
    <row r="4199">
      <c r="A4199" t="inlineStr">
        <is>
          <t>Bernard Le Roux</t>
        </is>
      </c>
      <c r="B4199" t="inlineStr">
        <is>
          <t>France</t>
        </is>
      </c>
      <c r="C4199" t="inlineStr">
        <is>
          <t>Openside Flanker</t>
        </is>
      </c>
      <c r="D4199" t="n">
        <v>143</v>
      </c>
      <c r="E4199" t="n">
        <v>142</v>
      </c>
      <c r="F4199" t="n">
        <v>115</v>
      </c>
      <c r="G4199" t="n">
        <v>27</v>
      </c>
      <c r="H4199" t="n">
        <v>0</v>
      </c>
      <c r="I4199" t="n">
        <v>8731</v>
      </c>
      <c r="J4199" t="n">
        <v>28</v>
      </c>
      <c r="K4199" t="n">
        <v>706</v>
      </c>
      <c r="L4199" t="n">
        <v>2</v>
      </c>
      <c r="M4199" t="n">
        <v>60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45</v>
      </c>
      <c r="U4199" t="n">
        <v>10</v>
      </c>
      <c r="V4199" t="n">
        <v>0</v>
      </c>
      <c r="W4199" t="n">
        <v>1</v>
      </c>
    </row>
    <row r="4200">
      <c r="A4200" t="inlineStr">
        <is>
          <t>Bernard Le Roux</t>
        </is>
      </c>
      <c r="B4200" t="inlineStr">
        <is>
          <t>France</t>
        </is>
      </c>
      <c r="C4200" t="inlineStr">
        <is>
          <t>Openside Flanker</t>
        </is>
      </c>
      <c r="D4200" t="n">
        <v>189</v>
      </c>
      <c r="E4200" t="n">
        <v>9</v>
      </c>
      <c r="F4200" t="n">
        <v>147</v>
      </c>
      <c r="G4200" t="n">
        <v>42</v>
      </c>
      <c r="H4200" t="n">
        <v>0</v>
      </c>
      <c r="I4200" t="n">
        <v>11394</v>
      </c>
      <c r="J4200" t="n">
        <v>42</v>
      </c>
      <c r="K4200" t="n">
        <v>998</v>
      </c>
      <c r="L4200" t="n">
        <v>2</v>
      </c>
      <c r="M4200" t="n">
        <v>72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45</v>
      </c>
      <c r="U4200" t="n">
        <v>12</v>
      </c>
      <c r="V4200" t="n">
        <v>0</v>
      </c>
      <c r="W4200" t="n">
        <v>1</v>
      </c>
    </row>
    <row r="4201">
      <c r="A4201" t="inlineStr">
        <is>
          <t>Wenceslas Lauret</t>
        </is>
      </c>
      <c r="B4201" t="inlineStr">
        <is>
          <t>France</t>
        </is>
      </c>
      <c r="C4201" t="inlineStr">
        <is>
          <t>Openside Flanker</t>
        </is>
      </c>
      <c r="D4201" t="n">
        <v>0</v>
      </c>
      <c r="E4201" t="n">
        <v>2</v>
      </c>
      <c r="F4201" t="n">
        <v>0</v>
      </c>
      <c r="G4201" t="n">
        <v>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t="inlineStr">
        <is>
          <t>Wenceslas Lauret</t>
        </is>
      </c>
      <c r="B4202" t="inlineStr">
        <is>
          <t>France</t>
        </is>
      </c>
      <c r="C4202" t="inlineStr">
        <is>
          <t>Openside Flanker</t>
        </is>
      </c>
      <c r="D4202" t="n">
        <v>38</v>
      </c>
      <c r="E4202" t="n">
        <v>38</v>
      </c>
      <c r="F4202" t="n">
        <v>24</v>
      </c>
      <c r="G4202" t="n">
        <v>14</v>
      </c>
      <c r="H4202" t="n">
        <v>0</v>
      </c>
      <c r="I4202" t="n">
        <v>1992</v>
      </c>
      <c r="J4202" t="n">
        <v>14</v>
      </c>
      <c r="K4202" t="n">
        <v>319</v>
      </c>
      <c r="L4202" t="n">
        <v>0</v>
      </c>
      <c r="M4202" t="n">
        <v>10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10</v>
      </c>
      <c r="U4202" t="n">
        <v>1</v>
      </c>
      <c r="V4202" t="n">
        <v>0</v>
      </c>
      <c r="W4202" t="n">
        <v>0</v>
      </c>
    </row>
    <row r="4203">
      <c r="A4203" t="inlineStr">
        <is>
          <t>Wenceslas Lauret</t>
        </is>
      </c>
      <c r="B4203" t="inlineStr">
        <is>
          <t>France</t>
        </is>
      </c>
      <c r="C4203" t="inlineStr">
        <is>
          <t>Openside Flanker</t>
        </is>
      </c>
      <c r="D4203" t="n">
        <v>26</v>
      </c>
      <c r="E4203" t="n">
        <v>26</v>
      </c>
      <c r="F4203" t="n">
        <v>23</v>
      </c>
      <c r="G4203" t="n">
        <v>3</v>
      </c>
      <c r="H4203" t="n">
        <v>0</v>
      </c>
      <c r="I4203" t="n">
        <v>1705</v>
      </c>
      <c r="J4203" t="n">
        <v>3</v>
      </c>
      <c r="K4203" t="n">
        <v>31</v>
      </c>
      <c r="L4203" t="n">
        <v>0</v>
      </c>
      <c r="M4203" t="n">
        <v>8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5</v>
      </c>
      <c r="U4203" t="n">
        <v>0</v>
      </c>
      <c r="V4203" t="n">
        <v>0</v>
      </c>
      <c r="W4203" t="n">
        <v>0</v>
      </c>
    </row>
    <row r="4204">
      <c r="A4204" t="inlineStr">
        <is>
          <t>Wenceslas Lauret</t>
        </is>
      </c>
      <c r="B4204" t="inlineStr">
        <is>
          <t>France</t>
        </is>
      </c>
      <c r="C4204" t="inlineStr">
        <is>
          <t>Openside Flanker</t>
        </is>
      </c>
      <c r="D4204" t="n">
        <v>168</v>
      </c>
      <c r="E4204" t="n">
        <v>161</v>
      </c>
      <c r="F4204" t="n">
        <v>149</v>
      </c>
      <c r="G4204" t="n">
        <v>12</v>
      </c>
      <c r="H4204" t="n">
        <v>0</v>
      </c>
      <c r="I4204" t="n">
        <v>11289</v>
      </c>
      <c r="J4204" t="n">
        <v>19</v>
      </c>
      <c r="K4204" t="n">
        <v>267</v>
      </c>
      <c r="L4204" t="n">
        <v>0</v>
      </c>
      <c r="M4204" t="n">
        <v>49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60</v>
      </c>
      <c r="U4204" t="n">
        <v>2</v>
      </c>
      <c r="V4204" t="n">
        <v>0</v>
      </c>
      <c r="W4204" t="n">
        <v>1</v>
      </c>
    </row>
    <row r="4205">
      <c r="A4205" t="inlineStr">
        <is>
          <t>Wenceslas Lauret</t>
        </is>
      </c>
      <c r="B4205" t="inlineStr">
        <is>
          <t>France</t>
        </is>
      </c>
      <c r="C4205" t="inlineStr">
        <is>
          <t>Openside Flanker</t>
        </is>
      </c>
      <c r="D4205" t="n">
        <v>232</v>
      </c>
      <c r="E4205" t="n">
        <v>15</v>
      </c>
      <c r="F4205" t="n">
        <v>196</v>
      </c>
      <c r="G4205" t="n">
        <v>31</v>
      </c>
      <c r="H4205" t="n">
        <v>0</v>
      </c>
      <c r="I4205" t="n">
        <v>14986</v>
      </c>
      <c r="J4205" t="n">
        <v>36</v>
      </c>
      <c r="K4205" t="n">
        <v>617</v>
      </c>
      <c r="L4205" t="n">
        <v>0</v>
      </c>
      <c r="M4205" t="n">
        <v>67</v>
      </c>
      <c r="N4205" t="n">
        <v>15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75</v>
      </c>
      <c r="U4205" t="n">
        <v>3</v>
      </c>
      <c r="V4205" t="n">
        <v>0</v>
      </c>
      <c r="W4205" t="n">
        <v>1</v>
      </c>
    </row>
    <row r="4206">
      <c r="A4206" t="inlineStr">
        <is>
          <t>Christophe Moni</t>
        </is>
      </c>
      <c r="B4206" t="inlineStr">
        <is>
          <t>France</t>
        </is>
      </c>
      <c r="C4206" t="inlineStr">
        <is>
          <t>Blindside Flanker</t>
        </is>
      </c>
      <c r="D4206" t="n">
        <v>49</v>
      </c>
      <c r="E4206" t="n">
        <v>51</v>
      </c>
      <c r="F4206" t="n">
        <v>42</v>
      </c>
      <c r="G4206" t="n">
        <v>9</v>
      </c>
      <c r="H4206" t="n">
        <v>0</v>
      </c>
      <c r="I4206" t="n">
        <v>3237</v>
      </c>
      <c r="J4206" t="n">
        <v>7</v>
      </c>
      <c r="K4206" t="n">
        <v>135</v>
      </c>
      <c r="L4206" t="n">
        <v>1</v>
      </c>
      <c r="M4206" t="n">
        <v>16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40</v>
      </c>
      <c r="U4206" t="n">
        <v>1</v>
      </c>
      <c r="V4206" t="n">
        <v>0</v>
      </c>
      <c r="W4206" t="n">
        <v>0</v>
      </c>
    </row>
    <row r="4207">
      <c r="A4207" t="inlineStr">
        <is>
          <t>Christophe Moni</t>
        </is>
      </c>
      <c r="B4207" t="inlineStr">
        <is>
          <t>France</t>
        </is>
      </c>
      <c r="C4207" t="inlineStr">
        <is>
          <t>Blindside Flanker</t>
        </is>
      </c>
      <c r="D4207" t="n">
        <v>7</v>
      </c>
      <c r="E4207" t="n">
        <v>7</v>
      </c>
      <c r="F4207" t="n">
        <v>7</v>
      </c>
      <c r="G4207" t="n">
        <v>0</v>
      </c>
      <c r="H4207" t="n">
        <v>0</v>
      </c>
      <c r="I4207" t="n">
        <v>422</v>
      </c>
      <c r="J4207" t="n">
        <v>0</v>
      </c>
      <c r="K4207" t="n">
        <v>0</v>
      </c>
      <c r="L4207" t="n">
        <v>0</v>
      </c>
      <c r="M4207" t="n">
        <v>7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t="inlineStr">
        <is>
          <t>Christophe Moni</t>
        </is>
      </c>
      <c r="B4208" t="inlineStr">
        <is>
          <t>France</t>
        </is>
      </c>
      <c r="C4208" t="inlineStr">
        <is>
          <t>Blindside Flanker</t>
        </is>
      </c>
      <c r="D4208" t="n">
        <v>56</v>
      </c>
      <c r="E4208" t="n">
        <v>8</v>
      </c>
      <c r="F4208" t="n">
        <v>49</v>
      </c>
      <c r="G4208" t="n">
        <v>9</v>
      </c>
      <c r="H4208" t="n">
        <v>0</v>
      </c>
      <c r="I4208" t="n">
        <v>3659</v>
      </c>
      <c r="J4208" t="n">
        <v>7</v>
      </c>
      <c r="K4208" t="n">
        <v>135</v>
      </c>
      <c r="L4208" t="n">
        <v>1</v>
      </c>
      <c r="M4208" t="n">
        <v>23</v>
      </c>
      <c r="N4208" t="n">
        <v>8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40</v>
      </c>
      <c r="U4208" t="n">
        <v>1</v>
      </c>
      <c r="V4208" t="n">
        <v>0</v>
      </c>
      <c r="W4208" t="n">
        <v>0</v>
      </c>
    </row>
    <row r="4209">
      <c r="A4209" t="inlineStr">
        <is>
          <t>Alexandre Lapandry</t>
        </is>
      </c>
      <c r="B4209" t="inlineStr">
        <is>
          <t>France</t>
        </is>
      </c>
      <c r="C4209" t="inlineStr">
        <is>
          <t>Blindside Flanker</t>
        </is>
      </c>
      <c r="D4209" t="n">
        <v>186</v>
      </c>
      <c r="E4209" t="n">
        <v>189</v>
      </c>
      <c r="F4209" t="n">
        <v>143</v>
      </c>
      <c r="G4209" t="n">
        <v>46</v>
      </c>
      <c r="H4209" t="n">
        <v>0</v>
      </c>
      <c r="I4209" t="n">
        <v>11140</v>
      </c>
      <c r="J4209" t="n">
        <v>43</v>
      </c>
      <c r="K4209" t="n">
        <v>1082</v>
      </c>
      <c r="L4209" t="n">
        <v>4</v>
      </c>
      <c r="M4209" t="n">
        <v>56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85</v>
      </c>
      <c r="U4209" t="n">
        <v>3</v>
      </c>
      <c r="V4209" t="n">
        <v>0</v>
      </c>
      <c r="W4209" t="n">
        <v>0</v>
      </c>
    </row>
    <row r="4210">
      <c r="A4210" t="inlineStr">
        <is>
          <t>Alexandre Lapandry</t>
        </is>
      </c>
      <c r="B4210" t="inlineStr">
        <is>
          <t>France</t>
        </is>
      </c>
      <c r="C4210" t="inlineStr">
        <is>
          <t>Blindside Flanker</t>
        </is>
      </c>
      <c r="D4210" t="n">
        <v>6</v>
      </c>
      <c r="E4210" t="n">
        <v>6</v>
      </c>
      <c r="F4210" t="n">
        <v>6</v>
      </c>
      <c r="G4210" t="n">
        <v>0</v>
      </c>
      <c r="H4210" t="n">
        <v>0</v>
      </c>
      <c r="I4210" t="n">
        <v>480</v>
      </c>
      <c r="J4210" t="n">
        <v>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10</v>
      </c>
      <c r="U4210" t="n">
        <v>2</v>
      </c>
      <c r="V4210" t="n">
        <v>0</v>
      </c>
      <c r="W4210" t="n">
        <v>0</v>
      </c>
    </row>
    <row r="4211">
      <c r="A4211" t="inlineStr">
        <is>
          <t>Alexandre Lapandry</t>
        </is>
      </c>
      <c r="B4211" t="inlineStr">
        <is>
          <t>France</t>
        </is>
      </c>
      <c r="C4211" t="inlineStr">
        <is>
          <t>Blindside Flanker</t>
        </is>
      </c>
      <c r="D4211" t="n">
        <v>13</v>
      </c>
      <c r="E4211" t="n">
        <v>13</v>
      </c>
      <c r="F4211" t="n">
        <v>5</v>
      </c>
      <c r="G4211" t="n">
        <v>8</v>
      </c>
      <c r="H4211" t="n">
        <v>0</v>
      </c>
      <c r="I4211" t="n">
        <v>537</v>
      </c>
      <c r="J4211" t="n">
        <v>8</v>
      </c>
      <c r="K4211" t="n">
        <v>141</v>
      </c>
      <c r="L4211" t="n">
        <v>0</v>
      </c>
      <c r="M4211" t="n">
        <v>1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10</v>
      </c>
      <c r="U4211" t="n">
        <v>0</v>
      </c>
      <c r="V4211" t="n">
        <v>0</v>
      </c>
      <c r="W4211" t="n">
        <v>0</v>
      </c>
    </row>
    <row r="4212">
      <c r="A4212" t="inlineStr">
        <is>
          <t>Alexandre Lapandry</t>
        </is>
      </c>
      <c r="B4212" t="inlineStr">
        <is>
          <t>France</t>
        </is>
      </c>
      <c r="C4212" t="inlineStr">
        <is>
          <t>Blindside Flanker</t>
        </is>
      </c>
      <c r="D4212" t="n">
        <v>205</v>
      </c>
      <c r="E4212" t="n">
        <v>21</v>
      </c>
      <c r="F4212" t="n">
        <v>154</v>
      </c>
      <c r="G4212" t="n">
        <v>54</v>
      </c>
      <c r="H4212" t="n">
        <v>0</v>
      </c>
      <c r="I4212" t="n">
        <v>12157</v>
      </c>
      <c r="J4212" t="n">
        <v>51</v>
      </c>
      <c r="K4212" t="n">
        <v>1223</v>
      </c>
      <c r="L4212" t="n">
        <v>4</v>
      </c>
      <c r="M4212" t="n">
        <v>57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105</v>
      </c>
      <c r="U4212" t="n">
        <v>5</v>
      </c>
      <c r="V4212" t="n">
        <v>0</v>
      </c>
      <c r="W4212" t="n">
        <v>0</v>
      </c>
    </row>
    <row r="4213">
      <c r="A4213" t="inlineStr">
        <is>
          <t>Fulgence Ouedraogo</t>
        </is>
      </c>
      <c r="B4213" t="inlineStr">
        <is>
          <t>France</t>
        </is>
      </c>
      <c r="C4213" t="inlineStr">
        <is>
          <t>Blindside Flanker</t>
        </is>
      </c>
      <c r="D4213" t="n">
        <v>216</v>
      </c>
      <c r="E4213" t="n">
        <v>216</v>
      </c>
      <c r="F4213" t="n">
        <v>192</v>
      </c>
      <c r="G4213" t="n">
        <v>24</v>
      </c>
      <c r="H4213" t="n">
        <v>0</v>
      </c>
      <c r="I4213" t="n">
        <v>15188</v>
      </c>
      <c r="J4213" t="n">
        <v>24</v>
      </c>
      <c r="K4213" t="n">
        <v>622</v>
      </c>
      <c r="L4213" t="n">
        <v>1</v>
      </c>
      <c r="M4213" t="n">
        <v>33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60</v>
      </c>
      <c r="U4213" t="n">
        <v>4</v>
      </c>
      <c r="V4213" t="n">
        <v>0</v>
      </c>
      <c r="W4213" t="n">
        <v>0</v>
      </c>
    </row>
    <row r="4214">
      <c r="A4214" t="inlineStr">
        <is>
          <t>Fulgence Ouedraogo</t>
        </is>
      </c>
      <c r="B4214" t="inlineStr">
        <is>
          <t>France</t>
        </is>
      </c>
      <c r="C4214" t="inlineStr">
        <is>
          <t>Blindside Flanker</t>
        </is>
      </c>
      <c r="D4214" t="n">
        <v>39</v>
      </c>
      <c r="E4214" t="n">
        <v>40</v>
      </c>
      <c r="F4214" t="n">
        <v>34</v>
      </c>
      <c r="G4214" t="n">
        <v>6</v>
      </c>
      <c r="H4214" t="n">
        <v>0</v>
      </c>
      <c r="I4214" t="n">
        <v>2524</v>
      </c>
      <c r="J4214" t="n">
        <v>5</v>
      </c>
      <c r="K4214" t="n">
        <v>52</v>
      </c>
      <c r="L4214" t="n">
        <v>0</v>
      </c>
      <c r="M4214" t="n">
        <v>9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10</v>
      </c>
      <c r="U4214" t="n">
        <v>0</v>
      </c>
      <c r="V4214" t="n">
        <v>0</v>
      </c>
      <c r="W4214" t="n">
        <v>0</v>
      </c>
    </row>
    <row r="4215">
      <c r="A4215" t="inlineStr">
        <is>
          <t>Fulgence Ouedraogo</t>
        </is>
      </c>
      <c r="B4215" t="inlineStr">
        <is>
          <t>France</t>
        </is>
      </c>
      <c r="C4215" t="inlineStr">
        <is>
          <t>Blindside Flanker</t>
        </is>
      </c>
      <c r="D4215" t="n">
        <v>255</v>
      </c>
      <c r="E4215" t="n">
        <v>14</v>
      </c>
      <c r="F4215" t="n">
        <v>226</v>
      </c>
      <c r="G4215" t="n">
        <v>30</v>
      </c>
      <c r="H4215" t="n">
        <v>0</v>
      </c>
      <c r="I4215" t="n">
        <v>17712</v>
      </c>
      <c r="J4215" t="n">
        <v>29</v>
      </c>
      <c r="K4215" t="n">
        <v>674</v>
      </c>
      <c r="L4215" t="n">
        <v>1</v>
      </c>
      <c r="M4215" t="n">
        <v>42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70</v>
      </c>
      <c r="U4215" t="n">
        <v>4</v>
      </c>
      <c r="V4215" t="n">
        <v>0</v>
      </c>
      <c r="W4215" t="n">
        <v>0</v>
      </c>
    </row>
    <row r="4216">
      <c r="A4216" t="inlineStr">
        <is>
          <t>Julian Le Devedec</t>
        </is>
      </c>
      <c r="B4216" t="inlineStr">
        <is>
          <t>France</t>
        </is>
      </c>
      <c r="C4216" t="inlineStr">
        <is>
          <t>Blindside Flanker</t>
        </is>
      </c>
      <c r="D4216" t="n">
        <v>15</v>
      </c>
      <c r="E4216" t="n">
        <v>16</v>
      </c>
      <c r="F4216" t="n">
        <v>5</v>
      </c>
      <c r="G4216" t="n">
        <v>11</v>
      </c>
      <c r="H4216" t="n">
        <v>0</v>
      </c>
      <c r="I4216" t="n">
        <v>406</v>
      </c>
      <c r="J4216" t="n">
        <v>10</v>
      </c>
      <c r="K4216" t="n">
        <v>119</v>
      </c>
      <c r="L4216" t="n">
        <v>0</v>
      </c>
      <c r="M4216" t="n">
        <v>4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</row>
    <row r="4217">
      <c r="A4217" t="inlineStr">
        <is>
          <t>Julian Le Devedec</t>
        </is>
      </c>
      <c r="B4217" t="inlineStr">
        <is>
          <t>France</t>
        </is>
      </c>
      <c r="C4217" t="inlineStr">
        <is>
          <t>Blindside Flanker</t>
        </is>
      </c>
      <c r="D4217" t="n">
        <v>62</v>
      </c>
      <c r="E4217" t="n">
        <v>63</v>
      </c>
      <c r="F4217" t="n">
        <v>48</v>
      </c>
      <c r="G4217" t="n">
        <v>15</v>
      </c>
      <c r="H4217" t="n">
        <v>0</v>
      </c>
      <c r="I4217" t="n">
        <v>3738</v>
      </c>
      <c r="J4217" t="n">
        <v>14</v>
      </c>
      <c r="K4217" t="n">
        <v>411</v>
      </c>
      <c r="L4217" t="n">
        <v>0</v>
      </c>
      <c r="M4217" t="n">
        <v>23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5</v>
      </c>
      <c r="U4217" t="n">
        <v>1</v>
      </c>
      <c r="V4217" t="n">
        <v>0</v>
      </c>
      <c r="W4217" t="n">
        <v>0</v>
      </c>
    </row>
    <row r="4218">
      <c r="A4218" t="inlineStr">
        <is>
          <t>Julian Le Devedec</t>
        </is>
      </c>
      <c r="B4218" t="inlineStr">
        <is>
          <t>France</t>
        </is>
      </c>
      <c r="C4218" t="inlineStr">
        <is>
          <t>Blindside Flanker</t>
        </is>
      </c>
      <c r="D4218" t="n">
        <v>47</v>
      </c>
      <c r="E4218" t="n">
        <v>49</v>
      </c>
      <c r="F4218" t="n">
        <v>34</v>
      </c>
      <c r="G4218" t="n">
        <v>15</v>
      </c>
      <c r="H4218" t="n">
        <v>0</v>
      </c>
      <c r="I4218" t="n">
        <v>2750</v>
      </c>
      <c r="J4218" t="n">
        <v>13</v>
      </c>
      <c r="K4218" t="n">
        <v>277</v>
      </c>
      <c r="L4218" t="n">
        <v>0</v>
      </c>
      <c r="M4218" t="n">
        <v>15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1</v>
      </c>
    </row>
    <row r="4219">
      <c r="A4219" t="inlineStr">
        <is>
          <t>Julian Le Devedec</t>
        </is>
      </c>
      <c r="B4219" t="inlineStr">
        <is>
          <t>France</t>
        </is>
      </c>
      <c r="C4219" t="inlineStr">
        <is>
          <t>Blindside Flanker</t>
        </is>
      </c>
      <c r="D4219" t="n">
        <v>12</v>
      </c>
      <c r="E4219" t="n">
        <v>11</v>
      </c>
      <c r="F4219" t="n">
        <v>5</v>
      </c>
      <c r="G4219" t="n">
        <v>6</v>
      </c>
      <c r="H4219" t="n">
        <v>0</v>
      </c>
      <c r="I4219" t="n">
        <v>501</v>
      </c>
      <c r="J4219" t="n">
        <v>7</v>
      </c>
      <c r="K4219" t="n">
        <v>163</v>
      </c>
      <c r="L4219" t="n">
        <v>0</v>
      </c>
      <c r="M4219" t="n">
        <v>2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</row>
    <row r="4220">
      <c r="A4220" t="inlineStr">
        <is>
          <t>Julian Le Devedec</t>
        </is>
      </c>
      <c r="B4220" t="inlineStr">
        <is>
          <t>France</t>
        </is>
      </c>
      <c r="C4220" t="inlineStr">
        <is>
          <t>Blindside Flanker</t>
        </is>
      </c>
      <c r="D4220" t="n">
        <v>19</v>
      </c>
      <c r="E4220" t="n">
        <v>23</v>
      </c>
      <c r="F4220" t="n">
        <v>6</v>
      </c>
      <c r="G4220" t="n">
        <v>17</v>
      </c>
      <c r="H4220" t="n">
        <v>0</v>
      </c>
      <c r="I4220" t="n">
        <v>605</v>
      </c>
      <c r="J4220" t="n">
        <v>13</v>
      </c>
      <c r="K4220" t="n">
        <v>258</v>
      </c>
      <c r="L4220" t="n">
        <v>3</v>
      </c>
      <c r="M4220" t="n">
        <v>5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</v>
      </c>
    </row>
    <row r="4221">
      <c r="A4221" t="inlineStr">
        <is>
          <t>Julian Le Devedec</t>
        </is>
      </c>
      <c r="B4221" t="inlineStr">
        <is>
          <t>France</t>
        </is>
      </c>
      <c r="C4221" t="inlineStr">
        <is>
          <t>Blindside Flanker</t>
        </is>
      </c>
      <c r="D4221" t="n">
        <v>23</v>
      </c>
      <c r="E4221" t="n">
        <v>20</v>
      </c>
      <c r="F4221" t="n">
        <v>15</v>
      </c>
      <c r="G4221" t="n">
        <v>5</v>
      </c>
      <c r="H4221" t="n">
        <v>0</v>
      </c>
      <c r="I4221" t="n">
        <v>1139</v>
      </c>
      <c r="J4221" t="n">
        <v>8</v>
      </c>
      <c r="K4221" t="n">
        <v>243</v>
      </c>
      <c r="L4221" t="n">
        <v>0</v>
      </c>
      <c r="M4221" t="n">
        <v>14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5</v>
      </c>
      <c r="U4221" t="n">
        <v>2</v>
      </c>
      <c r="V4221" t="n">
        <v>0</v>
      </c>
      <c r="W4221" t="n">
        <v>0</v>
      </c>
    </row>
    <row r="4222">
      <c r="A4222" t="inlineStr">
        <is>
          <t>Julian Le Devedec</t>
        </is>
      </c>
      <c r="B4222" t="inlineStr">
        <is>
          <t>France</t>
        </is>
      </c>
      <c r="C4222" t="inlineStr">
        <is>
          <t>Blindside Flanker</t>
        </is>
      </c>
      <c r="D4222" t="n">
        <v>178</v>
      </c>
      <c r="E4222" t="n">
        <v>2</v>
      </c>
      <c r="F4222" t="n">
        <v>113</v>
      </c>
      <c r="G4222" t="n">
        <v>69</v>
      </c>
      <c r="H4222" t="n">
        <v>0</v>
      </c>
      <c r="I4222" t="n">
        <v>9139</v>
      </c>
      <c r="J4222" t="n">
        <v>65</v>
      </c>
      <c r="K4222" t="n">
        <v>1471</v>
      </c>
      <c r="L4222" t="n">
        <v>3</v>
      </c>
      <c r="M4222" t="n">
        <v>63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10</v>
      </c>
      <c r="U4222" t="n">
        <v>5</v>
      </c>
      <c r="V4222" t="n">
        <v>0</v>
      </c>
      <c r="W4222" t="n">
        <v>1</v>
      </c>
    </row>
    <row r="4223">
      <c r="A4223" t="inlineStr">
        <is>
          <t>Anthony Jelonch</t>
        </is>
      </c>
      <c r="B4223" t="inlineStr">
        <is>
          <t>France</t>
        </is>
      </c>
      <c r="C4223" t="inlineStr">
        <is>
          <t>Blindside Flanker</t>
        </is>
      </c>
      <c r="D4223" t="n">
        <v>10</v>
      </c>
      <c r="E4223" t="n">
        <v>10</v>
      </c>
      <c r="F4223" t="n">
        <v>6</v>
      </c>
      <c r="G4223" t="n">
        <v>4</v>
      </c>
      <c r="H4223" t="n">
        <v>0</v>
      </c>
      <c r="I4223" t="n">
        <v>572</v>
      </c>
      <c r="J4223" t="n">
        <v>4</v>
      </c>
      <c r="K4223" t="n">
        <v>92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10</v>
      </c>
      <c r="U4223" t="n">
        <v>0</v>
      </c>
      <c r="V4223" t="n">
        <v>0</v>
      </c>
      <c r="W4223" t="n">
        <v>0</v>
      </c>
    </row>
    <row r="4224">
      <c r="A4224" t="inlineStr">
        <is>
          <t>Anthony Jelonch</t>
        </is>
      </c>
      <c r="B4224" t="inlineStr">
        <is>
          <t>France</t>
        </is>
      </c>
      <c r="C4224" t="inlineStr">
        <is>
          <t>Blindside Flanker</t>
        </is>
      </c>
      <c r="D4224" t="n">
        <v>80</v>
      </c>
      <c r="E4224" t="n">
        <v>77</v>
      </c>
      <c r="F4224" t="n">
        <v>60</v>
      </c>
      <c r="G4224" t="n">
        <v>17</v>
      </c>
      <c r="H4224" t="n">
        <v>0</v>
      </c>
      <c r="I4224" t="n">
        <v>4569</v>
      </c>
      <c r="J4224" t="n">
        <v>20</v>
      </c>
      <c r="K4224" t="n">
        <v>461</v>
      </c>
      <c r="L4224" t="n">
        <v>0</v>
      </c>
      <c r="M4224" t="n">
        <v>29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50</v>
      </c>
      <c r="U4224" t="n">
        <v>2</v>
      </c>
      <c r="V4224" t="n">
        <v>0</v>
      </c>
      <c r="W4224" t="n">
        <v>0</v>
      </c>
    </row>
    <row r="4225">
      <c r="A4225" t="inlineStr">
        <is>
          <t>Anthony Jelonch</t>
        </is>
      </c>
      <c r="B4225" t="inlineStr">
        <is>
          <t>France</t>
        </is>
      </c>
      <c r="C4225" t="inlineStr">
        <is>
          <t>Blindside Flanker</t>
        </is>
      </c>
      <c r="D4225" t="n">
        <v>8</v>
      </c>
      <c r="E4225" t="n">
        <v>9</v>
      </c>
      <c r="F4225" t="n">
        <v>4</v>
      </c>
      <c r="G4225" t="n">
        <v>5</v>
      </c>
      <c r="H4225" t="n">
        <v>0</v>
      </c>
      <c r="I4225" t="n">
        <v>383</v>
      </c>
      <c r="J4225" t="n">
        <v>4</v>
      </c>
      <c r="K4225" t="n">
        <v>95</v>
      </c>
      <c r="L4225" t="n">
        <v>0</v>
      </c>
      <c r="M4225" t="n">
        <v>2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inlineStr">
        <is>
          <t>Anthony Jelonch</t>
        </is>
      </c>
      <c r="B4226" t="inlineStr">
        <is>
          <t>France</t>
        </is>
      </c>
      <c r="C4226" t="inlineStr">
        <is>
          <t>Blindside Flanker</t>
        </is>
      </c>
      <c r="D4226" t="n">
        <v>98</v>
      </c>
      <c r="E4226" t="n">
        <v>12</v>
      </c>
      <c r="F4226" t="n">
        <v>70</v>
      </c>
      <c r="G4226" t="n">
        <v>26</v>
      </c>
      <c r="H4226" t="n">
        <v>0</v>
      </c>
      <c r="I4226" t="n">
        <v>5524</v>
      </c>
      <c r="J4226" t="n">
        <v>28</v>
      </c>
      <c r="K4226" t="n">
        <v>648</v>
      </c>
      <c r="L4226" t="n">
        <v>0</v>
      </c>
      <c r="M4226" t="n">
        <v>31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60</v>
      </c>
      <c r="U4226" t="n">
        <v>2</v>
      </c>
      <c r="V4226" t="n">
        <v>0</v>
      </c>
      <c r="W4226" t="n">
        <v>0</v>
      </c>
    </row>
    <row r="4227">
      <c r="A4227" t="inlineStr">
        <is>
          <t>Gregory Lamboley</t>
        </is>
      </c>
      <c r="B4227" t="inlineStr">
        <is>
          <t>France</t>
        </is>
      </c>
      <c r="C4227" t="inlineStr">
        <is>
          <t>Blindside Flanker</t>
        </is>
      </c>
      <c r="D4227" t="n">
        <v>198</v>
      </c>
      <c r="E4227" t="n">
        <v>205</v>
      </c>
      <c r="F4227" t="n">
        <v>98</v>
      </c>
      <c r="G4227" t="n">
        <v>107</v>
      </c>
      <c r="H4227" t="n">
        <v>0</v>
      </c>
      <c r="I4227" t="n">
        <v>8598</v>
      </c>
      <c r="J4227" t="n">
        <v>100</v>
      </c>
      <c r="K4227" t="n">
        <v>1789</v>
      </c>
      <c r="L4227" t="n">
        <v>2</v>
      </c>
      <c r="M4227" t="n">
        <v>45</v>
      </c>
      <c r="N4227" t="n">
        <v>15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75</v>
      </c>
      <c r="U4227" t="n">
        <v>4</v>
      </c>
      <c r="V4227" t="n">
        <v>0</v>
      </c>
      <c r="W4227" t="n">
        <v>0</v>
      </c>
    </row>
    <row r="4228">
      <c r="A4228" t="inlineStr">
        <is>
          <t>Gregory Lamboley</t>
        </is>
      </c>
      <c r="B4228" t="inlineStr">
        <is>
          <t>France</t>
        </is>
      </c>
      <c r="C4228" t="inlineStr">
        <is>
          <t>Blindside Flanker</t>
        </is>
      </c>
      <c r="D4228" t="n">
        <v>16</v>
      </c>
      <c r="E4228" t="n">
        <v>17</v>
      </c>
      <c r="F4228" t="n">
        <v>3</v>
      </c>
      <c r="G4228" t="n">
        <v>14</v>
      </c>
      <c r="H4228" t="n">
        <v>0</v>
      </c>
      <c r="I4228" t="n">
        <v>477</v>
      </c>
      <c r="J4228" t="n">
        <v>13</v>
      </c>
      <c r="K4228" t="n">
        <v>258</v>
      </c>
      <c r="L4228" t="n">
        <v>0</v>
      </c>
      <c r="M4228" t="n">
        <v>2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5</v>
      </c>
      <c r="U4228" t="n">
        <v>0</v>
      </c>
      <c r="V4228" t="n">
        <v>0</v>
      </c>
      <c r="W4228" t="n">
        <v>0</v>
      </c>
    </row>
    <row r="4229">
      <c r="A4229" t="inlineStr">
        <is>
          <t>Gregory Lamboley</t>
        </is>
      </c>
      <c r="B4229" t="inlineStr">
        <is>
          <t>France</t>
        </is>
      </c>
      <c r="C4229" t="inlineStr">
        <is>
          <t>Blindside Flanker</t>
        </is>
      </c>
      <c r="D4229" t="n">
        <v>17</v>
      </c>
      <c r="E4229" t="n">
        <v>15</v>
      </c>
      <c r="F4229" t="n">
        <v>3</v>
      </c>
      <c r="G4229" t="n">
        <v>12</v>
      </c>
      <c r="H4229" t="n">
        <v>0</v>
      </c>
      <c r="I4229" t="n">
        <v>523</v>
      </c>
      <c r="J4229" t="n">
        <v>14</v>
      </c>
      <c r="K4229" t="n">
        <v>313</v>
      </c>
      <c r="L4229" t="n">
        <v>1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5</v>
      </c>
      <c r="U4229" t="n">
        <v>1</v>
      </c>
      <c r="V4229" t="n">
        <v>0</v>
      </c>
      <c r="W4229" t="n">
        <v>0</v>
      </c>
    </row>
    <row r="4230">
      <c r="A4230" t="inlineStr">
        <is>
          <t>Gregory Lamboley</t>
        </is>
      </c>
      <c r="B4230" t="inlineStr">
        <is>
          <t>France</t>
        </is>
      </c>
      <c r="C4230" t="inlineStr">
        <is>
          <t>Blindside Flanker</t>
        </is>
      </c>
      <c r="D4230" t="n">
        <v>231</v>
      </c>
      <c r="E4230" t="n">
        <v>17</v>
      </c>
      <c r="F4230" t="n">
        <v>104</v>
      </c>
      <c r="G4230" t="n">
        <v>133</v>
      </c>
      <c r="H4230" t="n">
        <v>0</v>
      </c>
      <c r="I4230" t="n">
        <v>9598</v>
      </c>
      <c r="J4230" t="n">
        <v>127</v>
      </c>
      <c r="K4230" t="n">
        <v>2360</v>
      </c>
      <c r="L4230" t="n">
        <v>3</v>
      </c>
      <c r="M4230" t="n">
        <v>48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85</v>
      </c>
      <c r="U4230" t="n">
        <v>5</v>
      </c>
      <c r="V4230" t="n">
        <v>0</v>
      </c>
      <c r="W4230" t="n">
        <v>0</v>
      </c>
    </row>
    <row r="4231">
      <c r="A4231" t="inlineStr">
        <is>
          <t>Mathieu Lievremont</t>
        </is>
      </c>
      <c r="B4231" t="inlineStr">
        <is>
          <t>France</t>
        </is>
      </c>
      <c r="C4231" t="inlineStr">
        <is>
          <t>Blindside Flanker</t>
        </is>
      </c>
      <c r="D4231" t="n">
        <v>11</v>
      </c>
      <c r="E4231" t="n">
        <v>13</v>
      </c>
      <c r="F4231" t="n">
        <v>6</v>
      </c>
      <c r="G4231" t="n">
        <v>7</v>
      </c>
      <c r="H4231" t="n">
        <v>0</v>
      </c>
      <c r="I4231" t="n">
        <v>573</v>
      </c>
      <c r="J4231" t="n">
        <v>5</v>
      </c>
      <c r="K4231" t="n">
        <v>115</v>
      </c>
      <c r="L4231" t="n">
        <v>0</v>
      </c>
      <c r="M4231" t="n">
        <v>2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5</v>
      </c>
      <c r="U4231" t="n">
        <v>0</v>
      </c>
      <c r="V4231" t="n">
        <v>0</v>
      </c>
      <c r="W4231" t="n">
        <v>0</v>
      </c>
    </row>
    <row r="4232">
      <c r="A4232" t="inlineStr">
        <is>
          <t>Mathieu Lievremont</t>
        </is>
      </c>
      <c r="B4232" t="inlineStr">
        <is>
          <t>France</t>
        </is>
      </c>
      <c r="C4232" t="inlineStr">
        <is>
          <t>Blindside Flanker</t>
        </is>
      </c>
      <c r="D4232" t="n">
        <v>22</v>
      </c>
      <c r="E4232" t="n">
        <v>23</v>
      </c>
      <c r="F4232" t="n">
        <v>17</v>
      </c>
      <c r="G4232" t="n">
        <v>6</v>
      </c>
      <c r="H4232" t="n">
        <v>0</v>
      </c>
      <c r="I4232" t="n">
        <v>1349</v>
      </c>
      <c r="J4232" t="n">
        <v>5</v>
      </c>
      <c r="K4232" t="n">
        <v>101</v>
      </c>
      <c r="L4232" t="n">
        <v>0</v>
      </c>
      <c r="M4232" t="n">
        <v>7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</row>
    <row r="4233">
      <c r="A4233" t="inlineStr">
        <is>
          <t>Mathieu Lievremont</t>
        </is>
      </c>
      <c r="B4233" t="inlineStr">
        <is>
          <t>France</t>
        </is>
      </c>
      <c r="C4233" t="inlineStr">
        <is>
          <t>Blindside Flanker</t>
        </is>
      </c>
      <c r="D4233" t="n">
        <v>1</v>
      </c>
      <c r="E4233" t="n">
        <v>1</v>
      </c>
      <c r="F4233" t="n">
        <v>1</v>
      </c>
      <c r="G4233" t="n">
        <v>0</v>
      </c>
      <c r="H4233" t="n">
        <v>0</v>
      </c>
      <c r="I4233" t="n">
        <v>80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t="inlineStr">
        <is>
          <t>Mathieu Lievremont</t>
        </is>
      </c>
      <c r="B4234" t="inlineStr">
        <is>
          <t>France</t>
        </is>
      </c>
      <c r="C4234" t="inlineStr">
        <is>
          <t>Blindside Flanker</t>
        </is>
      </c>
      <c r="D4234" t="n">
        <v>50</v>
      </c>
      <c r="E4234" t="n">
        <v>50</v>
      </c>
      <c r="F4234" t="n">
        <v>50</v>
      </c>
      <c r="G4234" t="n">
        <v>0</v>
      </c>
      <c r="H4234" t="n">
        <v>0</v>
      </c>
      <c r="I4234" t="n">
        <v>3677</v>
      </c>
      <c r="J4234" t="n">
        <v>0</v>
      </c>
      <c r="K4234" t="n">
        <v>0</v>
      </c>
      <c r="L4234" t="n">
        <v>0</v>
      </c>
      <c r="M4234" t="n">
        <v>8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25</v>
      </c>
      <c r="U4234" t="n">
        <v>1</v>
      </c>
      <c r="V4234" t="n">
        <v>0</v>
      </c>
      <c r="W4234" t="n">
        <v>0</v>
      </c>
    </row>
    <row r="4235">
      <c r="A4235" t="inlineStr">
        <is>
          <t>Mathieu Lievremont</t>
        </is>
      </c>
      <c r="B4235" t="inlineStr">
        <is>
          <t>France</t>
        </is>
      </c>
      <c r="C4235" t="inlineStr">
        <is>
          <t>Blindside Flanker</t>
        </is>
      </c>
      <c r="D4235" t="n">
        <v>2</v>
      </c>
      <c r="E4235" t="n">
        <v>2</v>
      </c>
      <c r="F4235" t="n">
        <v>1</v>
      </c>
      <c r="G4235" t="n">
        <v>1</v>
      </c>
      <c r="H4235" t="n">
        <v>0</v>
      </c>
      <c r="I4235" t="n">
        <v>101</v>
      </c>
      <c r="J4235" t="n">
        <v>1</v>
      </c>
      <c r="K4235" t="n">
        <v>21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inlineStr">
        <is>
          <t>Mathieu Lievremont</t>
        </is>
      </c>
      <c r="B4236" t="inlineStr">
        <is>
          <t>France</t>
        </is>
      </c>
      <c r="C4236" t="inlineStr">
        <is>
          <t>Blindside Flanker</t>
        </is>
      </c>
      <c r="D4236" t="n">
        <v>86</v>
      </c>
      <c r="E4236" t="n">
        <v>6</v>
      </c>
      <c r="F4236" t="n">
        <v>75</v>
      </c>
      <c r="G4236" t="n">
        <v>14</v>
      </c>
      <c r="H4236" t="n">
        <v>0</v>
      </c>
      <c r="I4236" t="n">
        <v>5780</v>
      </c>
      <c r="J4236" t="n">
        <v>11</v>
      </c>
      <c r="K4236" t="n">
        <v>237</v>
      </c>
      <c r="L4236" t="n">
        <v>0</v>
      </c>
      <c r="M4236" t="n">
        <v>17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30</v>
      </c>
      <c r="U4236" t="n">
        <v>1</v>
      </c>
      <c r="V4236" t="n">
        <v>0</v>
      </c>
      <c r="W4236" t="n">
        <v>0</v>
      </c>
    </row>
    <row r="4237">
      <c r="A4237" t="inlineStr">
        <is>
          <t>Sebastian Chabal</t>
        </is>
      </c>
      <c r="B4237" t="inlineStr">
        <is>
          <t>France</t>
        </is>
      </c>
      <c r="C4237" t="inlineStr">
        <is>
          <t>Blindside Flanker</t>
        </is>
      </c>
      <c r="D4237" t="n">
        <v>60</v>
      </c>
      <c r="E4237" t="n">
        <v>62</v>
      </c>
      <c r="F4237" t="n">
        <v>33</v>
      </c>
      <c r="G4237" t="n">
        <v>29</v>
      </c>
      <c r="H4237" t="n">
        <v>0</v>
      </c>
      <c r="I4237" t="n">
        <v>2644</v>
      </c>
      <c r="J4237" t="n">
        <v>27</v>
      </c>
      <c r="K4237" t="n">
        <v>539</v>
      </c>
      <c r="L4237" t="n">
        <v>1</v>
      </c>
      <c r="M4237" t="n">
        <v>24</v>
      </c>
      <c r="N4237" t="n">
        <v>6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30</v>
      </c>
      <c r="U4237" t="n">
        <v>1</v>
      </c>
      <c r="V4237" t="n">
        <v>0</v>
      </c>
      <c r="W4237" t="n">
        <v>0</v>
      </c>
    </row>
    <row r="4238">
      <c r="A4238" t="inlineStr">
        <is>
          <t>Sebastian Chabal</t>
        </is>
      </c>
      <c r="B4238" t="inlineStr">
        <is>
          <t>France</t>
        </is>
      </c>
      <c r="C4238" t="inlineStr">
        <is>
          <t>Blindside Flanker</t>
        </is>
      </c>
      <c r="D4238" t="n">
        <v>18</v>
      </c>
      <c r="E4238" t="n">
        <v>18</v>
      </c>
      <c r="F4238" t="n">
        <v>17</v>
      </c>
      <c r="G4238" t="n">
        <v>1</v>
      </c>
      <c r="H4238" t="n">
        <v>0</v>
      </c>
      <c r="I4238" t="n">
        <v>1301</v>
      </c>
      <c r="J4238" t="n">
        <v>1</v>
      </c>
      <c r="K4238" t="n">
        <v>3</v>
      </c>
      <c r="L4238" t="n">
        <v>0</v>
      </c>
      <c r="M4238" t="n">
        <v>5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30</v>
      </c>
      <c r="U4238" t="n">
        <v>0</v>
      </c>
      <c r="V4238" t="n">
        <v>0</v>
      </c>
      <c r="W4238" t="n">
        <v>0</v>
      </c>
    </row>
    <row r="4239">
      <c r="A4239" t="inlineStr">
        <is>
          <t>Sebastian Chabal</t>
        </is>
      </c>
      <c r="B4239" t="inlineStr">
        <is>
          <t>France</t>
        </is>
      </c>
      <c r="C4239" t="inlineStr">
        <is>
          <t>Blindside Flanker</t>
        </is>
      </c>
      <c r="D4239" t="n">
        <v>117</v>
      </c>
      <c r="E4239" t="n">
        <v>117</v>
      </c>
      <c r="F4239" t="n">
        <v>111</v>
      </c>
      <c r="G4239" t="n">
        <v>6</v>
      </c>
      <c r="H4239" t="n">
        <v>0</v>
      </c>
      <c r="I4239" t="n">
        <v>8238</v>
      </c>
      <c r="J4239" t="n">
        <v>6</v>
      </c>
      <c r="K4239" t="n">
        <v>181</v>
      </c>
      <c r="L4239" t="n">
        <v>0</v>
      </c>
      <c r="M4239" t="n">
        <v>49</v>
      </c>
      <c r="N4239" t="n">
        <v>19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95</v>
      </c>
      <c r="U4239" t="n">
        <v>4</v>
      </c>
      <c r="V4239" t="n">
        <v>0</v>
      </c>
      <c r="W4239" t="n">
        <v>1</v>
      </c>
    </row>
    <row r="4240">
      <c r="A4240" t="inlineStr">
        <is>
          <t>Sebastian Chabal</t>
        </is>
      </c>
      <c r="B4240" t="inlineStr">
        <is>
          <t>France</t>
        </is>
      </c>
      <c r="C4240" t="inlineStr">
        <is>
          <t>Blindside Flanker</t>
        </is>
      </c>
      <c r="D4240" t="n">
        <v>31</v>
      </c>
      <c r="E4240" t="n">
        <v>31</v>
      </c>
      <c r="F4240" t="n">
        <v>25</v>
      </c>
      <c r="G4240" t="n">
        <v>6</v>
      </c>
      <c r="H4240" t="n">
        <v>0</v>
      </c>
      <c r="I4240" t="n">
        <v>2049</v>
      </c>
      <c r="J4240" t="n">
        <v>6</v>
      </c>
      <c r="K4240" t="n">
        <v>185</v>
      </c>
      <c r="L4240" t="n">
        <v>0</v>
      </c>
      <c r="M4240" t="n">
        <v>10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5</v>
      </c>
      <c r="U4240" t="n">
        <v>0</v>
      </c>
      <c r="V4240" t="n">
        <v>0</v>
      </c>
      <c r="W4240" t="n">
        <v>0</v>
      </c>
    </row>
    <row r="4241">
      <c r="A4241" t="inlineStr">
        <is>
          <t>Sebastian Chabal</t>
        </is>
      </c>
      <c r="B4241" t="inlineStr">
        <is>
          <t>France</t>
        </is>
      </c>
      <c r="C4241" t="inlineStr">
        <is>
          <t>Blindside Flanker</t>
        </is>
      </c>
      <c r="D4241" t="n">
        <v>226</v>
      </c>
      <c r="E4241" t="n">
        <v>32</v>
      </c>
      <c r="F4241" t="n">
        <v>186</v>
      </c>
      <c r="G4241" t="n">
        <v>42</v>
      </c>
      <c r="H4241" t="n">
        <v>0</v>
      </c>
      <c r="I4241" t="n">
        <v>14232</v>
      </c>
      <c r="J4241" t="n">
        <v>40</v>
      </c>
      <c r="K4241" t="n">
        <v>908</v>
      </c>
      <c r="L4241" t="n">
        <v>1</v>
      </c>
      <c r="M4241" t="n">
        <v>88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160</v>
      </c>
      <c r="U4241" t="n">
        <v>5</v>
      </c>
      <c r="V4241" t="n">
        <v>0</v>
      </c>
      <c r="W4241" t="n">
        <v>1</v>
      </c>
    </row>
    <row r="4242">
      <c r="A4242" t="inlineStr">
        <is>
          <t>Mathieu Babillot</t>
        </is>
      </c>
      <c r="B4242" t="inlineStr">
        <is>
          <t>France</t>
        </is>
      </c>
      <c r="C4242" t="inlineStr">
        <is>
          <t>Blindside Flanker</t>
        </is>
      </c>
      <c r="D4242" t="n">
        <v>114</v>
      </c>
      <c r="E4242" t="n">
        <v>111</v>
      </c>
      <c r="F4242" t="n">
        <v>88</v>
      </c>
      <c r="G4242" t="n">
        <v>23</v>
      </c>
      <c r="H4242" t="n">
        <v>0</v>
      </c>
      <c r="I4242" t="n">
        <v>6926</v>
      </c>
      <c r="J4242" t="n">
        <v>26</v>
      </c>
      <c r="K4242" t="n">
        <v>551</v>
      </c>
      <c r="L4242" t="n">
        <v>4</v>
      </c>
      <c r="M4242" t="n">
        <v>29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10</v>
      </c>
      <c r="U4242" t="n">
        <v>6</v>
      </c>
      <c r="V4242" t="n">
        <v>0</v>
      </c>
      <c r="W4242" t="n">
        <v>1</v>
      </c>
    </row>
    <row r="4243">
      <c r="A4243" t="inlineStr">
        <is>
          <t>Mathieu Babillot</t>
        </is>
      </c>
      <c r="B4243" t="inlineStr">
        <is>
          <t>France</t>
        </is>
      </c>
      <c r="C4243" t="inlineStr">
        <is>
          <t>Blindside Flanker</t>
        </is>
      </c>
      <c r="D4243" t="n">
        <v>5</v>
      </c>
      <c r="E4243" t="n">
        <v>5</v>
      </c>
      <c r="F4243" t="n">
        <v>5</v>
      </c>
      <c r="G4243" t="n">
        <v>0</v>
      </c>
      <c r="H4243" t="n">
        <v>0</v>
      </c>
      <c r="I4243" t="n">
        <v>400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inlineStr">
        <is>
          <t>Mathieu Babillot</t>
        </is>
      </c>
      <c r="B4244" t="inlineStr">
        <is>
          <t>France</t>
        </is>
      </c>
      <c r="C4244" t="inlineStr">
        <is>
          <t>Blindside Flanker</t>
        </is>
      </c>
      <c r="D4244" t="n">
        <v>5</v>
      </c>
      <c r="E4244" t="n">
        <v>5</v>
      </c>
      <c r="F4244" t="n">
        <v>2</v>
      </c>
      <c r="G4244" t="n">
        <v>3</v>
      </c>
      <c r="H4244" t="n">
        <v>0</v>
      </c>
      <c r="I4244" t="n">
        <v>248</v>
      </c>
      <c r="J4244" t="n">
        <v>3</v>
      </c>
      <c r="K4244" t="n">
        <v>88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t="inlineStr">
        <is>
          <t>Mathieu Babillot</t>
        </is>
      </c>
      <c r="B4245" t="inlineStr">
        <is>
          <t>France</t>
        </is>
      </c>
      <c r="C4245" t="inlineStr">
        <is>
          <t>Blindside Flanker</t>
        </is>
      </c>
      <c r="D4245" t="n">
        <v>124</v>
      </c>
      <c r="E4245" t="n">
        <v>2</v>
      </c>
      <c r="F4245" t="n">
        <v>95</v>
      </c>
      <c r="G4245" t="n">
        <v>26</v>
      </c>
      <c r="H4245" t="n">
        <v>0</v>
      </c>
      <c r="I4245" t="n">
        <v>7574</v>
      </c>
      <c r="J4245" t="n">
        <v>29</v>
      </c>
      <c r="K4245" t="n">
        <v>639</v>
      </c>
      <c r="L4245" t="n">
        <v>4</v>
      </c>
      <c r="M4245" t="n">
        <v>29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10</v>
      </c>
      <c r="U4245" t="n">
        <v>6</v>
      </c>
      <c r="V4245" t="n">
        <v>0</v>
      </c>
      <c r="W4245" t="n">
        <v>1</v>
      </c>
    </row>
    <row r="4246">
      <c r="A4246" t="inlineStr">
        <is>
          <t>Judicael Cancoriet</t>
        </is>
      </c>
      <c r="B4246" t="inlineStr">
        <is>
          <t>France</t>
        </is>
      </c>
      <c r="C4246" t="inlineStr">
        <is>
          <t>Blindside Flanker</t>
        </is>
      </c>
      <c r="D4246" t="n">
        <v>8</v>
      </c>
      <c r="E4246" t="n">
        <v>8</v>
      </c>
      <c r="F4246" t="n">
        <v>6</v>
      </c>
      <c r="G4246" t="n">
        <v>2</v>
      </c>
      <c r="H4246" t="n">
        <v>0</v>
      </c>
      <c r="I4246" t="n">
        <v>553</v>
      </c>
      <c r="J4246" t="n">
        <v>2</v>
      </c>
      <c r="K4246" t="n">
        <v>95</v>
      </c>
      <c r="L4246" t="n">
        <v>0</v>
      </c>
      <c r="M4246" t="n">
        <v>1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15</v>
      </c>
      <c r="U4246" t="n">
        <v>0</v>
      </c>
      <c r="V4246" t="n">
        <v>0</v>
      </c>
      <c r="W4246" t="n">
        <v>0</v>
      </c>
    </row>
    <row r="4247">
      <c r="A4247" t="inlineStr">
        <is>
          <t>Judicael Cancoriet</t>
        </is>
      </c>
      <c r="B4247" t="inlineStr">
        <is>
          <t>France</t>
        </is>
      </c>
      <c r="C4247" t="inlineStr">
        <is>
          <t>Blindside Flanker</t>
        </is>
      </c>
      <c r="D4247" t="n">
        <v>81</v>
      </c>
      <c r="E4247" t="n">
        <v>77</v>
      </c>
      <c r="F4247" t="n">
        <v>64</v>
      </c>
      <c r="G4247" t="n">
        <v>13</v>
      </c>
      <c r="H4247" t="n">
        <v>0</v>
      </c>
      <c r="I4247" t="n">
        <v>4803</v>
      </c>
      <c r="J4247" t="n">
        <v>17</v>
      </c>
      <c r="K4247" t="n">
        <v>381</v>
      </c>
      <c r="L4247" t="n">
        <v>2</v>
      </c>
      <c r="M4247" t="n">
        <v>25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35</v>
      </c>
      <c r="U4247" t="n">
        <v>2</v>
      </c>
      <c r="V4247" t="n">
        <v>0</v>
      </c>
      <c r="W4247" t="n">
        <v>0</v>
      </c>
    </row>
    <row r="4248">
      <c r="A4248" t="inlineStr">
        <is>
          <t>Judicael Cancoriet</t>
        </is>
      </c>
      <c r="B4248" t="inlineStr">
        <is>
          <t>France</t>
        </is>
      </c>
      <c r="C4248" t="inlineStr">
        <is>
          <t>Blindside Flanker</t>
        </is>
      </c>
      <c r="D4248" t="n">
        <v>4</v>
      </c>
      <c r="E4248" t="n">
        <v>4</v>
      </c>
      <c r="F4248" t="n">
        <v>4</v>
      </c>
      <c r="G4248" t="n">
        <v>0</v>
      </c>
      <c r="H4248" t="n">
        <v>0</v>
      </c>
      <c r="I4248" t="n">
        <v>300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t="inlineStr">
        <is>
          <t>Judicael Cancoriet</t>
        </is>
      </c>
      <c r="B4249" t="inlineStr">
        <is>
          <t>France</t>
        </is>
      </c>
      <c r="C4249" t="inlineStr">
        <is>
          <t>Blindside Flanker</t>
        </is>
      </c>
      <c r="D4249" t="n">
        <v>93</v>
      </c>
      <c r="E4249" t="n">
        <v>10</v>
      </c>
      <c r="F4249" t="n">
        <v>74</v>
      </c>
      <c r="G4249" t="n">
        <v>15</v>
      </c>
      <c r="H4249" t="n">
        <v>0</v>
      </c>
      <c r="I4249" t="n">
        <v>5656</v>
      </c>
      <c r="J4249" t="n">
        <v>19</v>
      </c>
      <c r="K4249" t="n">
        <v>476</v>
      </c>
      <c r="L4249" t="n">
        <v>2</v>
      </c>
      <c r="M4249" t="n">
        <v>27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50</v>
      </c>
      <c r="U4249" t="n">
        <v>2</v>
      </c>
      <c r="V4249" t="n">
        <v>0</v>
      </c>
      <c r="W4249" t="n">
        <v>0</v>
      </c>
    </row>
    <row r="4250">
      <c r="A4250" t="inlineStr">
        <is>
          <t>Abdelatif Benazzi</t>
        </is>
      </c>
      <c r="B4250" t="inlineStr">
        <is>
          <t>France</t>
        </is>
      </c>
      <c r="C4250" t="inlineStr">
        <is>
          <t>Blindside Flanker</t>
        </is>
      </c>
      <c r="D4250" t="n">
        <v>23</v>
      </c>
      <c r="E4250" t="n">
        <v>25</v>
      </c>
      <c r="F4250" t="n">
        <v>19</v>
      </c>
      <c r="G4250" t="n">
        <v>6</v>
      </c>
      <c r="H4250" t="n">
        <v>0</v>
      </c>
      <c r="I4250" t="n">
        <v>1577</v>
      </c>
      <c r="J4250" t="n">
        <v>4</v>
      </c>
      <c r="K4250" t="n">
        <v>137</v>
      </c>
      <c r="L4250" t="n">
        <v>0</v>
      </c>
      <c r="M4250" t="n">
        <v>5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10</v>
      </c>
      <c r="U4250" t="n">
        <v>0</v>
      </c>
      <c r="V4250" t="n">
        <v>0</v>
      </c>
      <c r="W4250" t="n">
        <v>0</v>
      </c>
    </row>
    <row r="4251">
      <c r="A4251" t="inlineStr">
        <is>
          <t>Abdelatif Benazzi</t>
        </is>
      </c>
      <c r="B4251" t="inlineStr">
        <is>
          <t>France</t>
        </is>
      </c>
      <c r="C4251" t="inlineStr">
        <is>
          <t>Blindside Flanker</t>
        </is>
      </c>
      <c r="D4251" t="n">
        <v>6</v>
      </c>
      <c r="E4251" t="n">
        <v>6</v>
      </c>
      <c r="F4251" t="n">
        <v>5</v>
      </c>
      <c r="G4251" t="n">
        <v>1</v>
      </c>
      <c r="H4251" t="n">
        <v>0</v>
      </c>
      <c r="I4251" t="n">
        <v>386</v>
      </c>
      <c r="J4251" t="n">
        <v>1</v>
      </c>
      <c r="K4251" t="n">
        <v>25</v>
      </c>
      <c r="L4251" t="n">
        <v>0</v>
      </c>
      <c r="M4251" t="n">
        <v>1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10</v>
      </c>
      <c r="U4251" t="n">
        <v>0</v>
      </c>
      <c r="V4251" t="n">
        <v>0</v>
      </c>
      <c r="W4251" t="n">
        <v>0</v>
      </c>
    </row>
    <row r="4252">
      <c r="A4252" t="inlineStr">
        <is>
          <t>Abdelatif Benazzi</t>
        </is>
      </c>
      <c r="B4252" t="inlineStr">
        <is>
          <t>France</t>
        </is>
      </c>
      <c r="C4252" t="inlineStr">
        <is>
          <t>Blindside Flanker</t>
        </is>
      </c>
      <c r="D4252" t="n">
        <v>47</v>
      </c>
      <c r="E4252" t="n">
        <v>49</v>
      </c>
      <c r="F4252" t="n">
        <v>39</v>
      </c>
      <c r="G4252" t="n">
        <v>10</v>
      </c>
      <c r="H4252" t="n">
        <v>0</v>
      </c>
      <c r="I4252" t="n">
        <v>2847</v>
      </c>
      <c r="J4252" t="n">
        <v>8</v>
      </c>
      <c r="K4252" t="n">
        <v>241</v>
      </c>
      <c r="L4252" t="n">
        <v>1</v>
      </c>
      <c r="M4252" t="n">
        <v>21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5</v>
      </c>
      <c r="U4252" t="n">
        <v>0</v>
      </c>
      <c r="V4252" t="n">
        <v>0</v>
      </c>
      <c r="W4252" t="n">
        <v>0</v>
      </c>
    </row>
    <row r="4253">
      <c r="A4253" t="inlineStr">
        <is>
          <t>Abdelatif Benazzi</t>
        </is>
      </c>
      <c r="B4253" t="inlineStr">
        <is>
          <t>France</t>
        </is>
      </c>
      <c r="C4253" t="inlineStr">
        <is>
          <t>Blindside Flanker</t>
        </is>
      </c>
      <c r="D4253" t="n">
        <v>76</v>
      </c>
      <c r="E4253" t="n">
        <v>5</v>
      </c>
      <c r="F4253" t="n">
        <v>63</v>
      </c>
      <c r="G4253" t="n">
        <v>17</v>
      </c>
      <c r="H4253" t="n">
        <v>0</v>
      </c>
      <c r="I4253" t="n">
        <v>4810</v>
      </c>
      <c r="J4253" t="n">
        <v>13</v>
      </c>
      <c r="K4253" t="n">
        <v>403</v>
      </c>
      <c r="L4253" t="n">
        <v>1</v>
      </c>
      <c r="M4253" t="n">
        <v>27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25</v>
      </c>
      <c r="U4253" t="n">
        <v>0</v>
      </c>
      <c r="V4253" t="n">
        <v>0</v>
      </c>
      <c r="W4253" t="n">
        <v>0</v>
      </c>
    </row>
    <row r="4254">
      <c r="A4254" t="inlineStr">
        <is>
          <t>Fabien Sanconnie</t>
        </is>
      </c>
      <c r="B4254" t="inlineStr">
        <is>
          <t>France</t>
        </is>
      </c>
      <c r="C4254" t="inlineStr">
        <is>
          <t>Blindside Flanker</t>
        </is>
      </c>
      <c r="D4254" t="n">
        <v>52</v>
      </c>
      <c r="E4254" t="n">
        <v>51</v>
      </c>
      <c r="F4254" t="n">
        <v>31</v>
      </c>
      <c r="G4254" t="n">
        <v>20</v>
      </c>
      <c r="H4254" t="n">
        <v>0</v>
      </c>
      <c r="I4254" t="n">
        <v>2777</v>
      </c>
      <c r="J4254" t="n">
        <v>21</v>
      </c>
      <c r="K4254" t="n">
        <v>581</v>
      </c>
      <c r="L4254" t="n">
        <v>0</v>
      </c>
      <c r="M4254" t="n">
        <v>7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10</v>
      </c>
      <c r="U4254" t="n">
        <v>3</v>
      </c>
      <c r="V4254" t="n">
        <v>0</v>
      </c>
      <c r="W4254" t="n">
        <v>0</v>
      </c>
    </row>
    <row r="4255">
      <c r="A4255" t="inlineStr">
        <is>
          <t>Fabien Sanconnie</t>
        </is>
      </c>
      <c r="B4255" t="inlineStr">
        <is>
          <t>France</t>
        </is>
      </c>
      <c r="C4255" t="inlineStr">
        <is>
          <t>Blindside Flanker</t>
        </is>
      </c>
      <c r="D4255" t="n">
        <v>10</v>
      </c>
      <c r="E4255" t="n">
        <v>10</v>
      </c>
      <c r="F4255" t="n">
        <v>8</v>
      </c>
      <c r="G4255" t="n">
        <v>2</v>
      </c>
      <c r="H4255" t="n">
        <v>0</v>
      </c>
      <c r="I4255" t="n">
        <v>684</v>
      </c>
      <c r="J4255" t="n">
        <v>2</v>
      </c>
      <c r="K4255" t="n">
        <v>44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10</v>
      </c>
      <c r="U4255" t="n">
        <v>0</v>
      </c>
      <c r="V4255" t="n">
        <v>0</v>
      </c>
      <c r="W4255" t="n">
        <v>0</v>
      </c>
    </row>
    <row r="4256">
      <c r="A4256" t="inlineStr">
        <is>
          <t>Fabien Sanconnie</t>
        </is>
      </c>
      <c r="B4256" t="inlineStr">
        <is>
          <t>France</t>
        </is>
      </c>
      <c r="C4256" t="inlineStr">
        <is>
          <t>Blindside Flanker</t>
        </is>
      </c>
      <c r="D4256" t="n">
        <v>4</v>
      </c>
      <c r="E4256" t="n">
        <v>4</v>
      </c>
      <c r="F4256" t="n">
        <v>3</v>
      </c>
      <c r="G4256" t="n">
        <v>1</v>
      </c>
      <c r="H4256" t="n">
        <v>0</v>
      </c>
      <c r="I4256" t="n">
        <v>220</v>
      </c>
      <c r="J4256" t="n">
        <v>1</v>
      </c>
      <c r="K4256" t="n">
        <v>6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t="inlineStr">
        <is>
          <t>Fabien Sanconnie</t>
        </is>
      </c>
      <c r="B4257" t="inlineStr">
        <is>
          <t>France</t>
        </is>
      </c>
      <c r="C4257" t="inlineStr">
        <is>
          <t>Blindside Flanker</t>
        </is>
      </c>
      <c r="D4257" t="n">
        <v>58</v>
      </c>
      <c r="E4257" t="n">
        <v>52</v>
      </c>
      <c r="F4257" t="n">
        <v>29</v>
      </c>
      <c r="G4257" t="n">
        <v>23</v>
      </c>
      <c r="H4257" t="n">
        <v>0</v>
      </c>
      <c r="I4257" t="n">
        <v>2383</v>
      </c>
      <c r="J4257" t="n">
        <v>29</v>
      </c>
      <c r="K4257" t="n">
        <v>589</v>
      </c>
      <c r="L4257" t="n">
        <v>1</v>
      </c>
      <c r="M4257" t="n">
        <v>18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25</v>
      </c>
      <c r="U4257" t="n">
        <v>1</v>
      </c>
      <c r="V4257" t="n">
        <v>0</v>
      </c>
      <c r="W4257" t="n">
        <v>0</v>
      </c>
    </row>
    <row r="4258">
      <c r="A4258" t="inlineStr">
        <is>
          <t>Fabien Sanconnie</t>
        </is>
      </c>
      <c r="B4258" t="inlineStr">
        <is>
          <t>France</t>
        </is>
      </c>
      <c r="C4258" t="inlineStr">
        <is>
          <t>Blindside Flanker</t>
        </is>
      </c>
      <c r="D4258" t="n">
        <v>124</v>
      </c>
      <c r="E4258" t="n">
        <v>9</v>
      </c>
      <c r="F4258" t="n">
        <v>71</v>
      </c>
      <c r="G4258" t="n">
        <v>46</v>
      </c>
      <c r="H4258" t="n">
        <v>0</v>
      </c>
      <c r="I4258" t="n">
        <v>6064</v>
      </c>
      <c r="J4258" t="n">
        <v>53</v>
      </c>
      <c r="K4258" t="n">
        <v>1220</v>
      </c>
      <c r="L4258" t="n">
        <v>1</v>
      </c>
      <c r="M4258" t="n">
        <v>26</v>
      </c>
      <c r="N4258" t="n">
        <v>9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45</v>
      </c>
      <c r="U4258" t="n">
        <v>4</v>
      </c>
      <c r="V4258" t="n">
        <v>0</v>
      </c>
      <c r="W4258" t="n">
        <v>0</v>
      </c>
    </row>
    <row r="4259">
      <c r="A4259" t="inlineStr">
        <is>
          <t>Sekou Macalou</t>
        </is>
      </c>
      <c r="B4259" t="inlineStr">
        <is>
          <t>France</t>
        </is>
      </c>
      <c r="C4259" t="inlineStr">
        <is>
          <t>Blindside Flanker</t>
        </is>
      </c>
      <c r="D4259" t="n">
        <v>7</v>
      </c>
      <c r="E4259" t="n">
        <v>7</v>
      </c>
      <c r="F4259" t="n">
        <v>7</v>
      </c>
      <c r="G4259" t="n">
        <v>0</v>
      </c>
      <c r="H4259" t="n">
        <v>0</v>
      </c>
      <c r="I4259" t="n">
        <v>432</v>
      </c>
      <c r="J4259" t="n">
        <v>0</v>
      </c>
      <c r="K4259" t="n">
        <v>0</v>
      </c>
      <c r="L4259" t="n">
        <v>0</v>
      </c>
      <c r="M4259" t="n">
        <v>4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10</v>
      </c>
      <c r="U4259" t="n">
        <v>1</v>
      </c>
      <c r="V4259" t="n">
        <v>0</v>
      </c>
      <c r="W4259" t="n">
        <v>0</v>
      </c>
    </row>
    <row r="4260">
      <c r="A4260" t="inlineStr">
        <is>
          <t>Sekou Macalou</t>
        </is>
      </c>
      <c r="B4260" t="inlineStr">
        <is>
          <t>France</t>
        </is>
      </c>
      <c r="C4260" t="inlineStr">
        <is>
          <t>Blindside Flanker</t>
        </is>
      </c>
      <c r="D4260" t="n">
        <v>83</v>
      </c>
      <c r="E4260" t="n">
        <v>82</v>
      </c>
      <c r="F4260" t="n">
        <v>69</v>
      </c>
      <c r="G4260" t="n">
        <v>13</v>
      </c>
      <c r="H4260" t="n">
        <v>0</v>
      </c>
      <c r="I4260" t="n">
        <v>5272</v>
      </c>
      <c r="J4260" t="n">
        <v>14</v>
      </c>
      <c r="K4260" t="n">
        <v>283</v>
      </c>
      <c r="L4260" t="n">
        <v>0</v>
      </c>
      <c r="M4260" t="n">
        <v>25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140</v>
      </c>
      <c r="U4260" t="n">
        <v>7</v>
      </c>
      <c r="V4260" t="n">
        <v>0</v>
      </c>
      <c r="W4260" t="n">
        <v>1</v>
      </c>
    </row>
    <row r="4261">
      <c r="A4261" t="inlineStr">
        <is>
          <t>Sekou Macalou</t>
        </is>
      </c>
      <c r="B4261" t="inlineStr">
        <is>
          <t>France</t>
        </is>
      </c>
      <c r="C4261" t="inlineStr">
        <is>
          <t>Blindside Flanker</t>
        </is>
      </c>
      <c r="D4261" t="n">
        <v>3</v>
      </c>
      <c r="E4261" t="n">
        <v>3</v>
      </c>
      <c r="F4261" t="n">
        <v>2</v>
      </c>
      <c r="G4261" t="n">
        <v>1</v>
      </c>
      <c r="H4261" t="n">
        <v>0</v>
      </c>
      <c r="I4261" t="n">
        <v>185</v>
      </c>
      <c r="J4261" t="n">
        <v>1</v>
      </c>
      <c r="K4261" t="n">
        <v>25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5</v>
      </c>
      <c r="U4261" t="n">
        <v>0</v>
      </c>
      <c r="V4261" t="n">
        <v>0</v>
      </c>
      <c r="W4261" t="n">
        <v>0</v>
      </c>
    </row>
    <row r="4262">
      <c r="A4262" t="inlineStr">
        <is>
          <t>Sekou Macalou</t>
        </is>
      </c>
      <c r="B4262" t="inlineStr">
        <is>
          <t>France</t>
        </is>
      </c>
      <c r="C4262" t="inlineStr">
        <is>
          <t>Blindside Flanker</t>
        </is>
      </c>
      <c r="D4262" t="n">
        <v>93</v>
      </c>
      <c r="E4262" t="n">
        <v>31</v>
      </c>
      <c r="F4262" t="n">
        <v>78</v>
      </c>
      <c r="G4262" t="n">
        <v>14</v>
      </c>
      <c r="H4262" t="n">
        <v>0</v>
      </c>
      <c r="I4262" t="n">
        <v>5889</v>
      </c>
      <c r="J4262" t="n">
        <v>15</v>
      </c>
      <c r="K4262" t="n">
        <v>308</v>
      </c>
      <c r="L4262" t="n">
        <v>0</v>
      </c>
      <c r="M4262" t="n">
        <v>29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155</v>
      </c>
      <c r="U4262" t="n">
        <v>8</v>
      </c>
      <c r="V4262" t="n">
        <v>0</v>
      </c>
      <c r="W4262" t="n">
        <v>1</v>
      </c>
    </row>
    <row r="4263">
      <c r="A4263" t="inlineStr">
        <is>
          <t>Yannick Cabellaro</t>
        </is>
      </c>
      <c r="B4263" t="inlineStr">
        <is>
          <t>France</t>
        </is>
      </c>
      <c r="C4263" t="inlineStr">
        <is>
          <t>Blindside Flanker</t>
        </is>
      </c>
      <c r="D4263" t="n">
        <v>51</v>
      </c>
      <c r="E4263" t="n">
        <v>51</v>
      </c>
      <c r="F4263" t="n">
        <v>49</v>
      </c>
      <c r="G4263" t="n">
        <v>2</v>
      </c>
      <c r="H4263" t="n">
        <v>0</v>
      </c>
      <c r="I4263" t="n">
        <v>3802</v>
      </c>
      <c r="J4263" t="n">
        <v>2</v>
      </c>
      <c r="K4263" t="n">
        <v>56</v>
      </c>
      <c r="L4263" t="n">
        <v>0</v>
      </c>
      <c r="M4263" t="n">
        <v>10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20</v>
      </c>
      <c r="U4263" t="n">
        <v>2</v>
      </c>
      <c r="V4263" t="n">
        <v>0</v>
      </c>
      <c r="W4263" t="n">
        <v>0</v>
      </c>
    </row>
    <row r="4264">
      <c r="A4264" t="inlineStr">
        <is>
          <t>Yannick Cabellaro</t>
        </is>
      </c>
      <c r="B4264" t="inlineStr">
        <is>
          <t>France</t>
        </is>
      </c>
      <c r="C4264" t="inlineStr">
        <is>
          <t>Blindside Flanker</t>
        </is>
      </c>
      <c r="D4264" t="n">
        <v>1</v>
      </c>
      <c r="E4264" t="n">
        <v>1</v>
      </c>
      <c r="F4264" t="n">
        <v>0</v>
      </c>
      <c r="G4264" t="n">
        <v>1</v>
      </c>
      <c r="H4264" t="n">
        <v>0</v>
      </c>
      <c r="I4264" t="n">
        <v>10</v>
      </c>
      <c r="J4264" t="n">
        <v>1</v>
      </c>
      <c r="K4264" t="n">
        <v>10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t="inlineStr">
        <is>
          <t>Yannick Cabellaro</t>
        </is>
      </c>
      <c r="B4265" t="inlineStr">
        <is>
          <t>France</t>
        </is>
      </c>
      <c r="C4265" t="inlineStr">
        <is>
          <t>Blindside Flanker</t>
        </is>
      </c>
      <c r="D4265" t="n">
        <v>145</v>
      </c>
      <c r="E4265" t="n">
        <v>153</v>
      </c>
      <c r="F4265" t="n">
        <v>117</v>
      </c>
      <c r="G4265" t="n">
        <v>36</v>
      </c>
      <c r="H4265" t="n">
        <v>0</v>
      </c>
      <c r="I4265" t="n">
        <v>9295</v>
      </c>
      <c r="J4265" t="n">
        <v>28</v>
      </c>
      <c r="K4265" t="n">
        <v>639</v>
      </c>
      <c r="L4265" t="n">
        <v>0</v>
      </c>
      <c r="M4265" t="n">
        <v>33</v>
      </c>
      <c r="N4265" t="n">
        <v>4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20</v>
      </c>
      <c r="U4265" t="n">
        <v>6</v>
      </c>
      <c r="V4265" t="n">
        <v>0</v>
      </c>
      <c r="W4265" t="n">
        <v>0</v>
      </c>
    </row>
    <row r="4266">
      <c r="A4266" t="inlineStr">
        <is>
          <t>Yannick Cabellaro</t>
        </is>
      </c>
      <c r="B4266" t="inlineStr">
        <is>
          <t>France</t>
        </is>
      </c>
      <c r="C4266" t="inlineStr">
        <is>
          <t>Blindside Flanker</t>
        </is>
      </c>
      <c r="D4266" t="n">
        <v>197</v>
      </c>
      <c r="E4266" t="n">
        <v>8</v>
      </c>
      <c r="F4266" t="n">
        <v>166</v>
      </c>
      <c r="G4266" t="n">
        <v>39</v>
      </c>
      <c r="H4266" t="n">
        <v>0</v>
      </c>
      <c r="I4266" t="n">
        <v>13107</v>
      </c>
      <c r="J4266" t="n">
        <v>31</v>
      </c>
      <c r="K4266" t="n">
        <v>705</v>
      </c>
      <c r="L4266" t="n">
        <v>0</v>
      </c>
      <c r="M4266" t="n">
        <v>43</v>
      </c>
      <c r="N4266" t="n">
        <v>8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40</v>
      </c>
      <c r="U4266" t="n">
        <v>8</v>
      </c>
      <c r="V4266" t="n">
        <v>0</v>
      </c>
      <c r="W4266" t="n">
        <v>0</v>
      </c>
    </row>
    <row r="4267">
      <c r="A4267" t="inlineStr">
        <is>
          <t>Thierry Dussautoir</t>
        </is>
      </c>
      <c r="B4267" t="inlineStr">
        <is>
          <t>France</t>
        </is>
      </c>
      <c r="C4267" t="inlineStr">
        <is>
          <t>Blindside Flanker</t>
        </is>
      </c>
      <c r="D4267" t="n">
        <v>12</v>
      </c>
      <c r="E4267" t="n">
        <v>12</v>
      </c>
      <c r="F4267" t="n">
        <v>9</v>
      </c>
      <c r="G4267" t="n">
        <v>3</v>
      </c>
      <c r="H4267" t="n">
        <v>0</v>
      </c>
      <c r="I4267" t="n">
        <v>765</v>
      </c>
      <c r="J4267" t="n">
        <v>3</v>
      </c>
      <c r="K4267" t="n">
        <v>74</v>
      </c>
      <c r="L4267" t="n">
        <v>1</v>
      </c>
      <c r="M4267" t="n">
        <v>3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10</v>
      </c>
      <c r="U4267" t="n">
        <v>0</v>
      </c>
      <c r="V4267" t="n">
        <v>0</v>
      </c>
      <c r="W4267" t="n">
        <v>0</v>
      </c>
    </row>
    <row r="4268">
      <c r="A4268" t="inlineStr">
        <is>
          <t>Thierry Dussautoir</t>
        </is>
      </c>
      <c r="B4268" t="inlineStr">
        <is>
          <t>France</t>
        </is>
      </c>
      <c r="C4268" t="inlineStr">
        <is>
          <t>Blindside Flanker</t>
        </is>
      </c>
      <c r="D4268" t="n">
        <v>3</v>
      </c>
      <c r="E4268" t="n">
        <v>3</v>
      </c>
      <c r="F4268" t="n">
        <v>3</v>
      </c>
      <c r="G4268" t="n">
        <v>0</v>
      </c>
      <c r="H4268" t="n">
        <v>0</v>
      </c>
      <c r="I4268" t="n">
        <v>206</v>
      </c>
      <c r="J4268" t="n">
        <v>0</v>
      </c>
      <c r="K4268" t="n">
        <v>0</v>
      </c>
      <c r="L4268" t="n">
        <v>0</v>
      </c>
      <c r="M4268" t="n">
        <v>1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10</v>
      </c>
      <c r="U4268" t="n">
        <v>0</v>
      </c>
      <c r="V4268" t="n">
        <v>0</v>
      </c>
      <c r="W4268" t="n">
        <v>0</v>
      </c>
    </row>
    <row r="4269">
      <c r="A4269" t="inlineStr">
        <is>
          <t>Thierry Dussautoir</t>
        </is>
      </c>
      <c r="B4269" t="inlineStr">
        <is>
          <t>France</t>
        </is>
      </c>
      <c r="C4269" t="inlineStr">
        <is>
          <t>Blindside Flanker</t>
        </is>
      </c>
      <c r="D4269" t="n">
        <v>9</v>
      </c>
      <c r="E4269" t="n">
        <v>10</v>
      </c>
      <c r="F4269" t="n">
        <v>4</v>
      </c>
      <c r="G4269" t="n">
        <v>6</v>
      </c>
      <c r="H4269" t="n">
        <v>0</v>
      </c>
      <c r="I4269" t="n">
        <v>439</v>
      </c>
      <c r="J4269" t="n">
        <v>5</v>
      </c>
      <c r="K4269" t="n">
        <v>143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</row>
    <row r="4270">
      <c r="A4270" t="inlineStr">
        <is>
          <t>Thierry Dussautoir</t>
        </is>
      </c>
      <c r="B4270" t="inlineStr">
        <is>
          <t>France</t>
        </is>
      </c>
      <c r="C4270" t="inlineStr">
        <is>
          <t>Blindside Flanker</t>
        </is>
      </c>
      <c r="D4270" t="n">
        <v>80</v>
      </c>
      <c r="E4270" t="n">
        <v>81</v>
      </c>
      <c r="F4270" t="n">
        <v>79</v>
      </c>
      <c r="G4270" t="n">
        <v>2</v>
      </c>
      <c r="H4270" t="n">
        <v>0</v>
      </c>
      <c r="I4270" t="n">
        <v>6152</v>
      </c>
      <c r="J4270" t="n">
        <v>1</v>
      </c>
      <c r="K4270" t="n">
        <v>33</v>
      </c>
      <c r="L4270" t="n">
        <v>0</v>
      </c>
      <c r="M4270" t="n">
        <v>10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30</v>
      </c>
      <c r="U4270" t="n">
        <v>0</v>
      </c>
      <c r="V4270" t="n">
        <v>0</v>
      </c>
      <c r="W4270" t="n">
        <v>0</v>
      </c>
    </row>
    <row r="4271">
      <c r="A4271" t="inlineStr">
        <is>
          <t>Thierry Dussautoir</t>
        </is>
      </c>
      <c r="B4271" t="inlineStr">
        <is>
          <t>France</t>
        </is>
      </c>
      <c r="C4271" t="inlineStr">
        <is>
          <t>Blindside Flanker</t>
        </is>
      </c>
      <c r="D4271" t="n">
        <v>174</v>
      </c>
      <c r="E4271" t="n">
        <v>174</v>
      </c>
      <c r="F4271" t="n">
        <v>150</v>
      </c>
      <c r="G4271" t="n">
        <v>24</v>
      </c>
      <c r="H4271" t="n">
        <v>0</v>
      </c>
      <c r="I4271" t="n">
        <v>11951</v>
      </c>
      <c r="J4271" t="n">
        <v>24</v>
      </c>
      <c r="K4271" t="n">
        <v>711</v>
      </c>
      <c r="L4271" t="n">
        <v>2</v>
      </c>
      <c r="M4271" t="n">
        <v>37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45</v>
      </c>
      <c r="U4271" t="n">
        <v>4</v>
      </c>
      <c r="V4271" t="n">
        <v>0</v>
      </c>
      <c r="W4271" t="n">
        <v>0</v>
      </c>
    </row>
    <row r="4272">
      <c r="A4272" t="inlineStr">
        <is>
          <t>Thierry Dussautoir</t>
        </is>
      </c>
      <c r="B4272" t="inlineStr">
        <is>
          <t>France</t>
        </is>
      </c>
      <c r="C4272" t="inlineStr">
        <is>
          <t>Blindside Flanker</t>
        </is>
      </c>
      <c r="D4272" t="n">
        <v>278</v>
      </c>
      <c r="E4272" t="n">
        <v>19</v>
      </c>
      <c r="F4272" t="n">
        <v>245</v>
      </c>
      <c r="G4272" t="n">
        <v>35</v>
      </c>
      <c r="H4272" t="n">
        <v>0</v>
      </c>
      <c r="I4272" t="n">
        <v>19513</v>
      </c>
      <c r="J4272" t="n">
        <v>33</v>
      </c>
      <c r="K4272" t="n">
        <v>961</v>
      </c>
      <c r="L4272" t="n">
        <v>4</v>
      </c>
      <c r="M4272" t="n">
        <v>52</v>
      </c>
      <c r="N4272" t="n">
        <v>19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95</v>
      </c>
      <c r="U4272" t="n">
        <v>5</v>
      </c>
      <c r="V4272" t="n">
        <v>0</v>
      </c>
      <c r="W4272" t="n">
        <v>0</v>
      </c>
    </row>
    <row r="4273">
      <c r="A4273" t="inlineStr">
        <is>
          <t>Antoine Delport Claasen</t>
        </is>
      </c>
      <c r="B4273" t="inlineStr">
        <is>
          <t>France</t>
        </is>
      </c>
      <c r="C4273" t="inlineStr">
        <is>
          <t>Blindside Flanker</t>
        </is>
      </c>
      <c r="D4273" t="n">
        <v>78</v>
      </c>
      <c r="E4273" t="n">
        <v>80</v>
      </c>
      <c r="F4273" t="n">
        <v>64</v>
      </c>
      <c r="G4273" t="n">
        <v>16</v>
      </c>
      <c r="H4273" t="n">
        <v>0</v>
      </c>
      <c r="I4273" t="n">
        <v>5146</v>
      </c>
      <c r="J4273" t="n">
        <v>14</v>
      </c>
      <c r="K4273" t="n">
        <v>370</v>
      </c>
      <c r="L4273" t="n">
        <v>1</v>
      </c>
      <c r="M4273" t="n">
        <v>12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30</v>
      </c>
      <c r="U4273" t="n">
        <v>0</v>
      </c>
      <c r="V4273" t="n">
        <v>0</v>
      </c>
      <c r="W4273" t="n">
        <v>0</v>
      </c>
    </row>
    <row r="4274">
      <c r="A4274" t="inlineStr">
        <is>
          <t>Antoine Delport Claasen</t>
        </is>
      </c>
      <c r="B4274" t="inlineStr">
        <is>
          <t>France</t>
        </is>
      </c>
      <c r="C4274" t="inlineStr">
        <is>
          <t>Blindside Flanker</t>
        </is>
      </c>
      <c r="D4274" t="n">
        <v>37</v>
      </c>
      <c r="E4274" t="n">
        <v>38</v>
      </c>
      <c r="F4274" t="n">
        <v>33</v>
      </c>
      <c r="G4274" t="n">
        <v>5</v>
      </c>
      <c r="H4274" t="n">
        <v>0</v>
      </c>
      <c r="I4274" t="n">
        <v>2568</v>
      </c>
      <c r="J4274" t="n">
        <v>4</v>
      </c>
      <c r="K4274" t="n">
        <v>89</v>
      </c>
      <c r="L4274" t="n">
        <v>0</v>
      </c>
      <c r="M4274" t="n">
        <v>9</v>
      </c>
      <c r="N4274" t="n">
        <v>7</v>
      </c>
      <c r="O4274" t="n">
        <v>0</v>
      </c>
      <c r="P4274" t="n">
        <v>0</v>
      </c>
      <c r="Q4274" t="n">
        <v>0</v>
      </c>
      <c r="R4274" t="n">
        <v>1</v>
      </c>
      <c r="S4274" t="n">
        <v>1</v>
      </c>
      <c r="T4274" t="n">
        <v>38</v>
      </c>
      <c r="U4274" t="n">
        <v>2</v>
      </c>
      <c r="V4274" t="n">
        <v>0</v>
      </c>
      <c r="W4274" t="n">
        <v>0</v>
      </c>
    </row>
    <row r="4275">
      <c r="A4275" t="inlineStr">
        <is>
          <t>Antoine Delport Claasen</t>
        </is>
      </c>
      <c r="B4275" t="inlineStr">
        <is>
          <t>France</t>
        </is>
      </c>
      <c r="C4275" t="inlineStr">
        <is>
          <t>Blindside Flanker</t>
        </is>
      </c>
      <c r="D4275" t="n">
        <v>6</v>
      </c>
      <c r="E4275" t="n">
        <v>6</v>
      </c>
      <c r="F4275" t="n">
        <v>2</v>
      </c>
      <c r="G4275" t="n">
        <v>4</v>
      </c>
      <c r="H4275" t="n">
        <v>0</v>
      </c>
      <c r="I4275" t="n">
        <v>188</v>
      </c>
      <c r="J4275" t="n">
        <v>4</v>
      </c>
      <c r="K4275" t="n">
        <v>49</v>
      </c>
      <c r="L4275" t="n">
        <v>0</v>
      </c>
      <c r="M4275" t="n">
        <v>2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t="inlineStr">
        <is>
          <t>Antoine Delport Claasen</t>
        </is>
      </c>
      <c r="B4276" t="inlineStr">
        <is>
          <t>France</t>
        </is>
      </c>
      <c r="C4276" t="inlineStr">
        <is>
          <t>Blindside Flanker</t>
        </is>
      </c>
      <c r="D4276" t="n">
        <v>129</v>
      </c>
      <c r="E4276" t="n">
        <v>132</v>
      </c>
      <c r="F4276" t="n">
        <v>106</v>
      </c>
      <c r="G4276" t="n">
        <v>26</v>
      </c>
      <c r="H4276" t="n">
        <v>0</v>
      </c>
      <c r="I4276" t="n">
        <v>8180</v>
      </c>
      <c r="J4276" t="n">
        <v>23</v>
      </c>
      <c r="K4276" t="n">
        <v>323</v>
      </c>
      <c r="L4276" t="n">
        <v>0</v>
      </c>
      <c r="M4276" t="n">
        <v>37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55</v>
      </c>
      <c r="U4276" t="n">
        <v>5</v>
      </c>
      <c r="V4276" t="n">
        <v>0</v>
      </c>
      <c r="W4276" t="n">
        <v>0</v>
      </c>
    </row>
    <row r="4277">
      <c r="A4277" t="inlineStr">
        <is>
          <t>Antoine Delport Claasen</t>
        </is>
      </c>
      <c r="B4277" t="inlineStr">
        <is>
          <t>France</t>
        </is>
      </c>
      <c r="C4277" t="inlineStr">
        <is>
          <t>Blindside Flanker</t>
        </is>
      </c>
      <c r="D4277" t="n">
        <v>250</v>
      </c>
      <c r="E4277" t="n">
        <v>24</v>
      </c>
      <c r="F4277" t="n">
        <v>205</v>
      </c>
      <c r="G4277" t="n">
        <v>51</v>
      </c>
      <c r="H4277" t="n">
        <v>0</v>
      </c>
      <c r="I4277" t="n">
        <v>16082</v>
      </c>
      <c r="J4277" t="n">
        <v>45</v>
      </c>
      <c r="K4277" t="n">
        <v>831</v>
      </c>
      <c r="L4277" t="n">
        <v>1</v>
      </c>
      <c r="M4277" t="n">
        <v>60</v>
      </c>
      <c r="N4277" t="n">
        <v>24</v>
      </c>
      <c r="O4277" t="n">
        <v>0</v>
      </c>
      <c r="P4277" t="n">
        <v>0</v>
      </c>
      <c r="Q4277" t="n">
        <v>0</v>
      </c>
      <c r="R4277" t="n">
        <v>1</v>
      </c>
      <c r="S4277" t="n">
        <v>1</v>
      </c>
      <c r="T4277" t="n">
        <v>123</v>
      </c>
      <c r="U4277" t="n">
        <v>7</v>
      </c>
      <c r="V4277" t="n">
        <v>0</v>
      </c>
      <c r="W4277" t="n">
        <v>0</v>
      </c>
    </row>
    <row r="4278">
      <c r="A4278" t="inlineStr">
        <is>
          <t>David Couzinet</t>
        </is>
      </c>
      <c r="B4278" t="inlineStr">
        <is>
          <t>France</t>
        </is>
      </c>
      <c r="C4278" t="inlineStr">
        <is>
          <t>Lock</t>
        </is>
      </c>
      <c r="D4278" t="n">
        <v>12</v>
      </c>
      <c r="E4278" t="n">
        <v>12</v>
      </c>
      <c r="F4278" t="n">
        <v>12</v>
      </c>
      <c r="G4278" t="n">
        <v>0</v>
      </c>
      <c r="H4278" t="n">
        <v>0</v>
      </c>
      <c r="I4278" t="n">
        <v>799</v>
      </c>
      <c r="J4278" t="n">
        <v>0</v>
      </c>
      <c r="K4278" t="n">
        <v>0</v>
      </c>
      <c r="L4278" t="n">
        <v>0</v>
      </c>
      <c r="M4278" t="n">
        <v>6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5</v>
      </c>
      <c r="U4278" t="n">
        <v>0</v>
      </c>
      <c r="V4278" t="n">
        <v>0</v>
      </c>
      <c r="W4278" t="n">
        <v>0</v>
      </c>
    </row>
    <row r="4279">
      <c r="A4279" t="inlineStr">
        <is>
          <t>David Couzinet</t>
        </is>
      </c>
      <c r="B4279" t="inlineStr">
        <is>
          <t>France</t>
        </is>
      </c>
      <c r="C4279" t="inlineStr">
        <is>
          <t>Lock</t>
        </is>
      </c>
      <c r="D4279" t="n">
        <v>5</v>
      </c>
      <c r="E4279" t="n">
        <v>5</v>
      </c>
      <c r="F4279" t="n">
        <v>2</v>
      </c>
      <c r="G4279" t="n">
        <v>3</v>
      </c>
      <c r="H4279" t="n">
        <v>0</v>
      </c>
      <c r="I4279" t="n">
        <v>169</v>
      </c>
      <c r="J4279" t="n">
        <v>3</v>
      </c>
      <c r="K4279" t="n">
        <v>46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</row>
    <row r="4280">
      <c r="A4280" t="inlineStr">
        <is>
          <t>David Couzinet</t>
        </is>
      </c>
      <c r="B4280" t="inlineStr">
        <is>
          <t>France</t>
        </is>
      </c>
      <c r="C4280" t="inlineStr">
        <is>
          <t>Lock</t>
        </is>
      </c>
      <c r="D4280" t="n">
        <v>63</v>
      </c>
      <c r="E4280" t="n">
        <v>64</v>
      </c>
      <c r="F4280" t="n">
        <v>52</v>
      </c>
      <c r="G4280" t="n">
        <v>12</v>
      </c>
      <c r="H4280" t="n">
        <v>0</v>
      </c>
      <c r="I4280" t="n">
        <v>3833</v>
      </c>
      <c r="J4280" t="n">
        <v>11</v>
      </c>
      <c r="K4280" t="n">
        <v>242</v>
      </c>
      <c r="L4280" t="n">
        <v>0</v>
      </c>
      <c r="M4280" t="n">
        <v>27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25</v>
      </c>
      <c r="U4280" t="n">
        <v>3</v>
      </c>
      <c r="V4280" t="n">
        <v>0</v>
      </c>
      <c r="W4280" t="n">
        <v>0</v>
      </c>
    </row>
    <row r="4281">
      <c r="A4281" t="inlineStr">
        <is>
          <t>David Couzinet</t>
        </is>
      </c>
      <c r="B4281" t="inlineStr">
        <is>
          <t>France</t>
        </is>
      </c>
      <c r="C4281" t="inlineStr">
        <is>
          <t>Lock</t>
        </is>
      </c>
      <c r="D4281" t="n">
        <v>1</v>
      </c>
      <c r="E4281" t="n">
        <v>1</v>
      </c>
      <c r="F4281" t="n">
        <v>1</v>
      </c>
      <c r="G4281" t="n">
        <v>0</v>
      </c>
      <c r="H4281" t="n">
        <v>0</v>
      </c>
      <c r="I4281" t="n">
        <v>70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t="inlineStr">
        <is>
          <t>David Couzinet</t>
        </is>
      </c>
      <c r="B4282" t="inlineStr">
        <is>
          <t>France</t>
        </is>
      </c>
      <c r="C4282" t="inlineStr">
        <is>
          <t>Lock</t>
        </is>
      </c>
      <c r="D4282" t="n">
        <v>3</v>
      </c>
      <c r="E4282" t="n">
        <v>3</v>
      </c>
      <c r="F4282" t="n">
        <v>1</v>
      </c>
      <c r="G4282" t="n">
        <v>2</v>
      </c>
      <c r="H4282" t="n">
        <v>0</v>
      </c>
      <c r="I4282" t="n">
        <v>102</v>
      </c>
      <c r="J4282" t="n">
        <v>2</v>
      </c>
      <c r="K4282" t="n">
        <v>22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inlineStr">
        <is>
          <t>David Couzinet</t>
        </is>
      </c>
      <c r="B4283" t="inlineStr">
        <is>
          <t>France</t>
        </is>
      </c>
      <c r="C4283" t="inlineStr">
        <is>
          <t>Lock</t>
        </is>
      </c>
      <c r="D4283" t="n">
        <v>84</v>
      </c>
      <c r="E4283" t="n">
        <v>6</v>
      </c>
      <c r="F4283" t="n">
        <v>68</v>
      </c>
      <c r="G4283" t="n">
        <v>17</v>
      </c>
      <c r="H4283" t="n">
        <v>0</v>
      </c>
      <c r="I4283" t="n">
        <v>4973</v>
      </c>
      <c r="J4283" t="n">
        <v>16</v>
      </c>
      <c r="K4283" t="n">
        <v>310</v>
      </c>
      <c r="L4283" t="n">
        <v>0</v>
      </c>
      <c r="M4283" t="n">
        <v>35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30</v>
      </c>
      <c r="U4283" t="n">
        <v>3</v>
      </c>
      <c r="V4283" t="n">
        <v>0</v>
      </c>
      <c r="W4283" t="n">
        <v>0</v>
      </c>
    </row>
    <row r="4284">
      <c r="A4284" t="inlineStr">
        <is>
          <t>Romain Taofifenua</t>
        </is>
      </c>
      <c r="B4284" t="inlineStr">
        <is>
          <t>France</t>
        </is>
      </c>
      <c r="C4284" t="inlineStr">
        <is>
          <t>Lock</t>
        </is>
      </c>
      <c r="D4284" t="n">
        <v>39</v>
      </c>
      <c r="E4284" t="n">
        <v>39</v>
      </c>
      <c r="F4284" t="n">
        <v>34</v>
      </c>
      <c r="G4284" t="n">
        <v>5</v>
      </c>
      <c r="H4284" t="n">
        <v>0</v>
      </c>
      <c r="I4284" t="n">
        <v>2250</v>
      </c>
      <c r="J4284" t="n">
        <v>5</v>
      </c>
      <c r="K4284" t="n">
        <v>86</v>
      </c>
      <c r="L4284" t="n">
        <v>0</v>
      </c>
      <c r="M4284" t="n">
        <v>21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5</v>
      </c>
      <c r="U4284" t="n">
        <v>2</v>
      </c>
      <c r="V4284" t="n">
        <v>0</v>
      </c>
      <c r="W4284" t="n">
        <v>0</v>
      </c>
    </row>
    <row r="4285">
      <c r="A4285" t="inlineStr">
        <is>
          <t>Romain Taofifenua</t>
        </is>
      </c>
      <c r="B4285" t="inlineStr">
        <is>
          <t>France</t>
        </is>
      </c>
      <c r="C4285" t="inlineStr">
        <is>
          <t>Lock</t>
        </is>
      </c>
      <c r="D4285" t="n">
        <v>139</v>
      </c>
      <c r="E4285" t="n">
        <v>132</v>
      </c>
      <c r="F4285" t="n">
        <v>110</v>
      </c>
      <c r="G4285" t="n">
        <v>22</v>
      </c>
      <c r="H4285" t="n">
        <v>0</v>
      </c>
      <c r="I4285" t="n">
        <v>7651</v>
      </c>
      <c r="J4285" t="n">
        <v>29</v>
      </c>
      <c r="K4285" t="n">
        <v>698</v>
      </c>
      <c r="L4285" t="n">
        <v>2</v>
      </c>
      <c r="M4285" t="n">
        <v>81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50</v>
      </c>
      <c r="U4285" t="n">
        <v>6</v>
      </c>
      <c r="V4285" t="n">
        <v>0</v>
      </c>
      <c r="W4285" t="n">
        <v>2</v>
      </c>
    </row>
    <row r="4286">
      <c r="A4286" t="inlineStr">
        <is>
          <t>Romain Taofifenua</t>
        </is>
      </c>
      <c r="B4286" t="inlineStr">
        <is>
          <t>France</t>
        </is>
      </c>
      <c r="C4286" t="inlineStr">
        <is>
          <t>Lock</t>
        </is>
      </c>
      <c r="D4286" t="n">
        <v>203</v>
      </c>
      <c r="E4286" t="n">
        <v>13</v>
      </c>
      <c r="F4286" t="n">
        <v>152</v>
      </c>
      <c r="G4286" t="n">
        <v>44</v>
      </c>
      <c r="H4286" t="n">
        <v>0</v>
      </c>
      <c r="I4286" t="n">
        <v>10697</v>
      </c>
      <c r="J4286" t="n">
        <v>51</v>
      </c>
      <c r="K4286" t="n">
        <v>1116</v>
      </c>
      <c r="L4286" t="n">
        <v>2</v>
      </c>
      <c r="M4286" t="n">
        <v>108</v>
      </c>
      <c r="N4286" t="n">
        <v>13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65</v>
      </c>
      <c r="U4286" t="n">
        <v>8</v>
      </c>
      <c r="V4286" t="n">
        <v>0</v>
      </c>
      <c r="W4286" t="n">
        <v>2</v>
      </c>
    </row>
    <row r="4287">
      <c r="A4287" t="inlineStr">
        <is>
          <t>Arnaud Mela</t>
        </is>
      </c>
      <c r="B4287" t="inlineStr">
        <is>
          <t>France</t>
        </is>
      </c>
      <c r="C4287" t="inlineStr">
        <is>
          <t>Lock</t>
        </is>
      </c>
      <c r="D4287" t="n">
        <v>25</v>
      </c>
      <c r="E4287" t="n">
        <v>29</v>
      </c>
      <c r="F4287" t="n">
        <v>23</v>
      </c>
      <c r="G4287" t="n">
        <v>6</v>
      </c>
      <c r="H4287" t="n">
        <v>0</v>
      </c>
      <c r="I4287" t="n">
        <v>1649</v>
      </c>
      <c r="J4287" t="n">
        <v>2</v>
      </c>
      <c r="K4287" t="n">
        <v>68</v>
      </c>
      <c r="L4287" t="n">
        <v>1</v>
      </c>
      <c r="M4287" t="n">
        <v>9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</v>
      </c>
      <c r="V4287" t="n">
        <v>0</v>
      </c>
      <c r="W4287" t="n">
        <v>0</v>
      </c>
    </row>
    <row r="4288">
      <c r="A4288" t="inlineStr">
        <is>
          <t>Arnaud Mela</t>
        </is>
      </c>
      <c r="B4288" t="inlineStr">
        <is>
          <t>France</t>
        </is>
      </c>
      <c r="C4288" t="inlineStr">
        <is>
          <t>Lock</t>
        </is>
      </c>
      <c r="D4288" t="n">
        <v>4</v>
      </c>
      <c r="E4288" t="n">
        <v>4</v>
      </c>
      <c r="F4288" t="n">
        <v>1</v>
      </c>
      <c r="G4288" t="n">
        <v>3</v>
      </c>
      <c r="H4288" t="n">
        <v>0</v>
      </c>
      <c r="I4288" t="n">
        <v>112</v>
      </c>
      <c r="J4288" t="n">
        <v>3</v>
      </c>
      <c r="K4288" t="n">
        <v>37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t="inlineStr">
        <is>
          <t>Arnaud Mela</t>
        </is>
      </c>
      <c r="B4289" t="inlineStr">
        <is>
          <t>France</t>
        </is>
      </c>
      <c r="C4289" t="inlineStr">
        <is>
          <t>Lock</t>
        </is>
      </c>
      <c r="D4289" t="n">
        <v>125</v>
      </c>
      <c r="E4289" t="n">
        <v>127</v>
      </c>
      <c r="F4289" t="n">
        <v>97</v>
      </c>
      <c r="G4289" t="n">
        <v>30</v>
      </c>
      <c r="H4289" t="n">
        <v>0</v>
      </c>
      <c r="I4289" t="n">
        <v>7135</v>
      </c>
      <c r="J4289" t="n">
        <v>28</v>
      </c>
      <c r="K4289" t="n">
        <v>535</v>
      </c>
      <c r="L4289" t="n">
        <v>1</v>
      </c>
      <c r="M4289" t="n">
        <v>48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15</v>
      </c>
      <c r="U4289" t="n">
        <v>7</v>
      </c>
      <c r="V4289" t="n">
        <v>0</v>
      </c>
      <c r="W4289" t="n">
        <v>1</v>
      </c>
    </row>
    <row r="4290">
      <c r="A4290" t="inlineStr">
        <is>
          <t>Arnaud Mela</t>
        </is>
      </c>
      <c r="B4290" t="inlineStr">
        <is>
          <t>France</t>
        </is>
      </c>
      <c r="C4290" t="inlineStr">
        <is>
          <t>Lock</t>
        </is>
      </c>
      <c r="D4290" t="n">
        <v>154</v>
      </c>
      <c r="E4290" t="n">
        <v>3</v>
      </c>
      <c r="F4290" t="n">
        <v>121</v>
      </c>
      <c r="G4290" t="n">
        <v>39</v>
      </c>
      <c r="H4290" t="n">
        <v>0</v>
      </c>
      <c r="I4290" t="n">
        <v>8896</v>
      </c>
      <c r="J4290" t="n">
        <v>33</v>
      </c>
      <c r="K4290" t="n">
        <v>640</v>
      </c>
      <c r="L4290" t="n">
        <v>2</v>
      </c>
      <c r="M4290" t="n">
        <v>57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15</v>
      </c>
      <c r="U4290" t="n">
        <v>9</v>
      </c>
      <c r="V4290" t="n">
        <v>0</v>
      </c>
      <c r="W4290" t="n">
        <v>1</v>
      </c>
    </row>
    <row r="4291">
      <c r="A4291" t="inlineStr">
        <is>
          <t>Yohan Maestri</t>
        </is>
      </c>
      <c r="B4291" t="inlineStr">
        <is>
          <t>France</t>
        </is>
      </c>
      <c r="C4291" t="inlineStr">
        <is>
          <t>Lock</t>
        </is>
      </c>
      <c r="D4291" t="n">
        <v>3</v>
      </c>
      <c r="E4291" t="n">
        <v>3</v>
      </c>
      <c r="F4291" t="n">
        <v>3</v>
      </c>
      <c r="G4291" t="n">
        <v>0</v>
      </c>
      <c r="H4291" t="n">
        <v>0</v>
      </c>
      <c r="I4291" t="n">
        <v>240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</row>
    <row r="4292">
      <c r="A4292" t="inlineStr">
        <is>
          <t>Yohan Maestri</t>
        </is>
      </c>
      <c r="B4292" t="inlineStr">
        <is>
          <t>France</t>
        </is>
      </c>
      <c r="C4292" t="inlineStr">
        <is>
          <t>Lock</t>
        </is>
      </c>
      <c r="D4292" t="n">
        <v>25</v>
      </c>
      <c r="E4292" t="n">
        <v>25</v>
      </c>
      <c r="F4292" t="n">
        <v>18</v>
      </c>
      <c r="G4292" t="n">
        <v>7</v>
      </c>
      <c r="H4292" t="n">
        <v>0</v>
      </c>
      <c r="I4292" t="n">
        <v>1388</v>
      </c>
      <c r="J4292" t="n">
        <v>7</v>
      </c>
      <c r="K4292" t="n">
        <v>140</v>
      </c>
      <c r="L4292" t="n">
        <v>0</v>
      </c>
      <c r="M4292" t="n">
        <v>9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3</v>
      </c>
      <c r="V4292" t="n">
        <v>0</v>
      </c>
      <c r="W4292" t="n">
        <v>0</v>
      </c>
    </row>
    <row r="4293">
      <c r="A4293" t="inlineStr">
        <is>
          <t>Yohan Maestri</t>
        </is>
      </c>
      <c r="B4293" t="inlineStr">
        <is>
          <t>France</t>
        </is>
      </c>
      <c r="C4293" t="inlineStr">
        <is>
          <t>Lock</t>
        </is>
      </c>
      <c r="D4293" t="n">
        <v>2</v>
      </c>
      <c r="E4293" t="n">
        <v>2</v>
      </c>
      <c r="F4293" t="n">
        <v>2</v>
      </c>
      <c r="G4293" t="n">
        <v>0</v>
      </c>
      <c r="H4293" t="n">
        <v>0</v>
      </c>
      <c r="I4293" t="n">
        <v>160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t="inlineStr">
        <is>
          <t>Yohan Maestri</t>
        </is>
      </c>
      <c r="B4294" t="inlineStr">
        <is>
          <t>France</t>
        </is>
      </c>
      <c r="C4294" t="inlineStr">
        <is>
          <t>Lock</t>
        </is>
      </c>
      <c r="D4294" t="n">
        <v>141</v>
      </c>
      <c r="E4294" t="n">
        <v>140</v>
      </c>
      <c r="F4294" t="n">
        <v>107</v>
      </c>
      <c r="G4294" t="n">
        <v>33</v>
      </c>
      <c r="H4294" t="n">
        <v>0</v>
      </c>
      <c r="I4294" t="n">
        <v>8347</v>
      </c>
      <c r="J4294" t="n">
        <v>34</v>
      </c>
      <c r="K4294" t="n">
        <v>921</v>
      </c>
      <c r="L4294" t="n">
        <v>0</v>
      </c>
      <c r="M4294" t="n">
        <v>56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20</v>
      </c>
      <c r="U4294" t="n">
        <v>5</v>
      </c>
      <c r="V4294" t="n">
        <v>0</v>
      </c>
      <c r="W4294" t="n">
        <v>0</v>
      </c>
    </row>
    <row r="4295">
      <c r="A4295" t="inlineStr">
        <is>
          <t>Yohan Maestri</t>
        </is>
      </c>
      <c r="B4295" t="inlineStr">
        <is>
          <t>France</t>
        </is>
      </c>
      <c r="C4295" t="inlineStr">
        <is>
          <t>Lock</t>
        </is>
      </c>
      <c r="D4295" t="n">
        <v>64</v>
      </c>
      <c r="E4295" t="n">
        <v>65</v>
      </c>
      <c r="F4295" t="n">
        <v>60</v>
      </c>
      <c r="G4295" t="n">
        <v>5</v>
      </c>
      <c r="H4295" t="n">
        <v>0</v>
      </c>
      <c r="I4295" t="n">
        <v>4517</v>
      </c>
      <c r="J4295" t="n">
        <v>4</v>
      </c>
      <c r="K4295" t="n">
        <v>136</v>
      </c>
      <c r="L4295" t="n">
        <v>0</v>
      </c>
      <c r="M4295" t="n">
        <v>21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5</v>
      </c>
      <c r="U4295" t="n">
        <v>1</v>
      </c>
      <c r="V4295" t="n">
        <v>0</v>
      </c>
      <c r="W4295" t="n">
        <v>1</v>
      </c>
    </row>
    <row r="4296">
      <c r="A4296" t="inlineStr">
        <is>
          <t>Yohan Maestri</t>
        </is>
      </c>
      <c r="B4296" t="inlineStr">
        <is>
          <t>France</t>
        </is>
      </c>
      <c r="C4296" t="inlineStr">
        <is>
          <t>Lock</t>
        </is>
      </c>
      <c r="D4296" t="n">
        <v>54</v>
      </c>
      <c r="E4296" t="n">
        <v>49</v>
      </c>
      <c r="F4296" t="n">
        <v>45</v>
      </c>
      <c r="G4296" t="n">
        <v>4</v>
      </c>
      <c r="H4296" t="n">
        <v>0</v>
      </c>
      <c r="I4296" t="n">
        <v>3386</v>
      </c>
      <c r="J4296" t="n">
        <v>9</v>
      </c>
      <c r="K4296" t="n">
        <v>169</v>
      </c>
      <c r="L4296" t="n">
        <v>0</v>
      </c>
      <c r="M4296" t="n">
        <v>17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5</v>
      </c>
      <c r="U4296" t="n">
        <v>2</v>
      </c>
      <c r="V4296" t="n">
        <v>0</v>
      </c>
      <c r="W4296" t="n">
        <v>0</v>
      </c>
    </row>
    <row r="4297">
      <c r="A4297" t="inlineStr">
        <is>
          <t>Yohan Maestri</t>
        </is>
      </c>
      <c r="B4297" t="inlineStr">
        <is>
          <t>France</t>
        </is>
      </c>
      <c r="C4297" t="inlineStr">
        <is>
          <t>Lock</t>
        </is>
      </c>
      <c r="D4297" t="n">
        <v>289</v>
      </c>
      <c r="E4297" t="n">
        <v>6</v>
      </c>
      <c r="F4297" t="n">
        <v>235</v>
      </c>
      <c r="G4297" t="n">
        <v>49</v>
      </c>
      <c r="H4297" t="n">
        <v>0</v>
      </c>
      <c r="I4297" t="n">
        <v>18038</v>
      </c>
      <c r="J4297" t="n">
        <v>54</v>
      </c>
      <c r="K4297" t="n">
        <v>1366</v>
      </c>
      <c r="L4297" t="n">
        <v>0</v>
      </c>
      <c r="M4297" t="n">
        <v>103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30</v>
      </c>
      <c r="U4297" t="n">
        <v>11</v>
      </c>
      <c r="V4297" t="n">
        <v>0</v>
      </c>
      <c r="W4297" t="n">
        <v>2</v>
      </c>
    </row>
    <row r="4298">
      <c r="A4298" t="inlineStr">
        <is>
          <t>Pascal Pape</t>
        </is>
      </c>
      <c r="B4298" t="inlineStr">
        <is>
          <t>France</t>
        </is>
      </c>
      <c r="C4298" t="inlineStr">
        <is>
          <t>Lock</t>
        </is>
      </c>
      <c r="D4298" t="n">
        <v>19</v>
      </c>
      <c r="E4298" t="n">
        <v>20</v>
      </c>
      <c r="F4298" t="n">
        <v>17</v>
      </c>
      <c r="G4298" t="n">
        <v>3</v>
      </c>
      <c r="H4298" t="n">
        <v>0</v>
      </c>
      <c r="I4298" t="n">
        <v>1323</v>
      </c>
      <c r="J4298" t="n">
        <v>2</v>
      </c>
      <c r="K4298" t="n">
        <v>50</v>
      </c>
      <c r="L4298" t="n">
        <v>0</v>
      </c>
      <c r="M4298" t="n">
        <v>4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10</v>
      </c>
      <c r="U4298" t="n">
        <v>1</v>
      </c>
      <c r="V4298" t="n">
        <v>0</v>
      </c>
      <c r="W4298" t="n">
        <v>0</v>
      </c>
    </row>
    <row r="4299">
      <c r="A4299" t="inlineStr">
        <is>
          <t>Pascal Pape</t>
        </is>
      </c>
      <c r="B4299" t="inlineStr">
        <is>
          <t>France</t>
        </is>
      </c>
      <c r="C4299" t="inlineStr">
        <is>
          <t>Lock</t>
        </is>
      </c>
      <c r="D4299" t="n">
        <v>66</v>
      </c>
      <c r="E4299" t="n">
        <v>69</v>
      </c>
      <c r="F4299" t="n">
        <v>58</v>
      </c>
      <c r="G4299" t="n">
        <v>11</v>
      </c>
      <c r="H4299" t="n">
        <v>0</v>
      </c>
      <c r="I4299" t="n">
        <v>4258</v>
      </c>
      <c r="J4299" t="n">
        <v>8</v>
      </c>
      <c r="K4299" t="n">
        <v>107</v>
      </c>
      <c r="L4299" t="n">
        <v>0</v>
      </c>
      <c r="M4299" t="n">
        <v>27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25</v>
      </c>
      <c r="U4299" t="n">
        <v>1</v>
      </c>
      <c r="V4299" t="n">
        <v>0</v>
      </c>
      <c r="W4299" t="n">
        <v>0</v>
      </c>
    </row>
    <row r="4300">
      <c r="A4300" t="inlineStr">
        <is>
          <t>Pascal Pape</t>
        </is>
      </c>
      <c r="B4300" t="inlineStr">
        <is>
          <t>France</t>
        </is>
      </c>
      <c r="C4300" t="inlineStr">
        <is>
          <t>Lock</t>
        </is>
      </c>
      <c r="D4300" t="n">
        <v>6</v>
      </c>
      <c r="E4300" t="n">
        <v>6</v>
      </c>
      <c r="F4300" t="n">
        <v>4</v>
      </c>
      <c r="G4300" t="n">
        <v>2</v>
      </c>
      <c r="H4300" t="n">
        <v>0</v>
      </c>
      <c r="I4300" t="n">
        <v>334</v>
      </c>
      <c r="J4300" t="n">
        <v>2</v>
      </c>
      <c r="K4300" t="n">
        <v>59</v>
      </c>
      <c r="L4300" t="n">
        <v>0</v>
      </c>
      <c r="M4300" t="n">
        <v>2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5</v>
      </c>
      <c r="U4300" t="n">
        <v>0</v>
      </c>
      <c r="V4300" t="n">
        <v>0</v>
      </c>
      <c r="W4300" t="n">
        <v>0</v>
      </c>
    </row>
    <row r="4301">
      <c r="A4301" t="inlineStr">
        <is>
          <t>Pascal Pape</t>
        </is>
      </c>
      <c r="B4301" t="inlineStr">
        <is>
          <t>France</t>
        </is>
      </c>
      <c r="C4301" t="inlineStr">
        <is>
          <t>Lock</t>
        </is>
      </c>
      <c r="D4301" t="n">
        <v>134</v>
      </c>
      <c r="E4301" t="n">
        <v>136</v>
      </c>
      <c r="F4301" t="n">
        <v>108</v>
      </c>
      <c r="G4301" t="n">
        <v>28</v>
      </c>
      <c r="H4301" t="n">
        <v>0</v>
      </c>
      <c r="I4301" t="n">
        <v>8765</v>
      </c>
      <c r="J4301" t="n">
        <v>26</v>
      </c>
      <c r="K4301" t="n">
        <v>646</v>
      </c>
      <c r="L4301" t="n">
        <v>1</v>
      </c>
      <c r="M4301" t="n">
        <v>30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75</v>
      </c>
      <c r="U4301" t="n">
        <v>12</v>
      </c>
      <c r="V4301" t="n">
        <v>0</v>
      </c>
      <c r="W4301" t="n">
        <v>2</v>
      </c>
    </row>
    <row r="4302">
      <c r="A4302" t="inlineStr">
        <is>
          <t>Pascal Pape</t>
        </is>
      </c>
      <c r="B4302" t="inlineStr">
        <is>
          <t>France</t>
        </is>
      </c>
      <c r="C4302" t="inlineStr">
        <is>
          <t>Lock</t>
        </is>
      </c>
      <c r="D4302" t="n">
        <v>225</v>
      </c>
      <c r="E4302" t="n">
        <v>23</v>
      </c>
      <c r="F4302" t="n">
        <v>187</v>
      </c>
      <c r="G4302" t="n">
        <v>44</v>
      </c>
      <c r="H4302" t="n">
        <v>0</v>
      </c>
      <c r="I4302" t="n">
        <v>14680</v>
      </c>
      <c r="J4302" t="n">
        <v>38</v>
      </c>
      <c r="K4302" t="n">
        <v>862</v>
      </c>
      <c r="L4302" t="n">
        <v>1</v>
      </c>
      <c r="M4302" t="n">
        <v>63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115</v>
      </c>
      <c r="U4302" t="n">
        <v>14</v>
      </c>
      <c r="V4302" t="n">
        <v>0</v>
      </c>
      <c r="W4302" t="n">
        <v>2</v>
      </c>
    </row>
    <row r="4303">
      <c r="A4303" t="inlineStr">
        <is>
          <t>Loic Jacquet</t>
        </is>
      </c>
      <c r="B4303" t="inlineStr">
        <is>
          <t>France</t>
        </is>
      </c>
      <c r="C4303" t="inlineStr">
        <is>
          <t>Lock</t>
        </is>
      </c>
      <c r="D4303" t="n">
        <v>141</v>
      </c>
      <c r="E4303" t="n">
        <v>150</v>
      </c>
      <c r="F4303" t="n">
        <v>85</v>
      </c>
      <c r="G4303" t="n">
        <v>65</v>
      </c>
      <c r="H4303" t="n">
        <v>0</v>
      </c>
      <c r="I4303" t="n">
        <v>7305</v>
      </c>
      <c r="J4303" t="n">
        <v>56</v>
      </c>
      <c r="K4303" t="n">
        <v>1151</v>
      </c>
      <c r="L4303" t="n">
        <v>3</v>
      </c>
      <c r="M4303" t="n">
        <v>33</v>
      </c>
      <c r="N4303" t="n">
        <v>10</v>
      </c>
      <c r="O4303" t="n">
        <v>0</v>
      </c>
      <c r="P4303" t="n">
        <v>0</v>
      </c>
      <c r="Q4303" t="n">
        <v>0</v>
      </c>
      <c r="R4303" t="n">
        <v>1</v>
      </c>
      <c r="S4303" t="n">
        <v>1</v>
      </c>
      <c r="T4303" t="n">
        <v>53</v>
      </c>
      <c r="U4303" t="n">
        <v>2</v>
      </c>
      <c r="V4303" t="n">
        <v>0</v>
      </c>
      <c r="W4303" t="n">
        <v>0</v>
      </c>
    </row>
    <row r="4304">
      <c r="A4304" t="inlineStr">
        <is>
          <t>Loic Jacquet</t>
        </is>
      </c>
      <c r="B4304" t="inlineStr">
        <is>
          <t>France</t>
        </is>
      </c>
      <c r="C4304" t="inlineStr">
        <is>
          <t>Lock</t>
        </is>
      </c>
      <c r="D4304" t="n">
        <v>2</v>
      </c>
      <c r="E4304" t="n">
        <v>4</v>
      </c>
      <c r="F4304" t="n">
        <v>1</v>
      </c>
      <c r="G4304" t="n">
        <v>3</v>
      </c>
      <c r="H4304" t="n">
        <v>0</v>
      </c>
      <c r="I4304" t="n">
        <v>74</v>
      </c>
      <c r="J4304" t="n">
        <v>1</v>
      </c>
      <c r="K4304" t="n">
        <v>14</v>
      </c>
      <c r="L4304" t="n">
        <v>1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t="inlineStr">
        <is>
          <t>Loic Jacquet</t>
        </is>
      </c>
      <c r="B4305" t="inlineStr">
        <is>
          <t>France</t>
        </is>
      </c>
      <c r="C4305" t="inlineStr">
        <is>
          <t>Lock</t>
        </is>
      </c>
      <c r="D4305" t="n">
        <v>95</v>
      </c>
      <c r="E4305" t="n">
        <v>92</v>
      </c>
      <c r="F4305" t="n">
        <v>79</v>
      </c>
      <c r="G4305" t="n">
        <v>13</v>
      </c>
      <c r="H4305" t="n">
        <v>0</v>
      </c>
      <c r="I4305" t="n">
        <v>5824</v>
      </c>
      <c r="J4305" t="n">
        <v>16</v>
      </c>
      <c r="K4305" t="n">
        <v>323</v>
      </c>
      <c r="L4305" t="n">
        <v>1</v>
      </c>
      <c r="M4305" t="n">
        <v>38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10</v>
      </c>
      <c r="U4305" t="n">
        <v>1</v>
      </c>
      <c r="V4305" t="n">
        <v>0</v>
      </c>
      <c r="W4305" t="n">
        <v>0</v>
      </c>
    </row>
    <row r="4306">
      <c r="A4306" t="inlineStr">
        <is>
          <t>Loic Jacquet</t>
        </is>
      </c>
      <c r="B4306" t="inlineStr">
        <is>
          <t>France</t>
        </is>
      </c>
      <c r="C4306" t="inlineStr">
        <is>
          <t>Lock</t>
        </is>
      </c>
      <c r="D4306" t="n">
        <v>238</v>
      </c>
      <c r="E4306" t="n">
        <v>12</v>
      </c>
      <c r="F4306" t="n">
        <v>165</v>
      </c>
      <c r="G4306" t="n">
        <v>81</v>
      </c>
      <c r="H4306" t="n">
        <v>0</v>
      </c>
      <c r="I4306" t="n">
        <v>13203</v>
      </c>
      <c r="J4306" t="n">
        <v>73</v>
      </c>
      <c r="K4306" t="n">
        <v>1488</v>
      </c>
      <c r="L4306" t="n">
        <v>5</v>
      </c>
      <c r="M4306" t="n">
        <v>72</v>
      </c>
      <c r="N4306" t="n">
        <v>12</v>
      </c>
      <c r="O4306" t="n">
        <v>0</v>
      </c>
      <c r="P4306" t="n">
        <v>0</v>
      </c>
      <c r="Q4306" t="n">
        <v>0</v>
      </c>
      <c r="R4306" t="n">
        <v>1</v>
      </c>
      <c r="S4306" t="n">
        <v>1</v>
      </c>
      <c r="T4306" t="n">
        <v>63</v>
      </c>
      <c r="U4306" t="n">
        <v>3</v>
      </c>
      <c r="V4306" t="n">
        <v>0</v>
      </c>
      <c r="W4306" t="n">
        <v>0</v>
      </c>
    </row>
    <row r="4307">
      <c r="A4307" t="inlineStr">
        <is>
          <t>Olivier Olibeau</t>
        </is>
      </c>
      <c r="B4307" t="inlineStr">
        <is>
          <t>France</t>
        </is>
      </c>
      <c r="C4307" t="inlineStr">
        <is>
          <t>Lock</t>
        </is>
      </c>
      <c r="D4307" t="n">
        <v>81</v>
      </c>
      <c r="E4307" t="n">
        <v>82</v>
      </c>
      <c r="F4307" t="n">
        <v>64</v>
      </c>
      <c r="G4307" t="n">
        <v>18</v>
      </c>
      <c r="H4307" t="n">
        <v>0</v>
      </c>
      <c r="I4307" t="n">
        <v>4919</v>
      </c>
      <c r="J4307" t="n">
        <v>17</v>
      </c>
      <c r="K4307" t="n">
        <v>446</v>
      </c>
      <c r="L4307" t="n">
        <v>0</v>
      </c>
      <c r="M4307" t="n">
        <v>33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20</v>
      </c>
      <c r="U4307" t="n">
        <v>1</v>
      </c>
      <c r="V4307" t="n">
        <v>0</v>
      </c>
      <c r="W4307" t="n">
        <v>0</v>
      </c>
    </row>
    <row r="4308">
      <c r="A4308" t="inlineStr">
        <is>
          <t>Olivier Olibeau</t>
        </is>
      </c>
      <c r="B4308" t="inlineStr">
        <is>
          <t>France</t>
        </is>
      </c>
      <c r="C4308" t="inlineStr">
        <is>
          <t>Lock</t>
        </is>
      </c>
      <c r="D4308" t="n">
        <v>10</v>
      </c>
      <c r="E4308" t="n">
        <v>10</v>
      </c>
      <c r="F4308" t="n">
        <v>10</v>
      </c>
      <c r="G4308" t="n">
        <v>0</v>
      </c>
      <c r="H4308" t="n">
        <v>0</v>
      </c>
      <c r="I4308" t="n">
        <v>707</v>
      </c>
      <c r="J4308" t="n">
        <v>0</v>
      </c>
      <c r="K4308" t="n">
        <v>0</v>
      </c>
      <c r="L4308" t="n">
        <v>0</v>
      </c>
      <c r="M4308" t="n">
        <v>5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15</v>
      </c>
      <c r="U4308" t="n">
        <v>1</v>
      </c>
      <c r="V4308" t="n">
        <v>0</v>
      </c>
      <c r="W4308" t="n">
        <v>0</v>
      </c>
    </row>
    <row r="4309">
      <c r="A4309" t="inlineStr">
        <is>
          <t>Olivier Olibeau</t>
        </is>
      </c>
      <c r="B4309" t="inlineStr">
        <is>
          <t>France</t>
        </is>
      </c>
      <c r="C4309" t="inlineStr">
        <is>
          <t>Lock</t>
        </is>
      </c>
      <c r="D4309" t="n">
        <v>12</v>
      </c>
      <c r="E4309" t="n">
        <v>12</v>
      </c>
      <c r="F4309" t="n">
        <v>7</v>
      </c>
      <c r="G4309" t="n">
        <v>5</v>
      </c>
      <c r="H4309" t="n">
        <v>0</v>
      </c>
      <c r="I4309" t="n">
        <v>611</v>
      </c>
      <c r="J4309" t="n">
        <v>5</v>
      </c>
      <c r="K4309" t="n">
        <v>152</v>
      </c>
      <c r="L4309" t="n">
        <v>0</v>
      </c>
      <c r="M4309" t="n">
        <v>6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</row>
    <row r="4310">
      <c r="A4310" t="inlineStr">
        <is>
          <t>Olivier Olibeau</t>
        </is>
      </c>
      <c r="B4310" t="inlineStr">
        <is>
          <t>France</t>
        </is>
      </c>
      <c r="C4310" t="inlineStr">
        <is>
          <t>Lock</t>
        </is>
      </c>
      <c r="D4310" t="n">
        <v>2</v>
      </c>
      <c r="E4310" t="n">
        <v>2</v>
      </c>
      <c r="F4310" t="n">
        <v>0</v>
      </c>
      <c r="G4310" t="n">
        <v>2</v>
      </c>
      <c r="H4310" t="n">
        <v>0</v>
      </c>
      <c r="I4310" t="n">
        <v>72</v>
      </c>
      <c r="J4310" t="n">
        <v>2</v>
      </c>
      <c r="K4310" t="n">
        <v>72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t="inlineStr">
        <is>
          <t>Olivier Olibeau</t>
        </is>
      </c>
      <c r="B4311" t="inlineStr">
        <is>
          <t>France</t>
        </is>
      </c>
      <c r="C4311" t="inlineStr">
        <is>
          <t>Lock</t>
        </is>
      </c>
      <c r="D4311" t="n">
        <v>105</v>
      </c>
      <c r="E4311" t="n">
        <v>7</v>
      </c>
      <c r="F4311" t="n">
        <v>81</v>
      </c>
      <c r="G4311" t="n">
        <v>25</v>
      </c>
      <c r="H4311" t="n">
        <v>0</v>
      </c>
      <c r="I4311" t="n">
        <v>6309</v>
      </c>
      <c r="J4311" t="n">
        <v>24</v>
      </c>
      <c r="K4311" t="n">
        <v>670</v>
      </c>
      <c r="L4311" t="n">
        <v>0</v>
      </c>
      <c r="M4311" t="n">
        <v>44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35</v>
      </c>
      <c r="U4311" t="n">
        <v>3</v>
      </c>
      <c r="V4311" t="n">
        <v>0</v>
      </c>
      <c r="W4311" t="n">
        <v>0</v>
      </c>
    </row>
    <row r="4312">
      <c r="A4312" t="inlineStr">
        <is>
          <t>Lionel Nallet</t>
        </is>
      </c>
      <c r="B4312" t="inlineStr">
        <is>
          <t>France</t>
        </is>
      </c>
      <c r="C4312" t="inlineStr">
        <is>
          <t>Lock</t>
        </is>
      </c>
      <c r="D4312" t="n">
        <v>73</v>
      </c>
      <c r="E4312" t="n">
        <v>76</v>
      </c>
      <c r="F4312" t="n">
        <v>53</v>
      </c>
      <c r="G4312" t="n">
        <v>23</v>
      </c>
      <c r="H4312" t="n">
        <v>0</v>
      </c>
      <c r="I4312" t="n">
        <v>4159</v>
      </c>
      <c r="J4312" t="n">
        <v>20</v>
      </c>
      <c r="K4312" t="n">
        <v>324</v>
      </c>
      <c r="L4312" t="n">
        <v>0</v>
      </c>
      <c r="M4312" t="n">
        <v>16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45</v>
      </c>
      <c r="U4312" t="n">
        <v>0</v>
      </c>
      <c r="V4312" t="n">
        <v>0</v>
      </c>
      <c r="W4312" t="n">
        <v>0</v>
      </c>
    </row>
    <row r="4313">
      <c r="A4313" t="inlineStr">
        <is>
          <t>Lionel Nallet</t>
        </is>
      </c>
      <c r="B4313" t="inlineStr">
        <is>
          <t>France</t>
        </is>
      </c>
      <c r="C4313" t="inlineStr">
        <is>
          <t>Lock</t>
        </is>
      </c>
      <c r="D4313" t="n">
        <v>19</v>
      </c>
      <c r="E4313" t="n">
        <v>19</v>
      </c>
      <c r="F4313" t="n">
        <v>16</v>
      </c>
      <c r="G4313" t="n">
        <v>3</v>
      </c>
      <c r="H4313" t="n">
        <v>0</v>
      </c>
      <c r="I4313" t="n">
        <v>1323</v>
      </c>
      <c r="J4313" t="n">
        <v>3</v>
      </c>
      <c r="K4313" t="n">
        <v>60</v>
      </c>
      <c r="L4313" t="n">
        <v>0</v>
      </c>
      <c r="M4313" t="n">
        <v>2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</row>
    <row r="4314">
      <c r="A4314" t="inlineStr">
        <is>
          <t>Lionel Nallet</t>
        </is>
      </c>
      <c r="B4314" t="inlineStr">
        <is>
          <t>France</t>
        </is>
      </c>
      <c r="C4314" t="inlineStr">
        <is>
          <t>Lock</t>
        </is>
      </c>
      <c r="D4314" t="n">
        <v>1</v>
      </c>
      <c r="E4314" t="n">
        <v>1</v>
      </c>
      <c r="F4314" t="n">
        <v>1</v>
      </c>
      <c r="G4314" t="n">
        <v>0</v>
      </c>
      <c r="H4314" t="n">
        <v>0</v>
      </c>
      <c r="I4314" t="n">
        <v>80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t="inlineStr">
        <is>
          <t>Lionel Nallet</t>
        </is>
      </c>
      <c r="B4315" t="inlineStr">
        <is>
          <t>France</t>
        </is>
      </c>
      <c r="C4315" t="inlineStr">
        <is>
          <t>Lock</t>
        </is>
      </c>
      <c r="D4315" t="n">
        <v>51</v>
      </c>
      <c r="E4315" t="n">
        <v>52</v>
      </c>
      <c r="F4315" t="n">
        <v>49</v>
      </c>
      <c r="G4315" t="n">
        <v>3</v>
      </c>
      <c r="H4315" t="n">
        <v>0</v>
      </c>
      <c r="I4315" t="n">
        <v>3828</v>
      </c>
      <c r="J4315" t="n">
        <v>2</v>
      </c>
      <c r="K4315" t="n">
        <v>37</v>
      </c>
      <c r="L4315" t="n">
        <v>0</v>
      </c>
      <c r="M4315" t="n">
        <v>7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25</v>
      </c>
      <c r="U4315" t="n">
        <v>0</v>
      </c>
      <c r="V4315" t="n">
        <v>0</v>
      </c>
      <c r="W4315" t="n">
        <v>0</v>
      </c>
    </row>
    <row r="4316">
      <c r="A4316" t="inlineStr">
        <is>
          <t>Lionel Nallet</t>
        </is>
      </c>
      <c r="B4316" t="inlineStr">
        <is>
          <t>France</t>
        </is>
      </c>
      <c r="C4316" t="inlineStr">
        <is>
          <t>Lock</t>
        </is>
      </c>
      <c r="D4316" t="n">
        <v>34</v>
      </c>
      <c r="E4316" t="n">
        <v>34</v>
      </c>
      <c r="F4316" t="n">
        <v>29</v>
      </c>
      <c r="G4316" t="n">
        <v>5</v>
      </c>
      <c r="H4316" t="n">
        <v>0</v>
      </c>
      <c r="I4316" t="n">
        <v>2341</v>
      </c>
      <c r="J4316" t="n">
        <v>5</v>
      </c>
      <c r="K4316" t="n">
        <v>95</v>
      </c>
      <c r="L4316" t="n">
        <v>0</v>
      </c>
      <c r="M4316" t="n">
        <v>5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5</v>
      </c>
      <c r="U4316" t="n">
        <v>0</v>
      </c>
      <c r="V4316" t="n">
        <v>0</v>
      </c>
      <c r="W4316" t="n">
        <v>0</v>
      </c>
    </row>
    <row r="4317">
      <c r="A4317" t="inlineStr">
        <is>
          <t>Lionel Nallet</t>
        </is>
      </c>
      <c r="B4317" t="inlineStr">
        <is>
          <t>France</t>
        </is>
      </c>
      <c r="C4317" t="inlineStr">
        <is>
          <t>Lock</t>
        </is>
      </c>
      <c r="D4317" t="n">
        <v>22</v>
      </c>
      <c r="E4317" t="n">
        <v>22</v>
      </c>
      <c r="F4317" t="n">
        <v>22</v>
      </c>
      <c r="G4317" t="n">
        <v>0</v>
      </c>
      <c r="H4317" t="n">
        <v>0</v>
      </c>
      <c r="I4317" t="n">
        <v>1630</v>
      </c>
      <c r="J4317" t="n">
        <v>0</v>
      </c>
      <c r="K4317" t="n">
        <v>0</v>
      </c>
      <c r="L4317" t="n">
        <v>0</v>
      </c>
      <c r="M4317" t="n">
        <v>7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</row>
    <row r="4318">
      <c r="A4318" t="inlineStr">
        <is>
          <t>Lionel Nallet</t>
        </is>
      </c>
      <c r="B4318" t="inlineStr">
        <is>
          <t>France</t>
        </is>
      </c>
      <c r="C4318" t="inlineStr">
        <is>
          <t>Lock</t>
        </is>
      </c>
      <c r="D4318" t="n">
        <v>200</v>
      </c>
      <c r="E4318" t="n">
        <v>15</v>
      </c>
      <c r="F4318" t="n">
        <v>170</v>
      </c>
      <c r="G4318" t="n">
        <v>34</v>
      </c>
      <c r="H4318" t="n">
        <v>0</v>
      </c>
      <c r="I4318" t="n">
        <v>13361</v>
      </c>
      <c r="J4318" t="n">
        <v>30</v>
      </c>
      <c r="K4318" t="n">
        <v>516</v>
      </c>
      <c r="L4318" t="n">
        <v>0</v>
      </c>
      <c r="M4318" t="n">
        <v>37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75</v>
      </c>
      <c r="U4318" t="n">
        <v>2</v>
      </c>
      <c r="V4318" t="n">
        <v>0</v>
      </c>
      <c r="W4318" t="n">
        <v>0</v>
      </c>
    </row>
    <row r="4319">
      <c r="A4319" t="inlineStr">
        <is>
          <t>Thibault Privat</t>
        </is>
      </c>
      <c r="B4319" t="inlineStr">
        <is>
          <t>France</t>
        </is>
      </c>
      <c r="C4319" t="inlineStr">
        <is>
          <t>Lock</t>
        </is>
      </c>
      <c r="D4319" t="n">
        <v>12</v>
      </c>
      <c r="E4319" t="n">
        <v>12</v>
      </c>
      <c r="F4319" t="n">
        <v>11</v>
      </c>
      <c r="G4319" t="n">
        <v>1</v>
      </c>
      <c r="H4319" t="n">
        <v>0</v>
      </c>
      <c r="I4319" t="n">
        <v>798</v>
      </c>
      <c r="J4319" t="n">
        <v>1</v>
      </c>
      <c r="K4319" t="n">
        <v>29</v>
      </c>
      <c r="L4319" t="n">
        <v>0</v>
      </c>
      <c r="M4319" t="n">
        <v>3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5</v>
      </c>
      <c r="U4319" t="n">
        <v>1</v>
      </c>
      <c r="V4319" t="n">
        <v>0</v>
      </c>
      <c r="W4319" t="n">
        <v>0</v>
      </c>
    </row>
    <row r="4320">
      <c r="A4320" t="inlineStr">
        <is>
          <t>Thibault Privat</t>
        </is>
      </c>
      <c r="B4320" t="inlineStr">
        <is>
          <t>France</t>
        </is>
      </c>
      <c r="C4320" t="inlineStr">
        <is>
          <t>Lock</t>
        </is>
      </c>
      <c r="D4320" t="n">
        <v>10</v>
      </c>
      <c r="E4320" t="n">
        <v>11</v>
      </c>
      <c r="F4320" t="n">
        <v>7</v>
      </c>
      <c r="G4320" t="n">
        <v>4</v>
      </c>
      <c r="H4320" t="n">
        <v>0</v>
      </c>
      <c r="I4320" t="n">
        <v>472</v>
      </c>
      <c r="J4320" t="n">
        <v>3</v>
      </c>
      <c r="K4320" t="n">
        <v>25</v>
      </c>
      <c r="L4320" t="n">
        <v>0</v>
      </c>
      <c r="M4320" t="n">
        <v>5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t="inlineStr">
        <is>
          <t>Thibault Privat</t>
        </is>
      </c>
      <c r="B4321" t="inlineStr">
        <is>
          <t>France</t>
        </is>
      </c>
      <c r="C4321" t="inlineStr">
        <is>
          <t>Lock</t>
        </is>
      </c>
      <c r="D4321" t="n">
        <v>115</v>
      </c>
      <c r="E4321" t="n">
        <v>116</v>
      </c>
      <c r="F4321" t="n">
        <v>96</v>
      </c>
      <c r="G4321" t="n">
        <v>20</v>
      </c>
      <c r="H4321" t="n">
        <v>0</v>
      </c>
      <c r="I4321" t="n">
        <v>7006</v>
      </c>
      <c r="J4321" t="n">
        <v>19</v>
      </c>
      <c r="K4321" t="n">
        <v>370</v>
      </c>
      <c r="L4321" t="n">
        <v>0</v>
      </c>
      <c r="M4321" t="n">
        <v>54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10</v>
      </c>
      <c r="U4321" t="n">
        <v>7</v>
      </c>
      <c r="V4321" t="n">
        <v>0</v>
      </c>
      <c r="W4321" t="n">
        <v>0</v>
      </c>
    </row>
    <row r="4322">
      <c r="A4322" t="inlineStr">
        <is>
          <t>Thibault Privat</t>
        </is>
      </c>
      <c r="B4322" t="inlineStr">
        <is>
          <t>France</t>
        </is>
      </c>
      <c r="C4322" t="inlineStr">
        <is>
          <t>Lock</t>
        </is>
      </c>
      <c r="D4322" t="n">
        <v>79</v>
      </c>
      <c r="E4322" t="n">
        <v>76</v>
      </c>
      <c r="F4322" t="n">
        <v>51</v>
      </c>
      <c r="G4322" t="n">
        <v>25</v>
      </c>
      <c r="H4322" t="n">
        <v>0</v>
      </c>
      <c r="I4322" t="n">
        <v>3697</v>
      </c>
      <c r="J4322" t="n">
        <v>28</v>
      </c>
      <c r="K4322" t="n">
        <v>681</v>
      </c>
      <c r="L4322" t="n">
        <v>0</v>
      </c>
      <c r="M4322" t="n">
        <v>41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5</v>
      </c>
      <c r="U4322" t="n">
        <v>4</v>
      </c>
      <c r="V4322" t="n">
        <v>0</v>
      </c>
      <c r="W4322" t="n">
        <v>0</v>
      </c>
    </row>
    <row r="4323">
      <c r="A4323" t="inlineStr">
        <is>
          <t>Thibault Privat</t>
        </is>
      </c>
      <c r="B4323" t="inlineStr">
        <is>
          <t>France</t>
        </is>
      </c>
      <c r="C4323" t="inlineStr">
        <is>
          <t>Lock</t>
        </is>
      </c>
      <c r="D4323" t="n">
        <v>13</v>
      </c>
      <c r="E4323" t="n">
        <v>13</v>
      </c>
      <c r="F4323" t="n">
        <v>12</v>
      </c>
      <c r="G4323" t="n">
        <v>1</v>
      </c>
      <c r="H4323" t="n">
        <v>0</v>
      </c>
      <c r="I4323" t="n">
        <v>789</v>
      </c>
      <c r="J4323" t="n">
        <v>1</v>
      </c>
      <c r="K4323" t="n">
        <v>24</v>
      </c>
      <c r="L4323" t="n">
        <v>0</v>
      </c>
      <c r="M4323" t="n">
        <v>7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</row>
    <row r="4324">
      <c r="A4324" t="inlineStr">
        <is>
          <t>Thibault Privat</t>
        </is>
      </c>
      <c r="B4324" t="inlineStr">
        <is>
          <t>France</t>
        </is>
      </c>
      <c r="C4324" t="inlineStr">
        <is>
          <t>Lock</t>
        </is>
      </c>
      <c r="D4324" t="n">
        <v>229</v>
      </c>
      <c r="E4324" t="n">
        <v>4</v>
      </c>
      <c r="F4324" t="n">
        <v>177</v>
      </c>
      <c r="G4324" t="n">
        <v>51</v>
      </c>
      <c r="H4324" t="n">
        <v>0</v>
      </c>
      <c r="I4324" t="n">
        <v>12762</v>
      </c>
      <c r="J4324" t="n">
        <v>52</v>
      </c>
      <c r="K4324" t="n">
        <v>1129</v>
      </c>
      <c r="L4324" t="n">
        <v>0</v>
      </c>
      <c r="M4324" t="n">
        <v>110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20</v>
      </c>
      <c r="U4324" t="n">
        <v>13</v>
      </c>
      <c r="V4324" t="n">
        <v>0</v>
      </c>
      <c r="W4324" t="n">
        <v>0</v>
      </c>
    </row>
    <row r="4325">
      <c r="A4325" t="inlineStr">
        <is>
          <t>Jerome Thion</t>
        </is>
      </c>
      <c r="B4325" t="inlineStr">
        <is>
          <t>France</t>
        </is>
      </c>
      <c r="C4325" t="inlineStr">
        <is>
          <t>Lock</t>
        </is>
      </c>
      <c r="D4325" t="n">
        <v>9</v>
      </c>
      <c r="E4325" t="n">
        <v>9</v>
      </c>
      <c r="F4325" t="n">
        <v>7</v>
      </c>
      <c r="G4325" t="n">
        <v>2</v>
      </c>
      <c r="H4325" t="n">
        <v>0</v>
      </c>
      <c r="I4325" t="n">
        <v>540</v>
      </c>
      <c r="J4325" t="n">
        <v>2</v>
      </c>
      <c r="K4325" t="n">
        <v>41</v>
      </c>
      <c r="L4325" t="n">
        <v>0</v>
      </c>
      <c r="M4325" t="n">
        <v>3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</row>
    <row r="4326">
      <c r="A4326" t="inlineStr">
        <is>
          <t>Jerome Thion</t>
        </is>
      </c>
      <c r="B4326" t="inlineStr">
        <is>
          <t>France</t>
        </is>
      </c>
      <c r="C4326" t="inlineStr">
        <is>
          <t>Lock</t>
        </is>
      </c>
      <c r="D4326" t="n">
        <v>15</v>
      </c>
      <c r="E4326" t="n">
        <v>15</v>
      </c>
      <c r="F4326" t="n">
        <v>14</v>
      </c>
      <c r="G4326" t="n">
        <v>1</v>
      </c>
      <c r="H4326" t="n">
        <v>0</v>
      </c>
      <c r="I4326" t="n">
        <v>1129</v>
      </c>
      <c r="J4326" t="n">
        <v>1</v>
      </c>
      <c r="K4326" t="n">
        <v>11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</row>
    <row r="4327">
      <c r="A4327" t="inlineStr">
        <is>
          <t>Jerome Thion</t>
        </is>
      </c>
      <c r="B4327" t="inlineStr">
        <is>
          <t>France</t>
        </is>
      </c>
      <c r="C4327" t="inlineStr">
        <is>
          <t>Lock</t>
        </is>
      </c>
      <c r="D4327" t="n">
        <v>54</v>
      </c>
      <c r="E4327" t="n">
        <v>55</v>
      </c>
      <c r="F4327" t="n">
        <v>45</v>
      </c>
      <c r="G4327" t="n">
        <v>10</v>
      </c>
      <c r="H4327" t="n">
        <v>0</v>
      </c>
      <c r="I4327" t="n">
        <v>3508</v>
      </c>
      <c r="J4327" t="n">
        <v>9</v>
      </c>
      <c r="K4327" t="n">
        <v>185</v>
      </c>
      <c r="L4327" t="n">
        <v>0</v>
      </c>
      <c r="M4327" t="n">
        <v>14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5</v>
      </c>
      <c r="U4327" t="n">
        <v>0</v>
      </c>
      <c r="V4327" t="n">
        <v>0</v>
      </c>
      <c r="W4327" t="n">
        <v>0</v>
      </c>
    </row>
    <row r="4328">
      <c r="A4328" t="inlineStr">
        <is>
          <t>Jerome Thion</t>
        </is>
      </c>
      <c r="B4328" t="inlineStr">
        <is>
          <t>France</t>
        </is>
      </c>
      <c r="C4328" t="inlineStr">
        <is>
          <t>Lock</t>
        </is>
      </c>
      <c r="D4328" t="n">
        <v>125</v>
      </c>
      <c r="E4328" t="n">
        <v>126</v>
      </c>
      <c r="F4328" t="n">
        <v>120</v>
      </c>
      <c r="G4328" t="n">
        <v>6</v>
      </c>
      <c r="H4328" t="n">
        <v>0</v>
      </c>
      <c r="I4328" t="n">
        <v>9504</v>
      </c>
      <c r="J4328" t="n">
        <v>5</v>
      </c>
      <c r="K4328" t="n">
        <v>127</v>
      </c>
      <c r="L4328" t="n">
        <v>0</v>
      </c>
      <c r="M4328" t="n">
        <v>10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15</v>
      </c>
      <c r="U4328" t="n">
        <v>4</v>
      </c>
      <c r="V4328" t="n">
        <v>0</v>
      </c>
      <c r="W4328" t="n">
        <v>0</v>
      </c>
    </row>
    <row r="4329">
      <c r="A4329" t="inlineStr">
        <is>
          <t>Jerome Thion</t>
        </is>
      </c>
      <c r="B4329" t="inlineStr">
        <is>
          <t>France</t>
        </is>
      </c>
      <c r="C4329" t="inlineStr">
        <is>
          <t>Lock</t>
        </is>
      </c>
      <c r="D4329" t="n">
        <v>203</v>
      </c>
      <c r="E4329" t="n">
        <v>4</v>
      </c>
      <c r="F4329" t="n">
        <v>186</v>
      </c>
      <c r="G4329" t="n">
        <v>19</v>
      </c>
      <c r="H4329" t="n">
        <v>0</v>
      </c>
      <c r="I4329" t="n">
        <v>14681</v>
      </c>
      <c r="J4329" t="n">
        <v>17</v>
      </c>
      <c r="K4329" t="n">
        <v>364</v>
      </c>
      <c r="L4329" t="n">
        <v>0</v>
      </c>
      <c r="M4329" t="n">
        <v>28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20</v>
      </c>
      <c r="U4329" t="n">
        <v>5</v>
      </c>
      <c r="V4329" t="n">
        <v>0</v>
      </c>
      <c r="W4329" t="n">
        <v>0</v>
      </c>
    </row>
    <row r="4330">
      <c r="A4330" t="inlineStr">
        <is>
          <t>Alexandre Flanquart</t>
        </is>
      </c>
      <c r="B4330" t="inlineStr">
        <is>
          <t>France</t>
        </is>
      </c>
      <c r="C4330" t="inlineStr">
        <is>
          <t>Lock</t>
        </is>
      </c>
      <c r="D4330" t="n">
        <v>112</v>
      </c>
      <c r="E4330" t="n">
        <v>112</v>
      </c>
      <c r="F4330" t="n">
        <v>80</v>
      </c>
      <c r="G4330" t="n">
        <v>32</v>
      </c>
      <c r="H4330" t="n">
        <v>0</v>
      </c>
      <c r="I4330" t="n">
        <v>5943</v>
      </c>
      <c r="J4330" t="n">
        <v>32</v>
      </c>
      <c r="K4330" t="n">
        <v>598</v>
      </c>
      <c r="L4330" t="n">
        <v>1</v>
      </c>
      <c r="M4330" t="n">
        <v>52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30</v>
      </c>
      <c r="U4330" t="n">
        <v>5</v>
      </c>
      <c r="V4330" t="n">
        <v>0</v>
      </c>
      <c r="W4330" t="n">
        <v>0</v>
      </c>
    </row>
    <row r="4331">
      <c r="A4331" t="inlineStr">
        <is>
          <t>Alexandre Flanquart</t>
        </is>
      </c>
      <c r="B4331" t="inlineStr">
        <is>
          <t>France</t>
        </is>
      </c>
      <c r="C4331" t="inlineStr">
        <is>
          <t>Lock</t>
        </is>
      </c>
      <c r="D4331" t="n">
        <v>23</v>
      </c>
      <c r="E4331" t="n">
        <v>23</v>
      </c>
      <c r="F4331" t="n">
        <v>13</v>
      </c>
      <c r="G4331" t="n">
        <v>10</v>
      </c>
      <c r="H4331" t="n">
        <v>0</v>
      </c>
      <c r="I4331" t="n">
        <v>1040</v>
      </c>
      <c r="J4331" t="n">
        <v>10</v>
      </c>
      <c r="K4331" t="n">
        <v>156</v>
      </c>
      <c r="L4331" t="n">
        <v>0</v>
      </c>
      <c r="M4331" t="n">
        <v>6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t="inlineStr">
        <is>
          <t>Alexandre Flanquart</t>
        </is>
      </c>
      <c r="B4332" t="inlineStr">
        <is>
          <t>France</t>
        </is>
      </c>
      <c r="C4332" t="inlineStr">
        <is>
          <t>Lock</t>
        </is>
      </c>
      <c r="D4332" t="n">
        <v>21</v>
      </c>
      <c r="E4332" t="n">
        <v>22</v>
      </c>
      <c r="F4332" t="n">
        <v>10</v>
      </c>
      <c r="G4332" t="n">
        <v>12</v>
      </c>
      <c r="H4332" t="n">
        <v>0</v>
      </c>
      <c r="I4332" t="n">
        <v>896</v>
      </c>
      <c r="J4332" t="n">
        <v>11</v>
      </c>
      <c r="K4332" t="n">
        <v>198</v>
      </c>
      <c r="L4332" t="n">
        <v>0</v>
      </c>
      <c r="M4332" t="n">
        <v>7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t="inlineStr">
        <is>
          <t>Alexandre Flanquart</t>
        </is>
      </c>
      <c r="B4333" t="inlineStr">
        <is>
          <t>France</t>
        </is>
      </c>
      <c r="C4333" t="inlineStr">
        <is>
          <t>Lock</t>
        </is>
      </c>
      <c r="D4333" t="n">
        <v>156</v>
      </c>
      <c r="E4333" t="n">
        <v>6</v>
      </c>
      <c r="F4333" t="n">
        <v>103</v>
      </c>
      <c r="G4333" t="n">
        <v>54</v>
      </c>
      <c r="H4333" t="n">
        <v>0</v>
      </c>
      <c r="I4333" t="n">
        <v>7879</v>
      </c>
      <c r="J4333" t="n">
        <v>53</v>
      </c>
      <c r="K4333" t="n">
        <v>952</v>
      </c>
      <c r="L4333" t="n">
        <v>1</v>
      </c>
      <c r="M4333" t="n">
        <v>65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30</v>
      </c>
      <c r="U4333" t="n">
        <v>5</v>
      </c>
      <c r="V4333" t="n">
        <v>0</v>
      </c>
      <c r="W4333" t="n">
        <v>0</v>
      </c>
    </row>
    <row r="4334">
      <c r="A4334" t="inlineStr">
        <is>
          <t>Christophe Porcu</t>
        </is>
      </c>
      <c r="B4334" t="inlineStr">
        <is>
          <t>France</t>
        </is>
      </c>
      <c r="C4334" t="inlineStr">
        <is>
          <t>Lock</t>
        </is>
      </c>
      <c r="D4334" t="n">
        <v>15</v>
      </c>
      <c r="E4334" t="n">
        <v>15</v>
      </c>
      <c r="F4334" t="n">
        <v>14</v>
      </c>
      <c r="G4334" t="n">
        <v>1</v>
      </c>
      <c r="H4334" t="n">
        <v>0</v>
      </c>
      <c r="I4334" t="n">
        <v>1048</v>
      </c>
      <c r="J4334" t="n">
        <v>1</v>
      </c>
      <c r="K4334" t="n">
        <v>26</v>
      </c>
      <c r="L4334" t="n">
        <v>0</v>
      </c>
      <c r="M4334" t="n">
        <v>4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10</v>
      </c>
      <c r="U4334" t="n">
        <v>1</v>
      </c>
      <c r="V4334" t="n">
        <v>0</v>
      </c>
      <c r="W4334" t="n">
        <v>0</v>
      </c>
    </row>
    <row r="4335">
      <c r="A4335" t="inlineStr">
        <is>
          <t>Christophe Porcu</t>
        </is>
      </c>
      <c r="B4335" t="inlineStr">
        <is>
          <t>France</t>
        </is>
      </c>
      <c r="C4335" t="inlineStr">
        <is>
          <t>Lock</t>
        </is>
      </c>
      <c r="D4335" t="n">
        <v>3</v>
      </c>
      <c r="E4335" t="n">
        <v>3</v>
      </c>
      <c r="F4335" t="n">
        <v>1</v>
      </c>
      <c r="G4335" t="n">
        <v>2</v>
      </c>
      <c r="H4335" t="n">
        <v>0</v>
      </c>
      <c r="I4335" t="n">
        <v>91</v>
      </c>
      <c r="J4335" t="n">
        <v>2</v>
      </c>
      <c r="K4335" t="n">
        <v>33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t="inlineStr">
        <is>
          <t>Christophe Porcu</t>
        </is>
      </c>
      <c r="B4336" t="inlineStr">
        <is>
          <t>France</t>
        </is>
      </c>
      <c r="C4336" t="inlineStr">
        <is>
          <t>Lock</t>
        </is>
      </c>
      <c r="D4336" t="n">
        <v>33</v>
      </c>
      <c r="E4336" t="n">
        <v>35</v>
      </c>
      <c r="F4336" t="n">
        <v>18</v>
      </c>
      <c r="G4336" t="n">
        <v>17</v>
      </c>
      <c r="H4336" t="n">
        <v>0</v>
      </c>
      <c r="I4336" t="n">
        <v>1443</v>
      </c>
      <c r="J4336" t="n">
        <v>15</v>
      </c>
      <c r="K4336" t="n">
        <v>274</v>
      </c>
      <c r="L4336" t="n">
        <v>0</v>
      </c>
      <c r="M4336" t="n">
        <v>13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10</v>
      </c>
      <c r="U4336" t="n">
        <v>0</v>
      </c>
      <c r="V4336" t="n">
        <v>0</v>
      </c>
      <c r="W4336" t="n">
        <v>0</v>
      </c>
    </row>
    <row r="4337">
      <c r="A4337" t="inlineStr">
        <is>
          <t>Christophe Porcu</t>
        </is>
      </c>
      <c r="B4337" t="inlineStr">
        <is>
          <t>France</t>
        </is>
      </c>
      <c r="C4337" t="inlineStr">
        <is>
          <t>Lock</t>
        </is>
      </c>
      <c r="D4337" t="n">
        <v>51</v>
      </c>
      <c r="E4337" t="n">
        <v>4</v>
      </c>
      <c r="F4337" t="n">
        <v>33</v>
      </c>
      <c r="G4337" t="n">
        <v>20</v>
      </c>
      <c r="H4337" t="n">
        <v>0</v>
      </c>
      <c r="I4337" t="n">
        <v>2582</v>
      </c>
      <c r="J4337" t="n">
        <v>18</v>
      </c>
      <c r="K4337" t="n">
        <v>333</v>
      </c>
      <c r="L4337" t="n">
        <v>0</v>
      </c>
      <c r="M4337" t="n">
        <v>18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</v>
      </c>
      <c r="U4337" t="n">
        <v>1</v>
      </c>
      <c r="V4337" t="n">
        <v>0</v>
      </c>
      <c r="W4337" t="n">
        <v>0</v>
      </c>
    </row>
    <row r="4338">
      <c r="A4338" t="inlineStr">
        <is>
          <t>Fabrice Metz</t>
        </is>
      </c>
      <c r="B4338" t="inlineStr">
        <is>
          <t>France</t>
        </is>
      </c>
      <c r="C4338" t="inlineStr">
        <is>
          <t>Lock</t>
        </is>
      </c>
      <c r="D4338" t="n">
        <v>43</v>
      </c>
      <c r="E4338" t="n">
        <v>44</v>
      </c>
      <c r="F4338" t="n">
        <v>11</v>
      </c>
      <c r="G4338" t="n">
        <v>33</v>
      </c>
      <c r="H4338" t="n">
        <v>0</v>
      </c>
      <c r="I4338" t="n">
        <v>1299</v>
      </c>
      <c r="J4338" t="n">
        <v>32</v>
      </c>
      <c r="K4338" t="n">
        <v>508</v>
      </c>
      <c r="L4338" t="n">
        <v>1</v>
      </c>
      <c r="M4338" t="n">
        <v>5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t="inlineStr">
        <is>
          <t>Fabrice Metz</t>
        </is>
      </c>
      <c r="B4339" t="inlineStr">
        <is>
          <t>France</t>
        </is>
      </c>
      <c r="C4339" t="inlineStr">
        <is>
          <t>Lock</t>
        </is>
      </c>
      <c r="D4339" t="n">
        <v>19</v>
      </c>
      <c r="E4339" t="n">
        <v>19</v>
      </c>
      <c r="F4339" t="n">
        <v>15</v>
      </c>
      <c r="G4339" t="n">
        <v>4</v>
      </c>
      <c r="H4339" t="n">
        <v>0</v>
      </c>
      <c r="I4339" t="n">
        <v>1166</v>
      </c>
      <c r="J4339" t="n">
        <v>4</v>
      </c>
      <c r="K4339" t="n">
        <v>94</v>
      </c>
      <c r="L4339" t="n">
        <v>0</v>
      </c>
      <c r="M4339" t="n">
        <v>7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</row>
    <row r="4340">
      <c r="A4340" t="inlineStr">
        <is>
          <t>Fabrice Metz</t>
        </is>
      </c>
      <c r="B4340" t="inlineStr">
        <is>
          <t>France</t>
        </is>
      </c>
      <c r="C4340" t="inlineStr">
        <is>
          <t>Lock</t>
        </is>
      </c>
      <c r="D4340" t="n">
        <v>1</v>
      </c>
      <c r="E4340" t="n">
        <v>1</v>
      </c>
      <c r="F4340" t="n">
        <v>0</v>
      </c>
      <c r="G4340" t="n">
        <v>1</v>
      </c>
      <c r="H4340" t="n">
        <v>0</v>
      </c>
      <c r="I4340" t="n">
        <v>4</v>
      </c>
      <c r="J4340" t="n">
        <v>1</v>
      </c>
      <c r="K4340" t="n">
        <v>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t="inlineStr">
        <is>
          <t>Fabrice Metz</t>
        </is>
      </c>
      <c r="B4341" t="inlineStr">
        <is>
          <t>France</t>
        </is>
      </c>
      <c r="C4341" t="inlineStr">
        <is>
          <t>Lock</t>
        </is>
      </c>
      <c r="D4341" t="n">
        <v>102</v>
      </c>
      <c r="E4341" t="n">
        <v>97</v>
      </c>
      <c r="F4341" t="n">
        <v>71</v>
      </c>
      <c r="G4341" t="n">
        <v>26</v>
      </c>
      <c r="H4341" t="n">
        <v>0</v>
      </c>
      <c r="I4341" t="n">
        <v>5669</v>
      </c>
      <c r="J4341" t="n">
        <v>31</v>
      </c>
      <c r="K4341" t="n">
        <v>895</v>
      </c>
      <c r="L4341" t="n">
        <v>5</v>
      </c>
      <c r="M4341" t="n">
        <v>41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5</v>
      </c>
      <c r="U4341" t="n">
        <v>1</v>
      </c>
      <c r="V4341" t="n">
        <v>0</v>
      </c>
      <c r="W4341" t="n">
        <v>0</v>
      </c>
    </row>
    <row r="4342">
      <c r="A4342" t="inlineStr">
        <is>
          <t>Fabrice Metz</t>
        </is>
      </c>
      <c r="B4342" t="inlineStr">
        <is>
          <t>France</t>
        </is>
      </c>
      <c r="C4342" t="inlineStr">
        <is>
          <t>Lock</t>
        </is>
      </c>
      <c r="D4342" t="n">
        <v>165</v>
      </c>
      <c r="E4342" t="n">
        <v>1</v>
      </c>
      <c r="F4342" t="n">
        <v>97</v>
      </c>
      <c r="G4342" t="n">
        <v>64</v>
      </c>
      <c r="H4342" t="n">
        <v>0</v>
      </c>
      <c r="I4342" t="n">
        <v>8138</v>
      </c>
      <c r="J4342" t="n">
        <v>68</v>
      </c>
      <c r="K4342" t="n">
        <v>1501</v>
      </c>
      <c r="L4342" t="n">
        <v>6</v>
      </c>
      <c r="M4342" t="n">
        <v>53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5</v>
      </c>
      <c r="U4342" t="n">
        <v>2</v>
      </c>
      <c r="V4342" t="n">
        <v>0</v>
      </c>
      <c r="W4342" t="n">
        <v>0</v>
      </c>
    </row>
    <row r="4343">
      <c r="A4343" t="inlineStr">
        <is>
          <t>Romain Millochlusky</t>
        </is>
      </c>
      <c r="B4343" t="inlineStr">
        <is>
          <t>France</t>
        </is>
      </c>
      <c r="C4343" t="inlineStr">
        <is>
          <t>Lock</t>
        </is>
      </c>
      <c r="D4343" t="n">
        <v>173</v>
      </c>
      <c r="E4343" t="n">
        <v>180</v>
      </c>
      <c r="F4343" t="n">
        <v>110</v>
      </c>
      <c r="G4343" t="n">
        <v>70</v>
      </c>
      <c r="H4343" t="n">
        <v>0</v>
      </c>
      <c r="I4343" t="n">
        <v>8907</v>
      </c>
      <c r="J4343" t="n">
        <v>63</v>
      </c>
      <c r="K4343" t="n">
        <v>1547</v>
      </c>
      <c r="L4343" t="n">
        <v>1</v>
      </c>
      <c r="M4343" t="n">
        <v>63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10</v>
      </c>
      <c r="U4343" t="n">
        <v>1</v>
      </c>
      <c r="V4343" t="n">
        <v>0</v>
      </c>
      <c r="W4343" t="n">
        <v>0</v>
      </c>
    </row>
    <row r="4344">
      <c r="A4344" t="inlineStr">
        <is>
          <t>Romain Millochlusky</t>
        </is>
      </c>
      <c r="B4344" t="inlineStr">
        <is>
          <t>France</t>
        </is>
      </c>
      <c r="C4344" t="inlineStr">
        <is>
          <t>Lock</t>
        </is>
      </c>
      <c r="D4344" t="n">
        <v>18</v>
      </c>
      <c r="E4344" t="n">
        <v>18</v>
      </c>
      <c r="F4344" t="n">
        <v>13</v>
      </c>
      <c r="G4344" t="n">
        <v>5</v>
      </c>
      <c r="H4344" t="n">
        <v>0</v>
      </c>
      <c r="I4344" t="n">
        <v>1009</v>
      </c>
      <c r="J4344" t="n">
        <v>5</v>
      </c>
      <c r="K4344" t="n">
        <v>110</v>
      </c>
      <c r="L4344" t="n">
        <v>0</v>
      </c>
      <c r="M4344" t="n">
        <v>7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inlineStr">
        <is>
          <t>Romain Millochlusky</t>
        </is>
      </c>
      <c r="B4345" t="inlineStr">
        <is>
          <t>France</t>
        </is>
      </c>
      <c r="C4345" t="inlineStr">
        <is>
          <t>Lock</t>
        </is>
      </c>
      <c r="D4345" t="n">
        <v>191</v>
      </c>
      <c r="E4345" t="n">
        <v>2</v>
      </c>
      <c r="F4345" t="n">
        <v>123</v>
      </c>
      <c r="G4345" t="n">
        <v>75</v>
      </c>
      <c r="H4345" t="n">
        <v>0</v>
      </c>
      <c r="I4345" t="n">
        <v>9916</v>
      </c>
      <c r="J4345" t="n">
        <v>68</v>
      </c>
      <c r="K4345" t="n">
        <v>1657</v>
      </c>
      <c r="L4345" t="n">
        <v>1</v>
      </c>
      <c r="M4345" t="n">
        <v>70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10</v>
      </c>
      <c r="U4345" t="n">
        <v>1</v>
      </c>
      <c r="V4345" t="n">
        <v>0</v>
      </c>
      <c r="W4345" t="n">
        <v>0</v>
      </c>
    </row>
    <row r="4346">
      <c r="A4346" t="inlineStr">
        <is>
          <t>Frank Belot</t>
        </is>
      </c>
      <c r="B4346" t="inlineStr">
        <is>
          <t>France</t>
        </is>
      </c>
      <c r="C4346" t="inlineStr">
        <is>
          <t>Lock</t>
        </is>
      </c>
      <c r="D4346" t="n">
        <v>39</v>
      </c>
      <c r="E4346" t="n">
        <v>39</v>
      </c>
      <c r="F4346" t="n">
        <v>30</v>
      </c>
      <c r="G4346" t="n">
        <v>9</v>
      </c>
      <c r="H4346" t="n">
        <v>0</v>
      </c>
      <c r="I4346" t="n">
        <v>2385</v>
      </c>
      <c r="J4346" t="n">
        <v>9</v>
      </c>
      <c r="K4346" t="n">
        <v>199</v>
      </c>
      <c r="L4346" t="n">
        <v>0</v>
      </c>
      <c r="M4346" t="n">
        <v>10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t="inlineStr">
        <is>
          <t>Frank Belot</t>
        </is>
      </c>
      <c r="B4347" t="inlineStr">
        <is>
          <t>France</t>
        </is>
      </c>
      <c r="C4347" t="inlineStr">
        <is>
          <t>Lock</t>
        </is>
      </c>
      <c r="D4347" t="n">
        <v>1</v>
      </c>
      <c r="E4347" t="n">
        <v>1</v>
      </c>
      <c r="F4347" t="n">
        <v>0</v>
      </c>
      <c r="G4347" t="n">
        <v>1</v>
      </c>
      <c r="H4347" t="n">
        <v>0</v>
      </c>
      <c r="I4347" t="n">
        <v>21</v>
      </c>
      <c r="J4347" t="n">
        <v>1</v>
      </c>
      <c r="K4347" t="n">
        <v>21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</row>
    <row r="4348">
      <c r="A4348" t="inlineStr">
        <is>
          <t>Frank Belot</t>
        </is>
      </c>
      <c r="B4348" t="inlineStr">
        <is>
          <t>France</t>
        </is>
      </c>
      <c r="C4348" t="inlineStr">
        <is>
          <t>Lock</t>
        </is>
      </c>
      <c r="D4348" t="n">
        <v>40</v>
      </c>
      <c r="E4348" t="n">
        <v>0</v>
      </c>
      <c r="F4348" t="n">
        <v>30</v>
      </c>
      <c r="G4348" t="n">
        <v>10</v>
      </c>
      <c r="H4348" t="n">
        <v>0</v>
      </c>
      <c r="I4348" t="n">
        <v>2406</v>
      </c>
      <c r="J4348" t="n">
        <v>10</v>
      </c>
      <c r="K4348" t="n">
        <v>220</v>
      </c>
      <c r="L4348" t="n">
        <v>0</v>
      </c>
      <c r="M4348" t="n">
        <v>10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t="inlineStr">
        <is>
          <t>Antoine Burban</t>
        </is>
      </c>
      <c r="B4349" t="inlineStr">
        <is>
          <t>France</t>
        </is>
      </c>
      <c r="C4349" t="inlineStr">
        <is>
          <t>Lock</t>
        </is>
      </c>
      <c r="D4349" t="n">
        <v>148</v>
      </c>
      <c r="E4349" t="n">
        <v>149</v>
      </c>
      <c r="F4349" t="n">
        <v>117</v>
      </c>
      <c r="G4349" t="n">
        <v>32</v>
      </c>
      <c r="H4349" t="n">
        <v>0</v>
      </c>
      <c r="I4349" t="n">
        <v>8612</v>
      </c>
      <c r="J4349" t="n">
        <v>31</v>
      </c>
      <c r="K4349" t="n">
        <v>790</v>
      </c>
      <c r="L4349" t="n">
        <v>0</v>
      </c>
      <c r="M4349" t="n">
        <v>66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90</v>
      </c>
      <c r="U4349" t="n">
        <v>5</v>
      </c>
      <c r="V4349" t="n">
        <v>0</v>
      </c>
      <c r="W4349" t="n">
        <v>0</v>
      </c>
    </row>
    <row r="4350">
      <c r="A4350" t="inlineStr">
        <is>
          <t>Antoine Burban</t>
        </is>
      </c>
      <c r="B4350" t="inlineStr">
        <is>
          <t>France</t>
        </is>
      </c>
      <c r="C4350" t="inlineStr">
        <is>
          <t>Lock</t>
        </is>
      </c>
      <c r="D4350" t="n">
        <v>4</v>
      </c>
      <c r="E4350" t="n">
        <v>4</v>
      </c>
      <c r="F4350" t="n">
        <v>1</v>
      </c>
      <c r="G4350" t="n">
        <v>3</v>
      </c>
      <c r="H4350" t="n">
        <v>0</v>
      </c>
      <c r="I4350" t="n">
        <v>138</v>
      </c>
      <c r="J4350" t="n">
        <v>3</v>
      </c>
      <c r="K4350" t="n">
        <v>92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</row>
    <row r="4351">
      <c r="A4351" t="inlineStr">
        <is>
          <t>Antoine Burban</t>
        </is>
      </c>
      <c r="B4351" t="inlineStr">
        <is>
          <t>France</t>
        </is>
      </c>
      <c r="C4351" t="inlineStr">
        <is>
          <t>Lock</t>
        </is>
      </c>
      <c r="D4351" t="n">
        <v>152</v>
      </c>
      <c r="E4351" t="n">
        <v>18</v>
      </c>
      <c r="F4351" t="n">
        <v>118</v>
      </c>
      <c r="G4351" t="n">
        <v>35</v>
      </c>
      <c r="H4351" t="n">
        <v>0</v>
      </c>
      <c r="I4351" t="n">
        <v>8750</v>
      </c>
      <c r="J4351" t="n">
        <v>34</v>
      </c>
      <c r="K4351" t="n">
        <v>882</v>
      </c>
      <c r="L4351" t="n">
        <v>0</v>
      </c>
      <c r="M4351" t="n">
        <v>67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90</v>
      </c>
      <c r="U4351" t="n">
        <v>5</v>
      </c>
      <c r="V4351" t="n">
        <v>0</v>
      </c>
      <c r="W4351" t="n">
        <v>0</v>
      </c>
    </row>
    <row r="4352">
      <c r="A4352" t="inlineStr">
        <is>
          <t>Arthur Gomes</t>
        </is>
      </c>
      <c r="B4352" t="inlineStr">
        <is>
          <t>France</t>
        </is>
      </c>
      <c r="C4352" t="inlineStr">
        <is>
          <t>Lock</t>
        </is>
      </c>
      <c r="D4352" t="n">
        <v>1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inlineStr">
        <is>
          <t>Arthur Gomes</t>
        </is>
      </c>
      <c r="B4353" t="inlineStr">
        <is>
          <t>France</t>
        </is>
      </c>
      <c r="C4353" t="inlineStr">
        <is>
          <t>Lock</t>
        </is>
      </c>
      <c r="D4353" t="n">
        <v>34</v>
      </c>
      <c r="E4353" t="n">
        <v>36</v>
      </c>
      <c r="F4353" t="n">
        <v>31</v>
      </c>
      <c r="G4353" t="n">
        <v>5</v>
      </c>
      <c r="H4353" t="n">
        <v>0</v>
      </c>
      <c r="I4353" t="n">
        <v>2348</v>
      </c>
      <c r="J4353" t="n">
        <v>3</v>
      </c>
      <c r="K4353" t="n">
        <v>57</v>
      </c>
      <c r="L4353" t="n">
        <v>0</v>
      </c>
      <c r="M4353" t="n">
        <v>10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45</v>
      </c>
      <c r="U4353" t="n">
        <v>0</v>
      </c>
      <c r="V4353" t="n">
        <v>0</v>
      </c>
      <c r="W4353" t="n">
        <v>0</v>
      </c>
    </row>
    <row r="4354">
      <c r="A4354" t="inlineStr">
        <is>
          <t>Arthur Gomes</t>
        </is>
      </c>
      <c r="B4354" t="inlineStr">
        <is>
          <t>France</t>
        </is>
      </c>
      <c r="C4354" t="inlineStr">
        <is>
          <t>Lock</t>
        </is>
      </c>
      <c r="D4354" t="n">
        <v>35</v>
      </c>
      <c r="E4354" t="n">
        <v>9</v>
      </c>
      <c r="F4354" t="n">
        <v>31</v>
      </c>
      <c r="G4354" t="n">
        <v>6</v>
      </c>
      <c r="H4354" t="n">
        <v>0</v>
      </c>
      <c r="I4354" t="n">
        <v>2348</v>
      </c>
      <c r="J4354" t="n">
        <v>4</v>
      </c>
      <c r="K4354" t="n">
        <v>57</v>
      </c>
      <c r="L4354" t="n">
        <v>0</v>
      </c>
      <c r="M4354" t="n">
        <v>10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45</v>
      </c>
      <c r="U4354" t="n">
        <v>0</v>
      </c>
      <c r="V4354" t="n">
        <v>0</v>
      </c>
      <c r="W4354" t="n">
        <v>0</v>
      </c>
    </row>
    <row r="4355">
      <c r="A4355" t="inlineStr">
        <is>
          <t>Paul Jedrasiak</t>
        </is>
      </c>
      <c r="B4355" t="inlineStr">
        <is>
          <t>France</t>
        </is>
      </c>
      <c r="C4355" t="inlineStr">
        <is>
          <t>Lock</t>
        </is>
      </c>
      <c r="D4355" t="n">
        <v>8</v>
      </c>
      <c r="E4355" t="n">
        <v>9</v>
      </c>
      <c r="F4355" t="n">
        <v>7</v>
      </c>
      <c r="G4355" t="n">
        <v>2</v>
      </c>
      <c r="H4355" t="n">
        <v>0</v>
      </c>
      <c r="I4355" t="n">
        <v>593</v>
      </c>
      <c r="J4355" t="n">
        <v>1</v>
      </c>
      <c r="K4355" t="n">
        <v>69</v>
      </c>
      <c r="L4355" t="n">
        <v>0</v>
      </c>
      <c r="M4355" t="n">
        <v>2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5</v>
      </c>
      <c r="U4355" t="n">
        <v>0</v>
      </c>
      <c r="V4355" t="n">
        <v>0</v>
      </c>
      <c r="W4355" t="n">
        <v>0</v>
      </c>
    </row>
    <row r="4356">
      <c r="A4356" t="inlineStr">
        <is>
          <t>Paul Jedrasiak</t>
        </is>
      </c>
      <c r="B4356" t="inlineStr">
        <is>
          <t>France</t>
        </is>
      </c>
      <c r="C4356" t="inlineStr">
        <is>
          <t>Lock</t>
        </is>
      </c>
      <c r="D4356" t="n">
        <v>138</v>
      </c>
      <c r="E4356" t="n">
        <v>132</v>
      </c>
      <c r="F4356" t="n">
        <v>83</v>
      </c>
      <c r="G4356" t="n">
        <v>49</v>
      </c>
      <c r="H4356" t="n">
        <v>0</v>
      </c>
      <c r="I4356" t="n">
        <v>6782</v>
      </c>
      <c r="J4356" t="n">
        <v>55</v>
      </c>
      <c r="K4356" t="n">
        <v>1134</v>
      </c>
      <c r="L4356" t="n">
        <v>1</v>
      </c>
      <c r="M4356" t="n">
        <v>47</v>
      </c>
      <c r="N4356" t="n">
        <v>13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65</v>
      </c>
      <c r="U4356" t="n">
        <v>3</v>
      </c>
      <c r="V4356" t="n">
        <v>0</v>
      </c>
      <c r="W4356" t="n">
        <v>0</v>
      </c>
    </row>
    <row r="4357">
      <c r="A4357" t="inlineStr">
        <is>
          <t>Paul Jedrasiak</t>
        </is>
      </c>
      <c r="B4357" t="inlineStr">
        <is>
          <t>France</t>
        </is>
      </c>
      <c r="C4357" t="inlineStr">
        <is>
          <t>Lock</t>
        </is>
      </c>
      <c r="D4357" t="n">
        <v>9</v>
      </c>
      <c r="E4357" t="n">
        <v>10</v>
      </c>
      <c r="F4357" t="n">
        <v>2</v>
      </c>
      <c r="G4357" t="n">
        <v>8</v>
      </c>
      <c r="H4357" t="n">
        <v>0</v>
      </c>
      <c r="I4357" t="n">
        <v>345</v>
      </c>
      <c r="J4357" t="n">
        <v>7</v>
      </c>
      <c r="K4357" t="n">
        <v>230</v>
      </c>
      <c r="L4357" t="n">
        <v>1</v>
      </c>
      <c r="M4357" t="n">
        <v>2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t="inlineStr">
        <is>
          <t>Paul Jedrasiak</t>
        </is>
      </c>
      <c r="B4358" t="inlineStr">
        <is>
          <t>France</t>
        </is>
      </c>
      <c r="C4358" t="inlineStr">
        <is>
          <t>Lock</t>
        </is>
      </c>
      <c r="D4358" t="n">
        <v>155</v>
      </c>
      <c r="E4358" t="n">
        <v>14</v>
      </c>
      <c r="F4358" t="n">
        <v>92</v>
      </c>
      <c r="G4358" t="n">
        <v>59</v>
      </c>
      <c r="H4358" t="n">
        <v>0</v>
      </c>
      <c r="I4358" t="n">
        <v>7720</v>
      </c>
      <c r="J4358" t="n">
        <v>63</v>
      </c>
      <c r="K4358" t="n">
        <v>1433</v>
      </c>
      <c r="L4358" t="n">
        <v>2</v>
      </c>
      <c r="M4358" t="n">
        <v>51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70</v>
      </c>
      <c r="U4358" t="n">
        <v>3</v>
      </c>
      <c r="V4358" t="n">
        <v>0</v>
      </c>
      <c r="W4358" t="n">
        <v>0</v>
      </c>
    </row>
    <row r="4359">
      <c r="A4359" t="inlineStr">
        <is>
          <t>Thierry Cleda</t>
        </is>
      </c>
      <c r="B4359" t="inlineStr">
        <is>
          <t>France</t>
        </is>
      </c>
      <c r="C4359" t="inlineStr">
        <is>
          <t>Lock</t>
        </is>
      </c>
      <c r="D4359" t="n">
        <v>30</v>
      </c>
      <c r="E4359" t="n">
        <v>30</v>
      </c>
      <c r="F4359" t="n">
        <v>22</v>
      </c>
      <c r="G4359" t="n">
        <v>8</v>
      </c>
      <c r="H4359" t="n">
        <v>0</v>
      </c>
      <c r="I4359" t="n">
        <v>1879</v>
      </c>
      <c r="J4359" t="n">
        <v>8</v>
      </c>
      <c r="K4359" t="n">
        <v>220</v>
      </c>
      <c r="L4359" t="n">
        <v>0</v>
      </c>
      <c r="M4359" t="n">
        <v>4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20</v>
      </c>
      <c r="U4359" t="n">
        <v>2</v>
      </c>
      <c r="V4359" t="n">
        <v>0</v>
      </c>
      <c r="W4359" t="n">
        <v>0</v>
      </c>
    </row>
    <row r="4360">
      <c r="A4360" t="inlineStr">
        <is>
          <t>Thierry Cleda</t>
        </is>
      </c>
      <c r="B4360" t="inlineStr">
        <is>
          <t>France</t>
        </is>
      </c>
      <c r="C4360" t="inlineStr">
        <is>
          <t>Lock</t>
        </is>
      </c>
      <c r="D4360" t="n">
        <v>6</v>
      </c>
      <c r="E4360" t="n">
        <v>6</v>
      </c>
      <c r="F4360" t="n">
        <v>1</v>
      </c>
      <c r="G4360" t="n">
        <v>5</v>
      </c>
      <c r="H4360" t="n">
        <v>0</v>
      </c>
      <c r="I4360" t="n">
        <v>105</v>
      </c>
      <c r="J4360" t="n">
        <v>5</v>
      </c>
      <c r="K4360" t="n">
        <v>49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t="inlineStr">
        <is>
          <t>Thierry Cleda</t>
        </is>
      </c>
      <c r="B4361" t="inlineStr">
        <is>
          <t>France</t>
        </is>
      </c>
      <c r="C4361" t="inlineStr">
        <is>
          <t>Lock</t>
        </is>
      </c>
      <c r="D4361" t="n">
        <v>4</v>
      </c>
      <c r="E4361" t="n">
        <v>4</v>
      </c>
      <c r="F4361" t="n">
        <v>3</v>
      </c>
      <c r="G4361" t="n">
        <v>1</v>
      </c>
      <c r="H4361" t="n">
        <v>0</v>
      </c>
      <c r="I4361" t="n">
        <v>262</v>
      </c>
      <c r="J4361" t="n">
        <v>1</v>
      </c>
      <c r="K4361" t="n">
        <v>22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10</v>
      </c>
      <c r="U4361" t="n">
        <v>0</v>
      </c>
      <c r="V4361" t="n">
        <v>0</v>
      </c>
      <c r="W4361" t="n">
        <v>0</v>
      </c>
    </row>
    <row r="4362">
      <c r="A4362" t="inlineStr">
        <is>
          <t>Thierry Cleda</t>
        </is>
      </c>
      <c r="B4362" t="inlineStr">
        <is>
          <t>France</t>
        </is>
      </c>
      <c r="C4362" t="inlineStr">
        <is>
          <t>Lock</t>
        </is>
      </c>
      <c r="D4362" t="n">
        <v>40</v>
      </c>
      <c r="E4362" t="n">
        <v>6</v>
      </c>
      <c r="F4362" t="n">
        <v>26</v>
      </c>
      <c r="G4362" t="n">
        <v>14</v>
      </c>
      <c r="H4362" t="n">
        <v>0</v>
      </c>
      <c r="I4362" t="n">
        <v>2246</v>
      </c>
      <c r="J4362" t="n">
        <v>14</v>
      </c>
      <c r="K4362" t="n">
        <v>291</v>
      </c>
      <c r="L4362" t="n">
        <v>0</v>
      </c>
      <c r="M4362" t="n">
        <v>5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30</v>
      </c>
      <c r="U4362" t="n">
        <v>2</v>
      </c>
      <c r="V4362" t="n">
        <v>0</v>
      </c>
      <c r="W4362" t="n">
        <v>0</v>
      </c>
    </row>
    <row r="4363">
      <c r="A4363" t="inlineStr">
        <is>
          <t>Jocelino Suta</t>
        </is>
      </c>
      <c r="B4363" t="inlineStr">
        <is>
          <t>France</t>
        </is>
      </c>
      <c r="C4363" t="inlineStr">
        <is>
          <t>Lock</t>
        </is>
      </c>
      <c r="D4363" t="n">
        <v>172</v>
      </c>
      <c r="E4363" t="n">
        <v>180</v>
      </c>
      <c r="F4363" t="n">
        <v>111</v>
      </c>
      <c r="G4363" t="n">
        <v>69</v>
      </c>
      <c r="H4363" t="n">
        <v>0</v>
      </c>
      <c r="I4363" t="n">
        <v>9459</v>
      </c>
      <c r="J4363" t="n">
        <v>61</v>
      </c>
      <c r="K4363" t="n">
        <v>1406</v>
      </c>
      <c r="L4363" t="n">
        <v>3</v>
      </c>
      <c r="M4363" t="n">
        <v>42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20</v>
      </c>
      <c r="U4363" t="n">
        <v>4</v>
      </c>
      <c r="V4363" t="n">
        <v>0</v>
      </c>
      <c r="W4363" t="n">
        <v>2</v>
      </c>
    </row>
    <row r="4364">
      <c r="A4364" t="inlineStr">
        <is>
          <t>Jocelino Suta</t>
        </is>
      </c>
      <c r="B4364" t="inlineStr">
        <is>
          <t>France</t>
        </is>
      </c>
      <c r="C4364" t="inlineStr">
        <is>
          <t>Lock</t>
        </is>
      </c>
      <c r="D4364" t="n">
        <v>5</v>
      </c>
      <c r="E4364" t="n">
        <v>6</v>
      </c>
      <c r="F4364" t="n">
        <v>2</v>
      </c>
      <c r="G4364" t="n">
        <v>4</v>
      </c>
      <c r="H4364" t="n">
        <v>0</v>
      </c>
      <c r="I4364" t="n">
        <v>192</v>
      </c>
      <c r="J4364" t="n">
        <v>3</v>
      </c>
      <c r="K4364" t="n">
        <v>46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t="inlineStr">
        <is>
          <t>Jocelino Suta</t>
        </is>
      </c>
      <c r="B4365" t="inlineStr">
        <is>
          <t>France</t>
        </is>
      </c>
      <c r="C4365" t="inlineStr">
        <is>
          <t>Lock</t>
        </is>
      </c>
      <c r="D4365" t="n">
        <v>177</v>
      </c>
      <c r="E4365" t="n">
        <v>4</v>
      </c>
      <c r="F4365" t="n">
        <v>113</v>
      </c>
      <c r="G4365" t="n">
        <v>73</v>
      </c>
      <c r="H4365" t="n">
        <v>0</v>
      </c>
      <c r="I4365" t="n">
        <v>9651</v>
      </c>
      <c r="J4365" t="n">
        <v>64</v>
      </c>
      <c r="K4365" t="n">
        <v>1452</v>
      </c>
      <c r="L4365" t="n">
        <v>3</v>
      </c>
      <c r="M4365" t="n">
        <v>43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20</v>
      </c>
      <c r="U4365" t="n">
        <v>4</v>
      </c>
      <c r="V4365" t="n">
        <v>0</v>
      </c>
      <c r="W4365" t="n">
        <v>2</v>
      </c>
    </row>
    <row r="4366">
      <c r="A4366" t="inlineStr">
        <is>
          <t>Paul Gabrillagues</t>
        </is>
      </c>
      <c r="B4366" t="inlineStr">
        <is>
          <t>France</t>
        </is>
      </c>
      <c r="C4366" t="inlineStr">
        <is>
          <t>Lock</t>
        </is>
      </c>
      <c r="D4366" t="n">
        <v>126</v>
      </c>
      <c r="E4366" t="n">
        <v>126</v>
      </c>
      <c r="F4366" t="n">
        <v>100</v>
      </c>
      <c r="G4366" t="n">
        <v>26</v>
      </c>
      <c r="H4366" t="n">
        <v>0</v>
      </c>
      <c r="I4366" t="n">
        <v>7842</v>
      </c>
      <c r="J4366" t="n">
        <v>26</v>
      </c>
      <c r="K4366" t="n">
        <v>542</v>
      </c>
      <c r="L4366" t="n">
        <v>0</v>
      </c>
      <c r="M4366" t="n">
        <v>43</v>
      </c>
      <c r="N4366" t="n">
        <v>3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15</v>
      </c>
      <c r="U4366" t="n">
        <v>2</v>
      </c>
      <c r="V4366" t="n">
        <v>0</v>
      </c>
      <c r="W4366" t="n">
        <v>1</v>
      </c>
    </row>
    <row r="4367">
      <c r="A4367" t="inlineStr">
        <is>
          <t>Paul Gabrillagues</t>
        </is>
      </c>
      <c r="B4367" t="inlineStr">
        <is>
          <t>France</t>
        </is>
      </c>
      <c r="C4367" t="inlineStr">
        <is>
          <t>Lock</t>
        </is>
      </c>
      <c r="D4367" t="n">
        <v>17</v>
      </c>
      <c r="E4367" t="n">
        <v>16</v>
      </c>
      <c r="F4367" t="n">
        <v>9</v>
      </c>
      <c r="G4367" t="n">
        <v>7</v>
      </c>
      <c r="H4367" t="n">
        <v>0</v>
      </c>
      <c r="I4367" t="n">
        <v>684</v>
      </c>
      <c r="J4367" t="n">
        <v>8</v>
      </c>
      <c r="K4367" t="n">
        <v>114</v>
      </c>
      <c r="L4367" t="n">
        <v>0</v>
      </c>
      <c r="M4367" t="n">
        <v>6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5</v>
      </c>
      <c r="U4367" t="n">
        <v>1</v>
      </c>
      <c r="V4367" t="n">
        <v>0</v>
      </c>
      <c r="W4367" t="n">
        <v>0</v>
      </c>
    </row>
    <row r="4368">
      <c r="A4368" t="inlineStr">
        <is>
          <t>Paul Gabrillagues</t>
        </is>
      </c>
      <c r="B4368" t="inlineStr">
        <is>
          <t>France</t>
        </is>
      </c>
      <c r="C4368" t="inlineStr">
        <is>
          <t>Lock</t>
        </is>
      </c>
      <c r="D4368" t="n">
        <v>143</v>
      </c>
      <c r="E4368" t="n">
        <v>4</v>
      </c>
      <c r="F4368" t="n">
        <v>109</v>
      </c>
      <c r="G4368" t="n">
        <v>33</v>
      </c>
      <c r="H4368" t="n">
        <v>0</v>
      </c>
      <c r="I4368" t="n">
        <v>8526</v>
      </c>
      <c r="J4368" t="n">
        <v>34</v>
      </c>
      <c r="K4368" t="n">
        <v>656</v>
      </c>
      <c r="L4368" t="n">
        <v>0</v>
      </c>
      <c r="M4368" t="n">
        <v>49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20</v>
      </c>
      <c r="U4368" t="n">
        <v>3</v>
      </c>
      <c r="V4368" t="n">
        <v>0</v>
      </c>
      <c r="W4368" t="n">
        <v>1</v>
      </c>
    </row>
    <row r="4369">
      <c r="A4369" t="inlineStr">
        <is>
          <t>Damien Chouly</t>
        </is>
      </c>
      <c r="B4369" t="inlineStr">
        <is>
          <t>France</t>
        </is>
      </c>
      <c r="C4369" t="inlineStr">
        <is>
          <t>Lock</t>
        </is>
      </c>
      <c r="D4369" t="n">
        <v>9</v>
      </c>
      <c r="E4369" t="n">
        <v>10</v>
      </c>
      <c r="F4369" t="n">
        <v>8</v>
      </c>
      <c r="G4369" t="n">
        <v>2</v>
      </c>
      <c r="H4369" t="n">
        <v>0</v>
      </c>
      <c r="I4369" t="n">
        <v>680</v>
      </c>
      <c r="J4369" t="n">
        <v>1</v>
      </c>
      <c r="K4369" t="n">
        <v>40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10</v>
      </c>
      <c r="U4369" t="n">
        <v>0</v>
      </c>
      <c r="V4369" t="n">
        <v>0</v>
      </c>
      <c r="W4369" t="n">
        <v>0</v>
      </c>
    </row>
    <row r="4370">
      <c r="A4370" t="inlineStr">
        <is>
          <t>Damien Chouly</t>
        </is>
      </c>
      <c r="B4370" t="inlineStr">
        <is>
          <t>France</t>
        </is>
      </c>
      <c r="C4370" t="inlineStr">
        <is>
          <t>Lock</t>
        </is>
      </c>
      <c r="D4370" t="n">
        <v>44</v>
      </c>
      <c r="E4370" t="n">
        <v>46</v>
      </c>
      <c r="F4370" t="n">
        <v>27</v>
      </c>
      <c r="G4370" t="n">
        <v>19</v>
      </c>
      <c r="H4370" t="n">
        <v>0</v>
      </c>
      <c r="I4370" t="n">
        <v>2361</v>
      </c>
      <c r="J4370" t="n">
        <v>17</v>
      </c>
      <c r="K4370" t="n">
        <v>328</v>
      </c>
      <c r="L4370" t="n">
        <v>0</v>
      </c>
      <c r="M4370" t="n">
        <v>9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15</v>
      </c>
      <c r="U4370" t="n">
        <v>0</v>
      </c>
      <c r="V4370" t="n">
        <v>0</v>
      </c>
      <c r="W4370" t="n">
        <v>0</v>
      </c>
    </row>
    <row r="4371">
      <c r="A4371" t="inlineStr">
        <is>
          <t>Damien Chouly</t>
        </is>
      </c>
      <c r="B4371" t="inlineStr">
        <is>
          <t>France</t>
        </is>
      </c>
      <c r="C4371" t="inlineStr">
        <is>
          <t>Lock</t>
        </is>
      </c>
      <c r="D4371" t="n">
        <v>117</v>
      </c>
      <c r="E4371" t="n">
        <v>115</v>
      </c>
      <c r="F4371" t="n">
        <v>87</v>
      </c>
      <c r="G4371" t="n">
        <v>28</v>
      </c>
      <c r="H4371" t="n">
        <v>0</v>
      </c>
      <c r="I4371" t="n">
        <v>7185</v>
      </c>
      <c r="J4371" t="n">
        <v>30</v>
      </c>
      <c r="K4371" t="n">
        <v>622</v>
      </c>
      <c r="L4371" t="n">
        <v>1</v>
      </c>
      <c r="M4371" t="n">
        <v>19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50</v>
      </c>
      <c r="U4371" t="n">
        <v>4</v>
      </c>
      <c r="V4371" t="n">
        <v>0</v>
      </c>
      <c r="W4371" t="n">
        <v>0</v>
      </c>
    </row>
    <row r="4372">
      <c r="A4372" t="inlineStr">
        <is>
          <t>Damien Chouly</t>
        </is>
      </c>
      <c r="B4372" t="inlineStr">
        <is>
          <t>France</t>
        </is>
      </c>
      <c r="C4372" t="inlineStr">
        <is>
          <t>Lock</t>
        </is>
      </c>
      <c r="D4372" t="n">
        <v>132</v>
      </c>
      <c r="E4372" t="n">
        <v>127</v>
      </c>
      <c r="F4372" t="n">
        <v>97</v>
      </c>
      <c r="G4372" t="n">
        <v>30</v>
      </c>
      <c r="H4372" t="n">
        <v>0</v>
      </c>
      <c r="I4372" t="n">
        <v>8335</v>
      </c>
      <c r="J4372" t="n">
        <v>35</v>
      </c>
      <c r="K4372" t="n">
        <v>992</v>
      </c>
      <c r="L4372" t="n">
        <v>0</v>
      </c>
      <c r="M4372" t="n">
        <v>18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70</v>
      </c>
      <c r="U4372" t="n">
        <v>2</v>
      </c>
      <c r="V4372" t="n">
        <v>0</v>
      </c>
      <c r="W4372" t="n">
        <v>0</v>
      </c>
    </row>
    <row r="4373">
      <c r="A4373" t="inlineStr">
        <is>
          <t>Damien Chouly</t>
        </is>
      </c>
      <c r="B4373" t="inlineStr">
        <is>
          <t>France</t>
        </is>
      </c>
      <c r="C4373" t="inlineStr">
        <is>
          <t>Lock</t>
        </is>
      </c>
      <c r="D4373" t="n">
        <v>302</v>
      </c>
      <c r="E4373" t="n">
        <v>29</v>
      </c>
      <c r="F4373" t="n">
        <v>219</v>
      </c>
      <c r="G4373" t="n">
        <v>79</v>
      </c>
      <c r="H4373" t="n">
        <v>0</v>
      </c>
      <c r="I4373" t="n">
        <v>18561</v>
      </c>
      <c r="J4373" t="n">
        <v>83</v>
      </c>
      <c r="K4373" t="n">
        <v>1982</v>
      </c>
      <c r="L4373" t="n">
        <v>1</v>
      </c>
      <c r="M4373" t="n">
        <v>46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145</v>
      </c>
      <c r="U4373" t="n">
        <v>6</v>
      </c>
      <c r="V4373" t="n">
        <v>0</v>
      </c>
      <c r="W4373" t="n">
        <v>0</v>
      </c>
    </row>
    <row r="4374">
      <c r="A4374" t="inlineStr">
        <is>
          <t>Julien Pierre</t>
        </is>
      </c>
      <c r="B4374" t="inlineStr">
        <is>
          <t>France</t>
        </is>
      </c>
      <c r="C4374" t="inlineStr">
        <is>
          <t>Lock</t>
        </is>
      </c>
      <c r="D4374" t="n">
        <v>6</v>
      </c>
      <c r="E4374" t="n">
        <v>6</v>
      </c>
      <c r="F4374" t="n">
        <v>6</v>
      </c>
      <c r="G4374" t="n">
        <v>0</v>
      </c>
      <c r="H4374" t="n">
        <v>0</v>
      </c>
      <c r="I4374" t="n">
        <v>441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t="inlineStr">
        <is>
          <t>Julien Pierre</t>
        </is>
      </c>
      <c r="B4375" t="inlineStr">
        <is>
          <t>France</t>
        </is>
      </c>
      <c r="C4375" t="inlineStr">
        <is>
          <t>Lock</t>
        </is>
      </c>
      <c r="D4375" t="n">
        <v>38</v>
      </c>
      <c r="E4375" t="n">
        <v>40</v>
      </c>
      <c r="F4375" t="n">
        <v>37</v>
      </c>
      <c r="G4375" t="n">
        <v>3</v>
      </c>
      <c r="H4375" t="n">
        <v>0</v>
      </c>
      <c r="I4375" t="n">
        <v>2800</v>
      </c>
      <c r="J4375" t="n">
        <v>1</v>
      </c>
      <c r="K4375" t="n">
        <v>23</v>
      </c>
      <c r="L4375" t="n">
        <v>0</v>
      </c>
      <c r="M4375" t="n">
        <v>8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5</v>
      </c>
      <c r="U4375" t="n">
        <v>1</v>
      </c>
      <c r="V4375" t="n">
        <v>0</v>
      </c>
      <c r="W4375" t="n">
        <v>0</v>
      </c>
    </row>
    <row r="4376">
      <c r="A4376" t="inlineStr">
        <is>
          <t>Julien Pierre</t>
        </is>
      </c>
      <c r="B4376" t="inlineStr">
        <is>
          <t>France</t>
        </is>
      </c>
      <c r="C4376" t="inlineStr">
        <is>
          <t>Lock</t>
        </is>
      </c>
      <c r="D4376" t="n">
        <v>27</v>
      </c>
      <c r="E4376" t="n">
        <v>27</v>
      </c>
      <c r="F4376" t="n">
        <v>14</v>
      </c>
      <c r="G4376" t="n">
        <v>13</v>
      </c>
      <c r="H4376" t="n">
        <v>0</v>
      </c>
      <c r="I4376" t="n">
        <v>1202</v>
      </c>
      <c r="J4376" t="n">
        <v>13</v>
      </c>
      <c r="K4376" t="n">
        <v>209</v>
      </c>
      <c r="L4376" t="n">
        <v>0</v>
      </c>
      <c r="M4376" t="n">
        <v>7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5</v>
      </c>
      <c r="U4376" t="n">
        <v>0</v>
      </c>
      <c r="V4376" t="n">
        <v>0</v>
      </c>
      <c r="W4376" t="n">
        <v>0</v>
      </c>
    </row>
    <row r="4377">
      <c r="A4377" t="inlineStr">
        <is>
          <t>Julien Pierre</t>
        </is>
      </c>
      <c r="B4377" t="inlineStr">
        <is>
          <t>France</t>
        </is>
      </c>
      <c r="C4377" t="inlineStr">
        <is>
          <t>Lock</t>
        </is>
      </c>
      <c r="D4377" t="n">
        <v>126</v>
      </c>
      <c r="E4377" t="n">
        <v>129</v>
      </c>
      <c r="F4377" t="n">
        <v>76</v>
      </c>
      <c r="G4377" t="n">
        <v>53</v>
      </c>
      <c r="H4377" t="n">
        <v>0</v>
      </c>
      <c r="I4377" t="n">
        <v>6560</v>
      </c>
      <c r="J4377" t="n">
        <v>50</v>
      </c>
      <c r="K4377" t="n">
        <v>1189</v>
      </c>
      <c r="L4377" t="n">
        <v>1</v>
      </c>
      <c r="M4377" t="n">
        <v>31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10</v>
      </c>
      <c r="U4377" t="n">
        <v>4</v>
      </c>
      <c r="V4377" t="n">
        <v>0</v>
      </c>
      <c r="W4377" t="n">
        <v>0</v>
      </c>
    </row>
    <row r="4378">
      <c r="A4378" t="inlineStr">
        <is>
          <t>Julien Pierre</t>
        </is>
      </c>
      <c r="B4378" t="inlineStr">
        <is>
          <t>France</t>
        </is>
      </c>
      <c r="C4378" t="inlineStr">
        <is>
          <t>Lock</t>
        </is>
      </c>
      <c r="D4378" t="n">
        <v>45</v>
      </c>
      <c r="E4378" t="n">
        <v>45</v>
      </c>
      <c r="F4378" t="n">
        <v>42</v>
      </c>
      <c r="G4378" t="n">
        <v>3</v>
      </c>
      <c r="H4378" t="n">
        <v>0</v>
      </c>
      <c r="I4378" t="n">
        <v>2810</v>
      </c>
      <c r="J4378" t="n">
        <v>3</v>
      </c>
      <c r="K4378" t="n">
        <v>85</v>
      </c>
      <c r="L4378" t="n">
        <v>2</v>
      </c>
      <c r="M4378" t="n">
        <v>26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5</v>
      </c>
      <c r="U4378" t="n">
        <v>4</v>
      </c>
      <c r="V4378" t="n">
        <v>0</v>
      </c>
      <c r="W4378" t="n">
        <v>0</v>
      </c>
    </row>
    <row r="4379">
      <c r="A4379" t="inlineStr">
        <is>
          <t>Julien Pierre</t>
        </is>
      </c>
      <c r="B4379" t="inlineStr">
        <is>
          <t>France</t>
        </is>
      </c>
      <c r="C4379" t="inlineStr">
        <is>
          <t>Lock</t>
        </is>
      </c>
      <c r="D4379" t="n">
        <v>242</v>
      </c>
      <c r="E4379" t="n">
        <v>5</v>
      </c>
      <c r="F4379" t="n">
        <v>175</v>
      </c>
      <c r="G4379" t="n">
        <v>72</v>
      </c>
      <c r="H4379" t="n">
        <v>0</v>
      </c>
      <c r="I4379" t="n">
        <v>13813</v>
      </c>
      <c r="J4379" t="n">
        <v>67</v>
      </c>
      <c r="K4379" t="n">
        <v>1506</v>
      </c>
      <c r="L4379" t="n">
        <v>3</v>
      </c>
      <c r="M4379" t="n">
        <v>73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25</v>
      </c>
      <c r="U4379" t="n">
        <v>9</v>
      </c>
      <c r="V4379" t="n">
        <v>0</v>
      </c>
      <c r="W4379" t="n">
        <v>0</v>
      </c>
    </row>
    <row r="4380">
      <c r="A4380" t="inlineStr">
        <is>
          <t>William Demotte</t>
        </is>
      </c>
      <c r="B4380" t="inlineStr">
        <is>
          <t>France</t>
        </is>
      </c>
      <c r="C4380" t="inlineStr">
        <is>
          <t>Lock</t>
        </is>
      </c>
      <c r="D4380" t="n">
        <v>3</v>
      </c>
      <c r="E4380" t="n">
        <v>3</v>
      </c>
      <c r="F4380" t="n">
        <v>3</v>
      </c>
      <c r="G4380" t="n">
        <v>0</v>
      </c>
      <c r="H4380" t="n">
        <v>0</v>
      </c>
      <c r="I4380" t="n">
        <v>208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5</v>
      </c>
      <c r="U4380" t="n">
        <v>1</v>
      </c>
      <c r="V4380" t="n">
        <v>0</v>
      </c>
      <c r="W4380" t="n">
        <v>0</v>
      </c>
    </row>
    <row r="4381">
      <c r="A4381" t="inlineStr">
        <is>
          <t>William Demotte</t>
        </is>
      </c>
      <c r="B4381" t="inlineStr">
        <is>
          <t>France</t>
        </is>
      </c>
      <c r="C4381" t="inlineStr">
        <is>
          <t>Lock</t>
        </is>
      </c>
      <c r="D4381" t="n">
        <v>26</v>
      </c>
      <c r="E4381" t="n">
        <v>26</v>
      </c>
      <c r="F4381" t="n">
        <v>22</v>
      </c>
      <c r="G4381" t="n">
        <v>4</v>
      </c>
      <c r="H4381" t="n">
        <v>0</v>
      </c>
      <c r="I4381" t="n">
        <v>1542</v>
      </c>
      <c r="J4381" t="n">
        <v>4</v>
      </c>
      <c r="K4381" t="n">
        <v>120</v>
      </c>
      <c r="L4381" t="n">
        <v>0</v>
      </c>
      <c r="M4381" t="n">
        <v>13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</row>
    <row r="4382">
      <c r="A4382" t="inlineStr">
        <is>
          <t>William Demotte</t>
        </is>
      </c>
      <c r="B4382" t="inlineStr">
        <is>
          <t>France</t>
        </is>
      </c>
      <c r="C4382" t="inlineStr">
        <is>
          <t>Lock</t>
        </is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76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t="inlineStr">
        <is>
          <t>William Demotte</t>
        </is>
      </c>
      <c r="B4383" t="inlineStr">
        <is>
          <t>France</t>
        </is>
      </c>
      <c r="C4383" t="inlineStr">
        <is>
          <t>Lock</t>
        </is>
      </c>
      <c r="D4383" t="n">
        <v>15</v>
      </c>
      <c r="E4383" t="n">
        <v>14</v>
      </c>
      <c r="F4383" t="n">
        <v>5</v>
      </c>
      <c r="G4383" t="n">
        <v>9</v>
      </c>
      <c r="H4383" t="n">
        <v>0</v>
      </c>
      <c r="I4383" t="n">
        <v>451</v>
      </c>
      <c r="J4383" t="n">
        <v>10</v>
      </c>
      <c r="K4383" t="n">
        <v>213</v>
      </c>
      <c r="L4383" t="n">
        <v>0</v>
      </c>
      <c r="M4383" t="n">
        <v>5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</row>
    <row r="4384">
      <c r="A4384" t="inlineStr">
        <is>
          <t>William Demotte</t>
        </is>
      </c>
      <c r="B4384" t="inlineStr">
        <is>
          <t>France</t>
        </is>
      </c>
      <c r="C4384" t="inlineStr">
        <is>
          <t>Lock</t>
        </is>
      </c>
      <c r="D4384" t="n">
        <v>14</v>
      </c>
      <c r="E4384" t="n">
        <v>15</v>
      </c>
      <c r="F4384" t="n">
        <v>11</v>
      </c>
      <c r="G4384" t="n">
        <v>4</v>
      </c>
      <c r="H4384" t="n">
        <v>0</v>
      </c>
      <c r="I4384" t="n">
        <v>613</v>
      </c>
      <c r="J4384" t="n">
        <v>3</v>
      </c>
      <c r="K4384" t="n">
        <v>60</v>
      </c>
      <c r="L4384" t="n">
        <v>0</v>
      </c>
      <c r="M4384" t="n">
        <v>13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t="inlineStr">
        <is>
          <t>William Demotte</t>
        </is>
      </c>
      <c r="B4385" t="inlineStr">
        <is>
          <t>France</t>
        </is>
      </c>
      <c r="C4385" t="inlineStr">
        <is>
          <t>Lock</t>
        </is>
      </c>
      <c r="D4385" t="n">
        <v>59</v>
      </c>
      <c r="E4385" t="n">
        <v>1</v>
      </c>
      <c r="F4385" t="n">
        <v>42</v>
      </c>
      <c r="G4385" t="n">
        <v>17</v>
      </c>
      <c r="H4385" t="n">
        <v>0</v>
      </c>
      <c r="I4385" t="n">
        <v>2890</v>
      </c>
      <c r="J4385" t="n">
        <v>17</v>
      </c>
      <c r="K4385" t="n">
        <v>393</v>
      </c>
      <c r="L4385" t="n">
        <v>0</v>
      </c>
      <c r="M4385" t="n">
        <v>33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5</v>
      </c>
      <c r="U4385" t="n">
        <v>2</v>
      </c>
      <c r="V4385" t="n">
        <v>0</v>
      </c>
      <c r="W4385" t="n">
        <v>1</v>
      </c>
    </row>
    <row r="4386">
      <c r="A4386" t="inlineStr">
        <is>
          <t>David Auradou</t>
        </is>
      </c>
      <c r="B4386" t="inlineStr">
        <is>
          <t>France</t>
        </is>
      </c>
      <c r="C4386" t="inlineStr">
        <is>
          <t>Lock</t>
        </is>
      </c>
      <c r="D4386" t="n">
        <v>73</v>
      </c>
      <c r="E4386" t="n">
        <v>73</v>
      </c>
      <c r="F4386" t="n">
        <v>64</v>
      </c>
      <c r="G4386" t="n">
        <v>9</v>
      </c>
      <c r="H4386" t="n">
        <v>0</v>
      </c>
      <c r="I4386" t="n">
        <v>4749</v>
      </c>
      <c r="J4386" t="n">
        <v>9</v>
      </c>
      <c r="K4386" t="n">
        <v>169</v>
      </c>
      <c r="L4386" t="n">
        <v>0</v>
      </c>
      <c r="M4386" t="n">
        <v>24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30</v>
      </c>
      <c r="U4386" t="n">
        <v>2</v>
      </c>
      <c r="V4386" t="n">
        <v>0</v>
      </c>
      <c r="W4386" t="n">
        <v>0</v>
      </c>
    </row>
    <row r="4387">
      <c r="A4387" t="inlineStr">
        <is>
          <t>David Auradou</t>
        </is>
      </c>
      <c r="B4387" t="inlineStr">
        <is>
          <t>France</t>
        </is>
      </c>
      <c r="C4387" t="inlineStr">
        <is>
          <t>Lock</t>
        </is>
      </c>
      <c r="D4387" t="n">
        <v>38</v>
      </c>
      <c r="E4387" t="n">
        <v>42</v>
      </c>
      <c r="F4387" t="n">
        <v>18</v>
      </c>
      <c r="G4387" t="n">
        <v>24</v>
      </c>
      <c r="H4387" t="n">
        <v>0</v>
      </c>
      <c r="I4387" t="n">
        <v>1611</v>
      </c>
      <c r="J4387" t="n">
        <v>20</v>
      </c>
      <c r="K4387" t="n">
        <v>319</v>
      </c>
      <c r="L4387" t="n">
        <v>0</v>
      </c>
      <c r="M4387" t="n">
        <v>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</row>
    <row r="4388">
      <c r="A4388" t="inlineStr">
        <is>
          <t>David Auradou</t>
        </is>
      </c>
      <c r="B4388" t="inlineStr">
        <is>
          <t>France</t>
        </is>
      </c>
      <c r="C4388" t="inlineStr">
        <is>
          <t>Lock</t>
        </is>
      </c>
      <c r="D4388" t="n">
        <v>111</v>
      </c>
      <c r="E4388" t="n">
        <v>6</v>
      </c>
      <c r="F4388" t="n">
        <v>82</v>
      </c>
      <c r="G4388" t="n">
        <v>33</v>
      </c>
      <c r="H4388" t="n">
        <v>0</v>
      </c>
      <c r="I4388" t="n">
        <v>6360</v>
      </c>
      <c r="J4388" t="n">
        <v>29</v>
      </c>
      <c r="K4388" t="n">
        <v>488</v>
      </c>
      <c r="L4388" t="n">
        <v>0</v>
      </c>
      <c r="M4388" t="n">
        <v>32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30</v>
      </c>
      <c r="U4388" t="n">
        <v>3</v>
      </c>
      <c r="V4388" t="n">
        <v>0</v>
      </c>
      <c r="W4388" t="n">
        <v>0</v>
      </c>
    </row>
    <row r="4389">
      <c r="A4389" t="inlineStr">
        <is>
          <t>Sebastien Vahaamahina</t>
        </is>
      </c>
      <c r="B4389" t="inlineStr">
        <is>
          <t>France</t>
        </is>
      </c>
      <c r="C4389" t="inlineStr">
        <is>
          <t>Lock</t>
        </is>
      </c>
      <c r="D4389" t="n">
        <v>5</v>
      </c>
      <c r="E4389" t="n">
        <v>5</v>
      </c>
      <c r="F4389" t="n">
        <v>5</v>
      </c>
      <c r="G4389" t="n">
        <v>0</v>
      </c>
      <c r="H4389" t="n">
        <v>0</v>
      </c>
      <c r="I4389" t="n">
        <v>349</v>
      </c>
      <c r="J4389" t="n">
        <v>0</v>
      </c>
      <c r="K4389" t="n">
        <v>0</v>
      </c>
      <c r="L4389" t="n">
        <v>0</v>
      </c>
      <c r="M4389" t="n">
        <v>2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t="inlineStr">
        <is>
          <t>Sebastien Vahaamahina</t>
        </is>
      </c>
      <c r="B4390" t="inlineStr">
        <is>
          <t>France</t>
        </is>
      </c>
      <c r="C4390" t="inlineStr">
        <is>
          <t>Lock</t>
        </is>
      </c>
      <c r="D4390" t="n">
        <v>1</v>
      </c>
      <c r="E4390" t="n">
        <v>1</v>
      </c>
      <c r="F4390" t="n">
        <v>0</v>
      </c>
      <c r="G4390" t="n">
        <v>1</v>
      </c>
      <c r="H4390" t="n">
        <v>0</v>
      </c>
      <c r="I4390" t="n">
        <v>30</v>
      </c>
      <c r="J4390" t="n">
        <v>1</v>
      </c>
      <c r="K4390" t="n">
        <v>30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</row>
    <row r="4391">
      <c r="A4391" t="inlineStr">
        <is>
          <t>Sebastien Vahaamahina</t>
        </is>
      </c>
      <c r="B4391" t="inlineStr">
        <is>
          <t>France</t>
        </is>
      </c>
      <c r="C4391" t="inlineStr">
        <is>
          <t>Lock</t>
        </is>
      </c>
      <c r="D4391" t="n">
        <v>28</v>
      </c>
      <c r="E4391" t="n">
        <v>28</v>
      </c>
      <c r="F4391" t="n">
        <v>20</v>
      </c>
      <c r="G4391" t="n">
        <v>8</v>
      </c>
      <c r="H4391" t="n">
        <v>0</v>
      </c>
      <c r="I4391" t="n">
        <v>1637</v>
      </c>
      <c r="J4391" t="n">
        <v>8</v>
      </c>
      <c r="K4391" t="n">
        <v>234</v>
      </c>
      <c r="L4391" t="n">
        <v>0</v>
      </c>
      <c r="M4391" t="n">
        <v>7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15</v>
      </c>
      <c r="U4391" t="n">
        <v>1</v>
      </c>
      <c r="V4391" t="n">
        <v>0</v>
      </c>
      <c r="W4391" t="n">
        <v>0</v>
      </c>
    </row>
    <row r="4392">
      <c r="A4392" t="inlineStr">
        <is>
          <t>Sebastien Vahaamahina</t>
        </is>
      </c>
      <c r="B4392" t="inlineStr">
        <is>
          <t>France</t>
        </is>
      </c>
      <c r="C4392" t="inlineStr">
        <is>
          <t>Lock</t>
        </is>
      </c>
      <c r="D4392" t="n">
        <v>44</v>
      </c>
      <c r="E4392" t="n">
        <v>44</v>
      </c>
      <c r="F4392" t="n">
        <v>31</v>
      </c>
      <c r="G4392" t="n">
        <v>13</v>
      </c>
      <c r="H4392" t="n">
        <v>0</v>
      </c>
      <c r="I4392" t="n">
        <v>2519</v>
      </c>
      <c r="J4392" t="n">
        <v>13</v>
      </c>
      <c r="K4392" t="n">
        <v>282</v>
      </c>
      <c r="L4392" t="n">
        <v>0</v>
      </c>
      <c r="M4392" t="n">
        <v>14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5</v>
      </c>
      <c r="U4392" t="n">
        <v>1</v>
      </c>
      <c r="V4392" t="n">
        <v>0</v>
      </c>
      <c r="W4392" t="n">
        <v>1</v>
      </c>
    </row>
    <row r="4393">
      <c r="A4393" t="inlineStr">
        <is>
          <t>Sebastien Vahaamahina</t>
        </is>
      </c>
      <c r="B4393" t="inlineStr">
        <is>
          <t>France</t>
        </is>
      </c>
      <c r="C4393" t="inlineStr">
        <is>
          <t>Lock</t>
        </is>
      </c>
      <c r="D4393" t="n">
        <v>125</v>
      </c>
      <c r="E4393" t="n">
        <v>121</v>
      </c>
      <c r="F4393" t="n">
        <v>107</v>
      </c>
      <c r="G4393" t="n">
        <v>14</v>
      </c>
      <c r="H4393" t="n">
        <v>0</v>
      </c>
      <c r="I4393" t="n">
        <v>8083</v>
      </c>
      <c r="J4393" t="n">
        <v>18</v>
      </c>
      <c r="K4393" t="n">
        <v>419</v>
      </c>
      <c r="L4393" t="n">
        <v>1</v>
      </c>
      <c r="M4393" t="n">
        <v>48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30</v>
      </c>
      <c r="U4393" t="n">
        <v>6</v>
      </c>
      <c r="V4393" t="n">
        <v>0</v>
      </c>
      <c r="W4393" t="n">
        <v>0</v>
      </c>
    </row>
    <row r="4394">
      <c r="A4394" t="inlineStr">
        <is>
          <t>Sebastien Vahaamahina</t>
        </is>
      </c>
      <c r="B4394" t="inlineStr">
        <is>
          <t>France</t>
        </is>
      </c>
      <c r="C4394" t="inlineStr">
        <is>
          <t>Lock</t>
        </is>
      </c>
      <c r="D4394" t="n">
        <v>203</v>
      </c>
      <c r="E4394" t="n">
        <v>10</v>
      </c>
      <c r="F4394" t="n">
        <v>163</v>
      </c>
      <c r="G4394" t="n">
        <v>36</v>
      </c>
      <c r="H4394" t="n">
        <v>0</v>
      </c>
      <c r="I4394" t="n">
        <v>12618</v>
      </c>
      <c r="J4394" t="n">
        <v>40</v>
      </c>
      <c r="K4394" t="n">
        <v>965</v>
      </c>
      <c r="L4394" t="n">
        <v>1</v>
      </c>
      <c r="M4394" t="n">
        <v>71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50</v>
      </c>
      <c r="U4394" t="n">
        <v>8</v>
      </c>
      <c r="V4394" t="n">
        <v>0</v>
      </c>
      <c r="W4394" t="n">
        <v>1</v>
      </c>
    </row>
    <row r="4395">
      <c r="A4395" t="inlineStr">
        <is>
          <t>Arthur Iturria</t>
        </is>
      </c>
      <c r="B4395" t="inlineStr">
        <is>
          <t>France</t>
        </is>
      </c>
      <c r="C4395" t="inlineStr">
        <is>
          <t>Lock</t>
        </is>
      </c>
      <c r="D4395" t="n">
        <v>5</v>
      </c>
      <c r="E4395" t="n">
        <v>5</v>
      </c>
      <c r="F4395" t="n">
        <v>4</v>
      </c>
      <c r="G4395" t="n">
        <v>1</v>
      </c>
      <c r="H4395" t="n">
        <v>0</v>
      </c>
      <c r="I4395" t="n">
        <v>318</v>
      </c>
      <c r="J4395" t="n">
        <v>1</v>
      </c>
      <c r="K4395" t="n">
        <v>19</v>
      </c>
      <c r="L4395" t="n">
        <v>0</v>
      </c>
      <c r="M4395" t="n">
        <v>2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10</v>
      </c>
      <c r="U4395" t="n">
        <v>0</v>
      </c>
      <c r="V4395" t="n">
        <v>0</v>
      </c>
      <c r="W4395" t="n">
        <v>0</v>
      </c>
    </row>
    <row r="4396">
      <c r="A4396" t="inlineStr">
        <is>
          <t>Arthur Iturria</t>
        </is>
      </c>
      <c r="B4396" t="inlineStr">
        <is>
          <t>France</t>
        </is>
      </c>
      <c r="C4396" t="inlineStr">
        <is>
          <t>Lock</t>
        </is>
      </c>
      <c r="D4396" t="n">
        <v>73</v>
      </c>
      <c r="E4396" t="n">
        <v>72</v>
      </c>
      <c r="F4396" t="n">
        <v>52</v>
      </c>
      <c r="G4396" t="n">
        <v>20</v>
      </c>
      <c r="H4396" t="n">
        <v>0</v>
      </c>
      <c r="I4396" t="n">
        <v>3916</v>
      </c>
      <c r="J4396" t="n">
        <v>21</v>
      </c>
      <c r="K4396" t="n">
        <v>346</v>
      </c>
      <c r="L4396" t="n">
        <v>2</v>
      </c>
      <c r="M4396" t="n">
        <v>27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35</v>
      </c>
      <c r="U4396" t="n">
        <v>3</v>
      </c>
      <c r="V4396" t="n">
        <v>0</v>
      </c>
      <c r="W4396" t="n">
        <v>0</v>
      </c>
    </row>
    <row r="4397">
      <c r="A4397" t="inlineStr">
        <is>
          <t>Arthur Iturria</t>
        </is>
      </c>
      <c r="B4397" t="inlineStr">
        <is>
          <t>France</t>
        </is>
      </c>
      <c r="C4397" t="inlineStr">
        <is>
          <t>Lock</t>
        </is>
      </c>
      <c r="D4397" t="n">
        <v>13</v>
      </c>
      <c r="E4397" t="n">
        <v>14</v>
      </c>
      <c r="F4397" t="n">
        <v>12</v>
      </c>
      <c r="G4397" t="n">
        <v>2</v>
      </c>
      <c r="H4397" t="n">
        <v>0</v>
      </c>
      <c r="I4397" t="n">
        <v>882</v>
      </c>
      <c r="J4397" t="n">
        <v>1</v>
      </c>
      <c r="K4397" t="n">
        <v>9</v>
      </c>
      <c r="L4397" t="n">
        <v>0</v>
      </c>
      <c r="M4397" t="n">
        <v>4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5</v>
      </c>
      <c r="U4397" t="n">
        <v>0</v>
      </c>
      <c r="V4397" t="n">
        <v>0</v>
      </c>
      <c r="W4397" t="n">
        <v>0</v>
      </c>
    </row>
    <row r="4398">
      <c r="A4398" t="inlineStr">
        <is>
          <t>Arthur Iturria</t>
        </is>
      </c>
      <c r="B4398" t="inlineStr">
        <is>
          <t>France</t>
        </is>
      </c>
      <c r="C4398" t="inlineStr">
        <is>
          <t>Lock</t>
        </is>
      </c>
      <c r="D4398" t="n">
        <v>91</v>
      </c>
      <c r="E4398" t="n">
        <v>10</v>
      </c>
      <c r="F4398" t="n">
        <v>68</v>
      </c>
      <c r="G4398" t="n">
        <v>23</v>
      </c>
      <c r="H4398" t="n">
        <v>0</v>
      </c>
      <c r="I4398" t="n">
        <v>5116</v>
      </c>
      <c r="J4398" t="n">
        <v>23</v>
      </c>
      <c r="K4398" t="n">
        <v>374</v>
      </c>
      <c r="L4398" t="n">
        <v>2</v>
      </c>
      <c r="M4398" t="n">
        <v>33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50</v>
      </c>
      <c r="U4398" t="n">
        <v>3</v>
      </c>
      <c r="V4398" t="n">
        <v>0</v>
      </c>
      <c r="W4398" t="n">
        <v>0</v>
      </c>
    </row>
    <row r="4399">
      <c r="A4399" t="inlineStr">
        <is>
          <t>Christophe Samson</t>
        </is>
      </c>
      <c r="B4399" t="inlineStr">
        <is>
          <t>France</t>
        </is>
      </c>
      <c r="C4399" t="inlineStr">
        <is>
          <t>Lock</t>
        </is>
      </c>
      <c r="D4399" t="n">
        <v>46</v>
      </c>
      <c r="E4399" t="n">
        <v>50</v>
      </c>
      <c r="F4399" t="n">
        <v>19</v>
      </c>
      <c r="G4399" t="n">
        <v>31</v>
      </c>
      <c r="H4399" t="n">
        <v>0</v>
      </c>
      <c r="I4399" t="n">
        <v>1912</v>
      </c>
      <c r="J4399" t="n">
        <v>27</v>
      </c>
      <c r="K4399" t="n">
        <v>523</v>
      </c>
      <c r="L4399" t="n">
        <v>0</v>
      </c>
      <c r="M4399" t="n">
        <v>6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5</v>
      </c>
      <c r="U4399" t="n">
        <v>0</v>
      </c>
      <c r="V4399" t="n">
        <v>0</v>
      </c>
      <c r="W4399" t="n">
        <v>0</v>
      </c>
    </row>
    <row r="4400">
      <c r="A4400" t="inlineStr">
        <is>
          <t>Christophe Samson</t>
        </is>
      </c>
      <c r="B4400" t="inlineStr">
        <is>
          <t>France</t>
        </is>
      </c>
      <c r="C4400" t="inlineStr">
        <is>
          <t>Lock</t>
        </is>
      </c>
      <c r="D4400" t="n">
        <v>16</v>
      </c>
      <c r="E4400" t="n">
        <v>17</v>
      </c>
      <c r="F4400" t="n">
        <v>8</v>
      </c>
      <c r="G4400" t="n">
        <v>9</v>
      </c>
      <c r="H4400" t="n">
        <v>0</v>
      </c>
      <c r="I4400" t="n">
        <v>792</v>
      </c>
      <c r="J4400" t="n">
        <v>8</v>
      </c>
      <c r="K4400" t="n">
        <v>193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</row>
    <row r="4401">
      <c r="A4401" t="inlineStr">
        <is>
          <t>Christophe Samson</t>
        </is>
      </c>
      <c r="B4401" t="inlineStr">
        <is>
          <t>France</t>
        </is>
      </c>
      <c r="C4401" t="inlineStr">
        <is>
          <t>Lock</t>
        </is>
      </c>
      <c r="D4401" t="n">
        <v>5</v>
      </c>
      <c r="E4401" t="n">
        <v>5</v>
      </c>
      <c r="F4401" t="n">
        <v>3</v>
      </c>
      <c r="G4401" t="n">
        <v>2</v>
      </c>
      <c r="H4401" t="n">
        <v>0</v>
      </c>
      <c r="I4401" t="n">
        <v>251</v>
      </c>
      <c r="J4401" t="n">
        <v>2</v>
      </c>
      <c r="K4401" t="n">
        <v>43</v>
      </c>
      <c r="L4401" t="n">
        <v>0</v>
      </c>
      <c r="M4401" t="n">
        <v>2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t="inlineStr">
        <is>
          <t>Christophe Samson</t>
        </is>
      </c>
      <c r="B4402" t="inlineStr">
        <is>
          <t>France</t>
        </is>
      </c>
      <c r="C4402" t="inlineStr">
        <is>
          <t>Lock</t>
        </is>
      </c>
      <c r="D4402" t="n">
        <v>146</v>
      </c>
      <c r="E4402" t="n">
        <v>148</v>
      </c>
      <c r="F4402" t="n">
        <v>92</v>
      </c>
      <c r="G4402" t="n">
        <v>56</v>
      </c>
      <c r="H4402" t="n">
        <v>0</v>
      </c>
      <c r="I4402" t="n">
        <v>8106</v>
      </c>
      <c r="J4402" t="n">
        <v>54</v>
      </c>
      <c r="K4402" t="n">
        <v>1117</v>
      </c>
      <c r="L4402" t="n">
        <v>2</v>
      </c>
      <c r="M4402" t="n">
        <v>23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5</v>
      </c>
      <c r="U4402" t="n">
        <v>9</v>
      </c>
      <c r="V4402" t="n">
        <v>0</v>
      </c>
      <c r="W4402" t="n">
        <v>0</v>
      </c>
    </row>
    <row r="4403">
      <c r="A4403" t="inlineStr">
        <is>
          <t>Christophe Samson</t>
        </is>
      </c>
      <c r="B4403" t="inlineStr">
        <is>
          <t>France</t>
        </is>
      </c>
      <c r="C4403" t="inlineStr">
        <is>
          <t>Lock</t>
        </is>
      </c>
      <c r="D4403" t="n">
        <v>213</v>
      </c>
      <c r="E4403" t="n">
        <v>2</v>
      </c>
      <c r="F4403" t="n">
        <v>122</v>
      </c>
      <c r="G4403" t="n">
        <v>98</v>
      </c>
      <c r="H4403" t="n">
        <v>0</v>
      </c>
      <c r="I4403" t="n">
        <v>11061</v>
      </c>
      <c r="J4403" t="n">
        <v>91</v>
      </c>
      <c r="K4403" t="n">
        <v>1876</v>
      </c>
      <c r="L4403" t="n">
        <v>2</v>
      </c>
      <c r="M4403" t="n">
        <v>32</v>
      </c>
      <c r="N4403" t="n">
        <v>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10</v>
      </c>
      <c r="U4403" t="n">
        <v>10</v>
      </c>
      <c r="V4403" t="n">
        <v>0</v>
      </c>
      <c r="W4403" t="n">
        <v>0</v>
      </c>
    </row>
    <row r="4404">
      <c r="A4404" t="inlineStr">
        <is>
          <t>Olivier Azam</t>
        </is>
      </c>
      <c r="B4404" t="inlineStr">
        <is>
          <t>France</t>
        </is>
      </c>
      <c r="C4404" t="inlineStr">
        <is>
          <t>Hooker</t>
        </is>
      </c>
      <c r="D4404" t="n">
        <v>239</v>
      </c>
      <c r="E4404" t="n">
        <v>249</v>
      </c>
      <c r="F4404" t="n">
        <v>165</v>
      </c>
      <c r="G4404" t="n">
        <v>84</v>
      </c>
      <c r="H4404" t="n">
        <v>0</v>
      </c>
      <c r="I4404" t="n">
        <v>12548</v>
      </c>
      <c r="J4404" t="n">
        <v>74</v>
      </c>
      <c r="K4404" t="n">
        <v>1717</v>
      </c>
      <c r="L4404" t="n">
        <v>3</v>
      </c>
      <c r="M4404" t="n">
        <v>117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140</v>
      </c>
      <c r="U4404" t="n">
        <v>12</v>
      </c>
      <c r="V4404" t="n">
        <v>0</v>
      </c>
      <c r="W4404" t="n">
        <v>1</v>
      </c>
    </row>
    <row r="4405">
      <c r="A4405" t="inlineStr">
        <is>
          <t>Olivier Azam</t>
        </is>
      </c>
      <c r="B4405" t="inlineStr">
        <is>
          <t>France</t>
        </is>
      </c>
      <c r="C4405" t="inlineStr">
        <is>
          <t>Hooker</t>
        </is>
      </c>
      <c r="D4405" t="n">
        <v>8</v>
      </c>
      <c r="E4405" t="n">
        <v>12</v>
      </c>
      <c r="F4405" t="n">
        <v>2</v>
      </c>
      <c r="G4405" t="n">
        <v>10</v>
      </c>
      <c r="H4405" t="n">
        <v>0</v>
      </c>
      <c r="I4405" t="n">
        <v>159</v>
      </c>
      <c r="J4405" t="n">
        <v>6</v>
      </c>
      <c r="K4405" t="n">
        <v>25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t="inlineStr">
        <is>
          <t>Olivier Azam</t>
        </is>
      </c>
      <c r="B4406" t="inlineStr">
        <is>
          <t>France</t>
        </is>
      </c>
      <c r="C4406" t="inlineStr">
        <is>
          <t>Hooker</t>
        </is>
      </c>
      <c r="D4406" t="n">
        <v>12</v>
      </c>
      <c r="E4406" t="n">
        <v>13</v>
      </c>
      <c r="F4406" t="n">
        <v>8</v>
      </c>
      <c r="G4406" t="n">
        <v>5</v>
      </c>
      <c r="H4406" t="n">
        <v>0</v>
      </c>
      <c r="I4406" t="n">
        <v>750</v>
      </c>
      <c r="J4406" t="n">
        <v>4</v>
      </c>
      <c r="K4406" t="n">
        <v>155</v>
      </c>
      <c r="L4406" t="n">
        <v>0</v>
      </c>
      <c r="M4406" t="n">
        <v>2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15</v>
      </c>
      <c r="U4406" t="n">
        <v>0</v>
      </c>
      <c r="V4406" t="n">
        <v>0</v>
      </c>
      <c r="W4406" t="n">
        <v>0</v>
      </c>
    </row>
    <row r="4407">
      <c r="A4407" t="inlineStr">
        <is>
          <t>Olivier Azam</t>
        </is>
      </c>
      <c r="B4407" t="inlineStr">
        <is>
          <t>France</t>
        </is>
      </c>
      <c r="C4407" t="inlineStr">
        <is>
          <t>Hooker</t>
        </is>
      </c>
      <c r="D4407" t="n">
        <v>259</v>
      </c>
      <c r="E4407" t="n">
        <v>31</v>
      </c>
      <c r="F4407" t="n">
        <v>175</v>
      </c>
      <c r="G4407" t="n">
        <v>99</v>
      </c>
      <c r="H4407" t="n">
        <v>0</v>
      </c>
      <c r="I4407" t="n">
        <v>13457</v>
      </c>
      <c r="J4407" t="n">
        <v>84</v>
      </c>
      <c r="K4407" t="n">
        <v>1897</v>
      </c>
      <c r="L4407" t="n">
        <v>3</v>
      </c>
      <c r="M4407" t="n">
        <v>120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155</v>
      </c>
      <c r="U4407" t="n">
        <v>12</v>
      </c>
      <c r="V4407" t="n">
        <v>0</v>
      </c>
      <c r="W4407" t="n">
        <v>1</v>
      </c>
    </row>
    <row r="4408">
      <c r="A4408" t="inlineStr">
        <is>
          <t>Alessio Galasso</t>
        </is>
      </c>
      <c r="B4408" t="inlineStr">
        <is>
          <t>France</t>
        </is>
      </c>
      <c r="C4408" t="inlineStr">
        <is>
          <t>Hooker</t>
        </is>
      </c>
      <c r="D4408" t="n">
        <v>1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inlineStr">
        <is>
          <t>Alessio Galasso</t>
        </is>
      </c>
      <c r="B4409" t="inlineStr">
        <is>
          <t>France</t>
        </is>
      </c>
      <c r="C4409" t="inlineStr">
        <is>
          <t>Hooker</t>
        </is>
      </c>
      <c r="D4409" t="n">
        <v>11</v>
      </c>
      <c r="E4409" t="n">
        <v>10</v>
      </c>
      <c r="F4409" t="n">
        <v>9</v>
      </c>
      <c r="G4409" t="n">
        <v>1</v>
      </c>
      <c r="H4409" t="n">
        <v>0</v>
      </c>
      <c r="I4409" t="n">
        <v>620</v>
      </c>
      <c r="J4409" t="n">
        <v>2</v>
      </c>
      <c r="K4409" t="n">
        <v>43</v>
      </c>
      <c r="L4409" t="n">
        <v>0</v>
      </c>
      <c r="M4409" t="n">
        <v>6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2</v>
      </c>
      <c r="V4409" t="n">
        <v>0</v>
      </c>
      <c r="W4409" t="n">
        <v>0</v>
      </c>
    </row>
    <row r="4410">
      <c r="A4410" t="inlineStr">
        <is>
          <t>Alessio Galasso</t>
        </is>
      </c>
      <c r="B4410" t="inlineStr">
        <is>
          <t>France</t>
        </is>
      </c>
      <c r="C4410" t="inlineStr">
        <is>
          <t>Hooker</t>
        </is>
      </c>
      <c r="D4410" t="n">
        <v>27</v>
      </c>
      <c r="E4410" t="n">
        <v>30</v>
      </c>
      <c r="F4410" t="n">
        <v>13</v>
      </c>
      <c r="G4410" t="n">
        <v>17</v>
      </c>
      <c r="H4410" t="n">
        <v>0</v>
      </c>
      <c r="I4410" t="n">
        <v>1057</v>
      </c>
      <c r="J4410" t="n">
        <v>14</v>
      </c>
      <c r="K4410" t="n">
        <v>295</v>
      </c>
      <c r="L4410" t="n">
        <v>2</v>
      </c>
      <c r="M4410" t="n">
        <v>12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t="inlineStr">
        <is>
          <t>Alessio Galasso</t>
        </is>
      </c>
      <c r="B4411" t="inlineStr">
        <is>
          <t>France</t>
        </is>
      </c>
      <c r="C4411" t="inlineStr">
        <is>
          <t>Hooker</t>
        </is>
      </c>
      <c r="D4411" t="n">
        <v>9</v>
      </c>
      <c r="E4411" t="n">
        <v>9</v>
      </c>
      <c r="F4411" t="n">
        <v>9</v>
      </c>
      <c r="G4411" t="n">
        <v>0</v>
      </c>
      <c r="H4411" t="n">
        <v>0</v>
      </c>
      <c r="I4411" t="n">
        <v>680</v>
      </c>
      <c r="J4411" t="n">
        <v>0</v>
      </c>
      <c r="K4411" t="n">
        <v>0</v>
      </c>
      <c r="L4411" t="n">
        <v>0</v>
      </c>
      <c r="M4411" t="n">
        <v>1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15</v>
      </c>
      <c r="U4411" t="n">
        <v>1</v>
      </c>
      <c r="V4411" t="n">
        <v>0</v>
      </c>
      <c r="W4411" t="n">
        <v>1</v>
      </c>
    </row>
    <row r="4412">
      <c r="A4412" t="inlineStr">
        <is>
          <t>Alessio Galasso</t>
        </is>
      </c>
      <c r="B4412" t="inlineStr">
        <is>
          <t>France</t>
        </is>
      </c>
      <c r="C4412" t="inlineStr">
        <is>
          <t>Hooker</t>
        </is>
      </c>
      <c r="D4412" t="n">
        <v>8</v>
      </c>
      <c r="E4412" t="n">
        <v>8</v>
      </c>
      <c r="F4412" t="n">
        <v>3</v>
      </c>
      <c r="G4412" t="n">
        <v>5</v>
      </c>
      <c r="H4412" t="n">
        <v>0</v>
      </c>
      <c r="I4412" t="n">
        <v>334</v>
      </c>
      <c r="J4412" t="n">
        <v>5</v>
      </c>
      <c r="K4412" t="n">
        <v>107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</row>
    <row r="4413">
      <c r="A4413" t="inlineStr">
        <is>
          <t>Alessio Galasso</t>
        </is>
      </c>
      <c r="B4413" t="inlineStr">
        <is>
          <t>France</t>
        </is>
      </c>
      <c r="C4413" t="inlineStr">
        <is>
          <t>Hooker</t>
        </is>
      </c>
      <c r="D4413" t="n">
        <v>20</v>
      </c>
      <c r="E4413" t="n">
        <v>20</v>
      </c>
      <c r="F4413" t="n">
        <v>11</v>
      </c>
      <c r="G4413" t="n">
        <v>9</v>
      </c>
      <c r="H4413" t="n">
        <v>0</v>
      </c>
      <c r="I4413" t="n">
        <v>999</v>
      </c>
      <c r="J4413" t="n">
        <v>9</v>
      </c>
      <c r="K4413" t="n">
        <v>212</v>
      </c>
      <c r="L4413" t="n">
        <v>0</v>
      </c>
      <c r="M4413" t="n">
        <v>6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t="inlineStr">
        <is>
          <t>Alessio Galasso</t>
        </is>
      </c>
      <c r="B4414" t="inlineStr">
        <is>
          <t>France</t>
        </is>
      </c>
      <c r="C4414" t="inlineStr">
        <is>
          <t>Hooker</t>
        </is>
      </c>
      <c r="D4414" t="n">
        <v>76</v>
      </c>
      <c r="E4414" t="n">
        <v>3</v>
      </c>
      <c r="F4414" t="n">
        <v>45</v>
      </c>
      <c r="G4414" t="n">
        <v>33</v>
      </c>
      <c r="H4414" t="n">
        <v>0</v>
      </c>
      <c r="I4414" t="n">
        <v>3690</v>
      </c>
      <c r="J4414" t="n">
        <v>31</v>
      </c>
      <c r="K4414" t="n">
        <v>657</v>
      </c>
      <c r="L4414" t="n">
        <v>2</v>
      </c>
      <c r="M4414" t="n">
        <v>26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15</v>
      </c>
      <c r="U4414" t="n">
        <v>4</v>
      </c>
      <c r="V4414" t="n">
        <v>0</v>
      </c>
      <c r="W4414" t="n">
        <v>1</v>
      </c>
    </row>
    <row r="4415">
      <c r="A4415" t="inlineStr">
        <is>
          <t>Yannick Bru</t>
        </is>
      </c>
      <c r="B4415" t="inlineStr">
        <is>
          <t>France</t>
        </is>
      </c>
      <c r="C4415" t="inlineStr">
        <is>
          <t>Hooker</t>
        </is>
      </c>
      <c r="D4415" t="n">
        <v>68</v>
      </c>
      <c r="E4415" t="n">
        <v>69</v>
      </c>
      <c r="F4415" t="n">
        <v>53</v>
      </c>
      <c r="G4415" t="n">
        <v>16</v>
      </c>
      <c r="H4415" t="n">
        <v>0</v>
      </c>
      <c r="I4415" t="n">
        <v>4001</v>
      </c>
      <c r="J4415" t="n">
        <v>15</v>
      </c>
      <c r="K4415" t="n">
        <v>336</v>
      </c>
      <c r="L4415" t="n">
        <v>1</v>
      </c>
      <c r="M4415" t="n">
        <v>29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20</v>
      </c>
      <c r="U4415" t="n">
        <v>0</v>
      </c>
      <c r="V4415" t="n">
        <v>0</v>
      </c>
      <c r="W4415" t="n">
        <v>0</v>
      </c>
    </row>
    <row r="4416">
      <c r="A4416" t="inlineStr">
        <is>
          <t>Yannick Bru</t>
        </is>
      </c>
      <c r="B4416" t="inlineStr">
        <is>
          <t>France</t>
        </is>
      </c>
      <c r="C4416" t="inlineStr">
        <is>
          <t>Hooker</t>
        </is>
      </c>
      <c r="D4416" t="n">
        <v>18</v>
      </c>
      <c r="E4416" t="n">
        <v>23</v>
      </c>
      <c r="F4416" t="n">
        <v>8</v>
      </c>
      <c r="G4416" t="n">
        <v>15</v>
      </c>
      <c r="H4416" t="n">
        <v>0</v>
      </c>
      <c r="I4416" t="n">
        <v>672</v>
      </c>
      <c r="J4416" t="n">
        <v>10</v>
      </c>
      <c r="K4416" t="n">
        <v>170</v>
      </c>
      <c r="L4416" t="n">
        <v>1</v>
      </c>
      <c r="M4416" t="n">
        <v>6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5</v>
      </c>
      <c r="U4416" t="n">
        <v>0</v>
      </c>
      <c r="V4416" t="n">
        <v>0</v>
      </c>
      <c r="W4416" t="n">
        <v>0</v>
      </c>
    </row>
    <row r="4417">
      <c r="A4417" t="inlineStr">
        <is>
          <t>Yannick Bru</t>
        </is>
      </c>
      <c r="B4417" t="inlineStr">
        <is>
          <t>France</t>
        </is>
      </c>
      <c r="C4417" t="inlineStr">
        <is>
          <t>Hooker</t>
        </is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80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t="inlineStr">
        <is>
          <t>Yannick Bru</t>
        </is>
      </c>
      <c r="B4418" t="inlineStr">
        <is>
          <t>France</t>
        </is>
      </c>
      <c r="C4418" t="inlineStr">
        <is>
          <t>Hooker</t>
        </is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80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t="inlineStr">
        <is>
          <t>Yannick Bru</t>
        </is>
      </c>
      <c r="B4419" t="inlineStr">
        <is>
          <t>France</t>
        </is>
      </c>
      <c r="C4419" t="inlineStr">
        <is>
          <t>Hooker</t>
        </is>
      </c>
      <c r="D4419" t="n">
        <v>88</v>
      </c>
      <c r="E4419" t="n">
        <v>5</v>
      </c>
      <c r="F4419" t="n">
        <v>63</v>
      </c>
      <c r="G4419" t="n">
        <v>31</v>
      </c>
      <c r="H4419" t="n">
        <v>0</v>
      </c>
      <c r="I4419" t="n">
        <v>4833</v>
      </c>
      <c r="J4419" t="n">
        <v>25</v>
      </c>
      <c r="K4419" t="n">
        <v>506</v>
      </c>
      <c r="L4419" t="n">
        <v>2</v>
      </c>
      <c r="M4419" t="n">
        <v>35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25</v>
      </c>
      <c r="U4419" t="n">
        <v>0</v>
      </c>
      <c r="V4419" t="n">
        <v>0</v>
      </c>
      <c r="W4419" t="n">
        <v>0</v>
      </c>
    </row>
    <row r="4420">
      <c r="A4420" t="inlineStr">
        <is>
          <t>Sebastien Bruno</t>
        </is>
      </c>
      <c r="B4420" t="inlineStr">
        <is>
          <t>France</t>
        </is>
      </c>
      <c r="C4420" t="inlineStr">
        <is>
          <t>Hooker</t>
        </is>
      </c>
      <c r="D4420" t="n">
        <v>12</v>
      </c>
      <c r="E4420" t="n">
        <v>14</v>
      </c>
      <c r="F4420" t="n">
        <v>11</v>
      </c>
      <c r="G4420" t="n">
        <v>3</v>
      </c>
      <c r="H4420" t="n">
        <v>0</v>
      </c>
      <c r="I4420" t="n">
        <v>695</v>
      </c>
      <c r="J4420" t="n">
        <v>1</v>
      </c>
      <c r="K4420" t="n">
        <v>2</v>
      </c>
      <c r="L4420" t="n">
        <v>6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5</v>
      </c>
      <c r="T4420" t="n">
        <v>1</v>
      </c>
      <c r="U4420" t="n">
        <v>0</v>
      </c>
      <c r="V4420" t="n">
        <v>0</v>
      </c>
      <c r="W4420" t="n">
        <v>24</v>
      </c>
    </row>
    <row r="4421">
      <c r="A4421" t="inlineStr">
        <is>
          <t>Sebastien Bruno</t>
        </is>
      </c>
      <c r="B4421" t="inlineStr">
        <is>
          <t>France</t>
        </is>
      </c>
      <c r="C4421" t="inlineStr">
        <is>
          <t>Hooker</t>
        </is>
      </c>
      <c r="D4421" t="n">
        <v>29</v>
      </c>
      <c r="E4421" t="n">
        <v>11</v>
      </c>
      <c r="F4421" t="n">
        <v>18</v>
      </c>
      <c r="G4421" t="n">
        <v>0</v>
      </c>
      <c r="H4421" t="n">
        <v>979</v>
      </c>
      <c r="I4421" t="n">
        <v>13</v>
      </c>
      <c r="J4421" t="n">
        <v>283</v>
      </c>
      <c r="K4421" t="n">
        <v>1</v>
      </c>
      <c r="L4421" t="n">
        <v>8</v>
      </c>
      <c r="M4421" t="n">
        <v>4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20</v>
      </c>
      <c r="T4421" t="n">
        <v>0</v>
      </c>
      <c r="U4421" t="n">
        <v>0</v>
      </c>
      <c r="V4421" t="n">
        <v>0</v>
      </c>
      <c r="W4421" t="n">
        <v>2</v>
      </c>
    </row>
    <row r="4422">
      <c r="A4422" t="inlineStr">
        <is>
          <t>Sebastien Bruno</t>
        </is>
      </c>
      <c r="B4422" t="inlineStr">
        <is>
          <t>France</t>
        </is>
      </c>
      <c r="C4422" t="inlineStr">
        <is>
          <t>Hooker</t>
        </is>
      </c>
      <c r="D4422" t="n">
        <v>2</v>
      </c>
      <c r="E4422" t="n">
        <v>2</v>
      </c>
      <c r="F4422" t="n">
        <v>0</v>
      </c>
      <c r="G4422" t="n">
        <v>0</v>
      </c>
      <c r="H4422" t="n">
        <v>120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108</v>
      </c>
    </row>
    <row r="4423">
      <c r="A4423" t="inlineStr">
        <is>
          <t>Sebastien Bruno</t>
        </is>
      </c>
      <c r="B4423" t="inlineStr">
        <is>
          <t>France</t>
        </is>
      </c>
      <c r="C4423" t="inlineStr">
        <is>
          <t>Hooker</t>
        </is>
      </c>
      <c r="D4423" t="n">
        <v>110</v>
      </c>
      <c r="E4423" t="n">
        <v>77</v>
      </c>
      <c r="F4423" t="n">
        <v>33</v>
      </c>
      <c r="G4423" t="n">
        <v>0</v>
      </c>
      <c r="H4423" t="n">
        <v>5956</v>
      </c>
      <c r="I4423" t="n">
        <v>31</v>
      </c>
      <c r="J4423" t="n">
        <v>802</v>
      </c>
      <c r="K4423" t="n">
        <v>0</v>
      </c>
      <c r="L4423" t="n">
        <v>56</v>
      </c>
      <c r="M4423" t="n">
        <v>8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40</v>
      </c>
      <c r="T4423" t="n">
        <v>6</v>
      </c>
      <c r="U4423" t="n">
        <v>0</v>
      </c>
      <c r="V4423" t="n">
        <v>0</v>
      </c>
      <c r="W4423" t="n">
        <v>48</v>
      </c>
    </row>
    <row r="4424">
      <c r="A4424" t="inlineStr">
        <is>
          <t>Sebastien Bruno</t>
        </is>
      </c>
      <c r="B4424" t="inlineStr">
        <is>
          <t>France</t>
        </is>
      </c>
      <c r="C4424" t="inlineStr">
        <is>
          <t>Hooker</t>
        </is>
      </c>
      <c r="D4424" t="n">
        <v>49</v>
      </c>
      <c r="E4424" t="n">
        <v>39</v>
      </c>
      <c r="F4424" t="n">
        <v>10</v>
      </c>
      <c r="G4424" t="n">
        <v>0</v>
      </c>
      <c r="H4424" t="n">
        <v>2500</v>
      </c>
      <c r="I4424" t="n">
        <v>9</v>
      </c>
      <c r="J4424" t="n">
        <v>200</v>
      </c>
      <c r="K4424" t="n">
        <v>0</v>
      </c>
      <c r="L4424" t="n">
        <v>36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194</v>
      </c>
    </row>
    <row r="4425">
      <c r="A4425" t="inlineStr">
        <is>
          <t>Fabrice Landreau</t>
        </is>
      </c>
      <c r="B4425" t="inlineStr">
        <is>
          <t>France</t>
        </is>
      </c>
      <c r="C4425" t="inlineStr">
        <is>
          <t>Hooker</t>
        </is>
      </c>
      <c r="D4425" t="n">
        <v>17</v>
      </c>
      <c r="E4425" t="n">
        <v>17</v>
      </c>
      <c r="F4425" t="n">
        <v>16</v>
      </c>
      <c r="G4425" t="n">
        <v>1</v>
      </c>
      <c r="H4425" t="n">
        <v>0</v>
      </c>
      <c r="I4425" t="n">
        <v>1185</v>
      </c>
      <c r="J4425" t="n">
        <v>1</v>
      </c>
      <c r="K4425" t="n">
        <v>40</v>
      </c>
      <c r="L4425" t="n">
        <v>0</v>
      </c>
      <c r="M4425" t="n">
        <v>5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20</v>
      </c>
      <c r="U4425" t="n">
        <v>1</v>
      </c>
      <c r="V4425" t="n">
        <v>0</v>
      </c>
      <c r="W4425" t="n">
        <v>0</v>
      </c>
    </row>
    <row r="4426">
      <c r="A4426" t="inlineStr">
        <is>
          <t>Fabrice Landreau</t>
        </is>
      </c>
      <c r="B4426" t="inlineStr">
        <is>
          <t>France</t>
        </is>
      </c>
      <c r="C4426" t="inlineStr">
        <is>
          <t>Hooker</t>
        </is>
      </c>
      <c r="D4426" t="n">
        <v>4</v>
      </c>
      <c r="E4426" t="n">
        <v>5</v>
      </c>
      <c r="F4426" t="n">
        <v>3</v>
      </c>
      <c r="G4426" t="n">
        <v>2</v>
      </c>
      <c r="H4426" t="n">
        <v>0</v>
      </c>
      <c r="I4426" t="n">
        <v>262</v>
      </c>
      <c r="J4426" t="n">
        <v>1</v>
      </c>
      <c r="K4426" t="n">
        <v>22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inlineStr">
        <is>
          <t>Fabrice Landreau</t>
        </is>
      </c>
      <c r="B4427" t="inlineStr">
        <is>
          <t>France</t>
        </is>
      </c>
      <c r="C4427" t="inlineStr">
        <is>
          <t>Hooker</t>
        </is>
      </c>
      <c r="D4427" t="n">
        <v>12</v>
      </c>
      <c r="E4427" t="n">
        <v>12</v>
      </c>
      <c r="F4427" t="n">
        <v>12</v>
      </c>
      <c r="G4427" t="n">
        <v>0</v>
      </c>
      <c r="H4427" t="n">
        <v>0</v>
      </c>
      <c r="I4427" t="n">
        <v>900</v>
      </c>
      <c r="J4427" t="n">
        <v>0</v>
      </c>
      <c r="K4427" t="n">
        <v>0</v>
      </c>
      <c r="L4427" t="n">
        <v>0</v>
      </c>
      <c r="M4427" t="n">
        <v>3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5</v>
      </c>
      <c r="U4427" t="n">
        <v>0</v>
      </c>
      <c r="V4427" t="n">
        <v>0</v>
      </c>
      <c r="W4427" t="n">
        <v>0</v>
      </c>
    </row>
    <row r="4428">
      <c r="A4428" t="inlineStr">
        <is>
          <t>Fabrice Landreau</t>
        </is>
      </c>
      <c r="B4428" t="inlineStr">
        <is>
          <t>France</t>
        </is>
      </c>
      <c r="C4428" t="inlineStr">
        <is>
          <t>Hooker</t>
        </is>
      </c>
      <c r="D4428" t="n">
        <v>33</v>
      </c>
      <c r="E4428" t="n">
        <v>5</v>
      </c>
      <c r="F4428" t="n">
        <v>31</v>
      </c>
      <c r="G4428" t="n">
        <v>3</v>
      </c>
      <c r="H4428" t="n">
        <v>0</v>
      </c>
      <c r="I4428" t="n">
        <v>2347</v>
      </c>
      <c r="J4428" t="n">
        <v>2</v>
      </c>
      <c r="K4428" t="n">
        <v>62</v>
      </c>
      <c r="L4428" t="n">
        <v>0</v>
      </c>
      <c r="M4428" t="n">
        <v>9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25</v>
      </c>
      <c r="U4428" t="n">
        <v>1</v>
      </c>
      <c r="V4428" t="n">
        <v>0</v>
      </c>
      <c r="W4428" t="n">
        <v>0</v>
      </c>
    </row>
    <row r="4429">
      <c r="A4429" t="inlineStr">
        <is>
          <t>Adrien Pelissie</t>
        </is>
      </c>
      <c r="B4429" t="inlineStr">
        <is>
          <t>France</t>
        </is>
      </c>
      <c r="C4429" t="inlineStr">
        <is>
          <t>Hooker</t>
        </is>
      </c>
      <c r="D4429" t="n">
        <v>64</v>
      </c>
      <c r="E4429" t="n">
        <v>65</v>
      </c>
      <c r="F4429" t="n">
        <v>33</v>
      </c>
      <c r="G4429" t="n">
        <v>32</v>
      </c>
      <c r="H4429" t="n">
        <v>0</v>
      </c>
      <c r="I4429" t="n">
        <v>2789</v>
      </c>
      <c r="J4429" t="n">
        <v>31</v>
      </c>
      <c r="K4429" t="n">
        <v>855</v>
      </c>
      <c r="L4429" t="n">
        <v>0</v>
      </c>
      <c r="M4429" t="n">
        <v>31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25</v>
      </c>
      <c r="U4429" t="n">
        <v>0</v>
      </c>
      <c r="V4429" t="n">
        <v>0</v>
      </c>
      <c r="W4429" t="n">
        <v>0</v>
      </c>
    </row>
    <row r="4430">
      <c r="A4430" t="inlineStr">
        <is>
          <t>Adrien Pelissie</t>
        </is>
      </c>
      <c r="B4430" t="inlineStr">
        <is>
          <t>France</t>
        </is>
      </c>
      <c r="C4430" t="inlineStr">
        <is>
          <t>Hooker</t>
        </is>
      </c>
      <c r="D4430" t="n">
        <v>7</v>
      </c>
      <c r="E4430" t="n">
        <v>7</v>
      </c>
      <c r="F4430" t="n">
        <v>1</v>
      </c>
      <c r="G4430" t="n">
        <v>6</v>
      </c>
      <c r="H4430" t="n">
        <v>0</v>
      </c>
      <c r="I4430" t="n">
        <v>131</v>
      </c>
      <c r="J4430" t="n">
        <v>6</v>
      </c>
      <c r="K4430" t="n">
        <v>81</v>
      </c>
      <c r="L4430" t="n">
        <v>2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inlineStr">
        <is>
          <t>Adrien Pelissie</t>
        </is>
      </c>
      <c r="B4431" t="inlineStr">
        <is>
          <t>France</t>
        </is>
      </c>
      <c r="C4431" t="inlineStr">
        <is>
          <t>Hooker</t>
        </is>
      </c>
      <c r="D4431" t="n">
        <v>24</v>
      </c>
      <c r="E4431" t="n">
        <v>21</v>
      </c>
      <c r="F4431" t="n">
        <v>11</v>
      </c>
      <c r="G4431" t="n">
        <v>10</v>
      </c>
      <c r="H4431" t="n">
        <v>0</v>
      </c>
      <c r="I4431" t="n">
        <v>894</v>
      </c>
      <c r="J4431" t="n">
        <v>13</v>
      </c>
      <c r="K4431" t="n">
        <v>304</v>
      </c>
      <c r="L4431" t="n">
        <v>0</v>
      </c>
      <c r="M4431" t="n">
        <v>11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10</v>
      </c>
      <c r="U4431" t="n">
        <v>0</v>
      </c>
      <c r="V4431" t="n">
        <v>0</v>
      </c>
      <c r="W4431" t="n">
        <v>0</v>
      </c>
    </row>
    <row r="4432">
      <c r="A4432" t="inlineStr">
        <is>
          <t>Adrien Pelissie</t>
        </is>
      </c>
      <c r="B4432" t="inlineStr">
        <is>
          <t>France</t>
        </is>
      </c>
      <c r="C4432" t="inlineStr">
        <is>
          <t>Hooker</t>
        </is>
      </c>
      <c r="D4432" t="n">
        <v>95</v>
      </c>
      <c r="E4432" t="n">
        <v>7</v>
      </c>
      <c r="F4432" t="n">
        <v>45</v>
      </c>
      <c r="G4432" t="n">
        <v>48</v>
      </c>
      <c r="H4432" t="n">
        <v>0</v>
      </c>
      <c r="I4432" t="n">
        <v>3814</v>
      </c>
      <c r="J4432" t="n">
        <v>50</v>
      </c>
      <c r="K4432" t="n">
        <v>1240</v>
      </c>
      <c r="L4432" t="n">
        <v>2</v>
      </c>
      <c r="M4432" t="n">
        <v>43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35</v>
      </c>
      <c r="U4432" t="n">
        <v>0</v>
      </c>
      <c r="V4432" t="n">
        <v>0</v>
      </c>
      <c r="W4432" t="n">
        <v>0</v>
      </c>
    </row>
    <row r="4433">
      <c r="A4433" t="inlineStr">
        <is>
          <t>Guilhem Guirado</t>
        </is>
      </c>
      <c r="B4433" t="inlineStr">
        <is>
          <t>France</t>
        </is>
      </c>
      <c r="C4433" t="inlineStr">
        <is>
          <t>Hooker</t>
        </is>
      </c>
      <c r="D4433" t="n">
        <v>130</v>
      </c>
      <c r="E4433" t="n">
        <v>131</v>
      </c>
      <c r="F4433" t="n">
        <v>83</v>
      </c>
      <c r="G4433" t="n">
        <v>48</v>
      </c>
      <c r="H4433" t="n">
        <v>0</v>
      </c>
      <c r="I4433" t="n">
        <v>6319</v>
      </c>
      <c r="J4433" t="n">
        <v>47</v>
      </c>
      <c r="K4433" t="n">
        <v>1123</v>
      </c>
      <c r="L4433" t="n">
        <v>3</v>
      </c>
      <c r="M4433" t="n">
        <v>69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95</v>
      </c>
      <c r="U4433" t="n">
        <v>5</v>
      </c>
      <c r="V4433" t="n">
        <v>0</v>
      </c>
      <c r="W4433" t="n">
        <v>0</v>
      </c>
    </row>
    <row r="4434">
      <c r="A4434" t="inlineStr">
        <is>
          <t>Guilhem Guirado</t>
        </is>
      </c>
      <c r="B4434" t="inlineStr">
        <is>
          <t>France</t>
        </is>
      </c>
      <c r="C4434" t="inlineStr">
        <is>
          <t>Hooker</t>
        </is>
      </c>
      <c r="D4434" t="n">
        <v>75</v>
      </c>
      <c r="E4434" t="n">
        <v>74</v>
      </c>
      <c r="F4434" t="n">
        <v>49</v>
      </c>
      <c r="G4434" t="n">
        <v>25</v>
      </c>
      <c r="H4434" t="n">
        <v>0</v>
      </c>
      <c r="I4434" t="n">
        <v>3620</v>
      </c>
      <c r="J4434" t="n">
        <v>26</v>
      </c>
      <c r="K4434" t="n">
        <v>573</v>
      </c>
      <c r="L4434" t="n">
        <v>0</v>
      </c>
      <c r="M4434" t="n">
        <v>45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30</v>
      </c>
      <c r="U4434" t="n">
        <v>0</v>
      </c>
      <c r="V4434" t="n">
        <v>0</v>
      </c>
      <c r="W4434" t="n">
        <v>0</v>
      </c>
    </row>
    <row r="4435">
      <c r="A4435" t="inlineStr">
        <is>
          <t>Guilhem Guirado</t>
        </is>
      </c>
      <c r="B4435" t="inlineStr">
        <is>
          <t>France</t>
        </is>
      </c>
      <c r="C4435" t="inlineStr">
        <is>
          <t>Hooker</t>
        </is>
      </c>
      <c r="D4435" t="n">
        <v>97</v>
      </c>
      <c r="E4435" t="n">
        <v>94</v>
      </c>
      <c r="F4435" t="n">
        <v>75</v>
      </c>
      <c r="G4435" t="n">
        <v>19</v>
      </c>
      <c r="H4435" t="n">
        <v>0</v>
      </c>
      <c r="I4435" t="n">
        <v>5135</v>
      </c>
      <c r="J4435" t="n">
        <v>22</v>
      </c>
      <c r="K4435" t="n">
        <v>551</v>
      </c>
      <c r="L4435" t="n">
        <v>0</v>
      </c>
      <c r="M4435" t="n">
        <v>64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50</v>
      </c>
      <c r="U4435" t="n">
        <v>1</v>
      </c>
      <c r="V4435" t="n">
        <v>0</v>
      </c>
      <c r="W4435" t="n">
        <v>0</v>
      </c>
    </row>
    <row r="4436">
      <c r="A4436" t="inlineStr">
        <is>
          <t>Guilhem Guirado</t>
        </is>
      </c>
      <c r="B4436" t="inlineStr">
        <is>
          <t>France</t>
        </is>
      </c>
      <c r="C4436" t="inlineStr">
        <is>
          <t>Hooker</t>
        </is>
      </c>
      <c r="D4436" t="n">
        <v>22</v>
      </c>
      <c r="E4436" t="n">
        <v>21</v>
      </c>
      <c r="F4436" t="n">
        <v>16</v>
      </c>
      <c r="G4436" t="n">
        <v>5</v>
      </c>
      <c r="H4436" t="n">
        <v>0</v>
      </c>
      <c r="I4436" t="n">
        <v>1090</v>
      </c>
      <c r="J4436" t="n">
        <v>6</v>
      </c>
      <c r="K4436" t="n">
        <v>159</v>
      </c>
      <c r="L4436" t="n">
        <v>0</v>
      </c>
      <c r="M4436" t="n">
        <v>15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5</v>
      </c>
      <c r="U4436" t="n">
        <v>1</v>
      </c>
      <c r="V4436" t="n">
        <v>0</v>
      </c>
      <c r="W4436" t="n">
        <v>0</v>
      </c>
    </row>
    <row r="4437">
      <c r="A4437" t="inlineStr">
        <is>
          <t>Guilhem Guirado</t>
        </is>
      </c>
      <c r="B4437" t="inlineStr">
        <is>
          <t>France</t>
        </is>
      </c>
      <c r="C4437" t="inlineStr">
        <is>
          <t>Hooker</t>
        </is>
      </c>
      <c r="D4437" t="n">
        <v>324</v>
      </c>
      <c r="E4437" t="n">
        <v>36</v>
      </c>
      <c r="F4437" t="n">
        <v>223</v>
      </c>
      <c r="G4437" t="n">
        <v>97</v>
      </c>
      <c r="H4437" t="n">
        <v>0</v>
      </c>
      <c r="I4437" t="n">
        <v>16164</v>
      </c>
      <c r="J4437" t="n">
        <v>101</v>
      </c>
      <c r="K4437" t="n">
        <v>2406</v>
      </c>
      <c r="L4437" t="n">
        <v>3</v>
      </c>
      <c r="M4437" t="n">
        <v>193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180</v>
      </c>
      <c r="U4437" t="n">
        <v>7</v>
      </c>
      <c r="V4437" t="n">
        <v>0</v>
      </c>
      <c r="W4437" t="n">
        <v>0</v>
      </c>
    </row>
    <row r="4438">
      <c r="A4438" t="inlineStr">
        <is>
          <t>Clement Maynadier</t>
        </is>
      </c>
      <c r="B4438" t="inlineStr">
        <is>
          <t>France</t>
        </is>
      </c>
      <c r="C4438" t="inlineStr">
        <is>
          <t>Hooker</t>
        </is>
      </c>
      <c r="D4438" t="n">
        <v>4</v>
      </c>
      <c r="E4438" t="n">
        <v>6</v>
      </c>
      <c r="F4438" t="n">
        <v>2</v>
      </c>
      <c r="G4438" t="n">
        <v>4</v>
      </c>
      <c r="H4438" t="n">
        <v>0</v>
      </c>
      <c r="I4438" t="n">
        <v>236</v>
      </c>
      <c r="J4438" t="n">
        <v>2</v>
      </c>
      <c r="K4438" t="n">
        <v>76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t="inlineStr">
        <is>
          <t>Clement Maynadier</t>
        </is>
      </c>
      <c r="B4439" t="inlineStr">
        <is>
          <t>France</t>
        </is>
      </c>
      <c r="C4439" t="inlineStr">
        <is>
          <t>Hooker</t>
        </is>
      </c>
      <c r="D4439" t="n">
        <v>25</v>
      </c>
      <c r="E4439" t="n">
        <v>25</v>
      </c>
      <c r="F4439" t="n">
        <v>9</v>
      </c>
      <c r="G4439" t="n">
        <v>16</v>
      </c>
      <c r="H4439" t="n">
        <v>0</v>
      </c>
      <c r="I4439" t="n">
        <v>1051</v>
      </c>
      <c r="J4439" t="n">
        <v>16</v>
      </c>
      <c r="K4439" t="n">
        <v>406</v>
      </c>
      <c r="L4439" t="n">
        <v>1</v>
      </c>
      <c r="M4439" t="n">
        <v>4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5</v>
      </c>
      <c r="U4439" t="n">
        <v>2</v>
      </c>
      <c r="V4439" t="n">
        <v>0</v>
      </c>
      <c r="W4439" t="n">
        <v>0</v>
      </c>
    </row>
    <row r="4440">
      <c r="A4440" t="inlineStr">
        <is>
          <t>Clement Maynadier</t>
        </is>
      </c>
      <c r="B4440" t="inlineStr">
        <is>
          <t>France</t>
        </is>
      </c>
      <c r="C4440" t="inlineStr">
        <is>
          <t>Hooker</t>
        </is>
      </c>
      <c r="D4440" t="n">
        <v>144</v>
      </c>
      <c r="E4440" t="n">
        <v>143</v>
      </c>
      <c r="F4440" t="n">
        <v>78</v>
      </c>
      <c r="G4440" t="n">
        <v>65</v>
      </c>
      <c r="H4440" t="n">
        <v>0</v>
      </c>
      <c r="I4440" t="n">
        <v>5584</v>
      </c>
      <c r="J4440" t="n">
        <v>66</v>
      </c>
      <c r="K4440" t="n">
        <v>1370</v>
      </c>
      <c r="L4440" t="n">
        <v>0</v>
      </c>
      <c r="M4440" t="n">
        <v>71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65</v>
      </c>
      <c r="U4440" t="n">
        <v>3</v>
      </c>
      <c r="V4440" t="n">
        <v>0</v>
      </c>
      <c r="W4440" t="n">
        <v>0</v>
      </c>
    </row>
    <row r="4441">
      <c r="A4441" t="inlineStr">
        <is>
          <t>Clement Maynadier</t>
        </is>
      </c>
      <c r="B4441" t="inlineStr">
        <is>
          <t>France</t>
        </is>
      </c>
      <c r="C4441" t="inlineStr">
        <is>
          <t>Hooker</t>
        </is>
      </c>
      <c r="D4441" t="n">
        <v>8</v>
      </c>
      <c r="E4441" t="n">
        <v>8</v>
      </c>
      <c r="F4441" t="n">
        <v>1</v>
      </c>
      <c r="G4441" t="n">
        <v>7</v>
      </c>
      <c r="H4441" t="n">
        <v>0</v>
      </c>
      <c r="I4441" t="n">
        <v>128</v>
      </c>
      <c r="J4441" t="n">
        <v>7</v>
      </c>
      <c r="K4441" t="n">
        <v>77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t="inlineStr">
        <is>
          <t>Clement Maynadier</t>
        </is>
      </c>
      <c r="B4442" t="inlineStr">
        <is>
          <t>France</t>
        </is>
      </c>
      <c r="C4442" t="inlineStr">
        <is>
          <t>Hooker</t>
        </is>
      </c>
      <c r="D4442" t="n">
        <v>181</v>
      </c>
      <c r="E4442" t="n">
        <v>14</v>
      </c>
      <c r="F4442" t="n">
        <v>90</v>
      </c>
      <c r="G4442" t="n">
        <v>92</v>
      </c>
      <c r="H4442" t="n">
        <v>0</v>
      </c>
      <c r="I4442" t="n">
        <v>6999</v>
      </c>
      <c r="J4442" t="n">
        <v>91</v>
      </c>
      <c r="K4442" t="n">
        <v>1929</v>
      </c>
      <c r="L4442" t="n">
        <v>1</v>
      </c>
      <c r="M4442" t="n">
        <v>76</v>
      </c>
      <c r="N4442" t="n">
        <v>14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70</v>
      </c>
      <c r="U4442" t="n">
        <v>5</v>
      </c>
      <c r="V4442" t="n">
        <v>0</v>
      </c>
      <c r="W4442" t="n">
        <v>0</v>
      </c>
    </row>
    <row r="4443">
      <c r="A4443" t="inlineStr">
        <is>
          <t>Benjamin Kayser</t>
        </is>
      </c>
      <c r="B4443" t="inlineStr">
        <is>
          <t>France</t>
        </is>
      </c>
      <c r="C4443" t="inlineStr">
        <is>
          <t>Hooker</t>
        </is>
      </c>
      <c r="D4443" t="n">
        <v>33</v>
      </c>
      <c r="E4443" t="n">
        <v>37</v>
      </c>
      <c r="F4443" t="n">
        <v>15</v>
      </c>
      <c r="G4443" t="n">
        <v>22</v>
      </c>
      <c r="H4443" t="n">
        <v>0</v>
      </c>
      <c r="I4443" t="n">
        <v>1451</v>
      </c>
      <c r="J4443" t="n">
        <v>18</v>
      </c>
      <c r="K4443" t="n">
        <v>491</v>
      </c>
      <c r="L4443" t="n">
        <v>0</v>
      </c>
      <c r="M4443" t="n">
        <v>12</v>
      </c>
      <c r="N4443" t="n">
        <v>4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20</v>
      </c>
      <c r="U4443" t="n">
        <v>0</v>
      </c>
      <c r="V4443" t="n">
        <v>0</v>
      </c>
      <c r="W4443" t="n">
        <v>0</v>
      </c>
    </row>
    <row r="4444">
      <c r="A4444" t="inlineStr">
        <is>
          <t>Benjamin Kayser</t>
        </is>
      </c>
      <c r="B4444" t="inlineStr">
        <is>
          <t>France</t>
        </is>
      </c>
      <c r="C4444" t="inlineStr">
        <is>
          <t>Hooker</t>
        </is>
      </c>
      <c r="D4444" t="n">
        <v>52</v>
      </c>
      <c r="E4444" t="n">
        <v>54</v>
      </c>
      <c r="F4444" t="n">
        <v>29</v>
      </c>
      <c r="G4444" t="n">
        <v>25</v>
      </c>
      <c r="H4444" t="n">
        <v>0</v>
      </c>
      <c r="I4444" t="n">
        <v>2360</v>
      </c>
      <c r="J4444" t="n">
        <v>23</v>
      </c>
      <c r="K4444" t="n">
        <v>452</v>
      </c>
      <c r="L4444" t="n">
        <v>0</v>
      </c>
      <c r="M4444" t="n">
        <v>24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5</v>
      </c>
      <c r="U4444" t="n">
        <v>1</v>
      </c>
      <c r="V4444" t="n">
        <v>0</v>
      </c>
      <c r="W4444" t="n">
        <v>0</v>
      </c>
    </row>
    <row r="4445">
      <c r="A4445" t="inlineStr">
        <is>
          <t>Benjamin Kayser</t>
        </is>
      </c>
      <c r="B4445" t="inlineStr">
        <is>
          <t>France</t>
        </is>
      </c>
      <c r="C4445" t="inlineStr">
        <is>
          <t>Hooker</t>
        </is>
      </c>
      <c r="D4445" t="n">
        <v>38</v>
      </c>
      <c r="E4445" t="n">
        <v>37</v>
      </c>
      <c r="F4445" t="n">
        <v>9</v>
      </c>
      <c r="G4445" t="n">
        <v>28</v>
      </c>
      <c r="H4445" t="n">
        <v>0</v>
      </c>
      <c r="I4445" t="n">
        <v>1225</v>
      </c>
      <c r="J4445" t="n">
        <v>29</v>
      </c>
      <c r="K4445" t="n">
        <v>766</v>
      </c>
      <c r="L4445" t="n">
        <v>0</v>
      </c>
      <c r="M4445" t="n">
        <v>10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10</v>
      </c>
      <c r="U4445" t="n">
        <v>0</v>
      </c>
      <c r="V4445" t="n">
        <v>0</v>
      </c>
      <c r="W4445" t="n">
        <v>0</v>
      </c>
    </row>
    <row r="4446">
      <c r="A4446" t="inlineStr">
        <is>
          <t>Benjamin Kayser</t>
        </is>
      </c>
      <c r="B4446" t="inlineStr">
        <is>
          <t>France</t>
        </is>
      </c>
      <c r="C4446" t="inlineStr">
        <is>
          <t>Hooker</t>
        </is>
      </c>
      <c r="D4446" t="n">
        <v>7</v>
      </c>
      <c r="E4446" t="n">
        <v>7</v>
      </c>
      <c r="F4446" t="n">
        <v>3</v>
      </c>
      <c r="G4446" t="n">
        <v>4</v>
      </c>
      <c r="H4446" t="n">
        <v>0</v>
      </c>
      <c r="I4446" t="n">
        <v>284</v>
      </c>
      <c r="J4446" t="n">
        <v>4</v>
      </c>
      <c r="K4446" t="n">
        <v>117</v>
      </c>
      <c r="L4446" t="n">
        <v>2</v>
      </c>
      <c r="M4446" t="n">
        <v>3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t="inlineStr">
        <is>
          <t>Benjamin Kayser</t>
        </is>
      </c>
      <c r="B4447" t="inlineStr">
        <is>
          <t>France</t>
        </is>
      </c>
      <c r="C4447" t="inlineStr">
        <is>
          <t>Hooker</t>
        </is>
      </c>
      <c r="D4447" t="n">
        <v>144</v>
      </c>
      <c r="E4447" t="n">
        <v>148</v>
      </c>
      <c r="F4447" t="n">
        <v>112</v>
      </c>
      <c r="G4447" t="n">
        <v>36</v>
      </c>
      <c r="H4447" t="n">
        <v>0</v>
      </c>
      <c r="I4447" t="n">
        <v>7751</v>
      </c>
      <c r="J4447" t="n">
        <v>32</v>
      </c>
      <c r="K4447" t="n">
        <v>954</v>
      </c>
      <c r="L4447" t="n">
        <v>3</v>
      </c>
      <c r="M4447" t="n">
        <v>101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25</v>
      </c>
      <c r="U4447" t="n">
        <v>4</v>
      </c>
      <c r="V4447" t="n">
        <v>0</v>
      </c>
      <c r="W4447" t="n">
        <v>0</v>
      </c>
    </row>
    <row r="4448">
      <c r="A4448" t="inlineStr">
        <is>
          <t>Benjamin Kayser</t>
        </is>
      </c>
      <c r="B4448" t="inlineStr">
        <is>
          <t>France</t>
        </is>
      </c>
      <c r="C4448" t="inlineStr">
        <is>
          <t>Hooker</t>
        </is>
      </c>
      <c r="D4448" t="n">
        <v>274</v>
      </c>
      <c r="E4448" t="n">
        <v>12</v>
      </c>
      <c r="F4448" t="n">
        <v>168</v>
      </c>
      <c r="G4448" t="n">
        <v>115</v>
      </c>
      <c r="H4448" t="n">
        <v>0</v>
      </c>
      <c r="I4448" t="n">
        <v>13071</v>
      </c>
      <c r="J4448" t="n">
        <v>106</v>
      </c>
      <c r="K4448" t="n">
        <v>2780</v>
      </c>
      <c r="L4448" t="n">
        <v>5</v>
      </c>
      <c r="M4448" t="n">
        <v>150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60</v>
      </c>
      <c r="U4448" t="n">
        <v>5</v>
      </c>
      <c r="V4448" t="n">
        <v>0</v>
      </c>
      <c r="W4448" t="n">
        <v>0</v>
      </c>
    </row>
    <row r="4449">
      <c r="A4449" t="inlineStr">
        <is>
          <t>Dimitri Szarzewski</t>
        </is>
      </c>
      <c r="B4449" t="inlineStr">
        <is>
          <t>France</t>
        </is>
      </c>
      <c r="C4449" t="inlineStr">
        <is>
          <t>Hooker</t>
        </is>
      </c>
      <c r="D4449" t="n">
        <v>4</v>
      </c>
      <c r="E4449" t="n">
        <v>5</v>
      </c>
      <c r="F4449" t="n">
        <v>2</v>
      </c>
      <c r="G4449" t="n">
        <v>3</v>
      </c>
      <c r="H4449" t="n">
        <v>0</v>
      </c>
      <c r="I4449" t="n">
        <v>206</v>
      </c>
      <c r="J4449" t="n">
        <v>2</v>
      </c>
      <c r="K4449" t="n">
        <v>46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</row>
    <row r="4450">
      <c r="A4450" t="inlineStr">
        <is>
          <t>Dimitri Szarzewski</t>
        </is>
      </c>
      <c r="B4450" t="inlineStr">
        <is>
          <t>France</t>
        </is>
      </c>
      <c r="C4450" t="inlineStr">
        <is>
          <t>Hooker</t>
        </is>
      </c>
      <c r="D4450" t="n">
        <v>81</v>
      </c>
      <c r="E4450" t="n">
        <v>84</v>
      </c>
      <c r="F4450" t="n">
        <v>44</v>
      </c>
      <c r="G4450" t="n">
        <v>40</v>
      </c>
      <c r="H4450" t="n">
        <v>0</v>
      </c>
      <c r="I4450" t="n">
        <v>3401</v>
      </c>
      <c r="J4450" t="n">
        <v>37</v>
      </c>
      <c r="K4450" t="n">
        <v>1029</v>
      </c>
      <c r="L4450" t="n">
        <v>2</v>
      </c>
      <c r="M4450" t="n">
        <v>45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35</v>
      </c>
      <c r="U4450" t="n">
        <v>0</v>
      </c>
      <c r="V4450" t="n">
        <v>0</v>
      </c>
      <c r="W4450" t="n">
        <v>0</v>
      </c>
    </row>
    <row r="4451">
      <c r="A4451" t="inlineStr">
        <is>
          <t>Dimitri Szarzewski</t>
        </is>
      </c>
      <c r="B4451" t="inlineStr">
        <is>
          <t>France</t>
        </is>
      </c>
      <c r="C4451" t="inlineStr">
        <is>
          <t>Hooker</t>
        </is>
      </c>
      <c r="D4451" t="n">
        <v>77</v>
      </c>
      <c r="E4451" t="n">
        <v>77</v>
      </c>
      <c r="F4451" t="n">
        <v>53</v>
      </c>
      <c r="G4451" t="n">
        <v>24</v>
      </c>
      <c r="H4451" t="n">
        <v>0</v>
      </c>
      <c r="I4451" t="n">
        <v>4069</v>
      </c>
      <c r="J4451" t="n">
        <v>24</v>
      </c>
      <c r="K4451" t="n">
        <v>754</v>
      </c>
      <c r="L4451" t="n">
        <v>2</v>
      </c>
      <c r="M4451" t="n">
        <v>45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35</v>
      </c>
      <c r="U4451" t="n">
        <v>2</v>
      </c>
      <c r="V4451" t="n">
        <v>0</v>
      </c>
      <c r="W4451" t="n">
        <v>0</v>
      </c>
    </row>
    <row r="4452">
      <c r="A4452" t="inlineStr">
        <is>
          <t>Dimitri Szarzewski</t>
        </is>
      </c>
      <c r="B4452" t="inlineStr">
        <is>
          <t>France</t>
        </is>
      </c>
      <c r="C4452" t="inlineStr">
        <is>
          <t>Hooker</t>
        </is>
      </c>
      <c r="D4452" t="n">
        <v>120</v>
      </c>
      <c r="E4452" t="n">
        <v>120</v>
      </c>
      <c r="F4452" t="n">
        <v>95</v>
      </c>
      <c r="G4452" t="n">
        <v>25</v>
      </c>
      <c r="H4452" t="n">
        <v>0</v>
      </c>
      <c r="I4452" t="n">
        <v>6303</v>
      </c>
      <c r="J4452" t="n">
        <v>25</v>
      </c>
      <c r="K4452" t="n">
        <v>614</v>
      </c>
      <c r="L4452" t="n">
        <v>1</v>
      </c>
      <c r="M4452" t="n">
        <v>88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60</v>
      </c>
      <c r="U4452" t="n">
        <v>2</v>
      </c>
      <c r="V4452" t="n">
        <v>0</v>
      </c>
      <c r="W4452" t="n">
        <v>0</v>
      </c>
    </row>
    <row r="4453">
      <c r="A4453" t="inlineStr">
        <is>
          <t>Dimitri Szarzewski</t>
        </is>
      </c>
      <c r="B4453" t="inlineStr">
        <is>
          <t>France</t>
        </is>
      </c>
      <c r="C4453" t="inlineStr">
        <is>
          <t>Hooker</t>
        </is>
      </c>
      <c r="D4453" t="n">
        <v>282</v>
      </c>
      <c r="E4453" t="n">
        <v>26</v>
      </c>
      <c r="F4453" t="n">
        <v>194</v>
      </c>
      <c r="G4453" t="n">
        <v>92</v>
      </c>
      <c r="H4453" t="n">
        <v>0</v>
      </c>
      <c r="I4453" t="n">
        <v>13979</v>
      </c>
      <c r="J4453" t="n">
        <v>88</v>
      </c>
      <c r="K4453" t="n">
        <v>2443</v>
      </c>
      <c r="L4453" t="n">
        <v>5</v>
      </c>
      <c r="M4453" t="n">
        <v>178</v>
      </c>
      <c r="N4453" t="n">
        <v>26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130</v>
      </c>
      <c r="U4453" t="n">
        <v>5</v>
      </c>
      <c r="V4453" t="n">
        <v>0</v>
      </c>
      <c r="W4453" t="n">
        <v>0</v>
      </c>
    </row>
    <row r="4454">
      <c r="A4454" t="inlineStr">
        <is>
          <t>Christopher Tolofua</t>
        </is>
      </c>
      <c r="B4454" t="inlineStr">
        <is>
          <t>France</t>
        </is>
      </c>
      <c r="C4454" t="inlineStr">
        <is>
          <t>Hooker</t>
        </is>
      </c>
      <c r="D4454" t="n">
        <v>89</v>
      </c>
      <c r="E4454" t="n">
        <v>89</v>
      </c>
      <c r="F4454" t="n">
        <v>35</v>
      </c>
      <c r="G4454" t="n">
        <v>54</v>
      </c>
      <c r="H4454" t="n">
        <v>0</v>
      </c>
      <c r="I4454" t="n">
        <v>3291</v>
      </c>
      <c r="J4454" t="n">
        <v>54</v>
      </c>
      <c r="K4454" t="n">
        <v>1323</v>
      </c>
      <c r="L4454" t="n">
        <v>3</v>
      </c>
      <c r="M4454" t="n">
        <v>33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25</v>
      </c>
      <c r="U4454" t="n">
        <v>3</v>
      </c>
      <c r="V4454" t="n">
        <v>0</v>
      </c>
      <c r="W4454" t="n">
        <v>1</v>
      </c>
    </row>
    <row r="4455">
      <c r="A4455" t="inlineStr">
        <is>
          <t>Christopher Tolofua</t>
        </is>
      </c>
      <c r="B4455" t="inlineStr">
        <is>
          <t>France</t>
        </is>
      </c>
      <c r="C4455" t="inlineStr">
        <is>
          <t>Hooker</t>
        </is>
      </c>
      <c r="D4455" t="n">
        <v>6</v>
      </c>
      <c r="E4455" t="n">
        <v>6</v>
      </c>
      <c r="F4455" t="n">
        <v>5</v>
      </c>
      <c r="G4455" t="n">
        <v>1</v>
      </c>
      <c r="H4455" t="n">
        <v>0</v>
      </c>
      <c r="I4455" t="n">
        <v>357</v>
      </c>
      <c r="J4455" t="n">
        <v>1</v>
      </c>
      <c r="K4455" t="n">
        <v>39</v>
      </c>
      <c r="L4455" t="n">
        <v>0</v>
      </c>
      <c r="M4455" t="n">
        <v>3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t="inlineStr">
        <is>
          <t>Christopher Tolofua</t>
        </is>
      </c>
      <c r="B4456" t="inlineStr">
        <is>
          <t>France</t>
        </is>
      </c>
      <c r="C4456" t="inlineStr">
        <is>
          <t>Hooker</t>
        </is>
      </c>
      <c r="D4456" t="n">
        <v>7</v>
      </c>
      <c r="E4456" t="n">
        <v>7</v>
      </c>
      <c r="F4456" t="n">
        <v>0</v>
      </c>
      <c r="G4456" t="n">
        <v>7</v>
      </c>
      <c r="H4456" t="n">
        <v>0</v>
      </c>
      <c r="I4456" t="n">
        <v>115</v>
      </c>
      <c r="J4456" t="n">
        <v>7</v>
      </c>
      <c r="K4456" t="n">
        <v>115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</row>
    <row r="4457">
      <c r="A4457" t="inlineStr">
        <is>
          <t>Christopher Tolofua</t>
        </is>
      </c>
      <c r="B4457" t="inlineStr">
        <is>
          <t>France</t>
        </is>
      </c>
      <c r="C4457" t="inlineStr">
        <is>
          <t>Hooker</t>
        </is>
      </c>
      <c r="D4457" t="n">
        <v>34</v>
      </c>
      <c r="E4457" t="n">
        <v>36</v>
      </c>
      <c r="F4457" t="n">
        <v>10</v>
      </c>
      <c r="G4457" t="n">
        <v>26</v>
      </c>
      <c r="H4457" t="n">
        <v>0</v>
      </c>
      <c r="I4457" t="n">
        <v>947</v>
      </c>
      <c r="J4457" t="n">
        <v>24</v>
      </c>
      <c r="K4457" t="n">
        <v>430</v>
      </c>
      <c r="L4457" t="n">
        <v>1</v>
      </c>
      <c r="M4457" t="n">
        <v>10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5</v>
      </c>
      <c r="U4457" t="n">
        <v>1</v>
      </c>
      <c r="V4457" t="n">
        <v>0</v>
      </c>
      <c r="W4457" t="n">
        <v>0</v>
      </c>
    </row>
    <row r="4458">
      <c r="A4458" t="inlineStr">
        <is>
          <t>Christopher Tolofua</t>
        </is>
      </c>
      <c r="B4458" t="inlineStr">
        <is>
          <t>France</t>
        </is>
      </c>
      <c r="C4458" t="inlineStr">
        <is>
          <t>Hooker</t>
        </is>
      </c>
      <c r="D4458" t="n">
        <v>31</v>
      </c>
      <c r="E4458" t="n">
        <v>30</v>
      </c>
      <c r="F4458" t="n">
        <v>20</v>
      </c>
      <c r="G4458" t="n">
        <v>10</v>
      </c>
      <c r="H4458" t="n">
        <v>0</v>
      </c>
      <c r="I4458" t="n">
        <v>1533</v>
      </c>
      <c r="J4458" t="n">
        <v>11</v>
      </c>
      <c r="K4458" t="n">
        <v>312</v>
      </c>
      <c r="L4458" t="n">
        <v>0</v>
      </c>
      <c r="M4458" t="n">
        <v>17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15</v>
      </c>
      <c r="U4458" t="n">
        <v>1</v>
      </c>
      <c r="V4458" t="n">
        <v>0</v>
      </c>
      <c r="W4458" t="n">
        <v>0</v>
      </c>
    </row>
    <row r="4459">
      <c r="A4459" t="inlineStr">
        <is>
          <t>Christopher Tolofua</t>
        </is>
      </c>
      <c r="B4459" t="inlineStr">
        <is>
          <t>France</t>
        </is>
      </c>
      <c r="C4459" t="inlineStr">
        <is>
          <t>Hooker</t>
        </is>
      </c>
      <c r="D4459" t="n">
        <v>167</v>
      </c>
      <c r="E4459" t="n">
        <v>9</v>
      </c>
      <c r="F4459" t="n">
        <v>70</v>
      </c>
      <c r="G4459" t="n">
        <v>98</v>
      </c>
      <c r="H4459" t="n">
        <v>0</v>
      </c>
      <c r="I4459" t="n">
        <v>6243</v>
      </c>
      <c r="J4459" t="n">
        <v>97</v>
      </c>
      <c r="K4459" t="n">
        <v>2219</v>
      </c>
      <c r="L4459" t="n">
        <v>4</v>
      </c>
      <c r="M4459" t="n">
        <v>63</v>
      </c>
      <c r="N4459" t="n">
        <v>9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45</v>
      </c>
      <c r="U4459" t="n">
        <v>6</v>
      </c>
      <c r="V4459" t="n">
        <v>0</v>
      </c>
      <c r="W4459" t="n">
        <v>1</v>
      </c>
    </row>
    <row r="4460">
      <c r="A4460" t="inlineStr">
        <is>
          <t>Camille Chat</t>
        </is>
      </c>
      <c r="B4460" t="inlineStr">
        <is>
          <t>France</t>
        </is>
      </c>
      <c r="C4460" t="inlineStr">
        <is>
          <t>Hooker</t>
        </is>
      </c>
      <c r="D4460" t="n">
        <v>10</v>
      </c>
      <c r="E4460" t="n">
        <v>10</v>
      </c>
      <c r="F4460" t="n">
        <v>5</v>
      </c>
      <c r="G4460" t="n">
        <v>5</v>
      </c>
      <c r="H4460" t="n">
        <v>0</v>
      </c>
      <c r="I4460" t="n">
        <v>399</v>
      </c>
      <c r="J4460" t="n">
        <v>5</v>
      </c>
      <c r="K4460" t="n">
        <v>140</v>
      </c>
      <c r="L4460" t="n">
        <v>0</v>
      </c>
      <c r="M4460" t="n">
        <v>5</v>
      </c>
      <c r="N4460" t="n">
        <v>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10</v>
      </c>
      <c r="U4460" t="n">
        <v>0</v>
      </c>
      <c r="V4460" t="n">
        <v>0</v>
      </c>
      <c r="W4460" t="n">
        <v>0</v>
      </c>
    </row>
    <row r="4461">
      <c r="A4461" t="inlineStr">
        <is>
          <t>Camille Chat</t>
        </is>
      </c>
      <c r="B4461" t="inlineStr">
        <is>
          <t>France</t>
        </is>
      </c>
      <c r="C4461" t="inlineStr">
        <is>
          <t>Hooker</t>
        </is>
      </c>
      <c r="D4461" t="n">
        <v>103</v>
      </c>
      <c r="E4461" t="n">
        <v>102</v>
      </c>
      <c r="F4461" t="n">
        <v>62</v>
      </c>
      <c r="G4461" t="n">
        <v>40</v>
      </c>
      <c r="H4461" t="n">
        <v>0</v>
      </c>
      <c r="I4461" t="n">
        <v>4489</v>
      </c>
      <c r="J4461" t="n">
        <v>41</v>
      </c>
      <c r="K4461" t="n">
        <v>1135</v>
      </c>
      <c r="L4461" t="n">
        <v>1</v>
      </c>
      <c r="M4461" t="n">
        <v>61</v>
      </c>
      <c r="N4461" t="n">
        <v>13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65</v>
      </c>
      <c r="U4461" t="n">
        <v>0</v>
      </c>
      <c r="V4461" t="n">
        <v>0</v>
      </c>
      <c r="W4461" t="n">
        <v>0</v>
      </c>
    </row>
    <row r="4462">
      <c r="A4462" t="inlineStr">
        <is>
          <t>Camille Chat</t>
        </is>
      </c>
      <c r="B4462" t="inlineStr">
        <is>
          <t>France</t>
        </is>
      </c>
      <c r="C4462" t="inlineStr">
        <is>
          <t>Hooker</t>
        </is>
      </c>
      <c r="D4462" t="n">
        <v>144</v>
      </c>
      <c r="E4462" t="n">
        <v>17</v>
      </c>
      <c r="F4462" t="n">
        <v>75</v>
      </c>
      <c r="G4462" t="n">
        <v>71</v>
      </c>
      <c r="H4462" t="n">
        <v>0</v>
      </c>
      <c r="I4462" t="n">
        <v>5819</v>
      </c>
      <c r="J4462" t="n">
        <v>69</v>
      </c>
      <c r="K4462" t="n">
        <v>1776</v>
      </c>
      <c r="L4462" t="n">
        <v>4</v>
      </c>
      <c r="M4462" t="n">
        <v>75</v>
      </c>
      <c r="N4462" t="n">
        <v>17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85</v>
      </c>
      <c r="U4462" t="n">
        <v>1</v>
      </c>
      <c r="V4462" t="n">
        <v>0</v>
      </c>
      <c r="W4462" t="n">
        <v>0</v>
      </c>
    </row>
    <row r="4463">
      <c r="A4463" t="inlineStr">
        <is>
          <t>Brice Mach</t>
        </is>
      </c>
      <c r="B4463" t="inlineStr">
        <is>
          <t>France</t>
        </is>
      </c>
      <c r="C4463" t="inlineStr">
        <is>
          <t>Hooker</t>
        </is>
      </c>
      <c r="D4463" t="n">
        <v>49</v>
      </c>
      <c r="E4463" t="n">
        <v>51</v>
      </c>
      <c r="F4463" t="n">
        <v>32</v>
      </c>
      <c r="G4463" t="n">
        <v>19</v>
      </c>
      <c r="H4463" t="n">
        <v>0</v>
      </c>
      <c r="I4463" t="n">
        <v>2533</v>
      </c>
      <c r="J4463" t="n">
        <v>17</v>
      </c>
      <c r="K4463" t="n">
        <v>463</v>
      </c>
      <c r="L4463" t="n">
        <v>1</v>
      </c>
      <c r="M4463" t="n">
        <v>30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t="inlineStr">
        <is>
          <t>Brice Mach</t>
        </is>
      </c>
      <c r="B4464" t="inlineStr">
        <is>
          <t>France</t>
        </is>
      </c>
      <c r="C4464" t="inlineStr">
        <is>
          <t>Hooker</t>
        </is>
      </c>
      <c r="D4464" t="n">
        <v>3</v>
      </c>
      <c r="E4464" t="n">
        <v>3</v>
      </c>
      <c r="F4464" t="n">
        <v>1</v>
      </c>
      <c r="G4464" t="n">
        <v>2</v>
      </c>
      <c r="H4464" t="n">
        <v>0</v>
      </c>
      <c r="I4464" t="n">
        <v>99</v>
      </c>
      <c r="J4464" t="n">
        <v>2</v>
      </c>
      <c r="K4464" t="n">
        <v>44</v>
      </c>
      <c r="L4464" t="n">
        <v>1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inlineStr">
        <is>
          <t>Brice Mach</t>
        </is>
      </c>
      <c r="B4465" t="inlineStr">
        <is>
          <t>France</t>
        </is>
      </c>
      <c r="C4465" t="inlineStr">
        <is>
          <t>Hooker</t>
        </is>
      </c>
      <c r="D4465" t="n">
        <v>5</v>
      </c>
      <c r="E4465" t="n">
        <v>6</v>
      </c>
      <c r="F4465" t="n">
        <v>3</v>
      </c>
      <c r="G4465" t="n">
        <v>3</v>
      </c>
      <c r="H4465" t="n">
        <v>0</v>
      </c>
      <c r="I4465" t="n">
        <v>249</v>
      </c>
      <c r="J4465" t="n">
        <v>2</v>
      </c>
      <c r="K4465" t="n">
        <v>48</v>
      </c>
      <c r="L4465" t="n">
        <v>0</v>
      </c>
      <c r="M4465" t="n">
        <v>1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5</v>
      </c>
      <c r="U4465" t="n">
        <v>0</v>
      </c>
      <c r="V4465" t="n">
        <v>0</v>
      </c>
      <c r="W4465" t="n">
        <v>0</v>
      </c>
    </row>
    <row r="4466">
      <c r="A4466" t="inlineStr">
        <is>
          <t>Brice Mach</t>
        </is>
      </c>
      <c r="B4466" t="inlineStr">
        <is>
          <t>France</t>
        </is>
      </c>
      <c r="C4466" t="inlineStr">
        <is>
          <t>Hooker</t>
        </is>
      </c>
      <c r="D4466" t="n">
        <v>93</v>
      </c>
      <c r="E4466" t="n">
        <v>99</v>
      </c>
      <c r="F4466" t="n">
        <v>63</v>
      </c>
      <c r="G4466" t="n">
        <v>36</v>
      </c>
      <c r="H4466" t="n">
        <v>0</v>
      </c>
      <c r="I4466" t="n">
        <v>4733</v>
      </c>
      <c r="J4466" t="n">
        <v>30</v>
      </c>
      <c r="K4466" t="n">
        <v>797</v>
      </c>
      <c r="L4466" t="n">
        <v>5</v>
      </c>
      <c r="M4466" t="n">
        <v>56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35</v>
      </c>
      <c r="U4466" t="n">
        <v>1</v>
      </c>
      <c r="V4466" t="n">
        <v>0</v>
      </c>
      <c r="W4466" t="n">
        <v>0</v>
      </c>
    </row>
    <row r="4467">
      <c r="A4467" t="inlineStr">
        <is>
          <t>Brice Mach</t>
        </is>
      </c>
      <c r="B4467" t="inlineStr">
        <is>
          <t>France</t>
        </is>
      </c>
      <c r="C4467" t="inlineStr">
        <is>
          <t>Hooker</t>
        </is>
      </c>
      <c r="D4467" t="n">
        <v>3</v>
      </c>
      <c r="E4467" t="n">
        <v>3</v>
      </c>
      <c r="F4467" t="n">
        <v>1</v>
      </c>
      <c r="G4467" t="n">
        <v>2</v>
      </c>
      <c r="H4467" t="n">
        <v>0</v>
      </c>
      <c r="I4467" t="n">
        <v>72</v>
      </c>
      <c r="J4467" t="n">
        <v>2</v>
      </c>
      <c r="K4467" t="n">
        <v>26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inlineStr">
        <is>
          <t>Brice Mach</t>
        </is>
      </c>
      <c r="B4468" t="inlineStr">
        <is>
          <t>France</t>
        </is>
      </c>
      <c r="C4468" t="inlineStr">
        <is>
          <t>Hooker</t>
        </is>
      </c>
      <c r="D4468" t="n">
        <v>153</v>
      </c>
      <c r="E4468" t="n">
        <v>8</v>
      </c>
      <c r="F4468" t="n">
        <v>100</v>
      </c>
      <c r="G4468" t="n">
        <v>62</v>
      </c>
      <c r="H4468" t="n">
        <v>0</v>
      </c>
      <c r="I4468" t="n">
        <v>7686</v>
      </c>
      <c r="J4468" t="n">
        <v>53</v>
      </c>
      <c r="K4468" t="n">
        <v>1378</v>
      </c>
      <c r="L4468" t="n">
        <v>7</v>
      </c>
      <c r="M4468" t="n">
        <v>89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40</v>
      </c>
      <c r="U4468" t="n">
        <v>1</v>
      </c>
      <c r="V4468" t="n">
        <v>0</v>
      </c>
      <c r="W4468" t="n">
        <v>0</v>
      </c>
    </row>
    <row r="4469">
      <c r="A4469" t="inlineStr">
        <is>
          <t>Benjamin Noirot</t>
        </is>
      </c>
      <c r="B4469" t="inlineStr">
        <is>
          <t>France</t>
        </is>
      </c>
      <c r="C4469" t="inlineStr">
        <is>
          <t>Hooker</t>
        </is>
      </c>
      <c r="D4469" t="n">
        <v>57</v>
      </c>
      <c r="E4469" t="n">
        <v>63</v>
      </c>
      <c r="F4469" t="n">
        <v>29</v>
      </c>
      <c r="G4469" t="n">
        <v>34</v>
      </c>
      <c r="H4469" t="n">
        <v>0</v>
      </c>
      <c r="I4469" t="n">
        <v>2265</v>
      </c>
      <c r="J4469" t="n">
        <v>28</v>
      </c>
      <c r="K4469" t="n">
        <v>535</v>
      </c>
      <c r="L4469" t="n">
        <v>0</v>
      </c>
      <c r="M4469" t="n">
        <v>23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15</v>
      </c>
      <c r="U4469" t="n">
        <v>0</v>
      </c>
      <c r="V4469" t="n">
        <v>0</v>
      </c>
      <c r="W4469" t="n">
        <v>0</v>
      </c>
    </row>
    <row r="4470">
      <c r="A4470" t="inlineStr">
        <is>
          <t>Benjamin Noirot</t>
        </is>
      </c>
      <c r="B4470" t="inlineStr">
        <is>
          <t>France</t>
        </is>
      </c>
      <c r="C4470" t="inlineStr">
        <is>
          <t>Hooker</t>
        </is>
      </c>
      <c r="D4470" t="n">
        <v>38</v>
      </c>
      <c r="E4470" t="n">
        <v>38</v>
      </c>
      <c r="F4470" t="n">
        <v>21</v>
      </c>
      <c r="G4470" t="n">
        <v>17</v>
      </c>
      <c r="H4470" t="n">
        <v>0</v>
      </c>
      <c r="I4470" t="n">
        <v>1651</v>
      </c>
      <c r="J4470" t="n">
        <v>17</v>
      </c>
      <c r="K4470" t="n">
        <v>408</v>
      </c>
      <c r="L4470" t="n">
        <v>0</v>
      </c>
      <c r="M4470" t="n">
        <v>20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</row>
    <row r="4471">
      <c r="A4471" t="inlineStr">
        <is>
          <t>Benjamin Noirot</t>
        </is>
      </c>
      <c r="B4471" t="inlineStr">
        <is>
          <t>France</t>
        </is>
      </c>
      <c r="C4471" t="inlineStr">
        <is>
          <t>Hooker</t>
        </is>
      </c>
      <c r="D4471" t="n">
        <v>1</v>
      </c>
      <c r="E4471" t="n">
        <v>1</v>
      </c>
      <c r="F4471" t="n">
        <v>0</v>
      </c>
      <c r="G4471" t="n">
        <v>1</v>
      </c>
      <c r="H4471" t="n">
        <v>0</v>
      </c>
      <c r="I4471" t="n">
        <v>25</v>
      </c>
      <c r="J4471" t="n">
        <v>1</v>
      </c>
      <c r="K4471" t="n">
        <v>25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t="inlineStr">
        <is>
          <t>Benjamin Noirot</t>
        </is>
      </c>
      <c r="B4472" t="inlineStr">
        <is>
          <t>France</t>
        </is>
      </c>
      <c r="C4472" t="inlineStr">
        <is>
          <t>Hooker</t>
        </is>
      </c>
      <c r="D4472" t="n">
        <v>19</v>
      </c>
      <c r="E4472" t="n">
        <v>20</v>
      </c>
      <c r="F4472" t="n">
        <v>7</v>
      </c>
      <c r="G4472" t="n">
        <v>13</v>
      </c>
      <c r="H4472" t="n">
        <v>0</v>
      </c>
      <c r="I4472" t="n">
        <v>725</v>
      </c>
      <c r="J4472" t="n">
        <v>12</v>
      </c>
      <c r="K4472" t="n">
        <v>310</v>
      </c>
      <c r="L4472" t="n">
        <v>1</v>
      </c>
      <c r="M4472" t="n">
        <v>6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5</v>
      </c>
      <c r="U4472" t="n">
        <v>0</v>
      </c>
      <c r="V4472" t="n">
        <v>0</v>
      </c>
      <c r="W4472" t="n">
        <v>0</v>
      </c>
    </row>
    <row r="4473">
      <c r="A4473" t="inlineStr">
        <is>
          <t>Benjamin Noirot</t>
        </is>
      </c>
      <c r="B4473" t="inlineStr">
        <is>
          <t>France</t>
        </is>
      </c>
      <c r="C4473" t="inlineStr">
        <is>
          <t>Hooker</t>
        </is>
      </c>
      <c r="D4473" t="n">
        <v>115</v>
      </c>
      <c r="E4473" t="n">
        <v>4</v>
      </c>
      <c r="F4473" t="n">
        <v>57</v>
      </c>
      <c r="G4473" t="n">
        <v>65</v>
      </c>
      <c r="H4473" t="n">
        <v>0</v>
      </c>
      <c r="I4473" t="n">
        <v>4666</v>
      </c>
      <c r="J4473" t="n">
        <v>58</v>
      </c>
      <c r="K4473" t="n">
        <v>1278</v>
      </c>
      <c r="L4473" t="n">
        <v>1</v>
      </c>
      <c r="M4473" t="n">
        <v>49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20</v>
      </c>
      <c r="U4473" t="n">
        <v>1</v>
      </c>
      <c r="V4473" t="n">
        <v>0</v>
      </c>
      <c r="W4473" t="n">
        <v>0</v>
      </c>
    </row>
    <row r="4474">
      <c r="A4474" t="inlineStr">
        <is>
          <t>Benoit August</t>
        </is>
      </c>
      <c r="B4474" t="inlineStr">
        <is>
          <t>France</t>
        </is>
      </c>
      <c r="C4474" t="inlineStr">
        <is>
          <t>Hooker</t>
        </is>
      </c>
      <c r="D4474" t="n">
        <v>3</v>
      </c>
      <c r="E4474" t="n">
        <v>3</v>
      </c>
      <c r="F4474" t="n">
        <v>3</v>
      </c>
      <c r="G4474" t="n">
        <v>0</v>
      </c>
      <c r="H4474" t="n">
        <v>0</v>
      </c>
      <c r="I4474" t="n">
        <v>236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</row>
    <row r="4475">
      <c r="A4475" t="inlineStr">
        <is>
          <t>Benoit August</t>
        </is>
      </c>
      <c r="B4475" t="inlineStr">
        <is>
          <t>France</t>
        </is>
      </c>
      <c r="C4475" t="inlineStr">
        <is>
          <t>Hooker</t>
        </is>
      </c>
      <c r="D4475" t="n">
        <v>18</v>
      </c>
      <c r="E4475" t="n">
        <v>22</v>
      </c>
      <c r="F4475" t="n">
        <v>13</v>
      </c>
      <c r="G4475" t="n">
        <v>9</v>
      </c>
      <c r="H4475" t="n">
        <v>0</v>
      </c>
      <c r="I4475" t="n">
        <v>1040</v>
      </c>
      <c r="J4475" t="n">
        <v>5</v>
      </c>
      <c r="K4475" t="n">
        <v>75</v>
      </c>
      <c r="L4475" t="n">
        <v>0</v>
      </c>
      <c r="M4475" t="n">
        <v>4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10</v>
      </c>
      <c r="U4475" t="n">
        <v>0</v>
      </c>
      <c r="V4475" t="n">
        <v>0</v>
      </c>
      <c r="W4475" t="n">
        <v>0</v>
      </c>
    </row>
    <row r="4476">
      <c r="A4476" t="inlineStr">
        <is>
          <t>Benoit August</t>
        </is>
      </c>
      <c r="B4476" t="inlineStr">
        <is>
          <t>France</t>
        </is>
      </c>
      <c r="C4476" t="inlineStr">
        <is>
          <t>Hooker</t>
        </is>
      </c>
      <c r="D4476" t="n">
        <v>120</v>
      </c>
      <c r="E4476" t="n">
        <v>126</v>
      </c>
      <c r="F4476" t="n">
        <v>86</v>
      </c>
      <c r="G4476" t="n">
        <v>40</v>
      </c>
      <c r="H4476" t="n">
        <v>0</v>
      </c>
      <c r="I4476" t="n">
        <v>6943</v>
      </c>
      <c r="J4476" t="n">
        <v>34</v>
      </c>
      <c r="K4476" t="n">
        <v>1060</v>
      </c>
      <c r="L4476" t="n">
        <v>1</v>
      </c>
      <c r="M4476" t="n">
        <v>56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75</v>
      </c>
      <c r="U4476" t="n">
        <v>1</v>
      </c>
      <c r="V4476" t="n">
        <v>0</v>
      </c>
      <c r="W4476" t="n">
        <v>0</v>
      </c>
    </row>
    <row r="4477">
      <c r="A4477" t="inlineStr">
        <is>
          <t>Benoit August</t>
        </is>
      </c>
      <c r="B4477" t="inlineStr">
        <is>
          <t>France</t>
        </is>
      </c>
      <c r="C4477" t="inlineStr">
        <is>
          <t>Hooker</t>
        </is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5</v>
      </c>
      <c r="J4477" t="n">
        <v>1</v>
      </c>
      <c r="K4477" t="n">
        <v>5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t="inlineStr">
        <is>
          <t>Benoit August</t>
        </is>
      </c>
      <c r="B4478" t="inlineStr">
        <is>
          <t>France</t>
        </is>
      </c>
      <c r="C4478" t="inlineStr">
        <is>
          <t>Hooker</t>
        </is>
      </c>
      <c r="D4478" t="n">
        <v>142</v>
      </c>
      <c r="E4478" t="n">
        <v>17</v>
      </c>
      <c r="F4478" t="n">
        <v>102</v>
      </c>
      <c r="G4478" t="n">
        <v>50</v>
      </c>
      <c r="H4478" t="n">
        <v>0</v>
      </c>
      <c r="I4478" t="n">
        <v>8224</v>
      </c>
      <c r="J4478" t="n">
        <v>40</v>
      </c>
      <c r="K4478" t="n">
        <v>1140</v>
      </c>
      <c r="L4478" t="n">
        <v>1</v>
      </c>
      <c r="M4478" t="n">
        <v>61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85</v>
      </c>
      <c r="U4478" t="n">
        <v>1</v>
      </c>
      <c r="V4478" t="n">
        <v>0</v>
      </c>
      <c r="W4478" t="n">
        <v>0</v>
      </c>
    </row>
    <row r="4479">
      <c r="A4479" t="inlineStr">
        <is>
          <t>William Servat</t>
        </is>
      </c>
      <c r="B4479" t="inlineStr">
        <is>
          <t>France</t>
        </is>
      </c>
      <c r="C4479" t="inlineStr">
        <is>
          <t>Hooker</t>
        </is>
      </c>
      <c r="D4479" t="n">
        <v>146</v>
      </c>
      <c r="E4479" t="n">
        <v>149</v>
      </c>
      <c r="F4479" t="n">
        <v>97</v>
      </c>
      <c r="G4479" t="n">
        <v>52</v>
      </c>
      <c r="H4479" t="n">
        <v>0</v>
      </c>
      <c r="I4479" t="n">
        <v>7548</v>
      </c>
      <c r="J4479" t="n">
        <v>49</v>
      </c>
      <c r="K4479" t="n">
        <v>1233</v>
      </c>
      <c r="L4479" t="n">
        <v>0</v>
      </c>
      <c r="M4479" t="n">
        <v>82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35</v>
      </c>
      <c r="U4479" t="n">
        <v>2</v>
      </c>
      <c r="V4479" t="n">
        <v>0</v>
      </c>
      <c r="W4479" t="n">
        <v>0</v>
      </c>
    </row>
    <row r="4480">
      <c r="A4480" t="inlineStr">
        <is>
          <t>William Servat</t>
        </is>
      </c>
      <c r="B4480" t="inlineStr">
        <is>
          <t>France</t>
        </is>
      </c>
      <c r="C4480" t="inlineStr">
        <is>
          <t>Hooker</t>
        </is>
      </c>
      <c r="D4480" t="n">
        <v>48</v>
      </c>
      <c r="E4480" t="n">
        <v>49</v>
      </c>
      <c r="F4480" t="n">
        <v>37</v>
      </c>
      <c r="G4480" t="n">
        <v>12</v>
      </c>
      <c r="H4480" t="n">
        <v>0</v>
      </c>
      <c r="I4480" t="n">
        <v>2459</v>
      </c>
      <c r="J4480" t="n">
        <v>11</v>
      </c>
      <c r="K4480" t="n">
        <v>323</v>
      </c>
      <c r="L4480" t="n">
        <v>0</v>
      </c>
      <c r="M4480" t="n">
        <v>33</v>
      </c>
      <c r="N4480" t="n">
        <v>2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10</v>
      </c>
      <c r="U4480" t="n">
        <v>0</v>
      </c>
      <c r="V4480" t="n">
        <v>0</v>
      </c>
      <c r="W4480" t="n">
        <v>0</v>
      </c>
    </row>
    <row r="4481">
      <c r="A4481" t="inlineStr">
        <is>
          <t>William Servat</t>
        </is>
      </c>
      <c r="B4481" t="inlineStr">
        <is>
          <t>France</t>
        </is>
      </c>
      <c r="C4481" t="inlineStr">
        <is>
          <t>Hooker</t>
        </is>
      </c>
      <c r="D4481" t="n">
        <v>194</v>
      </c>
      <c r="E4481" t="n">
        <v>9</v>
      </c>
      <c r="F4481" t="n">
        <v>134</v>
      </c>
      <c r="G4481" t="n">
        <v>64</v>
      </c>
      <c r="H4481" t="n">
        <v>0</v>
      </c>
      <c r="I4481" t="n">
        <v>10007</v>
      </c>
      <c r="J4481" t="n">
        <v>60</v>
      </c>
      <c r="K4481" t="n">
        <v>1556</v>
      </c>
      <c r="L4481" t="n">
        <v>0</v>
      </c>
      <c r="M4481" t="n">
        <v>115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45</v>
      </c>
      <c r="U4481" t="n">
        <v>2</v>
      </c>
      <c r="V4481" t="n">
        <v>0</v>
      </c>
      <c r="W4481" t="n">
        <v>0</v>
      </c>
    </row>
    <row r="4482">
      <c r="A4482" t="inlineStr">
        <is>
          <t>Remi Bonfils</t>
        </is>
      </c>
      <c r="B4482" t="inlineStr">
        <is>
          <t>France</t>
        </is>
      </c>
      <c r="C4482" t="inlineStr">
        <is>
          <t>Hooker</t>
        </is>
      </c>
      <c r="D4482" t="n">
        <v>113</v>
      </c>
      <c r="E4482" t="n">
        <v>119</v>
      </c>
      <c r="F4482" t="n">
        <v>67</v>
      </c>
      <c r="G4482" t="n">
        <v>52</v>
      </c>
      <c r="H4482" t="n">
        <v>0</v>
      </c>
      <c r="I4482" t="n">
        <v>5565</v>
      </c>
      <c r="J4482" t="n">
        <v>46</v>
      </c>
      <c r="K4482" t="n">
        <v>1242</v>
      </c>
      <c r="L4482" t="n">
        <v>2</v>
      </c>
      <c r="M4482" t="n">
        <v>51</v>
      </c>
      <c r="N4482" t="n">
        <v>12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60</v>
      </c>
      <c r="U4482" t="n">
        <v>4</v>
      </c>
      <c r="V4482" t="n">
        <v>0</v>
      </c>
      <c r="W4482" t="n">
        <v>0</v>
      </c>
    </row>
    <row r="4483">
      <c r="A4483" t="inlineStr">
        <is>
          <t>Remi Bonfils</t>
        </is>
      </c>
      <c r="B4483" t="inlineStr">
        <is>
          <t>France</t>
        </is>
      </c>
      <c r="C4483" t="inlineStr">
        <is>
          <t>Hooker</t>
        </is>
      </c>
      <c r="D4483" t="n">
        <v>2</v>
      </c>
      <c r="E4483" t="n">
        <v>2</v>
      </c>
      <c r="F4483" t="n">
        <v>2</v>
      </c>
      <c r="G4483" t="n">
        <v>0</v>
      </c>
      <c r="H4483" t="n">
        <v>0</v>
      </c>
      <c r="I4483" t="n">
        <v>133</v>
      </c>
      <c r="J4483" t="n">
        <v>0</v>
      </c>
      <c r="K4483" t="n">
        <v>0</v>
      </c>
      <c r="L4483" t="n">
        <v>0</v>
      </c>
      <c r="M4483" t="n">
        <v>2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5</v>
      </c>
      <c r="U4483" t="n">
        <v>0</v>
      </c>
      <c r="V4483" t="n">
        <v>0</v>
      </c>
      <c r="W4483" t="n">
        <v>0</v>
      </c>
    </row>
    <row r="4484">
      <c r="A4484" t="inlineStr">
        <is>
          <t>Remi Bonfils</t>
        </is>
      </c>
      <c r="B4484" t="inlineStr">
        <is>
          <t>France</t>
        </is>
      </c>
      <c r="C4484" t="inlineStr">
        <is>
          <t>Hooker</t>
        </is>
      </c>
      <c r="D4484" t="n">
        <v>115</v>
      </c>
      <c r="E4484" t="n">
        <v>13</v>
      </c>
      <c r="F4484" t="n">
        <v>69</v>
      </c>
      <c r="G4484" t="n">
        <v>52</v>
      </c>
      <c r="H4484" t="n">
        <v>0</v>
      </c>
      <c r="I4484" t="n">
        <v>5698</v>
      </c>
      <c r="J4484" t="n">
        <v>46</v>
      </c>
      <c r="K4484" t="n">
        <v>1242</v>
      </c>
      <c r="L4484" t="n">
        <v>2</v>
      </c>
      <c r="M4484" t="n">
        <v>53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65</v>
      </c>
      <c r="U4484" t="n">
        <v>4</v>
      </c>
      <c r="V4484" t="n">
        <v>0</v>
      </c>
      <c r="W4484" t="n">
        <v>0</v>
      </c>
    </row>
    <row r="4485">
      <c r="A4485" t="inlineStr">
        <is>
          <t>Jean-Baptiste Rue</t>
        </is>
      </c>
      <c r="B4485" t="inlineStr">
        <is>
          <t>France</t>
        </is>
      </c>
      <c r="C4485" t="inlineStr">
        <is>
          <t>Hooker</t>
        </is>
      </c>
      <c r="D4485" t="n">
        <v>23</v>
      </c>
      <c r="E4485" t="n">
        <v>23</v>
      </c>
      <c r="F4485" t="n">
        <v>17</v>
      </c>
      <c r="G4485" t="n">
        <v>6</v>
      </c>
      <c r="H4485" t="n">
        <v>0</v>
      </c>
      <c r="I4485" t="n">
        <v>1384</v>
      </c>
      <c r="J4485" t="n">
        <v>6</v>
      </c>
      <c r="K4485" t="n">
        <v>168</v>
      </c>
      <c r="L4485" t="n">
        <v>1</v>
      </c>
      <c r="M4485" t="n">
        <v>7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10</v>
      </c>
      <c r="U4485" t="n">
        <v>3</v>
      </c>
      <c r="V4485" t="n">
        <v>0</v>
      </c>
      <c r="W4485" t="n">
        <v>0</v>
      </c>
    </row>
    <row r="4486">
      <c r="A4486" t="inlineStr">
        <is>
          <t>Jean-Baptiste Rue</t>
        </is>
      </c>
      <c r="B4486" t="inlineStr">
        <is>
          <t>France</t>
        </is>
      </c>
      <c r="C4486" t="inlineStr">
        <is>
          <t>Hooker</t>
        </is>
      </c>
      <c r="D4486" t="n">
        <v>8</v>
      </c>
      <c r="E4486" t="n">
        <v>11</v>
      </c>
      <c r="F4486" t="n">
        <v>1</v>
      </c>
      <c r="G4486" t="n">
        <v>10</v>
      </c>
      <c r="H4486" t="n">
        <v>0</v>
      </c>
      <c r="I4486" t="n">
        <v>108</v>
      </c>
      <c r="J4486" t="n">
        <v>7</v>
      </c>
      <c r="K4486" t="n">
        <v>28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t="inlineStr">
        <is>
          <t>Jean-Baptiste Rue</t>
        </is>
      </c>
      <c r="B4487" t="inlineStr">
        <is>
          <t>France</t>
        </is>
      </c>
      <c r="C4487" t="inlineStr">
        <is>
          <t>Hooker</t>
        </is>
      </c>
      <c r="D4487" t="n">
        <v>7</v>
      </c>
      <c r="E4487" t="n">
        <v>7</v>
      </c>
      <c r="F4487" t="n">
        <v>7</v>
      </c>
      <c r="G4487" t="n">
        <v>0</v>
      </c>
      <c r="H4487" t="n">
        <v>0</v>
      </c>
      <c r="I4487" t="n">
        <v>504</v>
      </c>
      <c r="J4487" t="n">
        <v>0</v>
      </c>
      <c r="K4487" t="n">
        <v>0</v>
      </c>
      <c r="L4487" t="n">
        <v>0</v>
      </c>
      <c r="M4487" t="n">
        <v>4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5</v>
      </c>
      <c r="U4487" t="n">
        <v>1</v>
      </c>
      <c r="V4487" t="n">
        <v>0</v>
      </c>
      <c r="W4487" t="n">
        <v>0</v>
      </c>
    </row>
    <row r="4488">
      <c r="A4488" t="inlineStr">
        <is>
          <t>Jean-Baptiste Rue</t>
        </is>
      </c>
      <c r="B4488" t="inlineStr">
        <is>
          <t>France</t>
        </is>
      </c>
      <c r="C4488" t="inlineStr">
        <is>
          <t>Hooker</t>
        </is>
      </c>
      <c r="D4488" t="n">
        <v>38</v>
      </c>
      <c r="E4488" t="n">
        <v>3</v>
      </c>
      <c r="F4488" t="n">
        <v>25</v>
      </c>
      <c r="G4488" t="n">
        <v>16</v>
      </c>
      <c r="H4488" t="n">
        <v>0</v>
      </c>
      <c r="I4488" t="n">
        <v>1996</v>
      </c>
      <c r="J4488" t="n">
        <v>13</v>
      </c>
      <c r="K4488" t="n">
        <v>196</v>
      </c>
      <c r="L4488" t="n">
        <v>1</v>
      </c>
      <c r="M4488" t="n">
        <v>11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15</v>
      </c>
      <c r="U4488" t="n">
        <v>4</v>
      </c>
      <c r="V4488" t="n">
        <v>0</v>
      </c>
      <c r="W4488" t="n">
        <v>0</v>
      </c>
    </row>
    <row r="4489">
      <c r="A4489" t="inlineStr">
        <is>
          <t>Marc Dal Maso</t>
        </is>
      </c>
      <c r="B4489" t="inlineStr">
        <is>
          <t>France</t>
        </is>
      </c>
      <c r="C4489" t="inlineStr">
        <is>
          <t>Hooker</t>
        </is>
      </c>
      <c r="D4489" t="n">
        <v>5</v>
      </c>
      <c r="E4489" t="n">
        <v>5</v>
      </c>
      <c r="F4489" t="n">
        <v>5</v>
      </c>
      <c r="G4489" t="n">
        <v>0</v>
      </c>
      <c r="H4489" t="n">
        <v>0</v>
      </c>
      <c r="I4489" t="n">
        <v>348</v>
      </c>
      <c r="J4489" t="n">
        <v>0</v>
      </c>
      <c r="K4489" t="n">
        <v>0</v>
      </c>
      <c r="L4489" t="n">
        <v>0</v>
      </c>
      <c r="M4489" t="n">
        <v>3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t="inlineStr">
        <is>
          <t>Marc Dal Maso</t>
        </is>
      </c>
      <c r="B4490" t="inlineStr">
        <is>
          <t>France</t>
        </is>
      </c>
      <c r="C4490" t="inlineStr">
        <is>
          <t>Hooker</t>
        </is>
      </c>
      <c r="D4490" t="n">
        <v>11</v>
      </c>
      <c r="E4490" t="n">
        <v>13</v>
      </c>
      <c r="F4490" t="n">
        <v>5</v>
      </c>
      <c r="G4490" t="n">
        <v>8</v>
      </c>
      <c r="H4490" t="n">
        <v>0</v>
      </c>
      <c r="I4490" t="n">
        <v>370</v>
      </c>
      <c r="J4490" t="n">
        <v>6</v>
      </c>
      <c r="K4490" t="n">
        <v>79</v>
      </c>
      <c r="L4490" t="n">
        <v>0</v>
      </c>
      <c r="M4490" t="n">
        <v>5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t="inlineStr">
        <is>
          <t>Marc Dal Maso</t>
        </is>
      </c>
      <c r="B4491" t="inlineStr">
        <is>
          <t>France</t>
        </is>
      </c>
      <c r="C4491" t="inlineStr">
        <is>
          <t>Hooker</t>
        </is>
      </c>
      <c r="D4491" t="n">
        <v>15</v>
      </c>
      <c r="E4491" t="n">
        <v>16</v>
      </c>
      <c r="F4491" t="n">
        <v>5</v>
      </c>
      <c r="G4491" t="n">
        <v>11</v>
      </c>
      <c r="H4491" t="n">
        <v>0</v>
      </c>
      <c r="I4491" t="n">
        <v>538</v>
      </c>
      <c r="J4491" t="n">
        <v>10</v>
      </c>
      <c r="K4491" t="n">
        <v>213</v>
      </c>
      <c r="L4491" t="n">
        <v>0</v>
      </c>
      <c r="M4491" t="n">
        <v>4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15</v>
      </c>
      <c r="U4491" t="n">
        <v>1</v>
      </c>
      <c r="V4491" t="n">
        <v>0</v>
      </c>
      <c r="W4491" t="n">
        <v>0</v>
      </c>
    </row>
    <row r="4492">
      <c r="A4492" t="inlineStr">
        <is>
          <t>Marc Dal Maso</t>
        </is>
      </c>
      <c r="B4492" t="inlineStr">
        <is>
          <t>France</t>
        </is>
      </c>
      <c r="C4492" t="inlineStr">
        <is>
          <t>Hooker</t>
        </is>
      </c>
      <c r="D4492" t="n">
        <v>14</v>
      </c>
      <c r="E4492" t="n">
        <v>14</v>
      </c>
      <c r="F4492" t="n">
        <v>13</v>
      </c>
      <c r="G4492" t="n">
        <v>1</v>
      </c>
      <c r="H4492" t="n">
        <v>0</v>
      </c>
      <c r="I4492" t="n">
        <v>940</v>
      </c>
      <c r="J4492" t="n">
        <v>1</v>
      </c>
      <c r="K4492" t="n">
        <v>40</v>
      </c>
      <c r="L4492" t="n">
        <v>0</v>
      </c>
      <c r="M4492" t="n">
        <v>9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5</v>
      </c>
      <c r="U4492" t="n">
        <v>0</v>
      </c>
      <c r="V4492" t="n">
        <v>0</v>
      </c>
      <c r="W4492" t="n">
        <v>0</v>
      </c>
    </row>
    <row r="4493">
      <c r="A4493" t="inlineStr">
        <is>
          <t>Marc Dal Maso</t>
        </is>
      </c>
      <c r="B4493" t="inlineStr">
        <is>
          <t>France</t>
        </is>
      </c>
      <c r="C4493" t="inlineStr">
        <is>
          <t>Hooker</t>
        </is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80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t="inlineStr">
        <is>
          <t>Marc Dal Maso</t>
        </is>
      </c>
      <c r="B4494" t="inlineStr">
        <is>
          <t>France</t>
        </is>
      </c>
      <c r="C4494" t="inlineStr">
        <is>
          <t>Hooker</t>
        </is>
      </c>
      <c r="D4494" t="n">
        <v>46</v>
      </c>
      <c r="E4494" t="n">
        <v>4</v>
      </c>
      <c r="F4494" t="n">
        <v>29</v>
      </c>
      <c r="G4494" t="n">
        <v>20</v>
      </c>
      <c r="H4494" t="n">
        <v>0</v>
      </c>
      <c r="I4494" t="n">
        <v>2276</v>
      </c>
      <c r="J4494" t="n">
        <v>17</v>
      </c>
      <c r="K4494" t="n">
        <v>332</v>
      </c>
      <c r="L4494" t="n">
        <v>0</v>
      </c>
      <c r="M4494" t="n">
        <v>21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20</v>
      </c>
      <c r="U4494" t="n">
        <v>1</v>
      </c>
      <c r="V4494" t="n">
        <v>0</v>
      </c>
      <c r="W4494" t="n">
        <v>0</v>
      </c>
    </row>
    <row r="4495">
      <c r="A4495" t="inlineStr">
        <is>
          <t>Vincent Debaty</t>
        </is>
      </c>
      <c r="B4495" t="inlineStr">
        <is>
          <t>France</t>
        </is>
      </c>
      <c r="C4495" t="inlineStr">
        <is>
          <t>Prop</t>
        </is>
      </c>
      <c r="D4495" t="n">
        <v>2</v>
      </c>
      <c r="E4495" t="n">
        <v>2</v>
      </c>
      <c r="F4495" t="n">
        <v>0</v>
      </c>
      <c r="G4495" t="n">
        <v>2</v>
      </c>
      <c r="H4495" t="n">
        <v>0</v>
      </c>
      <c r="I4495" t="n">
        <v>62</v>
      </c>
      <c r="J4495" t="n">
        <v>2</v>
      </c>
      <c r="K4495" t="n">
        <v>62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5</v>
      </c>
      <c r="U4495" t="n">
        <v>0</v>
      </c>
      <c r="V4495" t="n">
        <v>0</v>
      </c>
      <c r="W4495" t="n">
        <v>0</v>
      </c>
    </row>
    <row r="4496">
      <c r="A4496" t="inlineStr">
        <is>
          <t>Vincent Debaty</t>
        </is>
      </c>
      <c r="B4496" t="inlineStr">
        <is>
          <t>France</t>
        </is>
      </c>
      <c r="C4496" t="inlineStr">
        <is>
          <t>Prop</t>
        </is>
      </c>
      <c r="D4496" t="n">
        <v>16</v>
      </c>
      <c r="E4496" t="n">
        <v>19</v>
      </c>
      <c r="F4496" t="n">
        <v>5</v>
      </c>
      <c r="G4496" t="n">
        <v>14</v>
      </c>
      <c r="H4496" t="n">
        <v>0</v>
      </c>
      <c r="I4496" t="n">
        <v>551</v>
      </c>
      <c r="J4496" t="n">
        <v>11</v>
      </c>
      <c r="K4496" t="n">
        <v>207</v>
      </c>
      <c r="L4496" t="n">
        <v>1</v>
      </c>
      <c r="M4496" t="n">
        <v>3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5</v>
      </c>
      <c r="U4496" t="n">
        <v>0</v>
      </c>
      <c r="V4496" t="n">
        <v>0</v>
      </c>
      <c r="W4496" t="n">
        <v>0</v>
      </c>
    </row>
    <row r="4497">
      <c r="A4497" t="inlineStr">
        <is>
          <t>Vincent Debaty</t>
        </is>
      </c>
      <c r="B4497" t="inlineStr">
        <is>
          <t>France</t>
        </is>
      </c>
      <c r="C4497" t="inlineStr">
        <is>
          <t>Prop</t>
        </is>
      </c>
      <c r="D4497" t="n">
        <v>37</v>
      </c>
      <c r="E4497" t="n">
        <v>38</v>
      </c>
      <c r="F4497" t="n">
        <v>5</v>
      </c>
      <c r="G4497" t="n">
        <v>33</v>
      </c>
      <c r="H4497" t="n">
        <v>0</v>
      </c>
      <c r="I4497" t="n">
        <v>1109</v>
      </c>
      <c r="J4497" t="n">
        <v>32</v>
      </c>
      <c r="K4497" t="n">
        <v>786</v>
      </c>
      <c r="L4497" t="n">
        <v>2</v>
      </c>
      <c r="M4497" t="n">
        <v>4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5</v>
      </c>
      <c r="U4497" t="n">
        <v>0</v>
      </c>
      <c r="V4497" t="n">
        <v>0</v>
      </c>
      <c r="W4497" t="n">
        <v>0</v>
      </c>
    </row>
    <row r="4498">
      <c r="A4498" t="inlineStr">
        <is>
          <t>Vincent Debaty</t>
        </is>
      </c>
      <c r="B4498" t="inlineStr">
        <is>
          <t>France</t>
        </is>
      </c>
      <c r="C4498" t="inlineStr">
        <is>
          <t>Prop</t>
        </is>
      </c>
      <c r="D4498" t="n">
        <v>137</v>
      </c>
      <c r="E4498" t="n">
        <v>142</v>
      </c>
      <c r="F4498" t="n">
        <v>38</v>
      </c>
      <c r="G4498" t="n">
        <v>104</v>
      </c>
      <c r="H4498" t="n">
        <v>0</v>
      </c>
      <c r="I4498" t="n">
        <v>4354</v>
      </c>
      <c r="J4498" t="n">
        <v>99</v>
      </c>
      <c r="K4498" t="n">
        <v>2154</v>
      </c>
      <c r="L4498" t="n">
        <v>2</v>
      </c>
      <c r="M4498" t="n">
        <v>36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25</v>
      </c>
      <c r="U4498" t="n">
        <v>0</v>
      </c>
      <c r="V4498" t="n">
        <v>0</v>
      </c>
      <c r="W4498" t="n">
        <v>0</v>
      </c>
    </row>
    <row r="4499">
      <c r="A4499" t="inlineStr">
        <is>
          <t>Vincent Debaty</t>
        </is>
      </c>
      <c r="B4499" t="inlineStr">
        <is>
          <t>France</t>
        </is>
      </c>
      <c r="C4499" t="inlineStr">
        <is>
          <t>Prop</t>
        </is>
      </c>
      <c r="D4499" t="n">
        <v>11</v>
      </c>
      <c r="E4499" t="n">
        <v>11</v>
      </c>
      <c r="F4499" t="n">
        <v>2</v>
      </c>
      <c r="G4499" t="n">
        <v>9</v>
      </c>
      <c r="H4499" t="n">
        <v>0</v>
      </c>
      <c r="I4499" t="n">
        <v>304</v>
      </c>
      <c r="J4499" t="n">
        <v>9</v>
      </c>
      <c r="K4499" t="n">
        <v>233</v>
      </c>
      <c r="L4499" t="n">
        <v>0</v>
      </c>
      <c r="M4499" t="n">
        <v>3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t="inlineStr">
        <is>
          <t>Vincent Debaty</t>
        </is>
      </c>
      <c r="B4500" t="inlineStr">
        <is>
          <t>France</t>
        </is>
      </c>
      <c r="C4500" t="inlineStr">
        <is>
          <t>Prop</t>
        </is>
      </c>
      <c r="D4500" t="n">
        <v>203</v>
      </c>
      <c r="E4500" t="n">
        <v>8</v>
      </c>
      <c r="F4500" t="n">
        <v>50</v>
      </c>
      <c r="G4500" t="n">
        <v>162</v>
      </c>
      <c r="H4500" t="n">
        <v>0</v>
      </c>
      <c r="I4500" t="n">
        <v>6380</v>
      </c>
      <c r="J4500" t="n">
        <v>153</v>
      </c>
      <c r="K4500" t="n">
        <v>3442</v>
      </c>
      <c r="L4500" t="n">
        <v>5</v>
      </c>
      <c r="M4500" t="n">
        <v>46</v>
      </c>
      <c r="N4500" t="n">
        <v>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40</v>
      </c>
      <c r="U4500" t="n">
        <v>0</v>
      </c>
      <c r="V4500" t="n">
        <v>0</v>
      </c>
      <c r="W4500" t="n">
        <v>0</v>
      </c>
    </row>
    <row r="4501">
      <c r="A4501" t="inlineStr">
        <is>
          <t>Fabien Barcella</t>
        </is>
      </c>
      <c r="B4501" t="inlineStr">
        <is>
          <t>France</t>
        </is>
      </c>
      <c r="C4501" t="inlineStr">
        <is>
          <t>Prop</t>
        </is>
      </c>
      <c r="D4501" t="n">
        <v>15</v>
      </c>
      <c r="E4501" t="n">
        <v>14</v>
      </c>
      <c r="F4501" t="n">
        <v>9</v>
      </c>
      <c r="G4501" t="n">
        <v>5</v>
      </c>
      <c r="H4501" t="n">
        <v>0</v>
      </c>
      <c r="I4501" t="n">
        <v>807</v>
      </c>
      <c r="J4501" t="n">
        <v>6</v>
      </c>
      <c r="K4501" t="n">
        <v>189</v>
      </c>
      <c r="L4501" t="n">
        <v>0</v>
      </c>
      <c r="M4501" t="n">
        <v>4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5</v>
      </c>
      <c r="U4501" t="n">
        <v>1</v>
      </c>
      <c r="V4501" t="n">
        <v>0</v>
      </c>
      <c r="W4501" t="n">
        <v>0</v>
      </c>
    </row>
    <row r="4502">
      <c r="A4502" t="inlineStr">
        <is>
          <t>Fabien Barcella</t>
        </is>
      </c>
      <c r="B4502" t="inlineStr">
        <is>
          <t>France</t>
        </is>
      </c>
      <c r="C4502" t="inlineStr">
        <is>
          <t>Prop</t>
        </is>
      </c>
      <c r="D4502" t="n">
        <v>20</v>
      </c>
      <c r="E4502" t="n">
        <v>20</v>
      </c>
      <c r="F4502" t="n">
        <v>13</v>
      </c>
      <c r="G4502" t="n">
        <v>7</v>
      </c>
      <c r="H4502" t="n">
        <v>0</v>
      </c>
      <c r="I4502" t="n">
        <v>1242</v>
      </c>
      <c r="J4502" t="n">
        <v>7</v>
      </c>
      <c r="K4502" t="n">
        <v>272</v>
      </c>
      <c r="L4502" t="n">
        <v>1</v>
      </c>
      <c r="M4502" t="n">
        <v>2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t="inlineStr">
        <is>
          <t>Fabien Barcella</t>
        </is>
      </c>
      <c r="B4503" t="inlineStr">
        <is>
          <t>France</t>
        </is>
      </c>
      <c r="C4503" t="inlineStr">
        <is>
          <t>Prop</t>
        </is>
      </c>
      <c r="D4503" t="n">
        <v>82</v>
      </c>
      <c r="E4503" t="n">
        <v>83</v>
      </c>
      <c r="F4503" t="n">
        <v>54</v>
      </c>
      <c r="G4503" t="n">
        <v>29</v>
      </c>
      <c r="H4503" t="n">
        <v>0</v>
      </c>
      <c r="I4503" t="n">
        <v>4099</v>
      </c>
      <c r="J4503" t="n">
        <v>28</v>
      </c>
      <c r="K4503" t="n">
        <v>855</v>
      </c>
      <c r="L4503" t="n">
        <v>3</v>
      </c>
      <c r="M4503" t="n">
        <v>48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5</v>
      </c>
      <c r="U4503" t="n">
        <v>1</v>
      </c>
      <c r="V4503" t="n">
        <v>0</v>
      </c>
      <c r="W4503" t="n">
        <v>0</v>
      </c>
    </row>
    <row r="4504">
      <c r="A4504" t="inlineStr">
        <is>
          <t>Fabien Barcella</t>
        </is>
      </c>
      <c r="B4504" t="inlineStr">
        <is>
          <t>France</t>
        </is>
      </c>
      <c r="C4504" t="inlineStr">
        <is>
          <t>Prop</t>
        </is>
      </c>
      <c r="D4504" t="n">
        <v>3</v>
      </c>
      <c r="E4504" t="n">
        <v>3</v>
      </c>
      <c r="F4504" t="n">
        <v>1</v>
      </c>
      <c r="G4504" t="n">
        <v>2</v>
      </c>
      <c r="H4504" t="n">
        <v>0</v>
      </c>
      <c r="I4504" t="n">
        <v>97</v>
      </c>
      <c r="J4504" t="n">
        <v>2</v>
      </c>
      <c r="K4504" t="n">
        <v>48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t="inlineStr">
        <is>
          <t>Fabien Barcella</t>
        </is>
      </c>
      <c r="B4505" t="inlineStr">
        <is>
          <t>France</t>
        </is>
      </c>
      <c r="C4505" t="inlineStr">
        <is>
          <t>Prop</t>
        </is>
      </c>
      <c r="D4505" t="n">
        <v>29</v>
      </c>
      <c r="E4505" t="n">
        <v>29</v>
      </c>
      <c r="F4505" t="n">
        <v>22</v>
      </c>
      <c r="G4505" t="n">
        <v>7</v>
      </c>
      <c r="H4505" t="n">
        <v>0</v>
      </c>
      <c r="I4505" t="n">
        <v>1453</v>
      </c>
      <c r="J4505" t="n">
        <v>7</v>
      </c>
      <c r="K4505" t="n">
        <v>186</v>
      </c>
      <c r="L4505" t="n">
        <v>0</v>
      </c>
      <c r="M4505" t="n">
        <v>18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5</v>
      </c>
      <c r="U4505" t="n">
        <v>0</v>
      </c>
      <c r="V4505" t="n">
        <v>0</v>
      </c>
      <c r="W4505" t="n">
        <v>0</v>
      </c>
    </row>
    <row r="4506">
      <c r="A4506" t="inlineStr">
        <is>
          <t>Fabien Barcella</t>
        </is>
      </c>
      <c r="B4506" t="inlineStr">
        <is>
          <t>France</t>
        </is>
      </c>
      <c r="C4506" t="inlineStr">
        <is>
          <t>Prop</t>
        </is>
      </c>
      <c r="D4506" t="n">
        <v>149</v>
      </c>
      <c r="E4506" t="n">
        <v>3</v>
      </c>
      <c r="F4506" t="n">
        <v>99</v>
      </c>
      <c r="G4506" t="n">
        <v>50</v>
      </c>
      <c r="H4506" t="n">
        <v>0</v>
      </c>
      <c r="I4506" t="n">
        <v>7698</v>
      </c>
      <c r="J4506" t="n">
        <v>50</v>
      </c>
      <c r="K4506" t="n">
        <v>1550</v>
      </c>
      <c r="L4506" t="n">
        <v>4</v>
      </c>
      <c r="M4506" t="n">
        <v>73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15</v>
      </c>
      <c r="U4506" t="n">
        <v>2</v>
      </c>
      <c r="V4506" t="n">
        <v>0</v>
      </c>
      <c r="W4506" t="n">
        <v>0</v>
      </c>
    </row>
    <row r="4507">
      <c r="A4507" t="inlineStr">
        <is>
          <t>Nicolas Mas</t>
        </is>
      </c>
      <c r="B4507" t="inlineStr">
        <is>
          <t>France</t>
        </is>
      </c>
      <c r="C4507" t="inlineStr">
        <is>
          <t>Prop</t>
        </is>
      </c>
      <c r="D4507" t="n">
        <v>128</v>
      </c>
      <c r="E4507" t="n">
        <v>130</v>
      </c>
      <c r="F4507" t="n">
        <v>106</v>
      </c>
      <c r="G4507" t="n">
        <v>24</v>
      </c>
      <c r="H4507" t="n">
        <v>0</v>
      </c>
      <c r="I4507" t="n">
        <v>7976</v>
      </c>
      <c r="J4507" t="n">
        <v>22</v>
      </c>
      <c r="K4507" t="n">
        <v>674</v>
      </c>
      <c r="L4507" t="n">
        <v>1</v>
      </c>
      <c r="M4507" t="n">
        <v>68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20</v>
      </c>
      <c r="U4507" t="n">
        <v>1</v>
      </c>
      <c r="V4507" t="n">
        <v>0</v>
      </c>
      <c r="W4507" t="n">
        <v>0</v>
      </c>
    </row>
    <row r="4508">
      <c r="A4508" t="inlineStr">
        <is>
          <t>Nicolas Mas</t>
        </is>
      </c>
      <c r="B4508" t="inlineStr">
        <is>
          <t>France</t>
        </is>
      </c>
      <c r="C4508" t="inlineStr">
        <is>
          <t>Prop</t>
        </is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80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t="inlineStr">
        <is>
          <t>Nicolas Mas</t>
        </is>
      </c>
      <c r="B4509" t="inlineStr">
        <is>
          <t>France</t>
        </is>
      </c>
      <c r="C4509" t="inlineStr">
        <is>
          <t>Prop</t>
        </is>
      </c>
      <c r="D4509" t="n">
        <v>84</v>
      </c>
      <c r="E4509" t="n">
        <v>89</v>
      </c>
      <c r="F4509" t="n">
        <v>66</v>
      </c>
      <c r="G4509" t="n">
        <v>23</v>
      </c>
      <c r="H4509" t="n">
        <v>0</v>
      </c>
      <c r="I4509" t="n">
        <v>4507</v>
      </c>
      <c r="J4509" t="n">
        <v>18</v>
      </c>
      <c r="K4509" t="n">
        <v>430</v>
      </c>
      <c r="L4509" t="n">
        <v>2</v>
      </c>
      <c r="M4509" t="n">
        <v>45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5</v>
      </c>
      <c r="U4509" t="n">
        <v>1</v>
      </c>
      <c r="V4509" t="n">
        <v>0</v>
      </c>
      <c r="W4509" t="n">
        <v>0</v>
      </c>
    </row>
    <row r="4510">
      <c r="A4510" t="inlineStr">
        <is>
          <t>Nicolas Mas</t>
        </is>
      </c>
      <c r="B4510" t="inlineStr">
        <is>
          <t>France</t>
        </is>
      </c>
      <c r="C4510" t="inlineStr">
        <is>
          <t>Prop</t>
        </is>
      </c>
      <c r="D4510" t="n">
        <v>60</v>
      </c>
      <c r="E4510" t="n">
        <v>60</v>
      </c>
      <c r="F4510" t="n">
        <v>44</v>
      </c>
      <c r="G4510" t="n">
        <v>16</v>
      </c>
      <c r="H4510" t="n">
        <v>0</v>
      </c>
      <c r="I4510" t="n">
        <v>3067</v>
      </c>
      <c r="J4510" t="n">
        <v>16</v>
      </c>
      <c r="K4510" t="n">
        <v>428</v>
      </c>
      <c r="L4510" t="n">
        <v>2</v>
      </c>
      <c r="M4510" t="n">
        <v>39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</row>
    <row r="4511">
      <c r="A4511" t="inlineStr">
        <is>
          <t>Nicolas Mas</t>
        </is>
      </c>
      <c r="B4511" t="inlineStr">
        <is>
          <t>France</t>
        </is>
      </c>
      <c r="C4511" t="inlineStr">
        <is>
          <t>Prop</t>
        </is>
      </c>
      <c r="D4511" t="n">
        <v>273</v>
      </c>
      <c r="E4511" t="n">
        <v>5</v>
      </c>
      <c r="F4511" t="n">
        <v>217</v>
      </c>
      <c r="G4511" t="n">
        <v>63</v>
      </c>
      <c r="H4511" t="n">
        <v>0</v>
      </c>
      <c r="I4511" t="n">
        <v>15630</v>
      </c>
      <c r="J4511" t="n">
        <v>56</v>
      </c>
      <c r="K4511" t="n">
        <v>1532</v>
      </c>
      <c r="L4511" t="n">
        <v>5</v>
      </c>
      <c r="M4511" t="n">
        <v>152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25</v>
      </c>
      <c r="U4511" t="n">
        <v>3</v>
      </c>
      <c r="V4511" t="n">
        <v>0</v>
      </c>
      <c r="W4511" t="n">
        <v>0</v>
      </c>
    </row>
    <row r="4512">
      <c r="A4512" t="inlineStr">
        <is>
          <t>Yannick Forestier</t>
        </is>
      </c>
      <c r="B4512" t="inlineStr">
        <is>
          <t>France</t>
        </is>
      </c>
      <c r="C4512" t="inlineStr">
        <is>
          <t>Prop</t>
        </is>
      </c>
      <c r="D4512" t="n">
        <v>3</v>
      </c>
      <c r="E4512" t="n">
        <v>3</v>
      </c>
      <c r="F4512" t="n">
        <v>3</v>
      </c>
      <c r="G4512" t="n">
        <v>0</v>
      </c>
      <c r="H4512" t="n">
        <v>0</v>
      </c>
      <c r="I4512" t="n">
        <v>215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t="inlineStr">
        <is>
          <t>Yannick Forestier</t>
        </is>
      </c>
      <c r="B4513" t="inlineStr">
        <is>
          <t>France</t>
        </is>
      </c>
      <c r="C4513" t="inlineStr">
        <is>
          <t>Prop</t>
        </is>
      </c>
      <c r="D4513" t="n">
        <v>98</v>
      </c>
      <c r="E4513" t="n">
        <v>99</v>
      </c>
      <c r="F4513" t="n">
        <v>55</v>
      </c>
      <c r="G4513" t="n">
        <v>44</v>
      </c>
      <c r="H4513" t="n">
        <v>0</v>
      </c>
      <c r="I4513" t="n">
        <v>4067</v>
      </c>
      <c r="J4513" t="n">
        <v>43</v>
      </c>
      <c r="K4513" t="n">
        <v>906</v>
      </c>
      <c r="L4513" t="n">
        <v>0</v>
      </c>
      <c r="M4513" t="n">
        <v>47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10</v>
      </c>
      <c r="U4513" t="n">
        <v>2</v>
      </c>
      <c r="V4513" t="n">
        <v>0</v>
      </c>
      <c r="W4513" t="n">
        <v>1</v>
      </c>
    </row>
    <row r="4514">
      <c r="A4514" t="inlineStr">
        <is>
          <t>Yannick Forestier</t>
        </is>
      </c>
      <c r="B4514" t="inlineStr">
        <is>
          <t>France</t>
        </is>
      </c>
      <c r="C4514" t="inlineStr">
        <is>
          <t>Prop</t>
        </is>
      </c>
      <c r="D4514" t="n">
        <v>2</v>
      </c>
      <c r="E4514" t="n">
        <v>2</v>
      </c>
      <c r="F4514" t="n">
        <v>1</v>
      </c>
      <c r="G4514" t="n">
        <v>1</v>
      </c>
      <c r="H4514" t="n">
        <v>0</v>
      </c>
      <c r="I4514" t="n">
        <v>108</v>
      </c>
      <c r="J4514" t="n">
        <v>1</v>
      </c>
      <c r="K4514" t="n">
        <v>28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5</v>
      </c>
      <c r="U4514" t="n">
        <v>0</v>
      </c>
      <c r="V4514" t="n">
        <v>0</v>
      </c>
      <c r="W4514" t="n">
        <v>0</v>
      </c>
    </row>
    <row r="4515">
      <c r="A4515" t="inlineStr">
        <is>
          <t>Yannick Forestier</t>
        </is>
      </c>
      <c r="B4515" t="inlineStr">
        <is>
          <t>France</t>
        </is>
      </c>
      <c r="C4515" t="inlineStr">
        <is>
          <t>Prop</t>
        </is>
      </c>
      <c r="D4515" t="n">
        <v>11</v>
      </c>
      <c r="E4515" t="n">
        <v>11</v>
      </c>
      <c r="F4515" t="n">
        <v>7</v>
      </c>
      <c r="G4515" t="n">
        <v>4</v>
      </c>
      <c r="H4515" t="n">
        <v>0</v>
      </c>
      <c r="I4515" t="n">
        <v>502</v>
      </c>
      <c r="J4515" t="n">
        <v>4</v>
      </c>
      <c r="K4515" t="n">
        <v>121</v>
      </c>
      <c r="L4515" t="n">
        <v>1</v>
      </c>
      <c r="M4515" t="n">
        <v>6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t="inlineStr">
        <is>
          <t>Yannick Forestier</t>
        </is>
      </c>
      <c r="B4516" t="inlineStr">
        <is>
          <t>France</t>
        </is>
      </c>
      <c r="C4516" t="inlineStr">
        <is>
          <t>Prop</t>
        </is>
      </c>
      <c r="D4516" t="n">
        <v>114</v>
      </c>
      <c r="E4516" t="n">
        <v>3</v>
      </c>
      <c r="F4516" t="n">
        <v>66</v>
      </c>
      <c r="G4516" t="n">
        <v>49</v>
      </c>
      <c r="H4516" t="n">
        <v>0</v>
      </c>
      <c r="I4516" t="n">
        <v>4892</v>
      </c>
      <c r="J4516" t="n">
        <v>48</v>
      </c>
      <c r="K4516" t="n">
        <v>1055</v>
      </c>
      <c r="L4516" t="n">
        <v>1</v>
      </c>
      <c r="M4516" t="n">
        <v>54</v>
      </c>
      <c r="N4516" t="n">
        <v>3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15</v>
      </c>
      <c r="U4516" t="n">
        <v>2</v>
      </c>
      <c r="V4516" t="n">
        <v>0</v>
      </c>
      <c r="W4516" t="n">
        <v>1</v>
      </c>
    </row>
    <row r="4517">
      <c r="A4517" t="inlineStr">
        <is>
          <t>Jefferson Poirot</t>
        </is>
      </c>
      <c r="B4517" t="inlineStr">
        <is>
          <t>France</t>
        </is>
      </c>
      <c r="C4517" t="inlineStr">
        <is>
          <t>Prop</t>
        </is>
      </c>
      <c r="D4517" t="n">
        <v>4</v>
      </c>
      <c r="E4517" t="n">
        <v>4</v>
      </c>
      <c r="F4517" t="n">
        <v>2</v>
      </c>
      <c r="G4517" t="n">
        <v>2</v>
      </c>
      <c r="H4517" t="n">
        <v>0</v>
      </c>
      <c r="I4517" t="n">
        <v>169</v>
      </c>
      <c r="J4517" t="n">
        <v>2</v>
      </c>
      <c r="K4517" t="n">
        <v>53</v>
      </c>
      <c r="L4517" t="n">
        <v>0</v>
      </c>
      <c r="M4517" t="n">
        <v>2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t="inlineStr">
        <is>
          <t>Jefferson Poirot</t>
        </is>
      </c>
      <c r="B4518" t="inlineStr">
        <is>
          <t>France</t>
        </is>
      </c>
      <c r="C4518" t="inlineStr">
        <is>
          <t>Prop</t>
        </is>
      </c>
      <c r="D4518" t="n">
        <v>5</v>
      </c>
      <c r="E4518" t="n">
        <v>5</v>
      </c>
      <c r="F4518" t="n">
        <v>2</v>
      </c>
      <c r="G4518" t="n">
        <v>3</v>
      </c>
      <c r="H4518" t="n">
        <v>0</v>
      </c>
      <c r="I4518" t="n">
        <v>261</v>
      </c>
      <c r="J4518" t="n">
        <v>3</v>
      </c>
      <c r="K4518" t="n">
        <v>101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5</v>
      </c>
      <c r="U4518" t="n">
        <v>0</v>
      </c>
      <c r="V4518" t="n">
        <v>0</v>
      </c>
      <c r="W4518" t="n">
        <v>0</v>
      </c>
    </row>
    <row r="4519">
      <c r="A4519" t="inlineStr">
        <is>
          <t>Jefferson Poirot</t>
        </is>
      </c>
      <c r="B4519" t="inlineStr">
        <is>
          <t>France</t>
        </is>
      </c>
      <c r="C4519" t="inlineStr">
        <is>
          <t>Prop</t>
        </is>
      </c>
      <c r="D4519" t="n">
        <v>120</v>
      </c>
      <c r="E4519" t="n">
        <v>124</v>
      </c>
      <c r="F4519" t="n">
        <v>77</v>
      </c>
      <c r="G4519" t="n">
        <v>47</v>
      </c>
      <c r="H4519" t="n">
        <v>0</v>
      </c>
      <c r="I4519" t="n">
        <v>5634</v>
      </c>
      <c r="J4519" t="n">
        <v>43</v>
      </c>
      <c r="K4519" t="n">
        <v>1145</v>
      </c>
      <c r="L4519" t="n">
        <v>2</v>
      </c>
      <c r="M4519" t="n">
        <v>71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25</v>
      </c>
      <c r="U4519" t="n">
        <v>9</v>
      </c>
      <c r="V4519" t="n">
        <v>0</v>
      </c>
      <c r="W4519" t="n">
        <v>1</v>
      </c>
    </row>
    <row r="4520">
      <c r="A4520" t="inlineStr">
        <is>
          <t>Jefferson Poirot</t>
        </is>
      </c>
      <c r="B4520" t="inlineStr">
        <is>
          <t>France</t>
        </is>
      </c>
      <c r="C4520" t="inlineStr">
        <is>
          <t>Prop</t>
        </is>
      </c>
      <c r="D4520" t="n">
        <v>168</v>
      </c>
      <c r="E4520" t="n">
        <v>7</v>
      </c>
      <c r="F4520" t="n">
        <v>112</v>
      </c>
      <c r="G4520" t="n">
        <v>56</v>
      </c>
      <c r="H4520" t="n">
        <v>0</v>
      </c>
      <c r="I4520" t="n">
        <v>8024</v>
      </c>
      <c r="J4520" t="n">
        <v>56</v>
      </c>
      <c r="K4520" t="n">
        <v>1454</v>
      </c>
      <c r="L4520" t="n">
        <v>2</v>
      </c>
      <c r="M4520" t="n">
        <v>101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35</v>
      </c>
      <c r="U4520" t="n">
        <v>10</v>
      </c>
      <c r="V4520" t="n">
        <v>0</v>
      </c>
      <c r="W4520" t="n">
        <v>1</v>
      </c>
    </row>
    <row r="4521">
      <c r="A4521" t="inlineStr">
        <is>
          <t>Vincent Pelo</t>
        </is>
      </c>
      <c r="B4521" t="inlineStr">
        <is>
          <t>France</t>
        </is>
      </c>
      <c r="C4521" t="inlineStr">
        <is>
          <t>Prop</t>
        </is>
      </c>
      <c r="D4521" t="n">
        <v>18</v>
      </c>
      <c r="E4521" t="n">
        <v>19</v>
      </c>
      <c r="F4521" t="n">
        <v>5</v>
      </c>
      <c r="G4521" t="n">
        <v>14</v>
      </c>
      <c r="H4521" t="n">
        <v>0</v>
      </c>
      <c r="I4521" t="n">
        <v>540</v>
      </c>
      <c r="J4521" t="n">
        <v>13</v>
      </c>
      <c r="K4521" t="n">
        <v>324</v>
      </c>
      <c r="L4521" t="n">
        <v>1</v>
      </c>
      <c r="M4521" t="n">
        <v>4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5</v>
      </c>
      <c r="U4521" t="n">
        <v>2</v>
      </c>
      <c r="V4521" t="n">
        <v>0</v>
      </c>
      <c r="W4521" t="n">
        <v>0</v>
      </c>
    </row>
    <row r="4522">
      <c r="A4522" t="inlineStr">
        <is>
          <t>Vincent Pelo</t>
        </is>
      </c>
      <c r="B4522" t="inlineStr">
        <is>
          <t>France</t>
        </is>
      </c>
      <c r="C4522" t="inlineStr">
        <is>
          <t>Prop</t>
        </is>
      </c>
      <c r="D4522" t="n">
        <v>0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5</v>
      </c>
      <c r="U4522" t="n">
        <v>0</v>
      </c>
      <c r="V4522" t="n">
        <v>0</v>
      </c>
      <c r="W4522" t="n">
        <v>0</v>
      </c>
    </row>
    <row r="4523">
      <c r="A4523" t="inlineStr">
        <is>
          <t>Vincent Pelo</t>
        </is>
      </c>
      <c r="B4523" t="inlineStr">
        <is>
          <t>France</t>
        </is>
      </c>
      <c r="C4523" t="inlineStr">
        <is>
          <t>Prop</t>
        </is>
      </c>
      <c r="D4523" t="n">
        <v>89</v>
      </c>
      <c r="E4523" t="n">
        <v>87</v>
      </c>
      <c r="F4523" t="n">
        <v>38</v>
      </c>
      <c r="G4523" t="n">
        <v>49</v>
      </c>
      <c r="H4523" t="n">
        <v>0</v>
      </c>
      <c r="I4523" t="n">
        <v>3215</v>
      </c>
      <c r="J4523" t="n">
        <v>51</v>
      </c>
      <c r="K4523" t="n">
        <v>1252</v>
      </c>
      <c r="L4523" t="n">
        <v>4</v>
      </c>
      <c r="M4523" t="n">
        <v>40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15</v>
      </c>
      <c r="U4523" t="n">
        <v>1</v>
      </c>
      <c r="V4523" t="n">
        <v>0</v>
      </c>
      <c r="W4523" t="n">
        <v>0</v>
      </c>
    </row>
    <row r="4524">
      <c r="A4524" t="inlineStr">
        <is>
          <t>Vincent Pelo</t>
        </is>
      </c>
      <c r="B4524" t="inlineStr">
        <is>
          <t>France</t>
        </is>
      </c>
      <c r="C4524" t="inlineStr">
        <is>
          <t>Prop</t>
        </is>
      </c>
      <c r="D4524" t="n">
        <v>2</v>
      </c>
      <c r="E4524" t="n">
        <v>2</v>
      </c>
      <c r="F4524" t="n">
        <v>0</v>
      </c>
      <c r="G4524" t="n">
        <v>2</v>
      </c>
      <c r="H4524" t="n">
        <v>0</v>
      </c>
      <c r="I4524" t="n">
        <v>21</v>
      </c>
      <c r="J4524" t="n">
        <v>2</v>
      </c>
      <c r="K4524" t="n">
        <v>36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inlineStr">
        <is>
          <t>Vincent Pelo</t>
        </is>
      </c>
      <c r="B4525" t="inlineStr">
        <is>
          <t>France</t>
        </is>
      </c>
      <c r="C4525" t="inlineStr">
        <is>
          <t>Prop</t>
        </is>
      </c>
      <c r="D4525" t="n">
        <v>7</v>
      </c>
      <c r="E4525" t="n">
        <v>6</v>
      </c>
      <c r="F4525" t="n">
        <v>4</v>
      </c>
      <c r="G4525" t="n">
        <v>2</v>
      </c>
      <c r="H4525" t="n">
        <v>0</v>
      </c>
      <c r="I4525" t="n">
        <v>267</v>
      </c>
      <c r="J4525" t="n">
        <v>3</v>
      </c>
      <c r="K4525" t="n">
        <v>86</v>
      </c>
      <c r="L4525" t="n">
        <v>1</v>
      </c>
      <c r="M4525" t="n">
        <v>5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t="inlineStr">
        <is>
          <t>Vincent Pelo</t>
        </is>
      </c>
      <c r="B4526" t="inlineStr">
        <is>
          <t>France</t>
        </is>
      </c>
      <c r="C4526" t="inlineStr">
        <is>
          <t>Prop</t>
        </is>
      </c>
      <c r="D4526" t="n">
        <v>116</v>
      </c>
      <c r="E4526" t="n">
        <v>5</v>
      </c>
      <c r="F4526" t="n">
        <v>47</v>
      </c>
      <c r="G4526" t="n">
        <v>68</v>
      </c>
      <c r="H4526" t="n">
        <v>0</v>
      </c>
      <c r="I4526" t="n">
        <v>4043</v>
      </c>
      <c r="J4526" t="n">
        <v>69</v>
      </c>
      <c r="K4526" t="n">
        <v>1698</v>
      </c>
      <c r="L4526" t="n">
        <v>6</v>
      </c>
      <c r="M4526" t="n">
        <v>50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25</v>
      </c>
      <c r="U4526" t="n">
        <v>3</v>
      </c>
      <c r="V4526" t="n">
        <v>0</v>
      </c>
      <c r="W4526" t="n">
        <v>0</v>
      </c>
    </row>
    <row r="4527">
      <c r="A4527" t="inlineStr">
        <is>
          <t>Olivier Milloud</t>
        </is>
      </c>
      <c r="B4527" t="inlineStr">
        <is>
          <t>France</t>
        </is>
      </c>
      <c r="C4527" t="inlineStr">
        <is>
          <t>Prop</t>
        </is>
      </c>
      <c r="D4527" t="n">
        <v>48</v>
      </c>
      <c r="E4527" t="n">
        <v>51</v>
      </c>
      <c r="F4527" t="n">
        <v>28</v>
      </c>
      <c r="G4527" t="n">
        <v>23</v>
      </c>
      <c r="H4527" t="n">
        <v>0</v>
      </c>
      <c r="I4527" t="n">
        <v>2334</v>
      </c>
      <c r="J4527" t="n">
        <v>20</v>
      </c>
      <c r="K4527" t="n">
        <v>429</v>
      </c>
      <c r="L4527" t="n">
        <v>1</v>
      </c>
      <c r="M4527" t="n">
        <v>15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5</v>
      </c>
      <c r="U4527" t="n">
        <v>0</v>
      </c>
      <c r="V4527" t="n">
        <v>0</v>
      </c>
      <c r="W4527" t="n">
        <v>0</v>
      </c>
    </row>
    <row r="4528">
      <c r="A4528" t="inlineStr">
        <is>
          <t>Olivier Milloud</t>
        </is>
      </c>
      <c r="B4528" t="inlineStr">
        <is>
          <t>France</t>
        </is>
      </c>
      <c r="C4528" t="inlineStr">
        <is>
          <t>Prop</t>
        </is>
      </c>
      <c r="D4528" t="n">
        <v>61</v>
      </c>
      <c r="E4528" t="n">
        <v>64</v>
      </c>
      <c r="F4528" t="n">
        <v>53</v>
      </c>
      <c r="G4528" t="n">
        <v>11</v>
      </c>
      <c r="H4528" t="n">
        <v>0</v>
      </c>
      <c r="I4528" t="n">
        <v>3889</v>
      </c>
      <c r="J4528" t="n">
        <v>8</v>
      </c>
      <c r="K4528" t="n">
        <v>214</v>
      </c>
      <c r="L4528" t="n">
        <v>0</v>
      </c>
      <c r="M4528" t="n">
        <v>32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5</v>
      </c>
      <c r="U4528" t="n">
        <v>0</v>
      </c>
      <c r="V4528" t="n">
        <v>0</v>
      </c>
      <c r="W4528" t="n">
        <v>0</v>
      </c>
    </row>
    <row r="4529">
      <c r="A4529" t="inlineStr">
        <is>
          <t>Olivier Milloud</t>
        </is>
      </c>
      <c r="B4529" t="inlineStr">
        <is>
          <t>France</t>
        </is>
      </c>
      <c r="C4529" t="inlineStr">
        <is>
          <t>Prop</t>
        </is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  <c r="I4529" t="n">
        <v>80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t="inlineStr">
        <is>
          <t>Olivier Milloud</t>
        </is>
      </c>
      <c r="B4530" t="inlineStr">
        <is>
          <t>France</t>
        </is>
      </c>
      <c r="C4530" t="inlineStr">
        <is>
          <t>Prop</t>
        </is>
      </c>
      <c r="D4530" t="n">
        <v>7</v>
      </c>
      <c r="E4530" t="n">
        <v>8</v>
      </c>
      <c r="F4530" t="n">
        <v>3</v>
      </c>
      <c r="G4530" t="n">
        <v>5</v>
      </c>
      <c r="H4530" t="n">
        <v>0</v>
      </c>
      <c r="I4530" t="n">
        <v>268</v>
      </c>
      <c r="J4530" t="n">
        <v>4</v>
      </c>
      <c r="K4530" t="n">
        <v>99</v>
      </c>
      <c r="L4530" t="n">
        <v>1</v>
      </c>
      <c r="M4530" t="n">
        <v>3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t="inlineStr">
        <is>
          <t>Olivier Milloud</t>
        </is>
      </c>
      <c r="B4531" t="inlineStr">
        <is>
          <t>France</t>
        </is>
      </c>
      <c r="C4531" t="inlineStr">
        <is>
          <t>Prop</t>
        </is>
      </c>
      <c r="D4531" t="n">
        <v>117</v>
      </c>
      <c r="E4531" t="n">
        <v>2</v>
      </c>
      <c r="F4531" t="n">
        <v>85</v>
      </c>
      <c r="G4531" t="n">
        <v>39</v>
      </c>
      <c r="H4531" t="n">
        <v>0</v>
      </c>
      <c r="I4531" t="n">
        <v>6571</v>
      </c>
      <c r="J4531" t="n">
        <v>32</v>
      </c>
      <c r="K4531" t="n">
        <v>742</v>
      </c>
      <c r="L4531" t="n">
        <v>2</v>
      </c>
      <c r="M4531" t="n">
        <v>50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10</v>
      </c>
      <c r="U4531" t="n">
        <v>0</v>
      </c>
      <c r="V4531" t="n">
        <v>0</v>
      </c>
      <c r="W4531" t="n">
        <v>0</v>
      </c>
    </row>
    <row r="4532">
      <c r="A4532" t="inlineStr">
        <is>
          <t>Cyril Baille</t>
        </is>
      </c>
      <c r="B4532" t="inlineStr">
        <is>
          <t>France</t>
        </is>
      </c>
      <c r="C4532" t="inlineStr">
        <is>
          <t>Prop</t>
        </is>
      </c>
      <c r="D4532" t="n">
        <v>112</v>
      </c>
      <c r="E4532" t="n">
        <v>115</v>
      </c>
      <c r="F4532" t="n">
        <v>53</v>
      </c>
      <c r="G4532" t="n">
        <v>62</v>
      </c>
      <c r="H4532" t="n">
        <v>0</v>
      </c>
      <c r="I4532" t="n">
        <v>4338</v>
      </c>
      <c r="J4532" t="n">
        <v>59</v>
      </c>
      <c r="K4532" t="n">
        <v>1488</v>
      </c>
      <c r="L4532" t="n">
        <v>4</v>
      </c>
      <c r="M4532" t="n">
        <v>50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20</v>
      </c>
      <c r="U4532" t="n">
        <v>0</v>
      </c>
      <c r="V4532" t="n">
        <v>0</v>
      </c>
      <c r="W4532" t="n">
        <v>0</v>
      </c>
    </row>
    <row r="4533">
      <c r="A4533" t="inlineStr">
        <is>
          <t>Cyril Baille</t>
        </is>
      </c>
      <c r="B4533" t="inlineStr">
        <is>
          <t>France</t>
        </is>
      </c>
      <c r="C4533" t="inlineStr">
        <is>
          <t>Prop</t>
        </is>
      </c>
      <c r="D4533" t="n">
        <v>5</v>
      </c>
      <c r="E4533" t="n">
        <v>5</v>
      </c>
      <c r="F4533" t="n">
        <v>4</v>
      </c>
      <c r="G4533" t="n">
        <v>1</v>
      </c>
      <c r="H4533" t="n">
        <v>0</v>
      </c>
      <c r="I4533" t="n">
        <v>345</v>
      </c>
      <c r="J4533" t="n">
        <v>1</v>
      </c>
      <c r="K4533" t="n">
        <v>39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t="inlineStr">
        <is>
          <t>Cyril Baille</t>
        </is>
      </c>
      <c r="B4534" t="inlineStr">
        <is>
          <t>France</t>
        </is>
      </c>
      <c r="C4534" t="inlineStr">
        <is>
          <t>Prop</t>
        </is>
      </c>
      <c r="D4534" t="n">
        <v>145</v>
      </c>
      <c r="E4534" t="n">
        <v>5</v>
      </c>
      <c r="F4534" t="n">
        <v>74</v>
      </c>
      <c r="G4534" t="n">
        <v>74</v>
      </c>
      <c r="H4534" t="n">
        <v>0</v>
      </c>
      <c r="I4534" t="n">
        <v>5908</v>
      </c>
      <c r="J4534" t="n">
        <v>71</v>
      </c>
      <c r="K4534" t="n">
        <v>1819</v>
      </c>
      <c r="L4534" t="n">
        <v>4</v>
      </c>
      <c r="M4534" t="n">
        <v>68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25</v>
      </c>
      <c r="U4534" t="n">
        <v>0</v>
      </c>
      <c r="V4534" t="n">
        <v>0</v>
      </c>
      <c r="W4534" t="n">
        <v>0</v>
      </c>
    </row>
    <row r="4535">
      <c r="A4535" t="inlineStr">
        <is>
          <t>Olivier Sourgens</t>
        </is>
      </c>
      <c r="B4535" t="inlineStr">
        <is>
          <t>France</t>
        </is>
      </c>
      <c r="C4535" t="inlineStr">
        <is>
          <t>Prop</t>
        </is>
      </c>
      <c r="D4535" t="n">
        <v>2</v>
      </c>
      <c r="E4535" t="n">
        <v>2</v>
      </c>
      <c r="F4535" t="n">
        <v>2</v>
      </c>
      <c r="G4535" t="n">
        <v>0</v>
      </c>
      <c r="H4535" t="n">
        <v>0</v>
      </c>
      <c r="I4535" t="n">
        <v>148</v>
      </c>
      <c r="J4535" t="n">
        <v>0</v>
      </c>
      <c r="K4535" t="n">
        <v>0</v>
      </c>
      <c r="L4535" t="n">
        <v>0</v>
      </c>
      <c r="M4535" t="n">
        <v>2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t="inlineStr">
        <is>
          <t>Olivier Sourgens</t>
        </is>
      </c>
      <c r="B4536" t="inlineStr">
        <is>
          <t>France</t>
        </is>
      </c>
      <c r="C4536" t="inlineStr">
        <is>
          <t>Prop</t>
        </is>
      </c>
      <c r="D4536" t="n">
        <v>19</v>
      </c>
      <c r="E4536" t="n">
        <v>21</v>
      </c>
      <c r="F4536" t="n">
        <v>16</v>
      </c>
      <c r="G4536" t="n">
        <v>5</v>
      </c>
      <c r="H4536" t="n">
        <v>0</v>
      </c>
      <c r="I4536" t="n">
        <v>1097</v>
      </c>
      <c r="J4536" t="n">
        <v>3</v>
      </c>
      <c r="K4536" t="n">
        <v>61</v>
      </c>
      <c r="L4536" t="n">
        <v>0</v>
      </c>
      <c r="M4536" t="n">
        <v>11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5</v>
      </c>
      <c r="U4536" t="n">
        <v>0</v>
      </c>
      <c r="V4536" t="n">
        <v>0</v>
      </c>
      <c r="W4536" t="n">
        <v>0</v>
      </c>
    </row>
    <row r="4537">
      <c r="A4537" t="inlineStr">
        <is>
          <t>Olivier Sourgens</t>
        </is>
      </c>
      <c r="B4537" t="inlineStr">
        <is>
          <t>France</t>
        </is>
      </c>
      <c r="C4537" t="inlineStr">
        <is>
          <t>Prop</t>
        </is>
      </c>
      <c r="D4537" t="n">
        <v>8</v>
      </c>
      <c r="E4537" t="n">
        <v>8</v>
      </c>
      <c r="F4537" t="n">
        <v>6</v>
      </c>
      <c r="G4537" t="n">
        <v>2</v>
      </c>
      <c r="H4537" t="n">
        <v>0</v>
      </c>
      <c r="I4537" t="n">
        <v>466</v>
      </c>
      <c r="J4537" t="n">
        <v>2</v>
      </c>
      <c r="K4537" t="n">
        <v>77</v>
      </c>
      <c r="L4537" t="n">
        <v>0</v>
      </c>
      <c r="M4537" t="n">
        <v>3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</row>
    <row r="4538">
      <c r="A4538" t="inlineStr">
        <is>
          <t>Olivier Sourgens</t>
        </is>
      </c>
      <c r="B4538" t="inlineStr">
        <is>
          <t>France</t>
        </is>
      </c>
      <c r="C4538" t="inlineStr">
        <is>
          <t>Prop</t>
        </is>
      </c>
      <c r="D4538" t="n">
        <v>25</v>
      </c>
      <c r="E4538" t="n">
        <v>25</v>
      </c>
      <c r="F4538" t="n">
        <v>11</v>
      </c>
      <c r="G4538" t="n">
        <v>14</v>
      </c>
      <c r="H4538" t="n">
        <v>0</v>
      </c>
      <c r="I4538" t="n">
        <v>1012</v>
      </c>
      <c r="J4538" t="n">
        <v>14</v>
      </c>
      <c r="K4538" t="n">
        <v>327</v>
      </c>
      <c r="L4538" t="n">
        <v>0</v>
      </c>
      <c r="M4538" t="n">
        <v>7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</row>
    <row r="4539">
      <c r="A4539" t="inlineStr">
        <is>
          <t>Olivier Sourgens</t>
        </is>
      </c>
      <c r="B4539" t="inlineStr">
        <is>
          <t>France</t>
        </is>
      </c>
      <c r="C4539" t="inlineStr">
        <is>
          <t>Prop</t>
        </is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57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t="inlineStr">
        <is>
          <t>Olivier Sourgens</t>
        </is>
      </c>
      <c r="B4540" t="inlineStr">
        <is>
          <t>France</t>
        </is>
      </c>
      <c r="C4540" t="inlineStr">
        <is>
          <t>Prop</t>
        </is>
      </c>
      <c r="D4540" t="n">
        <v>21</v>
      </c>
      <c r="E4540" t="n">
        <v>23</v>
      </c>
      <c r="F4540" t="n">
        <v>7</v>
      </c>
      <c r="G4540" t="n">
        <v>16</v>
      </c>
      <c r="H4540" t="n">
        <v>0</v>
      </c>
      <c r="I4540" t="n">
        <v>581</v>
      </c>
      <c r="J4540" t="n">
        <v>14</v>
      </c>
      <c r="K4540" t="n">
        <v>239</v>
      </c>
      <c r="L4540" t="n">
        <v>0</v>
      </c>
      <c r="M4540" t="n">
        <v>7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</row>
    <row r="4541">
      <c r="A4541" t="inlineStr">
        <is>
          <t>Olivier Sourgens</t>
        </is>
      </c>
      <c r="B4541" t="inlineStr">
        <is>
          <t>France</t>
        </is>
      </c>
      <c r="C4541" t="inlineStr">
        <is>
          <t>Prop</t>
        </is>
      </c>
      <c r="D4541" t="n">
        <v>76</v>
      </c>
      <c r="E4541" t="n">
        <v>1</v>
      </c>
      <c r="F4541" t="n">
        <v>43</v>
      </c>
      <c r="G4541" t="n">
        <v>37</v>
      </c>
      <c r="H4541" t="n">
        <v>0</v>
      </c>
      <c r="I4541" t="n">
        <v>3361</v>
      </c>
      <c r="J4541" t="n">
        <v>33</v>
      </c>
      <c r="K4541" t="n">
        <v>704</v>
      </c>
      <c r="L4541" t="n">
        <v>0</v>
      </c>
      <c r="M4541" t="n">
        <v>31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5</v>
      </c>
      <c r="U4541" t="n">
        <v>0</v>
      </c>
      <c r="V4541" t="n">
        <v>0</v>
      </c>
      <c r="W4541" t="n">
        <v>0</v>
      </c>
    </row>
    <row r="4542">
      <c r="A4542" t="inlineStr">
        <is>
          <t>Franck Tournaire</t>
        </is>
      </c>
      <c r="B4542" t="inlineStr">
        <is>
          <t>France</t>
        </is>
      </c>
      <c r="C4542" t="inlineStr">
        <is>
          <t>Prop</t>
        </is>
      </c>
      <c r="D4542" t="n">
        <v>34</v>
      </c>
      <c r="E4542" t="n">
        <v>35</v>
      </c>
      <c r="F4542" t="n">
        <v>31</v>
      </c>
      <c r="G4542" t="n">
        <v>4</v>
      </c>
      <c r="H4542" t="n">
        <v>0</v>
      </c>
      <c r="I4542" t="n">
        <v>2391</v>
      </c>
      <c r="J4542" t="n">
        <v>3</v>
      </c>
      <c r="K4542" t="n">
        <v>131</v>
      </c>
      <c r="L4542" t="n">
        <v>0</v>
      </c>
      <c r="M4542" t="n">
        <v>13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</row>
    <row r="4543">
      <c r="A4543" t="inlineStr">
        <is>
          <t>Franck Tournaire</t>
        </is>
      </c>
      <c r="B4543" t="inlineStr">
        <is>
          <t>France</t>
        </is>
      </c>
      <c r="C4543" t="inlineStr">
        <is>
          <t>Prop</t>
        </is>
      </c>
      <c r="D4543" t="n">
        <v>19</v>
      </c>
      <c r="E4543" t="n">
        <v>19</v>
      </c>
      <c r="F4543" t="n">
        <v>18</v>
      </c>
      <c r="G4543" t="n">
        <v>1</v>
      </c>
      <c r="H4543" t="n">
        <v>0</v>
      </c>
      <c r="I4543" t="n">
        <v>1383</v>
      </c>
      <c r="J4543" t="n">
        <v>1</v>
      </c>
      <c r="K4543" t="n">
        <v>19</v>
      </c>
      <c r="L4543" t="n">
        <v>0</v>
      </c>
      <c r="M4543" t="n">
        <v>7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t="inlineStr">
        <is>
          <t>Franck Tournaire</t>
        </is>
      </c>
      <c r="B4544" t="inlineStr">
        <is>
          <t>France</t>
        </is>
      </c>
      <c r="C4544" t="inlineStr">
        <is>
          <t>Prop</t>
        </is>
      </c>
      <c r="D4544" t="n">
        <v>24</v>
      </c>
      <c r="E4544" t="n">
        <v>27</v>
      </c>
      <c r="F4544" t="n">
        <v>15</v>
      </c>
      <c r="G4544" t="n">
        <v>12</v>
      </c>
      <c r="H4544" t="n">
        <v>0</v>
      </c>
      <c r="I4544" t="n">
        <v>1193</v>
      </c>
      <c r="J4544" t="n">
        <v>9</v>
      </c>
      <c r="K4544" t="n">
        <v>138</v>
      </c>
      <c r="L4544" t="n">
        <v>1</v>
      </c>
      <c r="M4544" t="n">
        <v>5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5</v>
      </c>
      <c r="U4544" t="n">
        <v>1</v>
      </c>
      <c r="V4544" t="n">
        <v>0</v>
      </c>
      <c r="W4544" t="n">
        <v>0</v>
      </c>
    </row>
    <row r="4545">
      <c r="A4545" t="inlineStr">
        <is>
          <t>Franck Tournaire</t>
        </is>
      </c>
      <c r="B4545" t="inlineStr">
        <is>
          <t>France</t>
        </is>
      </c>
      <c r="C4545" t="inlineStr">
        <is>
          <t>Prop</t>
        </is>
      </c>
      <c r="D4545" t="n">
        <v>5</v>
      </c>
      <c r="E4545" t="n">
        <v>5</v>
      </c>
      <c r="F4545" t="n">
        <v>3</v>
      </c>
      <c r="G4545" t="n">
        <v>2</v>
      </c>
      <c r="H4545" t="n">
        <v>0</v>
      </c>
      <c r="I4545" t="n">
        <v>221</v>
      </c>
      <c r="J4545" t="n">
        <v>2</v>
      </c>
      <c r="K4545" t="n">
        <v>42</v>
      </c>
      <c r="L4545" t="n">
        <v>0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t="inlineStr">
        <is>
          <t>Franck Tournaire</t>
        </is>
      </c>
      <c r="B4546" t="inlineStr">
        <is>
          <t>France</t>
        </is>
      </c>
      <c r="C4546" t="inlineStr">
        <is>
          <t>Prop</t>
        </is>
      </c>
      <c r="D4546" t="n">
        <v>12</v>
      </c>
      <c r="E4546" t="n">
        <v>11</v>
      </c>
      <c r="F4546" t="n">
        <v>9</v>
      </c>
      <c r="G4546" t="n">
        <v>2</v>
      </c>
      <c r="H4546" t="n">
        <v>0</v>
      </c>
      <c r="I4546" t="n">
        <v>612</v>
      </c>
      <c r="J4546" t="n">
        <v>3</v>
      </c>
      <c r="K4546" t="n">
        <v>70</v>
      </c>
      <c r="L4546" t="n">
        <v>1</v>
      </c>
      <c r="M4546" t="n">
        <v>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5</v>
      </c>
      <c r="U4546" t="n">
        <v>2</v>
      </c>
      <c r="V4546" t="n">
        <v>0</v>
      </c>
      <c r="W4546" t="n">
        <v>0</v>
      </c>
    </row>
    <row r="4547">
      <c r="A4547" t="inlineStr">
        <is>
          <t>Franck Tournaire</t>
        </is>
      </c>
      <c r="B4547" t="inlineStr">
        <is>
          <t>France</t>
        </is>
      </c>
      <c r="C4547" t="inlineStr">
        <is>
          <t>Prop</t>
        </is>
      </c>
      <c r="D4547" t="n">
        <v>94</v>
      </c>
      <c r="E4547" t="n">
        <v>2</v>
      </c>
      <c r="F4547" t="n">
        <v>76</v>
      </c>
      <c r="G4547" t="n">
        <v>21</v>
      </c>
      <c r="H4547" t="n">
        <v>0</v>
      </c>
      <c r="I4547" t="n">
        <v>5800</v>
      </c>
      <c r="J4547" t="n">
        <v>18</v>
      </c>
      <c r="K4547" t="n">
        <v>400</v>
      </c>
      <c r="L4547" t="n">
        <v>2</v>
      </c>
      <c r="M4547" t="n">
        <v>33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10</v>
      </c>
      <c r="U4547" t="n">
        <v>4</v>
      </c>
      <c r="V4547" t="n">
        <v>0</v>
      </c>
      <c r="W4547" t="n">
        <v>0</v>
      </c>
    </row>
    <row r="4548">
      <c r="A4548" t="inlineStr">
        <is>
          <t>Uini Atonio</t>
        </is>
      </c>
      <c r="B4548" t="inlineStr">
        <is>
          <t>France</t>
        </is>
      </c>
      <c r="C4548" t="inlineStr">
        <is>
          <t>Prop</t>
        </is>
      </c>
      <c r="D4548" t="n">
        <v>131</v>
      </c>
      <c r="E4548" t="n">
        <v>129</v>
      </c>
      <c r="F4548" t="n">
        <v>109</v>
      </c>
      <c r="G4548" t="n">
        <v>20</v>
      </c>
      <c r="H4548" t="n">
        <v>0</v>
      </c>
      <c r="I4548" t="n">
        <v>7187</v>
      </c>
      <c r="J4548" t="n">
        <v>22</v>
      </c>
      <c r="K4548" t="n">
        <v>736</v>
      </c>
      <c r="L4548" t="n">
        <v>2</v>
      </c>
      <c r="M4548" t="n">
        <v>104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15</v>
      </c>
      <c r="U4548" t="n">
        <v>6</v>
      </c>
      <c r="V4548" t="n">
        <v>0</v>
      </c>
      <c r="W4548" t="n">
        <v>0</v>
      </c>
    </row>
    <row r="4549">
      <c r="A4549" t="inlineStr">
        <is>
          <t>Uini Atonio</t>
        </is>
      </c>
      <c r="B4549" t="inlineStr">
        <is>
          <t>France</t>
        </is>
      </c>
      <c r="C4549" t="inlineStr">
        <is>
          <t>Prop</t>
        </is>
      </c>
      <c r="D4549" t="n">
        <v>36</v>
      </c>
      <c r="E4549" t="n">
        <v>37</v>
      </c>
      <c r="F4549" t="n">
        <v>13</v>
      </c>
      <c r="G4549" t="n">
        <v>24</v>
      </c>
      <c r="H4549" t="n">
        <v>0</v>
      </c>
      <c r="I4549" t="n">
        <v>1266</v>
      </c>
      <c r="J4549" t="n">
        <v>23</v>
      </c>
      <c r="K4549" t="n">
        <v>633</v>
      </c>
      <c r="L4549" t="n">
        <v>1</v>
      </c>
      <c r="M4549" t="n">
        <v>15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t="inlineStr">
        <is>
          <t>Uini Atonio</t>
        </is>
      </c>
      <c r="B4550" t="inlineStr">
        <is>
          <t>France</t>
        </is>
      </c>
      <c r="C4550" t="inlineStr">
        <is>
          <t>Prop</t>
        </is>
      </c>
      <c r="D4550" t="n">
        <v>167</v>
      </c>
      <c r="E4550" t="n">
        <v>3</v>
      </c>
      <c r="F4550" t="n">
        <v>122</v>
      </c>
      <c r="G4550" t="n">
        <v>44</v>
      </c>
      <c r="H4550" t="n">
        <v>0</v>
      </c>
      <c r="I4550" t="n">
        <v>8453</v>
      </c>
      <c r="J4550" t="n">
        <v>45</v>
      </c>
      <c r="K4550" t="n">
        <v>1369</v>
      </c>
      <c r="L4550" t="n">
        <v>3</v>
      </c>
      <c r="M4550" t="n">
        <v>119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15</v>
      </c>
      <c r="U4550" t="n">
        <v>6</v>
      </c>
      <c r="V4550" t="n">
        <v>0</v>
      </c>
      <c r="W4550" t="n">
        <v>0</v>
      </c>
    </row>
    <row r="4551">
      <c r="A4551" t="inlineStr">
        <is>
          <t>Eddy Ben Arous</t>
        </is>
      </c>
      <c r="B4551" t="inlineStr">
        <is>
          <t>France</t>
        </is>
      </c>
      <c r="C4551" t="inlineStr">
        <is>
          <t>Prop</t>
        </is>
      </c>
      <c r="D4551" t="n">
        <v>3</v>
      </c>
      <c r="E4551" t="n">
        <v>4</v>
      </c>
      <c r="F4551" t="n">
        <v>2</v>
      </c>
      <c r="G4551" t="n">
        <v>2</v>
      </c>
      <c r="H4551" t="n">
        <v>0</v>
      </c>
      <c r="I4551" t="n">
        <v>122</v>
      </c>
      <c r="J4551" t="n">
        <v>1</v>
      </c>
      <c r="K4551" t="n">
        <v>42</v>
      </c>
      <c r="L4551" t="n">
        <v>1</v>
      </c>
      <c r="M4551" t="n">
        <v>3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t="inlineStr">
        <is>
          <t>Eddy Ben Arous</t>
        </is>
      </c>
      <c r="B4552" t="inlineStr">
        <is>
          <t>France</t>
        </is>
      </c>
      <c r="C4552" t="inlineStr">
        <is>
          <t>Prop</t>
        </is>
      </c>
      <c r="D4552" t="n">
        <v>176</v>
      </c>
      <c r="E4552" t="n">
        <v>173</v>
      </c>
      <c r="F4552" t="n">
        <v>108</v>
      </c>
      <c r="G4552" t="n">
        <v>65</v>
      </c>
      <c r="H4552" t="n">
        <v>0</v>
      </c>
      <c r="I4552" t="n">
        <v>7771</v>
      </c>
      <c r="J4552" t="n">
        <v>68</v>
      </c>
      <c r="K4552" t="n">
        <v>1754</v>
      </c>
      <c r="L4552" t="n">
        <v>3</v>
      </c>
      <c r="M4552" t="n">
        <v>106</v>
      </c>
      <c r="N4552" t="n">
        <v>4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20</v>
      </c>
      <c r="U4552" t="n">
        <v>7</v>
      </c>
      <c r="V4552" t="n">
        <v>0</v>
      </c>
      <c r="W4552" t="n">
        <v>0</v>
      </c>
    </row>
    <row r="4553">
      <c r="A4553" t="inlineStr">
        <is>
          <t>Eddy Ben Arous</t>
        </is>
      </c>
      <c r="B4553" t="inlineStr">
        <is>
          <t>France</t>
        </is>
      </c>
      <c r="C4553" t="inlineStr">
        <is>
          <t>Prop</t>
        </is>
      </c>
      <c r="D4553" t="n">
        <v>20</v>
      </c>
      <c r="E4553" t="n">
        <v>20</v>
      </c>
      <c r="F4553" t="n">
        <v>10</v>
      </c>
      <c r="G4553" t="n">
        <v>10</v>
      </c>
      <c r="H4553" t="n">
        <v>0</v>
      </c>
      <c r="I4553" t="n">
        <v>811</v>
      </c>
      <c r="J4553" t="n">
        <v>10</v>
      </c>
      <c r="K4553" t="n">
        <v>252</v>
      </c>
      <c r="L4553" t="n">
        <v>0</v>
      </c>
      <c r="M4553" t="n">
        <v>10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t="inlineStr">
        <is>
          <t>Eddy Ben Arous</t>
        </is>
      </c>
      <c r="B4554" t="inlineStr">
        <is>
          <t>France</t>
        </is>
      </c>
      <c r="C4554" t="inlineStr">
        <is>
          <t>Prop</t>
        </is>
      </c>
      <c r="D4554" t="n">
        <v>199</v>
      </c>
      <c r="E4554" t="n">
        <v>4</v>
      </c>
      <c r="F4554" t="n">
        <v>120</v>
      </c>
      <c r="G4554" t="n">
        <v>77</v>
      </c>
      <c r="H4554" t="n">
        <v>0</v>
      </c>
      <c r="I4554" t="n">
        <v>8704</v>
      </c>
      <c r="J4554" t="n">
        <v>79</v>
      </c>
      <c r="K4554" t="n">
        <v>2048</v>
      </c>
      <c r="L4554" t="n">
        <v>4</v>
      </c>
      <c r="M4554" t="n">
        <v>119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20</v>
      </c>
      <c r="U4554" t="n">
        <v>7</v>
      </c>
      <c r="V4554" t="n">
        <v>0</v>
      </c>
      <c r="W4554" t="n">
        <v>0</v>
      </c>
    </row>
    <row r="4555">
      <c r="A4555" t="inlineStr">
        <is>
          <t>Jean Jacques Crenca</t>
        </is>
      </c>
      <c r="B4555" t="inlineStr">
        <is>
          <t>France</t>
        </is>
      </c>
      <c r="C4555" t="inlineStr">
        <is>
          <t>Prop</t>
        </is>
      </c>
      <c r="D4555" t="n">
        <v>23</v>
      </c>
      <c r="E4555" t="n">
        <v>23</v>
      </c>
      <c r="F4555" t="n">
        <v>17</v>
      </c>
      <c r="G4555" t="n">
        <v>6</v>
      </c>
      <c r="H4555" t="n">
        <v>0</v>
      </c>
      <c r="I4555" t="n">
        <v>1427</v>
      </c>
      <c r="J4555" t="n">
        <v>6</v>
      </c>
      <c r="K4555" t="n">
        <v>172</v>
      </c>
      <c r="L4555" t="n">
        <v>0</v>
      </c>
      <c r="M4555" t="n">
        <v>7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1</v>
      </c>
    </row>
    <row r="4556">
      <c r="A4556" t="inlineStr">
        <is>
          <t>Jean Jacques Crenca</t>
        </is>
      </c>
      <c r="B4556" t="inlineStr">
        <is>
          <t>France</t>
        </is>
      </c>
      <c r="C4556" t="inlineStr">
        <is>
          <t>Prop</t>
        </is>
      </c>
      <c r="D4556" t="n">
        <v>34</v>
      </c>
      <c r="E4556" t="n">
        <v>34</v>
      </c>
      <c r="F4556" t="n">
        <v>26</v>
      </c>
      <c r="G4556" t="n">
        <v>8</v>
      </c>
      <c r="H4556" t="n">
        <v>0</v>
      </c>
      <c r="I4556" t="n">
        <v>2144</v>
      </c>
      <c r="J4556" t="n">
        <v>8</v>
      </c>
      <c r="K4556" t="n">
        <v>164</v>
      </c>
      <c r="L4556" t="n">
        <v>1</v>
      </c>
      <c r="M4556" t="n">
        <v>8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15</v>
      </c>
      <c r="U4556" t="n">
        <v>0</v>
      </c>
      <c r="V4556" t="n">
        <v>0</v>
      </c>
      <c r="W4556" t="n">
        <v>0</v>
      </c>
    </row>
    <row r="4557">
      <c r="A4557" t="inlineStr">
        <is>
          <t>Jean Jacques Crenca</t>
        </is>
      </c>
      <c r="B4557" t="inlineStr">
        <is>
          <t>France</t>
        </is>
      </c>
      <c r="C4557" t="inlineStr">
        <is>
          <t>Prop</t>
        </is>
      </c>
      <c r="D4557" t="n">
        <v>57</v>
      </c>
      <c r="E4557" t="n">
        <v>3</v>
      </c>
      <c r="F4557" t="n">
        <v>43</v>
      </c>
      <c r="G4557" t="n">
        <v>14</v>
      </c>
      <c r="H4557" t="n">
        <v>0</v>
      </c>
      <c r="I4557" t="n">
        <v>3571</v>
      </c>
      <c r="J4557" t="n">
        <v>14</v>
      </c>
      <c r="K4557" t="n">
        <v>336</v>
      </c>
      <c r="L4557" t="n">
        <v>1</v>
      </c>
      <c r="M4557" t="n">
        <v>15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15</v>
      </c>
      <c r="U4557" t="n">
        <v>1</v>
      </c>
      <c r="V4557" t="n">
        <v>0</v>
      </c>
      <c r="W4557" t="n">
        <v>1</v>
      </c>
    </row>
    <row r="4558">
      <c r="A4558" t="inlineStr">
        <is>
          <t>Daniel Kotze</t>
        </is>
      </c>
      <c r="B4558" t="inlineStr">
        <is>
          <t>France</t>
        </is>
      </c>
      <c r="C4558" t="inlineStr">
        <is>
          <t>Prop</t>
        </is>
      </c>
      <c r="D4558" t="n">
        <v>73</v>
      </c>
      <c r="E4558" t="n">
        <v>73</v>
      </c>
      <c r="F4558" t="n">
        <v>32</v>
      </c>
      <c r="G4558" t="n">
        <v>41</v>
      </c>
      <c r="H4558" t="n">
        <v>0</v>
      </c>
      <c r="I4558" t="n">
        <v>2804</v>
      </c>
      <c r="J4558" t="n">
        <v>41</v>
      </c>
      <c r="K4558" t="n">
        <v>792</v>
      </c>
      <c r="L4558" t="n">
        <v>1</v>
      </c>
      <c r="M4558" t="n">
        <v>28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</row>
    <row r="4559">
      <c r="A4559" t="inlineStr">
        <is>
          <t>Daniel Kotze</t>
        </is>
      </c>
      <c r="B4559" t="inlineStr">
        <is>
          <t>France</t>
        </is>
      </c>
      <c r="C4559" t="inlineStr">
        <is>
          <t>Prop</t>
        </is>
      </c>
      <c r="D4559" t="n">
        <v>4</v>
      </c>
      <c r="E4559" t="n">
        <v>4</v>
      </c>
      <c r="F4559" t="n">
        <v>0</v>
      </c>
      <c r="G4559" t="n">
        <v>4</v>
      </c>
      <c r="H4559" t="n">
        <v>0</v>
      </c>
      <c r="I4559" t="n">
        <v>66</v>
      </c>
      <c r="J4559" t="n">
        <v>4</v>
      </c>
      <c r="K4559" t="n">
        <v>66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</row>
    <row r="4560">
      <c r="A4560" t="inlineStr">
        <is>
          <t>Daniel Kotze</t>
        </is>
      </c>
      <c r="B4560" t="inlineStr">
        <is>
          <t>France</t>
        </is>
      </c>
      <c r="C4560" t="inlineStr">
        <is>
          <t>Prop</t>
        </is>
      </c>
      <c r="D4560" t="n">
        <v>81</v>
      </c>
      <c r="E4560" t="n">
        <v>77</v>
      </c>
      <c r="F4560" t="n">
        <v>56</v>
      </c>
      <c r="G4560" t="n">
        <v>21</v>
      </c>
      <c r="H4560" t="n">
        <v>0</v>
      </c>
      <c r="I4560" t="n">
        <v>3978</v>
      </c>
      <c r="J4560" t="n">
        <v>25</v>
      </c>
      <c r="K4560" t="n">
        <v>647</v>
      </c>
      <c r="L4560" t="n">
        <v>2</v>
      </c>
      <c r="M4560" t="n">
        <v>52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</row>
    <row r="4561">
      <c r="A4561" t="inlineStr">
        <is>
          <t>Daniel Kotze</t>
        </is>
      </c>
      <c r="B4561" t="inlineStr">
        <is>
          <t>France</t>
        </is>
      </c>
      <c r="C4561" t="inlineStr">
        <is>
          <t>Prop</t>
        </is>
      </c>
      <c r="D4561" t="n">
        <v>158</v>
      </c>
      <c r="E4561" t="n">
        <v>0</v>
      </c>
      <c r="F4561" t="n">
        <v>88</v>
      </c>
      <c r="G4561" t="n">
        <v>66</v>
      </c>
      <c r="H4561" t="n">
        <v>0</v>
      </c>
      <c r="I4561" t="n">
        <v>6848</v>
      </c>
      <c r="J4561" t="n">
        <v>70</v>
      </c>
      <c r="K4561" t="n">
        <v>1505</v>
      </c>
      <c r="L4561" t="n">
        <v>3</v>
      </c>
      <c r="M4561" t="n">
        <v>80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2</v>
      </c>
      <c r="V4561" t="n">
        <v>0</v>
      </c>
      <c r="W4561" t="n">
        <v>0</v>
      </c>
    </row>
    <row r="4562">
      <c r="A4562" t="inlineStr">
        <is>
          <t>Sebastien Taofifenua</t>
        </is>
      </c>
      <c r="B4562" t="inlineStr">
        <is>
          <t>France</t>
        </is>
      </c>
      <c r="C4562" t="inlineStr">
        <is>
          <t>Prop</t>
        </is>
      </c>
      <c r="D4562" t="n">
        <v>6</v>
      </c>
      <c r="E4562" t="n">
        <v>6</v>
      </c>
      <c r="F4562" t="n">
        <v>5</v>
      </c>
      <c r="G4562" t="n">
        <v>1</v>
      </c>
      <c r="H4562" t="n">
        <v>0</v>
      </c>
      <c r="I4562" t="n">
        <v>357</v>
      </c>
      <c r="J4562" t="n">
        <v>1</v>
      </c>
      <c r="K4562" t="n">
        <v>39</v>
      </c>
      <c r="L4562" t="n">
        <v>0</v>
      </c>
      <c r="M4562" t="n">
        <v>3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5</v>
      </c>
      <c r="U4562" t="n">
        <v>0</v>
      </c>
      <c r="V4562" t="n">
        <v>0</v>
      </c>
      <c r="W4562" t="n">
        <v>0</v>
      </c>
    </row>
    <row r="4563">
      <c r="A4563" t="inlineStr">
        <is>
          <t>Sebastien Taofifenua</t>
        </is>
      </c>
      <c r="B4563" t="inlineStr">
        <is>
          <t>France</t>
        </is>
      </c>
      <c r="C4563" t="inlineStr">
        <is>
          <t>Prop</t>
        </is>
      </c>
      <c r="D4563" t="n">
        <v>38</v>
      </c>
      <c r="E4563" t="n">
        <v>38</v>
      </c>
      <c r="F4563" t="n">
        <v>12</v>
      </c>
      <c r="G4563" t="n">
        <v>26</v>
      </c>
      <c r="H4563" t="n">
        <v>0</v>
      </c>
      <c r="I4563" t="n">
        <v>1269</v>
      </c>
      <c r="J4563" t="n">
        <v>26</v>
      </c>
      <c r="K4563" t="n">
        <v>670</v>
      </c>
      <c r="L4563" t="n">
        <v>1</v>
      </c>
      <c r="M4563" t="n">
        <v>10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15</v>
      </c>
      <c r="U4563" t="n">
        <v>0</v>
      </c>
      <c r="V4563" t="n">
        <v>0</v>
      </c>
      <c r="W4563" t="n">
        <v>0</v>
      </c>
    </row>
    <row r="4564">
      <c r="A4564" t="inlineStr">
        <is>
          <t>Sebastien Taofifenua</t>
        </is>
      </c>
      <c r="B4564" t="inlineStr">
        <is>
          <t>France</t>
        </is>
      </c>
      <c r="C4564" t="inlineStr">
        <is>
          <t>Prop</t>
        </is>
      </c>
      <c r="D4564" t="n">
        <v>70</v>
      </c>
      <c r="E4564" t="n">
        <v>72</v>
      </c>
      <c r="F4564" t="n">
        <v>40</v>
      </c>
      <c r="G4564" t="n">
        <v>32</v>
      </c>
      <c r="H4564" t="n">
        <v>0</v>
      </c>
      <c r="I4564" t="n">
        <v>3086</v>
      </c>
      <c r="J4564" t="n">
        <v>30</v>
      </c>
      <c r="K4564" t="n">
        <v>830</v>
      </c>
      <c r="L4564" t="n">
        <v>3</v>
      </c>
      <c r="M4564" t="n">
        <v>36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20</v>
      </c>
      <c r="U4564" t="n">
        <v>0</v>
      </c>
      <c r="V4564" t="n">
        <v>0</v>
      </c>
      <c r="W4564" t="n">
        <v>1</v>
      </c>
    </row>
    <row r="4565">
      <c r="A4565" t="inlineStr">
        <is>
          <t>Sebastien Taofifenua</t>
        </is>
      </c>
      <c r="B4565" t="inlineStr">
        <is>
          <t>France</t>
        </is>
      </c>
      <c r="C4565" t="inlineStr">
        <is>
          <t>Prop</t>
        </is>
      </c>
      <c r="D4565" t="n">
        <v>2</v>
      </c>
      <c r="E4565" t="n">
        <v>2</v>
      </c>
      <c r="F4565" t="n">
        <v>0</v>
      </c>
      <c r="G4565" t="n">
        <v>2</v>
      </c>
      <c r="H4565" t="n">
        <v>0</v>
      </c>
      <c r="I4565" t="n">
        <v>53</v>
      </c>
      <c r="J4565" t="n">
        <v>2</v>
      </c>
      <c r="K4565" t="n">
        <v>53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t="inlineStr">
        <is>
          <t>Sebastien Taofifenua</t>
        </is>
      </c>
      <c r="B4566" t="inlineStr">
        <is>
          <t>France</t>
        </is>
      </c>
      <c r="C4566" t="inlineStr">
        <is>
          <t>Prop</t>
        </is>
      </c>
      <c r="D4566" t="n">
        <v>47</v>
      </c>
      <c r="E4566" t="n">
        <v>46</v>
      </c>
      <c r="F4566" t="n">
        <v>21</v>
      </c>
      <c r="G4566" t="n">
        <v>25</v>
      </c>
      <c r="H4566" t="n">
        <v>0</v>
      </c>
      <c r="I4566" t="n">
        <v>1796</v>
      </c>
      <c r="J4566" t="n">
        <v>26</v>
      </c>
      <c r="K4566" t="n">
        <v>669</v>
      </c>
      <c r="L4566" t="n">
        <v>3</v>
      </c>
      <c r="M4566" t="n">
        <v>22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10</v>
      </c>
      <c r="U4566" t="n">
        <v>2</v>
      </c>
      <c r="V4566" t="n">
        <v>0</v>
      </c>
      <c r="W4566" t="n">
        <v>0</v>
      </c>
    </row>
    <row r="4567">
      <c r="A4567" t="inlineStr">
        <is>
          <t>Sebastien Taofifenua</t>
        </is>
      </c>
      <c r="B4567" t="inlineStr">
        <is>
          <t>France</t>
        </is>
      </c>
      <c r="C4567" t="inlineStr">
        <is>
          <t>Prop</t>
        </is>
      </c>
      <c r="D4567" t="n">
        <v>163</v>
      </c>
      <c r="E4567" t="n">
        <v>10</v>
      </c>
      <c r="F4567" t="n">
        <v>78</v>
      </c>
      <c r="G4567" t="n">
        <v>86</v>
      </c>
      <c r="H4567" t="n">
        <v>0</v>
      </c>
      <c r="I4567" t="n">
        <v>6561</v>
      </c>
      <c r="J4567" t="n">
        <v>85</v>
      </c>
      <c r="K4567" t="n">
        <v>2261</v>
      </c>
      <c r="L4567" t="n">
        <v>7</v>
      </c>
      <c r="M4567" t="n">
        <v>71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50</v>
      </c>
      <c r="U4567" t="n">
        <v>2</v>
      </c>
      <c r="V4567" t="n">
        <v>0</v>
      </c>
      <c r="W4567" t="n">
        <v>1</v>
      </c>
    </row>
    <row r="4568">
      <c r="A4568" t="inlineStr">
        <is>
          <t>Christian Califano</t>
        </is>
      </c>
      <c r="B4568" t="inlineStr">
        <is>
          <t>France</t>
        </is>
      </c>
      <c r="C4568" t="inlineStr">
        <is>
          <t>Prop</t>
        </is>
      </c>
      <c r="D4568" t="n">
        <v>31</v>
      </c>
      <c r="E4568" t="n">
        <v>31</v>
      </c>
      <c r="F4568" t="n">
        <v>29</v>
      </c>
      <c r="G4568" t="n">
        <v>2</v>
      </c>
      <c r="H4568" t="n">
        <v>0</v>
      </c>
      <c r="I4568" t="n">
        <v>2309</v>
      </c>
      <c r="J4568" t="n">
        <v>2</v>
      </c>
      <c r="K4568" t="n">
        <v>39</v>
      </c>
      <c r="L4568" t="n">
        <v>0</v>
      </c>
      <c r="M4568" t="n">
        <v>3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30</v>
      </c>
      <c r="U4568" t="n">
        <v>0</v>
      </c>
      <c r="V4568" t="n">
        <v>0</v>
      </c>
      <c r="W4568" t="n">
        <v>0</v>
      </c>
    </row>
    <row r="4569">
      <c r="A4569" t="inlineStr">
        <is>
          <t>Christian Califano</t>
        </is>
      </c>
      <c r="B4569" t="inlineStr">
        <is>
          <t>France</t>
        </is>
      </c>
      <c r="C4569" t="inlineStr">
        <is>
          <t>Prop</t>
        </is>
      </c>
      <c r="D4569" t="n">
        <v>36</v>
      </c>
      <c r="E4569" t="n">
        <v>37</v>
      </c>
      <c r="F4569" t="n">
        <v>27</v>
      </c>
      <c r="G4569" t="n">
        <v>10</v>
      </c>
      <c r="H4569" t="n">
        <v>0</v>
      </c>
      <c r="I4569" t="n">
        <v>2166</v>
      </c>
      <c r="J4569" t="n">
        <v>9</v>
      </c>
      <c r="K4569" t="n">
        <v>195</v>
      </c>
      <c r="L4569" t="n">
        <v>0</v>
      </c>
      <c r="M4569" t="n">
        <v>10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5</v>
      </c>
      <c r="U4569" t="n">
        <v>0</v>
      </c>
      <c r="V4569" t="n">
        <v>0</v>
      </c>
      <c r="W4569" t="n">
        <v>0</v>
      </c>
    </row>
    <row r="4570">
      <c r="A4570" t="inlineStr">
        <is>
          <t>Christian Califano</t>
        </is>
      </c>
      <c r="B4570" t="inlineStr">
        <is>
          <t>France</t>
        </is>
      </c>
      <c r="C4570" t="inlineStr">
        <is>
          <t>Prop</t>
        </is>
      </c>
      <c r="D4570" t="n">
        <v>1</v>
      </c>
      <c r="E4570" t="n">
        <v>7</v>
      </c>
      <c r="F4570" t="n">
        <v>1</v>
      </c>
      <c r="G4570" t="n">
        <v>6</v>
      </c>
      <c r="H4570" t="n">
        <v>0</v>
      </c>
      <c r="I4570" t="n">
        <v>80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t="inlineStr">
        <is>
          <t>Christian Califano</t>
        </is>
      </c>
      <c r="B4571" t="inlineStr">
        <is>
          <t>France</t>
        </is>
      </c>
      <c r="C4571" t="inlineStr">
        <is>
          <t>Prop</t>
        </is>
      </c>
      <c r="D4571" t="n">
        <v>24</v>
      </c>
      <c r="E4571" t="n">
        <v>24</v>
      </c>
      <c r="F4571" t="n">
        <v>24</v>
      </c>
      <c r="G4571" t="n">
        <v>0</v>
      </c>
      <c r="H4571" t="n">
        <v>0</v>
      </c>
      <c r="I4571" t="n">
        <v>1833</v>
      </c>
      <c r="J4571" t="n">
        <v>0</v>
      </c>
      <c r="K4571" t="n">
        <v>0</v>
      </c>
      <c r="L4571" t="n">
        <v>0</v>
      </c>
      <c r="M4571" t="n">
        <v>5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20</v>
      </c>
      <c r="U4571" t="n">
        <v>2</v>
      </c>
      <c r="V4571" t="n">
        <v>0</v>
      </c>
      <c r="W4571" t="n">
        <v>0</v>
      </c>
    </row>
    <row r="4572">
      <c r="A4572" t="inlineStr">
        <is>
          <t>Christian Califano</t>
        </is>
      </c>
      <c r="B4572" t="inlineStr">
        <is>
          <t>France</t>
        </is>
      </c>
      <c r="C4572" t="inlineStr">
        <is>
          <t>Prop</t>
        </is>
      </c>
      <c r="D4572" t="n">
        <v>10</v>
      </c>
      <c r="E4572" t="n">
        <v>11</v>
      </c>
      <c r="F4572" t="n">
        <v>5</v>
      </c>
      <c r="G4572" t="n">
        <v>6</v>
      </c>
      <c r="H4572" t="n">
        <v>0</v>
      </c>
      <c r="I4572" t="n">
        <v>387</v>
      </c>
      <c r="J4572" t="n">
        <v>5</v>
      </c>
      <c r="K4572" t="n">
        <v>127</v>
      </c>
      <c r="L4572" t="n">
        <v>0</v>
      </c>
      <c r="M4572" t="n">
        <v>5</v>
      </c>
      <c r="N4572" t="n">
        <v>4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20</v>
      </c>
      <c r="U4572" t="n">
        <v>0</v>
      </c>
      <c r="V4572" t="n">
        <v>0</v>
      </c>
      <c r="W4572" t="n">
        <v>0</v>
      </c>
    </row>
    <row r="4573">
      <c r="A4573" t="inlineStr">
        <is>
          <t>Christian Califano</t>
        </is>
      </c>
      <c r="B4573" t="inlineStr">
        <is>
          <t>France</t>
        </is>
      </c>
      <c r="C4573" t="inlineStr">
        <is>
          <t>Prop</t>
        </is>
      </c>
      <c r="D4573" t="n">
        <v>35</v>
      </c>
      <c r="E4573" t="n">
        <v>43</v>
      </c>
      <c r="F4573" t="n">
        <v>21</v>
      </c>
      <c r="G4573" t="n">
        <v>22</v>
      </c>
      <c r="H4573" t="n">
        <v>0</v>
      </c>
      <c r="I4573" t="n">
        <v>1716</v>
      </c>
      <c r="J4573" t="n">
        <v>14</v>
      </c>
      <c r="K4573" t="n">
        <v>271</v>
      </c>
      <c r="L4573" t="n">
        <v>1</v>
      </c>
      <c r="M4573" t="n">
        <v>12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10</v>
      </c>
      <c r="U4573" t="n">
        <v>1</v>
      </c>
      <c r="V4573" t="n">
        <v>0</v>
      </c>
      <c r="W4573" t="n">
        <v>0</v>
      </c>
    </row>
    <row r="4574">
      <c r="A4574" t="inlineStr">
        <is>
          <t>Christian Califano</t>
        </is>
      </c>
      <c r="B4574" t="inlineStr">
        <is>
          <t>France</t>
        </is>
      </c>
      <c r="C4574" t="inlineStr">
        <is>
          <t>Prop</t>
        </is>
      </c>
      <c r="D4574" t="n">
        <v>137</v>
      </c>
      <c r="E4574" t="n">
        <v>17</v>
      </c>
      <c r="F4574" t="n">
        <v>107</v>
      </c>
      <c r="G4574" t="n">
        <v>46</v>
      </c>
      <c r="H4574" t="n">
        <v>0</v>
      </c>
      <c r="I4574" t="n">
        <v>8491</v>
      </c>
      <c r="J4574" t="n">
        <v>30</v>
      </c>
      <c r="K4574" t="n">
        <v>632</v>
      </c>
      <c r="L4574" t="n">
        <v>1</v>
      </c>
      <c r="M4574" t="n">
        <v>35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85</v>
      </c>
      <c r="U4574" t="n">
        <v>3</v>
      </c>
      <c r="V4574" t="n">
        <v>0</v>
      </c>
      <c r="W4574" t="n">
        <v>0</v>
      </c>
    </row>
    <row r="4575">
      <c r="A4575" t="inlineStr">
        <is>
          <t>Benoit Lecouls</t>
        </is>
      </c>
      <c r="B4575" t="inlineStr">
        <is>
          <t>France</t>
        </is>
      </c>
      <c r="C4575" t="inlineStr">
        <is>
          <t>Prop</t>
        </is>
      </c>
      <c r="D4575" t="n">
        <v>4</v>
      </c>
      <c r="E4575" t="n">
        <v>4</v>
      </c>
      <c r="F4575" t="n">
        <v>3</v>
      </c>
      <c r="G4575" t="n">
        <v>1</v>
      </c>
      <c r="H4575" t="n">
        <v>0</v>
      </c>
      <c r="I4575" t="n">
        <v>248</v>
      </c>
      <c r="J4575" t="n">
        <v>1</v>
      </c>
      <c r="K4575" t="n">
        <v>23</v>
      </c>
      <c r="L4575" t="n">
        <v>1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t="inlineStr">
        <is>
          <t>Benoit Lecouls</t>
        </is>
      </c>
      <c r="B4576" t="inlineStr">
        <is>
          <t>France</t>
        </is>
      </c>
      <c r="C4576" t="inlineStr">
        <is>
          <t>Prop</t>
        </is>
      </c>
      <c r="D4576" t="n">
        <v>75</v>
      </c>
      <c r="E4576" t="n">
        <v>78</v>
      </c>
      <c r="F4576" t="n">
        <v>50</v>
      </c>
      <c r="G4576" t="n">
        <v>28</v>
      </c>
      <c r="H4576" t="n">
        <v>0</v>
      </c>
      <c r="I4576" t="n">
        <v>3431</v>
      </c>
      <c r="J4576" t="n">
        <v>25</v>
      </c>
      <c r="K4576" t="n">
        <v>674</v>
      </c>
      <c r="L4576" t="n">
        <v>2</v>
      </c>
      <c r="M4576" t="n">
        <v>44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t="inlineStr">
        <is>
          <t>Benoit Lecouls</t>
        </is>
      </c>
      <c r="B4577" t="inlineStr">
        <is>
          <t>France</t>
        </is>
      </c>
      <c r="C4577" t="inlineStr">
        <is>
          <t>Prop</t>
        </is>
      </c>
      <c r="D4577" t="n">
        <v>45</v>
      </c>
      <c r="E4577" t="n">
        <v>46</v>
      </c>
      <c r="F4577" t="n">
        <v>24</v>
      </c>
      <c r="G4577" t="n">
        <v>22</v>
      </c>
      <c r="H4577" t="n">
        <v>0</v>
      </c>
      <c r="I4577" t="n">
        <v>2118</v>
      </c>
      <c r="J4577" t="n">
        <v>21</v>
      </c>
      <c r="K4577" t="n">
        <v>598</v>
      </c>
      <c r="L4577" t="n">
        <v>0</v>
      </c>
      <c r="M4577" t="n">
        <v>14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</row>
    <row r="4578">
      <c r="A4578" t="inlineStr">
        <is>
          <t>Benoit Lecouls</t>
        </is>
      </c>
      <c r="B4578" t="inlineStr">
        <is>
          <t>France</t>
        </is>
      </c>
      <c r="C4578" t="inlineStr">
        <is>
          <t>Prop</t>
        </is>
      </c>
      <c r="D4578" t="n">
        <v>6</v>
      </c>
      <c r="E4578" t="n">
        <v>6</v>
      </c>
      <c r="F4578" t="n">
        <v>3</v>
      </c>
      <c r="G4578" t="n">
        <v>3</v>
      </c>
      <c r="H4578" t="n">
        <v>0</v>
      </c>
      <c r="I4578" t="n">
        <v>226</v>
      </c>
      <c r="J4578" t="n">
        <v>3</v>
      </c>
      <c r="K4578" t="n">
        <v>59</v>
      </c>
      <c r="L4578" t="n">
        <v>0</v>
      </c>
      <c r="M4578" t="n">
        <v>2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t="inlineStr">
        <is>
          <t>Benoit Lecouls</t>
        </is>
      </c>
      <c r="B4579" t="inlineStr">
        <is>
          <t>France</t>
        </is>
      </c>
      <c r="C4579" t="inlineStr">
        <is>
          <t>Prop</t>
        </is>
      </c>
      <c r="D4579" t="n">
        <v>130</v>
      </c>
      <c r="E4579" t="n">
        <v>0</v>
      </c>
      <c r="F4579" t="n">
        <v>80</v>
      </c>
      <c r="G4579" t="n">
        <v>54</v>
      </c>
      <c r="H4579" t="n">
        <v>0</v>
      </c>
      <c r="I4579" t="n">
        <v>6023</v>
      </c>
      <c r="J4579" t="n">
        <v>50</v>
      </c>
      <c r="K4579" t="n">
        <v>1354</v>
      </c>
      <c r="L4579" t="n">
        <v>3</v>
      </c>
      <c r="M4579" t="n">
        <v>61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t="inlineStr">
        <is>
          <t>Alexandre Menini</t>
        </is>
      </c>
      <c r="B4580" t="inlineStr">
        <is>
          <t>France</t>
        </is>
      </c>
      <c r="C4580" t="inlineStr">
        <is>
          <t>Prop</t>
        </is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35</v>
      </c>
      <c r="J4580" t="n">
        <v>1</v>
      </c>
      <c r="K4580" t="n">
        <v>35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t="inlineStr">
        <is>
          <t>Alexandre Menini</t>
        </is>
      </c>
      <c r="B4581" t="inlineStr">
        <is>
          <t>France</t>
        </is>
      </c>
      <c r="C4581" t="inlineStr">
        <is>
          <t>Prop</t>
        </is>
      </c>
      <c r="D4581" t="n">
        <v>14</v>
      </c>
      <c r="E4581" t="n">
        <v>14</v>
      </c>
      <c r="F4581" t="n">
        <v>8</v>
      </c>
      <c r="G4581" t="n">
        <v>6</v>
      </c>
      <c r="H4581" t="n">
        <v>0</v>
      </c>
      <c r="I4581" t="n">
        <v>591</v>
      </c>
      <c r="J4581" t="n">
        <v>6</v>
      </c>
      <c r="K4581" t="n">
        <v>164</v>
      </c>
      <c r="L4581" t="n">
        <v>0</v>
      </c>
      <c r="M4581" t="n">
        <v>9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</row>
    <row r="4582">
      <c r="A4582" t="inlineStr">
        <is>
          <t>Alexandre Menini</t>
        </is>
      </c>
      <c r="B4582" t="inlineStr">
        <is>
          <t>France</t>
        </is>
      </c>
      <c r="C4582" t="inlineStr">
        <is>
          <t>Prop</t>
        </is>
      </c>
      <c r="D4582" t="n">
        <v>48</v>
      </c>
      <c r="E4582" t="n">
        <v>47</v>
      </c>
      <c r="F4582" t="n">
        <v>21</v>
      </c>
      <c r="G4582" t="n">
        <v>26</v>
      </c>
      <c r="H4582" t="n">
        <v>0</v>
      </c>
      <c r="I4582" t="n">
        <v>1906</v>
      </c>
      <c r="J4582" t="n">
        <v>27</v>
      </c>
      <c r="K4582" t="n">
        <v>805</v>
      </c>
      <c r="L4582" t="n">
        <v>1</v>
      </c>
      <c r="M4582" t="n">
        <v>22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10</v>
      </c>
      <c r="U4582" t="n">
        <v>1</v>
      </c>
      <c r="V4582" t="n">
        <v>0</v>
      </c>
      <c r="W4582" t="n">
        <v>0</v>
      </c>
    </row>
    <row r="4583">
      <c r="A4583" t="inlineStr">
        <is>
          <t>Alexandre Menini</t>
        </is>
      </c>
      <c r="B4583" t="inlineStr">
        <is>
          <t>France</t>
        </is>
      </c>
      <c r="C4583" t="inlineStr">
        <is>
          <t>Prop</t>
        </is>
      </c>
      <c r="D4583" t="n">
        <v>6</v>
      </c>
      <c r="E4583" t="n">
        <v>6</v>
      </c>
      <c r="F4583" t="n">
        <v>5</v>
      </c>
      <c r="G4583" t="n">
        <v>1</v>
      </c>
      <c r="H4583" t="n">
        <v>0</v>
      </c>
      <c r="I4583" t="n">
        <v>292</v>
      </c>
      <c r="J4583" t="n">
        <v>1</v>
      </c>
      <c r="K4583" t="n">
        <v>43</v>
      </c>
      <c r="L4583" t="n">
        <v>0</v>
      </c>
      <c r="M4583" t="n">
        <v>5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</row>
    <row r="4584">
      <c r="A4584" t="inlineStr">
        <is>
          <t>Alexandre Menini</t>
        </is>
      </c>
      <c r="B4584" t="inlineStr">
        <is>
          <t>France</t>
        </is>
      </c>
      <c r="C4584" t="inlineStr">
        <is>
          <t>Prop</t>
        </is>
      </c>
      <c r="D4584" t="n">
        <v>55</v>
      </c>
      <c r="E4584" t="n">
        <v>60</v>
      </c>
      <c r="F4584" t="n">
        <v>23</v>
      </c>
      <c r="G4584" t="n">
        <v>37</v>
      </c>
      <c r="H4584" t="n">
        <v>0</v>
      </c>
      <c r="I4584" t="n">
        <v>2044</v>
      </c>
      <c r="J4584" t="n">
        <v>32</v>
      </c>
      <c r="K4584" t="n">
        <v>939</v>
      </c>
      <c r="L4584" t="n">
        <v>1</v>
      </c>
      <c r="M4584" t="n">
        <v>26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5</v>
      </c>
      <c r="U4584" t="n">
        <v>1</v>
      </c>
      <c r="V4584" t="n">
        <v>0</v>
      </c>
      <c r="W4584" t="n">
        <v>0</v>
      </c>
    </row>
    <row r="4585">
      <c r="A4585" t="inlineStr">
        <is>
          <t>Alexandre Menini</t>
        </is>
      </c>
      <c r="B4585" t="inlineStr">
        <is>
          <t>France</t>
        </is>
      </c>
      <c r="C4585" t="inlineStr">
        <is>
          <t>Prop</t>
        </is>
      </c>
      <c r="D4585" t="n">
        <v>124</v>
      </c>
      <c r="E4585" t="n">
        <v>3</v>
      </c>
      <c r="F4585" t="n">
        <v>57</v>
      </c>
      <c r="G4585" t="n">
        <v>71</v>
      </c>
      <c r="H4585" t="n">
        <v>0</v>
      </c>
      <c r="I4585" t="n">
        <v>4868</v>
      </c>
      <c r="J4585" t="n">
        <v>67</v>
      </c>
      <c r="K4585" t="n">
        <v>1986</v>
      </c>
      <c r="L4585" t="n">
        <v>2</v>
      </c>
      <c r="M4585" t="n">
        <v>62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15</v>
      </c>
      <c r="U4585" t="n">
        <v>2</v>
      </c>
      <c r="V4585" t="n">
        <v>0</v>
      </c>
      <c r="W4585" t="n">
        <v>0</v>
      </c>
    </row>
    <row r="4586">
      <c r="A4586" t="inlineStr">
        <is>
          <t>Pierre Correia</t>
        </is>
      </c>
      <c r="B4586" t="inlineStr">
        <is>
          <t>France</t>
        </is>
      </c>
      <c r="C4586" t="inlineStr">
        <is>
          <t>Prop</t>
        </is>
      </c>
      <c r="D4586" t="n">
        <v>41</v>
      </c>
      <c r="E4586" t="n">
        <v>43</v>
      </c>
      <c r="F4586" t="n">
        <v>29</v>
      </c>
      <c r="G4586" t="n">
        <v>14</v>
      </c>
      <c r="H4586" t="n">
        <v>0</v>
      </c>
      <c r="I4586" t="n">
        <v>2233</v>
      </c>
      <c r="J4586" t="n">
        <v>12</v>
      </c>
      <c r="K4586" t="n">
        <v>357</v>
      </c>
      <c r="L4586" t="n">
        <v>3</v>
      </c>
      <c r="M4586" t="n">
        <v>21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5</v>
      </c>
      <c r="U4586" t="n">
        <v>6</v>
      </c>
      <c r="V4586" t="n">
        <v>0</v>
      </c>
      <c r="W4586" t="n">
        <v>0</v>
      </c>
    </row>
    <row r="4587">
      <c r="A4587" t="inlineStr">
        <is>
          <t>Pierre Correia</t>
        </is>
      </c>
      <c r="B4587" t="inlineStr">
        <is>
          <t>France</t>
        </is>
      </c>
      <c r="C4587" t="inlineStr">
        <is>
          <t>Prop</t>
        </is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51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t="inlineStr">
        <is>
          <t>Pierre Correia</t>
        </is>
      </c>
      <c r="B4588" t="inlineStr">
        <is>
          <t>France</t>
        </is>
      </c>
      <c r="C4588" t="inlineStr">
        <is>
          <t>Prop</t>
        </is>
      </c>
      <c r="D4588" t="n">
        <v>18</v>
      </c>
      <c r="E4588" t="n">
        <v>19</v>
      </c>
      <c r="F4588" t="n">
        <v>6</v>
      </c>
      <c r="G4588" t="n">
        <v>13</v>
      </c>
      <c r="H4588" t="n">
        <v>0</v>
      </c>
      <c r="I4588" t="n">
        <v>627</v>
      </c>
      <c r="J4588" t="n">
        <v>12</v>
      </c>
      <c r="K4588" t="n">
        <v>218</v>
      </c>
      <c r="L4588" t="n">
        <v>0</v>
      </c>
      <c r="M4588" t="n">
        <v>3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</row>
    <row r="4589">
      <c r="A4589" t="inlineStr">
        <is>
          <t>Pierre Correia</t>
        </is>
      </c>
      <c r="B4589" t="inlineStr">
        <is>
          <t>France</t>
        </is>
      </c>
      <c r="C4589" t="inlineStr">
        <is>
          <t>Prop</t>
        </is>
      </c>
      <c r="D4589" t="n">
        <v>4</v>
      </c>
      <c r="E4589" t="n">
        <v>5</v>
      </c>
      <c r="F4589" t="n">
        <v>3</v>
      </c>
      <c r="G4589" t="n">
        <v>2</v>
      </c>
      <c r="H4589" t="n">
        <v>0</v>
      </c>
      <c r="I4589" t="n">
        <v>165</v>
      </c>
      <c r="J4589" t="n">
        <v>1</v>
      </c>
      <c r="K4589" t="n">
        <v>18</v>
      </c>
      <c r="L4589" t="n">
        <v>0</v>
      </c>
      <c r="M4589" t="n">
        <v>3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</row>
    <row r="4590">
      <c r="A4590" t="inlineStr">
        <is>
          <t>Pierre Correia</t>
        </is>
      </c>
      <c r="B4590" t="inlineStr">
        <is>
          <t>France</t>
        </is>
      </c>
      <c r="C4590" t="inlineStr">
        <is>
          <t>Prop</t>
        </is>
      </c>
      <c r="D4590" t="n">
        <v>64</v>
      </c>
      <c r="E4590" t="n">
        <v>1</v>
      </c>
      <c r="F4590" t="n">
        <v>39</v>
      </c>
      <c r="G4590" t="n">
        <v>29</v>
      </c>
      <c r="H4590" t="n">
        <v>0</v>
      </c>
      <c r="I4590" t="n">
        <v>3076</v>
      </c>
      <c r="J4590" t="n">
        <v>25</v>
      </c>
      <c r="K4590" t="n">
        <v>593</v>
      </c>
      <c r="L4590" t="n">
        <v>3</v>
      </c>
      <c r="M4590" t="n">
        <v>28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5</v>
      </c>
      <c r="U4590" t="n">
        <v>7</v>
      </c>
      <c r="V4590" t="n">
        <v>0</v>
      </c>
      <c r="W4590" t="n">
        <v>0</v>
      </c>
    </row>
    <row r="4591">
      <c r="A4591" t="inlineStr">
        <is>
          <t>Luc Ducalcon</t>
        </is>
      </c>
      <c r="B4591" t="inlineStr">
        <is>
          <t>France</t>
        </is>
      </c>
      <c r="C4591" t="inlineStr">
        <is>
          <t>Prop</t>
        </is>
      </c>
      <c r="D4591" t="n">
        <v>6</v>
      </c>
      <c r="E4591" t="n">
        <v>7</v>
      </c>
      <c r="F4591" t="n">
        <v>3</v>
      </c>
      <c r="G4591" t="n">
        <v>4</v>
      </c>
      <c r="H4591" t="n">
        <v>0</v>
      </c>
      <c r="I4591" t="n">
        <v>272</v>
      </c>
      <c r="J4591" t="n">
        <v>3</v>
      </c>
      <c r="K4591" t="n">
        <v>72</v>
      </c>
      <c r="L4591" t="n">
        <v>0</v>
      </c>
      <c r="M4591" t="n">
        <v>1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5</v>
      </c>
      <c r="U4591" t="n">
        <v>1</v>
      </c>
      <c r="V4591" t="n">
        <v>0</v>
      </c>
      <c r="W4591" t="n">
        <v>0</v>
      </c>
    </row>
    <row r="4592">
      <c r="A4592" t="inlineStr">
        <is>
          <t>Luc Ducalcon</t>
        </is>
      </c>
      <c r="B4592" t="inlineStr">
        <is>
          <t>France</t>
        </is>
      </c>
      <c r="C4592" t="inlineStr">
        <is>
          <t>Prop</t>
        </is>
      </c>
      <c r="D4592" t="n">
        <v>78</v>
      </c>
      <c r="E4592" t="n">
        <v>80</v>
      </c>
      <c r="F4592" t="n">
        <v>51</v>
      </c>
      <c r="G4592" t="n">
        <v>29</v>
      </c>
      <c r="H4592" t="n">
        <v>0</v>
      </c>
      <c r="I4592" t="n">
        <v>3931</v>
      </c>
      <c r="J4592" t="n">
        <v>27</v>
      </c>
      <c r="K4592" t="n">
        <v>723</v>
      </c>
      <c r="L4592" t="n">
        <v>0</v>
      </c>
      <c r="M4592" t="n">
        <v>43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10</v>
      </c>
      <c r="U4592" t="n">
        <v>1</v>
      </c>
      <c r="V4592" t="n">
        <v>0</v>
      </c>
      <c r="W4592" t="n">
        <v>0</v>
      </c>
    </row>
    <row r="4593">
      <c r="A4593" t="inlineStr">
        <is>
          <t>Luc Ducalcon</t>
        </is>
      </c>
      <c r="B4593" t="inlineStr">
        <is>
          <t>France</t>
        </is>
      </c>
      <c r="C4593" t="inlineStr">
        <is>
          <t>Prop</t>
        </is>
      </c>
      <c r="D4593" t="n">
        <v>2</v>
      </c>
      <c r="E4593" t="n">
        <v>2</v>
      </c>
      <c r="F4593" t="n">
        <v>2</v>
      </c>
      <c r="G4593" t="n">
        <v>0</v>
      </c>
      <c r="H4593" t="n">
        <v>0</v>
      </c>
      <c r="I4593" t="n">
        <v>160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t="inlineStr">
        <is>
          <t>Luc Ducalcon</t>
        </is>
      </c>
      <c r="B4594" t="inlineStr">
        <is>
          <t>France</t>
        </is>
      </c>
      <c r="C4594" t="inlineStr">
        <is>
          <t>Prop</t>
        </is>
      </c>
      <c r="D4594" t="n">
        <v>17</v>
      </c>
      <c r="E4594" t="n">
        <v>18</v>
      </c>
      <c r="F4594" t="n">
        <v>6</v>
      </c>
      <c r="G4594" t="n">
        <v>12</v>
      </c>
      <c r="H4594" t="n">
        <v>0</v>
      </c>
      <c r="I4594" t="n">
        <v>651</v>
      </c>
      <c r="J4594" t="n">
        <v>11</v>
      </c>
      <c r="K4594" t="n">
        <v>239</v>
      </c>
      <c r="L4594" t="n">
        <v>0</v>
      </c>
      <c r="M4594" t="n">
        <v>2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t="inlineStr">
        <is>
          <t>Luc Ducalcon</t>
        </is>
      </c>
      <c r="B4595" t="inlineStr">
        <is>
          <t>France</t>
        </is>
      </c>
      <c r="C4595" t="inlineStr">
        <is>
          <t>Prop</t>
        </is>
      </c>
      <c r="D4595" t="n">
        <v>118</v>
      </c>
      <c r="E4595" t="n">
        <v>117</v>
      </c>
      <c r="F4595" t="n">
        <v>79</v>
      </c>
      <c r="G4595" t="n">
        <v>38</v>
      </c>
      <c r="H4595" t="n">
        <v>0</v>
      </c>
      <c r="I4595" t="n">
        <v>6022</v>
      </c>
      <c r="J4595" t="n">
        <v>39</v>
      </c>
      <c r="K4595" t="n">
        <v>1021</v>
      </c>
      <c r="L4595" t="n">
        <v>3</v>
      </c>
      <c r="M4595" t="n">
        <v>70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15</v>
      </c>
      <c r="U4595" t="n">
        <v>5</v>
      </c>
      <c r="V4595" t="n">
        <v>0</v>
      </c>
      <c r="W4595" t="n">
        <v>0</v>
      </c>
    </row>
    <row r="4596">
      <c r="A4596" t="inlineStr">
        <is>
          <t>Luc Ducalcon</t>
        </is>
      </c>
      <c r="B4596" t="inlineStr">
        <is>
          <t>France</t>
        </is>
      </c>
      <c r="C4596" t="inlineStr">
        <is>
          <t>Prop</t>
        </is>
      </c>
      <c r="D4596" t="n">
        <v>221</v>
      </c>
      <c r="E4596" t="n">
        <v>6</v>
      </c>
      <c r="F4596" t="n">
        <v>141</v>
      </c>
      <c r="G4596" t="n">
        <v>83</v>
      </c>
      <c r="H4596" t="n">
        <v>0</v>
      </c>
      <c r="I4596" t="n">
        <v>11036</v>
      </c>
      <c r="J4596" t="n">
        <v>80</v>
      </c>
      <c r="K4596" t="n">
        <v>2055</v>
      </c>
      <c r="L4596" t="n">
        <v>3</v>
      </c>
      <c r="M4596" t="n">
        <v>116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30</v>
      </c>
      <c r="U4596" t="n">
        <v>7</v>
      </c>
      <c r="V4596" t="n">
        <v>0</v>
      </c>
      <c r="W4596" t="n">
        <v>0</v>
      </c>
    </row>
    <row r="4597">
      <c r="A4597" t="inlineStr">
        <is>
          <t>Mohamed Boughanmmi</t>
        </is>
      </c>
      <c r="B4597" t="inlineStr">
        <is>
          <t>France</t>
        </is>
      </c>
      <c r="C4597" t="inlineStr">
        <is>
          <t>Prop</t>
        </is>
      </c>
      <c r="D4597" t="n">
        <v>4</v>
      </c>
      <c r="E4597" t="n">
        <v>4</v>
      </c>
      <c r="F4597" t="n">
        <v>1</v>
      </c>
      <c r="G4597" t="n">
        <v>3</v>
      </c>
      <c r="H4597" t="n">
        <v>0</v>
      </c>
      <c r="I4597" t="n">
        <v>157</v>
      </c>
      <c r="J4597" t="n">
        <v>3</v>
      </c>
      <c r="K4597" t="n">
        <v>77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t="inlineStr">
        <is>
          <t>Mohamed Boughanmmi</t>
        </is>
      </c>
      <c r="B4598" t="inlineStr">
        <is>
          <t>France</t>
        </is>
      </c>
      <c r="C4598" t="inlineStr">
        <is>
          <t>Prop</t>
        </is>
      </c>
      <c r="D4598" t="n">
        <v>37</v>
      </c>
      <c r="E4598" t="n">
        <v>39</v>
      </c>
      <c r="F4598" t="n">
        <v>11</v>
      </c>
      <c r="G4598" t="n">
        <v>28</v>
      </c>
      <c r="H4598" t="n">
        <v>0</v>
      </c>
      <c r="I4598" t="n">
        <v>1357</v>
      </c>
      <c r="J4598" t="n">
        <v>26</v>
      </c>
      <c r="K4598" t="n">
        <v>755</v>
      </c>
      <c r="L4598" t="n">
        <v>0</v>
      </c>
      <c r="M4598" t="n">
        <v>10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25</v>
      </c>
      <c r="U4598" t="n">
        <v>0</v>
      </c>
      <c r="V4598" t="n">
        <v>0</v>
      </c>
      <c r="W4598" t="n">
        <v>0</v>
      </c>
    </row>
    <row r="4599">
      <c r="A4599" t="inlineStr">
        <is>
          <t>Mohamed Boughanmmi</t>
        </is>
      </c>
      <c r="B4599" t="inlineStr">
        <is>
          <t>France</t>
        </is>
      </c>
      <c r="C4599" t="inlineStr">
        <is>
          <t>Prop</t>
        </is>
      </c>
      <c r="D4599" t="n">
        <v>1</v>
      </c>
      <c r="E4599" t="n">
        <v>1</v>
      </c>
      <c r="F4599" t="n">
        <v>0</v>
      </c>
      <c r="G4599" t="n">
        <v>1</v>
      </c>
      <c r="H4599" t="n">
        <v>0</v>
      </c>
      <c r="I4599" t="n">
        <v>32</v>
      </c>
      <c r="J4599" t="n">
        <v>1</v>
      </c>
      <c r="K4599" t="n">
        <v>32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t="inlineStr">
        <is>
          <t>Mohamed Boughanmmi</t>
        </is>
      </c>
      <c r="B4600" t="inlineStr">
        <is>
          <t>France</t>
        </is>
      </c>
      <c r="C4600" t="inlineStr">
        <is>
          <t>Prop</t>
        </is>
      </c>
      <c r="D4600" t="n">
        <v>13</v>
      </c>
      <c r="E4600" t="n">
        <v>13</v>
      </c>
      <c r="F4600" t="n">
        <v>10</v>
      </c>
      <c r="G4600" t="n">
        <v>3</v>
      </c>
      <c r="H4600" t="n">
        <v>0</v>
      </c>
      <c r="I4600" t="n">
        <v>520</v>
      </c>
      <c r="J4600" t="n">
        <v>3</v>
      </c>
      <c r="K4600" t="n">
        <v>101</v>
      </c>
      <c r="L4600" t="n">
        <v>2</v>
      </c>
      <c r="M4600" t="n">
        <v>11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t="inlineStr">
        <is>
          <t>Mohamed Boughanmmi</t>
        </is>
      </c>
      <c r="B4601" t="inlineStr">
        <is>
          <t>France</t>
        </is>
      </c>
      <c r="C4601" t="inlineStr">
        <is>
          <t>Prop</t>
        </is>
      </c>
      <c r="D4601" t="n">
        <v>55</v>
      </c>
      <c r="E4601" t="n">
        <v>5</v>
      </c>
      <c r="F4601" t="n">
        <v>22</v>
      </c>
      <c r="G4601" t="n">
        <v>35</v>
      </c>
      <c r="H4601" t="n">
        <v>0</v>
      </c>
      <c r="I4601" t="n">
        <v>2066</v>
      </c>
      <c r="J4601" t="n">
        <v>33</v>
      </c>
      <c r="K4601" t="n">
        <v>965</v>
      </c>
      <c r="L4601" t="n">
        <v>3</v>
      </c>
      <c r="M4601" t="n">
        <v>21</v>
      </c>
      <c r="N4601" t="n">
        <v>5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25</v>
      </c>
      <c r="U4601" t="n">
        <v>0</v>
      </c>
      <c r="V4601" t="n">
        <v>0</v>
      </c>
      <c r="W4601" t="n">
        <v>0</v>
      </c>
    </row>
    <row r="4602">
      <c r="A4602" t="inlineStr">
        <is>
          <t>Yvan Watremez</t>
        </is>
      </c>
      <c r="B4602" t="inlineStr">
        <is>
          <t>France</t>
        </is>
      </c>
      <c r="C4602" t="inlineStr">
        <is>
          <t>Prop</t>
        </is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80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</row>
    <row r="4603">
      <c r="A4603" t="inlineStr">
        <is>
          <t>Yvan Watremez</t>
        </is>
      </c>
      <c r="B4603" t="inlineStr">
        <is>
          <t>France</t>
        </is>
      </c>
      <c r="C4603" t="inlineStr">
        <is>
          <t>Prop</t>
        </is>
      </c>
      <c r="D4603" t="n">
        <v>25</v>
      </c>
      <c r="E4603" t="n">
        <v>27</v>
      </c>
      <c r="F4603" t="n">
        <v>11</v>
      </c>
      <c r="G4603" t="n">
        <v>16</v>
      </c>
      <c r="H4603" t="n">
        <v>0</v>
      </c>
      <c r="I4603" t="n">
        <v>900</v>
      </c>
      <c r="J4603" t="n">
        <v>14</v>
      </c>
      <c r="K4603" t="n">
        <v>305</v>
      </c>
      <c r="L4603" t="n">
        <v>0</v>
      </c>
      <c r="M4603" t="n">
        <v>10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</row>
    <row r="4604">
      <c r="A4604" t="inlineStr">
        <is>
          <t>Yvan Watremez</t>
        </is>
      </c>
      <c r="B4604" t="inlineStr">
        <is>
          <t>France</t>
        </is>
      </c>
      <c r="C4604" t="inlineStr">
        <is>
          <t>Prop</t>
        </is>
      </c>
      <c r="D4604" t="n">
        <v>1</v>
      </c>
      <c r="E4604" t="n">
        <v>1</v>
      </c>
      <c r="F4604" t="n">
        <v>1</v>
      </c>
      <c r="G4604" t="n">
        <v>0</v>
      </c>
      <c r="H4604" t="n">
        <v>0</v>
      </c>
      <c r="I4604" t="n">
        <v>41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</row>
    <row r="4605">
      <c r="A4605" t="inlineStr">
        <is>
          <t>Yvan Watremez</t>
        </is>
      </c>
      <c r="B4605" t="inlineStr">
        <is>
          <t>France</t>
        </is>
      </c>
      <c r="C4605" t="inlineStr">
        <is>
          <t>Prop</t>
        </is>
      </c>
      <c r="D4605" t="n">
        <v>119</v>
      </c>
      <c r="E4605" t="n">
        <v>125</v>
      </c>
      <c r="F4605" t="n">
        <v>41</v>
      </c>
      <c r="G4605" t="n">
        <v>84</v>
      </c>
      <c r="H4605" t="n">
        <v>0</v>
      </c>
      <c r="I4605" t="n">
        <v>3683</v>
      </c>
      <c r="J4605" t="n">
        <v>78</v>
      </c>
      <c r="K4605" t="n">
        <v>1527</v>
      </c>
      <c r="L4605" t="n">
        <v>0</v>
      </c>
      <c r="M4605" t="n">
        <v>41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10</v>
      </c>
      <c r="U4605" t="n">
        <v>3</v>
      </c>
      <c r="V4605" t="n">
        <v>0</v>
      </c>
      <c r="W4605" t="n">
        <v>0</v>
      </c>
    </row>
    <row r="4606">
      <c r="A4606" t="inlineStr">
        <is>
          <t>Yvan Watremez</t>
        </is>
      </c>
      <c r="B4606" t="inlineStr">
        <is>
          <t>France</t>
        </is>
      </c>
      <c r="C4606" t="inlineStr">
        <is>
          <t>Prop</t>
        </is>
      </c>
      <c r="D4606" t="n">
        <v>146</v>
      </c>
      <c r="E4606" t="n">
        <v>2</v>
      </c>
      <c r="F4606" t="n">
        <v>54</v>
      </c>
      <c r="G4606" t="n">
        <v>100</v>
      </c>
      <c r="H4606" t="n">
        <v>0</v>
      </c>
      <c r="I4606" t="n">
        <v>4704</v>
      </c>
      <c r="J4606" t="n">
        <v>92</v>
      </c>
      <c r="K4606" t="n">
        <v>1832</v>
      </c>
      <c r="L4606" t="n">
        <v>0</v>
      </c>
      <c r="M4606" t="n">
        <v>52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10</v>
      </c>
      <c r="U4606" t="n">
        <v>4</v>
      </c>
      <c r="V4606" t="n">
        <v>0</v>
      </c>
      <c r="W4606" t="n">
        <v>0</v>
      </c>
    </row>
    <row r="4607">
      <c r="A4607" t="inlineStr">
        <is>
          <t>Lukas Pointud</t>
        </is>
      </c>
      <c r="B4607" t="inlineStr">
        <is>
          <t>France</t>
        </is>
      </c>
      <c r="C4607" t="inlineStr">
        <is>
          <t>Prop</t>
        </is>
      </c>
      <c r="D4607" t="n">
        <v>21</v>
      </c>
      <c r="E4607" t="n">
        <v>19</v>
      </c>
      <c r="F4607" t="n">
        <v>9</v>
      </c>
      <c r="G4607" t="n">
        <v>10</v>
      </c>
      <c r="H4607" t="n">
        <v>0</v>
      </c>
      <c r="I4607" t="n">
        <v>830</v>
      </c>
      <c r="J4607" t="n">
        <v>12</v>
      </c>
      <c r="K4607" t="n">
        <v>264</v>
      </c>
      <c r="L4607" t="n">
        <v>0</v>
      </c>
      <c r="M4607" t="n">
        <v>8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5</v>
      </c>
      <c r="U4607" t="n">
        <v>1</v>
      </c>
      <c r="V4607" t="n">
        <v>0</v>
      </c>
      <c r="W4607" t="n">
        <v>0</v>
      </c>
    </row>
    <row r="4608">
      <c r="A4608" t="inlineStr">
        <is>
          <t>Lukas Pointud</t>
        </is>
      </c>
      <c r="B4608" t="inlineStr">
        <is>
          <t>France</t>
        </is>
      </c>
      <c r="C4608" t="inlineStr">
        <is>
          <t>Prop</t>
        </is>
      </c>
      <c r="D4608" t="n">
        <v>23</v>
      </c>
      <c r="E4608" t="n">
        <v>25</v>
      </c>
      <c r="F4608" t="n">
        <v>17</v>
      </c>
      <c r="G4608" t="n">
        <v>8</v>
      </c>
      <c r="H4608" t="n">
        <v>0</v>
      </c>
      <c r="I4608" t="n">
        <v>1205</v>
      </c>
      <c r="J4608" t="n">
        <v>6</v>
      </c>
      <c r="K4608" t="n">
        <v>189</v>
      </c>
      <c r="L4608" t="n">
        <v>1</v>
      </c>
      <c r="M4608" t="n">
        <v>13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</row>
    <row r="4609">
      <c r="A4609" t="inlineStr">
        <is>
          <t>Lukas Pointud</t>
        </is>
      </c>
      <c r="B4609" t="inlineStr">
        <is>
          <t>France</t>
        </is>
      </c>
      <c r="C4609" t="inlineStr">
        <is>
          <t>Prop</t>
        </is>
      </c>
      <c r="D4609" t="n">
        <v>1</v>
      </c>
      <c r="E4609" t="n">
        <v>2</v>
      </c>
      <c r="F4609" t="n">
        <v>0</v>
      </c>
      <c r="G4609" t="n">
        <v>2</v>
      </c>
      <c r="H4609" t="n">
        <v>0</v>
      </c>
      <c r="I4609" t="n">
        <v>19</v>
      </c>
      <c r="J4609" t="n">
        <v>1</v>
      </c>
      <c r="K4609" t="n">
        <v>19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</row>
    <row r="4610">
      <c r="A4610" t="inlineStr">
        <is>
          <t>Lukas Pointud</t>
        </is>
      </c>
      <c r="B4610" t="inlineStr">
        <is>
          <t>France</t>
        </is>
      </c>
      <c r="C4610" t="inlineStr">
        <is>
          <t>Prop</t>
        </is>
      </c>
      <c r="D4610" t="n">
        <v>21</v>
      </c>
      <c r="E4610" t="n">
        <v>19</v>
      </c>
      <c r="F4610" t="n">
        <v>16</v>
      </c>
      <c r="G4610" t="n">
        <v>3</v>
      </c>
      <c r="H4610" t="n">
        <v>0</v>
      </c>
      <c r="I4610" t="n">
        <v>1082</v>
      </c>
      <c r="J4610" t="n">
        <v>5</v>
      </c>
      <c r="K4610" t="n">
        <v>116</v>
      </c>
      <c r="L4610" t="n">
        <v>0</v>
      </c>
      <c r="M4610" t="n">
        <v>15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t="inlineStr">
        <is>
          <t>Lukas Pointud</t>
        </is>
      </c>
      <c r="B4611" t="inlineStr">
        <is>
          <t>France</t>
        </is>
      </c>
      <c r="C4611" t="inlineStr">
        <is>
          <t>Prop</t>
        </is>
      </c>
      <c r="D4611" t="n">
        <v>6</v>
      </c>
      <c r="E4611" t="n">
        <v>6</v>
      </c>
      <c r="F4611" t="n">
        <v>4</v>
      </c>
      <c r="G4611" t="n">
        <v>2</v>
      </c>
      <c r="H4611" t="n">
        <v>0</v>
      </c>
      <c r="I4611" t="n">
        <v>260</v>
      </c>
      <c r="J4611" t="n">
        <v>2</v>
      </c>
      <c r="K4611" t="n">
        <v>48</v>
      </c>
      <c r="L4611" t="n">
        <v>0</v>
      </c>
      <c r="M4611" t="n">
        <v>4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</row>
    <row r="4612">
      <c r="A4612" t="inlineStr">
        <is>
          <t>Lukas Pointud</t>
        </is>
      </c>
      <c r="B4612" t="inlineStr">
        <is>
          <t>France</t>
        </is>
      </c>
      <c r="C4612" t="inlineStr">
        <is>
          <t>Prop</t>
        </is>
      </c>
      <c r="D4612" t="n">
        <v>1</v>
      </c>
      <c r="E4612" t="n">
        <v>2</v>
      </c>
      <c r="F4612" t="n">
        <v>0</v>
      </c>
      <c r="G4612" t="n">
        <v>2</v>
      </c>
      <c r="H4612" t="n">
        <v>0</v>
      </c>
      <c r="I4612" t="n">
        <v>29</v>
      </c>
      <c r="J4612" t="n">
        <v>1</v>
      </c>
      <c r="K4612" t="n">
        <v>29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t="inlineStr">
        <is>
          <t>Lukas Pointud</t>
        </is>
      </c>
      <c r="B4613" t="inlineStr">
        <is>
          <t>France</t>
        </is>
      </c>
      <c r="C4613" t="inlineStr">
        <is>
          <t>Prop</t>
        </is>
      </c>
      <c r="D4613" t="n">
        <v>73</v>
      </c>
      <c r="E4613" t="n">
        <v>1</v>
      </c>
      <c r="F4613" t="n">
        <v>46</v>
      </c>
      <c r="G4613" t="n">
        <v>27</v>
      </c>
      <c r="H4613" t="n">
        <v>0</v>
      </c>
      <c r="I4613" t="n">
        <v>3425</v>
      </c>
      <c r="J4613" t="n">
        <v>27</v>
      </c>
      <c r="K4613" t="n">
        <v>665</v>
      </c>
      <c r="L4613" t="n">
        <v>3</v>
      </c>
      <c r="M4613" t="n">
        <v>40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5</v>
      </c>
      <c r="U4613" t="n">
        <v>3</v>
      </c>
      <c r="V4613" t="n">
        <v>0</v>
      </c>
      <c r="W4613" t="n">
        <v>0</v>
      </c>
    </row>
    <row r="4614">
      <c r="A4614" t="inlineStr">
        <is>
          <t>Lionel Faure</t>
        </is>
      </c>
      <c r="B4614" t="inlineStr">
        <is>
          <t>France</t>
        </is>
      </c>
      <c r="C4614" t="inlineStr">
        <is>
          <t>Prop</t>
        </is>
      </c>
      <c r="D4614" t="n">
        <v>7</v>
      </c>
      <c r="E4614" t="n">
        <v>7</v>
      </c>
      <c r="F4614" t="n">
        <v>4</v>
      </c>
      <c r="G4614" t="n">
        <v>3</v>
      </c>
      <c r="H4614" t="n">
        <v>0</v>
      </c>
      <c r="I4614" t="n">
        <v>312</v>
      </c>
      <c r="J4614" t="n">
        <v>3</v>
      </c>
      <c r="K4614" t="n">
        <v>80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t="inlineStr">
        <is>
          <t>Lionel Faure</t>
        </is>
      </c>
      <c r="B4615" t="inlineStr">
        <is>
          <t>France</t>
        </is>
      </c>
      <c r="C4615" t="inlineStr">
        <is>
          <t>Prop</t>
        </is>
      </c>
      <c r="D4615" t="n">
        <v>4</v>
      </c>
      <c r="E4615" t="n">
        <v>4</v>
      </c>
      <c r="F4615" t="n">
        <v>3</v>
      </c>
      <c r="G4615" t="n">
        <v>1</v>
      </c>
      <c r="H4615" t="n">
        <v>0</v>
      </c>
      <c r="I4615" t="n">
        <v>269</v>
      </c>
      <c r="J4615" t="n">
        <v>1</v>
      </c>
      <c r="K4615" t="n">
        <v>29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t="inlineStr">
        <is>
          <t>Lionel Faure</t>
        </is>
      </c>
      <c r="B4616" t="inlineStr">
        <is>
          <t>France</t>
        </is>
      </c>
      <c r="C4616" t="inlineStr">
        <is>
          <t>Prop</t>
        </is>
      </c>
      <c r="D4616" t="n">
        <v>63</v>
      </c>
      <c r="E4616" t="n">
        <v>66</v>
      </c>
      <c r="F4616" t="n">
        <v>48</v>
      </c>
      <c r="G4616" t="n">
        <v>18</v>
      </c>
      <c r="H4616" t="n">
        <v>0</v>
      </c>
      <c r="I4616" t="n">
        <v>3437</v>
      </c>
      <c r="J4616" t="n">
        <v>15</v>
      </c>
      <c r="K4616" t="n">
        <v>349</v>
      </c>
      <c r="L4616" t="n">
        <v>2</v>
      </c>
      <c r="M4616" t="n">
        <v>31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10</v>
      </c>
      <c r="U4616" t="n">
        <v>0</v>
      </c>
      <c r="V4616" t="n">
        <v>0</v>
      </c>
      <c r="W4616" t="n">
        <v>1</v>
      </c>
    </row>
    <row r="4617">
      <c r="A4617" t="inlineStr">
        <is>
          <t>Lionel Faure</t>
        </is>
      </c>
      <c r="B4617" t="inlineStr">
        <is>
          <t>France</t>
        </is>
      </c>
      <c r="C4617" t="inlineStr">
        <is>
          <t>Prop</t>
        </is>
      </c>
      <c r="D4617" t="n">
        <v>8</v>
      </c>
      <c r="E4617" t="n">
        <v>8</v>
      </c>
      <c r="F4617" t="n">
        <v>8</v>
      </c>
      <c r="G4617" t="n">
        <v>0</v>
      </c>
      <c r="H4617" t="n">
        <v>0</v>
      </c>
      <c r="I4617" t="n">
        <v>546</v>
      </c>
      <c r="J4617" t="n">
        <v>0</v>
      </c>
      <c r="K4617" t="n">
        <v>0</v>
      </c>
      <c r="L4617" t="n">
        <v>0</v>
      </c>
      <c r="M4617" t="n">
        <v>3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</row>
    <row r="4618">
      <c r="A4618" t="inlineStr">
        <is>
          <t>Lionel Faure</t>
        </is>
      </c>
      <c r="B4618" t="inlineStr">
        <is>
          <t>France</t>
        </is>
      </c>
      <c r="C4618" t="inlineStr">
        <is>
          <t>Prop</t>
        </is>
      </c>
      <c r="D4618" t="n">
        <v>39</v>
      </c>
      <c r="E4618" t="n">
        <v>42</v>
      </c>
      <c r="F4618" t="n">
        <v>27</v>
      </c>
      <c r="G4618" t="n">
        <v>15</v>
      </c>
      <c r="H4618" t="n">
        <v>0</v>
      </c>
      <c r="I4618" t="n">
        <v>1753</v>
      </c>
      <c r="J4618" t="n">
        <v>12</v>
      </c>
      <c r="K4618" t="n">
        <v>261</v>
      </c>
      <c r="L4618" t="n">
        <v>0</v>
      </c>
      <c r="M4618" t="n">
        <v>24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5</v>
      </c>
      <c r="U4618" t="n">
        <v>1</v>
      </c>
      <c r="V4618" t="n">
        <v>0</v>
      </c>
      <c r="W4618" t="n">
        <v>0</v>
      </c>
    </row>
    <row r="4619">
      <c r="A4619" t="inlineStr">
        <is>
          <t>Lionel Faure</t>
        </is>
      </c>
      <c r="B4619" t="inlineStr">
        <is>
          <t>France</t>
        </is>
      </c>
      <c r="C4619" t="inlineStr">
        <is>
          <t>Prop</t>
        </is>
      </c>
      <c r="D4619" t="n">
        <v>121</v>
      </c>
      <c r="E4619" t="n">
        <v>3</v>
      </c>
      <c r="F4619" t="n">
        <v>90</v>
      </c>
      <c r="G4619" t="n">
        <v>37</v>
      </c>
      <c r="H4619" t="n">
        <v>0</v>
      </c>
      <c r="I4619" t="n">
        <v>6317</v>
      </c>
      <c r="J4619" t="n">
        <v>31</v>
      </c>
      <c r="K4619" t="n">
        <v>719</v>
      </c>
      <c r="L4619" t="n">
        <v>2</v>
      </c>
      <c r="M4619" t="n">
        <v>61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15</v>
      </c>
      <c r="U4619" t="n">
        <v>1</v>
      </c>
      <c r="V4619" t="n">
        <v>0</v>
      </c>
      <c r="W4619" t="n">
        <v>1</v>
      </c>
    </row>
    <row r="4620">
      <c r="A4620" t="inlineStr">
        <is>
          <t>Raphael Chaume</t>
        </is>
      </c>
      <c r="B4620" t="inlineStr">
        <is>
          <t>France</t>
        </is>
      </c>
      <c r="C4620" t="inlineStr">
        <is>
          <t>Prop</t>
        </is>
      </c>
      <c r="D4620" t="n">
        <v>102</v>
      </c>
      <c r="E4620" t="n">
        <v>107</v>
      </c>
      <c r="F4620" t="n">
        <v>58</v>
      </c>
      <c r="G4620" t="n">
        <v>49</v>
      </c>
      <c r="H4620" t="n">
        <v>0</v>
      </c>
      <c r="I4620" t="n">
        <v>4251</v>
      </c>
      <c r="J4620" t="n">
        <v>44</v>
      </c>
      <c r="K4620" t="n">
        <v>935</v>
      </c>
      <c r="L4620" t="n">
        <v>1</v>
      </c>
      <c r="M4620" t="n">
        <v>56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5</v>
      </c>
      <c r="U4620" t="n">
        <v>3</v>
      </c>
      <c r="V4620" t="n">
        <v>0</v>
      </c>
      <c r="W4620" t="n">
        <v>0</v>
      </c>
    </row>
    <row r="4621">
      <c r="A4621" t="inlineStr">
        <is>
          <t>Raphael Chaume</t>
        </is>
      </c>
      <c r="B4621" t="inlineStr">
        <is>
          <t>France</t>
        </is>
      </c>
      <c r="C4621" t="inlineStr">
        <is>
          <t>Prop</t>
        </is>
      </c>
      <c r="D4621" t="n">
        <v>1</v>
      </c>
      <c r="E4621" t="n">
        <v>1</v>
      </c>
      <c r="F4621" t="n">
        <v>0</v>
      </c>
      <c r="G4621" t="n">
        <v>1</v>
      </c>
      <c r="H4621" t="n">
        <v>0</v>
      </c>
      <c r="I4621" t="n">
        <v>20</v>
      </c>
      <c r="J4621" t="n">
        <v>1</v>
      </c>
      <c r="K4621" t="n">
        <v>20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t="inlineStr">
        <is>
          <t>Raphael Chaume</t>
        </is>
      </c>
      <c r="B4622" t="inlineStr">
        <is>
          <t>France</t>
        </is>
      </c>
      <c r="C4622" t="inlineStr">
        <is>
          <t>Prop</t>
        </is>
      </c>
      <c r="D4622" t="n">
        <v>44</v>
      </c>
      <c r="E4622" t="n">
        <v>42</v>
      </c>
      <c r="F4622" t="n">
        <v>27</v>
      </c>
      <c r="G4622" t="n">
        <v>15</v>
      </c>
      <c r="H4622" t="n">
        <v>0</v>
      </c>
      <c r="I4622" t="n">
        <v>1850</v>
      </c>
      <c r="J4622" t="n">
        <v>17</v>
      </c>
      <c r="K4622" t="n">
        <v>498</v>
      </c>
      <c r="L4622" t="n">
        <v>2</v>
      </c>
      <c r="M4622" t="n">
        <v>29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0</v>
      </c>
      <c r="W4622" t="n">
        <v>0</v>
      </c>
    </row>
    <row r="4623">
      <c r="A4623" t="inlineStr">
        <is>
          <t>Raphael Chaume</t>
        </is>
      </c>
      <c r="B4623" t="inlineStr">
        <is>
          <t>France</t>
        </is>
      </c>
      <c r="C4623" t="inlineStr">
        <is>
          <t>Prop</t>
        </is>
      </c>
      <c r="D4623" t="n">
        <v>147</v>
      </c>
      <c r="E4623" t="n">
        <v>1</v>
      </c>
      <c r="F4623" t="n">
        <v>85</v>
      </c>
      <c r="G4623" t="n">
        <v>65</v>
      </c>
      <c r="H4623" t="n">
        <v>0</v>
      </c>
      <c r="I4623" t="n">
        <v>6121</v>
      </c>
      <c r="J4623" t="n">
        <v>62</v>
      </c>
      <c r="K4623" t="n">
        <v>1453</v>
      </c>
      <c r="L4623" t="n">
        <v>4</v>
      </c>
      <c r="M4623" t="n">
        <v>85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5</v>
      </c>
      <c r="U4623" t="n">
        <v>4</v>
      </c>
      <c r="V4623" t="n">
        <v>0</v>
      </c>
      <c r="W4623" t="n">
        <v>0</v>
      </c>
    </row>
    <row r="4624">
      <c r="A4624" t="inlineStr">
        <is>
          <t>Renaud Boyoud</t>
        </is>
      </c>
      <c r="B4624" t="inlineStr">
        <is>
          <t>France</t>
        </is>
      </c>
      <c r="C4624" t="inlineStr">
        <is>
          <t>Prop</t>
        </is>
      </c>
      <c r="D4624" t="n">
        <v>0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t="inlineStr">
        <is>
          <t>Renaud Boyoud</t>
        </is>
      </c>
      <c r="B4625" t="inlineStr">
        <is>
          <t>France</t>
        </is>
      </c>
      <c r="C4625" t="inlineStr">
        <is>
          <t>Prop</t>
        </is>
      </c>
      <c r="D4625" t="n">
        <v>52</v>
      </c>
      <c r="E4625" t="n">
        <v>54</v>
      </c>
      <c r="F4625" t="n">
        <v>45</v>
      </c>
      <c r="G4625" t="n">
        <v>9</v>
      </c>
      <c r="H4625" t="n">
        <v>0</v>
      </c>
      <c r="I4625" t="n">
        <v>2956</v>
      </c>
      <c r="J4625" t="n">
        <v>7</v>
      </c>
      <c r="K4625" t="n">
        <v>168</v>
      </c>
      <c r="L4625" t="n">
        <v>0</v>
      </c>
      <c r="M4625" t="n">
        <v>33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t="inlineStr">
        <is>
          <t>Renaud Boyoud</t>
        </is>
      </c>
      <c r="B4626" t="inlineStr">
        <is>
          <t>France</t>
        </is>
      </c>
      <c r="C4626" t="inlineStr">
        <is>
          <t>Prop</t>
        </is>
      </c>
      <c r="D4626" t="n">
        <v>2</v>
      </c>
      <c r="E4626" t="n">
        <v>3</v>
      </c>
      <c r="F4626" t="n">
        <v>1</v>
      </c>
      <c r="G4626" t="n">
        <v>2</v>
      </c>
      <c r="H4626" t="n">
        <v>0</v>
      </c>
      <c r="I4626" t="n">
        <v>120</v>
      </c>
      <c r="J4626" t="n">
        <v>1</v>
      </c>
      <c r="K4626" t="n">
        <v>40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t="inlineStr">
        <is>
          <t>Renaud Boyoud</t>
        </is>
      </c>
      <c r="B4627" t="inlineStr">
        <is>
          <t>France</t>
        </is>
      </c>
      <c r="C4627" t="inlineStr">
        <is>
          <t>Prop</t>
        </is>
      </c>
      <c r="D4627" t="n">
        <v>33</v>
      </c>
      <c r="E4627" t="n">
        <v>33</v>
      </c>
      <c r="F4627" t="n">
        <v>17</v>
      </c>
      <c r="G4627" t="n">
        <v>16</v>
      </c>
      <c r="H4627" t="n">
        <v>0</v>
      </c>
      <c r="I4627" t="n">
        <v>1175</v>
      </c>
      <c r="J4627" t="n">
        <v>16</v>
      </c>
      <c r="K4627" t="n">
        <v>307</v>
      </c>
      <c r="L4627" t="n">
        <v>1</v>
      </c>
      <c r="M4627" t="n">
        <v>15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t="inlineStr">
        <is>
          <t>Renaud Boyoud</t>
        </is>
      </c>
      <c r="B4628" t="inlineStr">
        <is>
          <t>France</t>
        </is>
      </c>
      <c r="C4628" t="inlineStr">
        <is>
          <t>Prop</t>
        </is>
      </c>
      <c r="D4628" t="n">
        <v>87</v>
      </c>
      <c r="E4628" t="n">
        <v>0</v>
      </c>
      <c r="F4628" t="n">
        <v>63</v>
      </c>
      <c r="G4628" t="n">
        <v>28</v>
      </c>
      <c r="H4628" t="n">
        <v>0</v>
      </c>
      <c r="I4628" t="n">
        <v>4251</v>
      </c>
      <c r="J4628" t="n">
        <v>24</v>
      </c>
      <c r="K4628" t="n">
        <v>515</v>
      </c>
      <c r="L4628" t="n">
        <v>1</v>
      </c>
      <c r="M4628" t="n">
        <v>48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</row>
    <row r="4629">
      <c r="A4629" t="inlineStr">
        <is>
          <t>Xavier Chiocci</t>
        </is>
      </c>
      <c r="B4629" t="inlineStr">
        <is>
          <t>France</t>
        </is>
      </c>
      <c r="C4629" t="inlineStr">
        <is>
          <t>Prop</t>
        </is>
      </c>
      <c r="D4629" t="n">
        <v>3</v>
      </c>
      <c r="E4629" t="n">
        <v>3</v>
      </c>
      <c r="F4629" t="n">
        <v>2</v>
      </c>
      <c r="G4629" t="n">
        <v>1</v>
      </c>
      <c r="H4629" t="n">
        <v>0</v>
      </c>
      <c r="I4629" t="n">
        <v>129</v>
      </c>
      <c r="J4629" t="n">
        <v>1</v>
      </c>
      <c r="K4629" t="n">
        <v>40</v>
      </c>
      <c r="L4629" t="n">
        <v>0</v>
      </c>
      <c r="M4629" t="n">
        <v>2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5</v>
      </c>
      <c r="U4629" t="n">
        <v>0</v>
      </c>
      <c r="V4629" t="n">
        <v>0</v>
      </c>
      <c r="W4629" t="n">
        <v>0</v>
      </c>
    </row>
    <row r="4630">
      <c r="A4630" t="inlineStr">
        <is>
          <t>Xavier Chiocci</t>
        </is>
      </c>
      <c r="B4630" t="inlineStr">
        <is>
          <t>France</t>
        </is>
      </c>
      <c r="C4630" t="inlineStr">
        <is>
          <t>Prop</t>
        </is>
      </c>
      <c r="D4630" t="n">
        <v>141</v>
      </c>
      <c r="E4630" t="n">
        <v>143</v>
      </c>
      <c r="F4630" t="n">
        <v>70</v>
      </c>
      <c r="G4630" t="n">
        <v>73</v>
      </c>
      <c r="H4630" t="n">
        <v>0</v>
      </c>
      <c r="I4630" t="n">
        <v>5639</v>
      </c>
      <c r="J4630" t="n">
        <v>71</v>
      </c>
      <c r="K4630" t="n">
        <v>1981</v>
      </c>
      <c r="L4630" t="n">
        <v>8</v>
      </c>
      <c r="M4630" t="n">
        <v>73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45</v>
      </c>
      <c r="U4630" t="n">
        <v>3</v>
      </c>
      <c r="V4630" t="n">
        <v>0</v>
      </c>
      <c r="W4630" t="n">
        <v>0</v>
      </c>
    </row>
    <row r="4631">
      <c r="A4631" t="inlineStr">
        <is>
          <t>Xavier Chiocci</t>
        </is>
      </c>
      <c r="B4631" t="inlineStr">
        <is>
          <t>France</t>
        </is>
      </c>
      <c r="C4631" t="inlineStr">
        <is>
          <t>Prop</t>
        </is>
      </c>
      <c r="D4631" t="n">
        <v>9</v>
      </c>
      <c r="E4631" t="n">
        <v>10</v>
      </c>
      <c r="F4631" t="n">
        <v>2</v>
      </c>
      <c r="G4631" t="n">
        <v>8</v>
      </c>
      <c r="H4631" t="n">
        <v>0</v>
      </c>
      <c r="I4631" t="n">
        <v>269</v>
      </c>
      <c r="J4631" t="n">
        <v>7</v>
      </c>
      <c r="K4631" t="n">
        <v>172</v>
      </c>
      <c r="L4631" t="n">
        <v>0</v>
      </c>
      <c r="M4631" t="n">
        <v>2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</row>
    <row r="4632">
      <c r="A4632" t="inlineStr">
        <is>
          <t>Xavier Chiocci</t>
        </is>
      </c>
      <c r="B4632" t="inlineStr">
        <is>
          <t>France</t>
        </is>
      </c>
      <c r="C4632" t="inlineStr">
        <is>
          <t>Prop</t>
        </is>
      </c>
      <c r="D4632" t="n">
        <v>45</v>
      </c>
      <c r="E4632" t="n">
        <v>41</v>
      </c>
      <c r="F4632" t="n">
        <v>28</v>
      </c>
      <c r="G4632" t="n">
        <v>13</v>
      </c>
      <c r="H4632" t="n">
        <v>0</v>
      </c>
      <c r="I4632" t="n">
        <v>1870</v>
      </c>
      <c r="J4632" t="n">
        <v>17</v>
      </c>
      <c r="K4632" t="n">
        <v>471</v>
      </c>
      <c r="L4632" t="n">
        <v>2</v>
      </c>
      <c r="M4632" t="n">
        <v>27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10</v>
      </c>
      <c r="U4632" t="n">
        <v>5</v>
      </c>
      <c r="V4632" t="n">
        <v>0</v>
      </c>
      <c r="W4632" t="n">
        <v>0</v>
      </c>
    </row>
    <row r="4633">
      <c r="A4633" t="inlineStr">
        <is>
          <t>Xavier Chiocci</t>
        </is>
      </c>
      <c r="B4633" t="inlineStr">
        <is>
          <t>France</t>
        </is>
      </c>
      <c r="C4633" t="inlineStr">
        <is>
          <t>Prop</t>
        </is>
      </c>
      <c r="D4633" t="n">
        <v>198</v>
      </c>
      <c r="E4633" t="n">
        <v>12</v>
      </c>
      <c r="F4633" t="n">
        <v>102</v>
      </c>
      <c r="G4633" t="n">
        <v>95</v>
      </c>
      <c r="H4633" t="n">
        <v>0</v>
      </c>
      <c r="I4633" t="n">
        <v>7907</v>
      </c>
      <c r="J4633" t="n">
        <v>96</v>
      </c>
      <c r="K4633" t="n">
        <v>2664</v>
      </c>
      <c r="L4633" t="n">
        <v>10</v>
      </c>
      <c r="M4633" t="n">
        <v>104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60</v>
      </c>
      <c r="U4633" t="n">
        <v>9</v>
      </c>
      <c r="V4633" t="n">
        <v>0</v>
      </c>
      <c r="W4633" t="n">
        <v>0</v>
      </c>
    </row>
    <row r="4634">
      <c r="A4634" t="inlineStr">
        <is>
          <t>Denis Avril</t>
        </is>
      </c>
      <c r="B4634" t="inlineStr">
        <is>
          <t>France</t>
        </is>
      </c>
      <c r="C4634" t="inlineStr">
        <is>
          <t>Prop</t>
        </is>
      </c>
      <c r="D4634" t="n">
        <v>63</v>
      </c>
      <c r="E4634" t="n">
        <v>67</v>
      </c>
      <c r="F4634" t="n">
        <v>53</v>
      </c>
      <c r="G4634" t="n">
        <v>14</v>
      </c>
      <c r="H4634" t="n">
        <v>0</v>
      </c>
      <c r="I4634" t="n">
        <v>4108</v>
      </c>
      <c r="J4634" t="n">
        <v>10</v>
      </c>
      <c r="K4634" t="n">
        <v>342</v>
      </c>
      <c r="L4634" t="n">
        <v>1</v>
      </c>
      <c r="M4634" t="n">
        <v>27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5</v>
      </c>
      <c r="U4634" t="n">
        <v>3</v>
      </c>
      <c r="V4634" t="n">
        <v>0</v>
      </c>
      <c r="W4634" t="n">
        <v>0</v>
      </c>
    </row>
    <row r="4635">
      <c r="A4635" t="inlineStr">
        <is>
          <t>Denis Avril</t>
        </is>
      </c>
      <c r="B4635" t="inlineStr">
        <is>
          <t>France</t>
        </is>
      </c>
      <c r="C4635" t="inlineStr">
        <is>
          <t>Prop</t>
        </is>
      </c>
      <c r="D4635" t="n">
        <v>1</v>
      </c>
      <c r="E4635" t="n">
        <v>1</v>
      </c>
      <c r="F4635" t="n">
        <v>1</v>
      </c>
      <c r="G4635" t="n">
        <v>0</v>
      </c>
      <c r="H4635" t="n">
        <v>0</v>
      </c>
      <c r="I4635" t="n">
        <v>80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t="inlineStr">
        <is>
          <t>Denis Avril</t>
        </is>
      </c>
      <c r="B4636" t="inlineStr">
        <is>
          <t>France</t>
        </is>
      </c>
      <c r="C4636" t="inlineStr">
        <is>
          <t>Prop</t>
        </is>
      </c>
      <c r="D4636" t="n">
        <v>55</v>
      </c>
      <c r="E4636" t="n">
        <v>58</v>
      </c>
      <c r="F4636" t="n">
        <v>14</v>
      </c>
      <c r="G4636" t="n">
        <v>44</v>
      </c>
      <c r="H4636" t="n">
        <v>0</v>
      </c>
      <c r="I4636" t="n">
        <v>1878</v>
      </c>
      <c r="J4636" t="n">
        <v>41</v>
      </c>
      <c r="K4636" t="n">
        <v>1157</v>
      </c>
      <c r="L4636" t="n">
        <v>2</v>
      </c>
      <c r="M4636" t="n">
        <v>13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5</v>
      </c>
      <c r="U4636" t="n">
        <v>2</v>
      </c>
      <c r="V4636" t="n">
        <v>0</v>
      </c>
      <c r="W4636" t="n">
        <v>0</v>
      </c>
    </row>
    <row r="4637">
      <c r="A4637" t="inlineStr">
        <is>
          <t>Denis Avril</t>
        </is>
      </c>
      <c r="B4637" t="inlineStr">
        <is>
          <t>France</t>
        </is>
      </c>
      <c r="C4637" t="inlineStr">
        <is>
          <t>Prop</t>
        </is>
      </c>
      <c r="D4637" t="n">
        <v>119</v>
      </c>
      <c r="E4637" t="n">
        <v>2</v>
      </c>
      <c r="F4637" t="n">
        <v>68</v>
      </c>
      <c r="G4637" t="n">
        <v>58</v>
      </c>
      <c r="H4637" t="n">
        <v>0</v>
      </c>
      <c r="I4637" t="n">
        <v>6066</v>
      </c>
      <c r="J4637" t="n">
        <v>51</v>
      </c>
      <c r="K4637" t="n">
        <v>1499</v>
      </c>
      <c r="L4637" t="n">
        <v>3</v>
      </c>
      <c r="M4637" t="n">
        <v>40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10</v>
      </c>
      <c r="U4637" t="n">
        <v>5</v>
      </c>
      <c r="V4637" t="n">
        <v>0</v>
      </c>
      <c r="W4637" t="n">
        <v>0</v>
      </c>
    </row>
    <row r="4638">
      <c r="A4638" t="inlineStr">
        <is>
          <t>Arnaud Martinez</t>
        </is>
      </c>
      <c r="B4638" t="inlineStr">
        <is>
          <t>France</t>
        </is>
      </c>
      <c r="C4638" t="inlineStr">
        <is>
          <t>Prop</t>
        </is>
      </c>
      <c r="D4638" t="n">
        <v>31</v>
      </c>
      <c r="E4638" t="n">
        <v>30</v>
      </c>
      <c r="F4638" t="n">
        <v>26</v>
      </c>
      <c r="G4638" t="n">
        <v>4</v>
      </c>
      <c r="H4638" t="n">
        <v>0</v>
      </c>
      <c r="I4638" t="n">
        <v>1876</v>
      </c>
      <c r="J4638" t="n">
        <v>5</v>
      </c>
      <c r="K4638" t="n">
        <v>75</v>
      </c>
      <c r="L4638" t="n">
        <v>0</v>
      </c>
      <c r="M4638" t="n">
        <v>14</v>
      </c>
      <c r="N4638" t="n">
        <v>3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15</v>
      </c>
      <c r="U4638" t="n">
        <v>1</v>
      </c>
      <c r="V4638" t="n">
        <v>0</v>
      </c>
      <c r="W4638" t="n">
        <v>0</v>
      </c>
    </row>
    <row r="4639">
      <c r="A4639" t="inlineStr">
        <is>
          <t>Arnaud Martinez</t>
        </is>
      </c>
      <c r="B4639" t="inlineStr">
        <is>
          <t>France</t>
        </is>
      </c>
      <c r="C4639" t="inlineStr">
        <is>
          <t>Prop</t>
        </is>
      </c>
      <c r="D4639" t="n">
        <v>2</v>
      </c>
      <c r="E4639" t="n">
        <v>2</v>
      </c>
      <c r="F4639" t="n">
        <v>2</v>
      </c>
      <c r="G4639" t="n">
        <v>0</v>
      </c>
      <c r="H4639" t="n">
        <v>0</v>
      </c>
      <c r="I4639" t="n">
        <v>138</v>
      </c>
      <c r="J4639" t="n">
        <v>0</v>
      </c>
      <c r="K4639" t="n">
        <v>0</v>
      </c>
      <c r="L4639" t="n">
        <v>0</v>
      </c>
      <c r="M4639" t="n">
        <v>2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t="inlineStr">
        <is>
          <t>Arnaud Martinez</t>
        </is>
      </c>
      <c r="B4640" t="inlineStr">
        <is>
          <t>France</t>
        </is>
      </c>
      <c r="C4640" t="inlineStr">
        <is>
          <t>Prop</t>
        </is>
      </c>
      <c r="D4640" t="n">
        <v>33</v>
      </c>
      <c r="E4640" t="n">
        <v>3</v>
      </c>
      <c r="F4640" t="n">
        <v>28</v>
      </c>
      <c r="G4640" t="n">
        <v>4</v>
      </c>
      <c r="H4640" t="n">
        <v>0</v>
      </c>
      <c r="I4640" t="n">
        <v>2014</v>
      </c>
      <c r="J4640" t="n">
        <v>5</v>
      </c>
      <c r="K4640" t="n">
        <v>75</v>
      </c>
      <c r="L4640" t="n">
        <v>0</v>
      </c>
      <c r="M4640" t="n">
        <v>16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15</v>
      </c>
      <c r="U4640" t="n">
        <v>1</v>
      </c>
      <c r="V4640" t="n">
        <v>0</v>
      </c>
      <c r="W4640" t="n">
        <v>0</v>
      </c>
    </row>
    <row r="4641">
      <c r="A4641" t="inlineStr">
        <is>
          <t>Jerome Schuster</t>
        </is>
      </c>
      <c r="B4641" t="inlineStr">
        <is>
          <t>France</t>
        </is>
      </c>
      <c r="C4641" t="inlineStr">
        <is>
          <t>Prop</t>
        </is>
      </c>
      <c r="D4641" t="n">
        <v>57</v>
      </c>
      <c r="E4641" t="n">
        <v>61</v>
      </c>
      <c r="F4641" t="n">
        <v>22</v>
      </c>
      <c r="G4641" t="n">
        <v>39</v>
      </c>
      <c r="H4641" t="n">
        <v>0</v>
      </c>
      <c r="I4641" t="n">
        <v>1966</v>
      </c>
      <c r="J4641" t="n">
        <v>35</v>
      </c>
      <c r="K4641" t="n">
        <v>679</v>
      </c>
      <c r="L4641" t="n">
        <v>1</v>
      </c>
      <c r="M4641" t="n">
        <v>19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5</v>
      </c>
      <c r="U4641" t="n">
        <v>2</v>
      </c>
      <c r="V4641" t="n">
        <v>0</v>
      </c>
      <c r="W4641" t="n">
        <v>0</v>
      </c>
    </row>
    <row r="4642">
      <c r="A4642" t="inlineStr">
        <is>
          <t>Jerome Schuster</t>
        </is>
      </c>
      <c r="B4642" t="inlineStr">
        <is>
          <t>France</t>
        </is>
      </c>
      <c r="C4642" t="inlineStr">
        <is>
          <t>Prop</t>
        </is>
      </c>
      <c r="D4642" t="n">
        <v>2</v>
      </c>
      <c r="E4642" t="n">
        <v>2</v>
      </c>
      <c r="F4642" t="n">
        <v>1</v>
      </c>
      <c r="G4642" t="n">
        <v>1</v>
      </c>
      <c r="H4642" t="n">
        <v>0</v>
      </c>
      <c r="I4642" t="n">
        <v>109</v>
      </c>
      <c r="J4642" t="n">
        <v>1</v>
      </c>
      <c r="K4642" t="n">
        <v>29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t="inlineStr">
        <is>
          <t>Jerome Schuster</t>
        </is>
      </c>
      <c r="B4643" t="inlineStr">
        <is>
          <t>France</t>
        </is>
      </c>
      <c r="C4643" t="inlineStr">
        <is>
          <t>Prop</t>
        </is>
      </c>
      <c r="D4643" t="n">
        <v>2</v>
      </c>
      <c r="E4643" t="n">
        <v>2</v>
      </c>
      <c r="F4643" t="n">
        <v>0</v>
      </c>
      <c r="G4643" t="n">
        <v>2</v>
      </c>
      <c r="H4643" t="n">
        <v>0</v>
      </c>
      <c r="I4643" t="n">
        <v>54</v>
      </c>
      <c r="J4643" t="n">
        <v>2</v>
      </c>
      <c r="K4643" t="n">
        <v>54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t="inlineStr">
        <is>
          <t>Jerome Schuster</t>
        </is>
      </c>
      <c r="B4644" t="inlineStr">
        <is>
          <t>France</t>
        </is>
      </c>
      <c r="C4644" t="inlineStr">
        <is>
          <t>Prop</t>
        </is>
      </c>
      <c r="D4644" t="n">
        <v>0</v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</row>
    <row r="4645">
      <c r="A4645" t="inlineStr">
        <is>
          <t>Jerome Schuster</t>
        </is>
      </c>
      <c r="B4645" t="inlineStr">
        <is>
          <t>France</t>
        </is>
      </c>
      <c r="C4645" t="inlineStr">
        <is>
          <t>Prop</t>
        </is>
      </c>
      <c r="D4645" t="n">
        <v>14</v>
      </c>
      <c r="E4645" t="n">
        <v>17</v>
      </c>
      <c r="F4645" t="n">
        <v>6</v>
      </c>
      <c r="G4645" t="n">
        <v>11</v>
      </c>
      <c r="H4645" t="n">
        <v>0</v>
      </c>
      <c r="I4645" t="n">
        <v>521</v>
      </c>
      <c r="J4645" t="n">
        <v>8</v>
      </c>
      <c r="K4645" t="n">
        <v>160</v>
      </c>
      <c r="L4645" t="n">
        <v>0</v>
      </c>
      <c r="M4645" t="n">
        <v>5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</row>
    <row r="4646">
      <c r="A4646" t="inlineStr">
        <is>
          <t>Jerome Schuster</t>
        </is>
      </c>
      <c r="B4646" t="inlineStr">
        <is>
          <t>France</t>
        </is>
      </c>
      <c r="C4646" t="inlineStr">
        <is>
          <t>Prop</t>
        </is>
      </c>
      <c r="D4646" t="n">
        <v>75</v>
      </c>
      <c r="E4646" t="n">
        <v>1</v>
      </c>
      <c r="F4646" t="n">
        <v>29</v>
      </c>
      <c r="G4646" t="n">
        <v>54</v>
      </c>
      <c r="H4646" t="n">
        <v>0</v>
      </c>
      <c r="I4646" t="n">
        <v>2650</v>
      </c>
      <c r="J4646" t="n">
        <v>46</v>
      </c>
      <c r="K4646" t="n">
        <v>922</v>
      </c>
      <c r="L4646" t="n">
        <v>1</v>
      </c>
      <c r="M4646" t="n">
        <v>24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5</v>
      </c>
      <c r="U4646" t="n">
        <v>3</v>
      </c>
      <c r="V4646" t="n">
        <v>0</v>
      </c>
      <c r="W4646" t="n">
        <v>0</v>
      </c>
    </row>
    <row r="4647">
      <c r="A4647" t="inlineStr">
        <is>
          <t>Sylvain Marconnet</t>
        </is>
      </c>
      <c r="B4647" t="inlineStr">
        <is>
          <t>France</t>
        </is>
      </c>
      <c r="C4647" t="inlineStr">
        <is>
          <t>Prop</t>
        </is>
      </c>
      <c r="D4647" t="n">
        <v>127</v>
      </c>
      <c r="E4647" t="n">
        <v>128</v>
      </c>
      <c r="F4647" t="n">
        <v>99</v>
      </c>
      <c r="G4647" t="n">
        <v>29</v>
      </c>
      <c r="H4647" t="n">
        <v>0</v>
      </c>
      <c r="I4647" t="n">
        <v>7942</v>
      </c>
      <c r="J4647" t="n">
        <v>28</v>
      </c>
      <c r="K4647" t="n">
        <v>807</v>
      </c>
      <c r="L4647" t="n">
        <v>3</v>
      </c>
      <c r="M4647" t="n">
        <v>37</v>
      </c>
      <c r="N4647" t="n">
        <v>13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65</v>
      </c>
      <c r="U4647" t="n">
        <v>3</v>
      </c>
      <c r="V4647" t="n">
        <v>0</v>
      </c>
      <c r="W4647" t="n">
        <v>1</v>
      </c>
    </row>
    <row r="4648">
      <c r="A4648" t="inlineStr">
        <is>
          <t>Sylvain Marconnet</t>
        </is>
      </c>
      <c r="B4648" t="inlineStr">
        <is>
          <t>France</t>
        </is>
      </c>
      <c r="C4648" t="inlineStr">
        <is>
          <t>Prop</t>
        </is>
      </c>
      <c r="D4648" t="n">
        <v>80</v>
      </c>
      <c r="E4648" t="n">
        <v>80</v>
      </c>
      <c r="F4648" t="n">
        <v>55</v>
      </c>
      <c r="G4648" t="n">
        <v>25</v>
      </c>
      <c r="H4648" t="n">
        <v>0</v>
      </c>
      <c r="I4648" t="n">
        <v>4242</v>
      </c>
      <c r="J4648" t="n">
        <v>25</v>
      </c>
      <c r="K4648" t="n">
        <v>557</v>
      </c>
      <c r="L4648" t="n">
        <v>1</v>
      </c>
      <c r="M4648" t="n">
        <v>31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15</v>
      </c>
      <c r="U4648" t="n">
        <v>0</v>
      </c>
      <c r="V4648" t="n">
        <v>0</v>
      </c>
      <c r="W4648" t="n">
        <v>0</v>
      </c>
    </row>
    <row r="4649">
      <c r="A4649" t="inlineStr">
        <is>
          <t>Sylvain Marconnet</t>
        </is>
      </c>
      <c r="B4649" t="inlineStr">
        <is>
          <t>France</t>
        </is>
      </c>
      <c r="C4649" t="inlineStr">
        <is>
          <t>Prop</t>
        </is>
      </c>
      <c r="D4649" t="n">
        <v>15</v>
      </c>
      <c r="E4649" t="n">
        <v>18</v>
      </c>
      <c r="F4649" t="n">
        <v>8</v>
      </c>
      <c r="G4649" t="n">
        <v>10</v>
      </c>
      <c r="H4649" t="n">
        <v>0</v>
      </c>
      <c r="I4649" t="n">
        <v>745</v>
      </c>
      <c r="J4649" t="n">
        <v>7</v>
      </c>
      <c r="K4649" t="n">
        <v>232</v>
      </c>
      <c r="L4649" t="n">
        <v>0</v>
      </c>
      <c r="M4649" t="n">
        <v>6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5</v>
      </c>
      <c r="U4649" t="n">
        <v>0</v>
      </c>
      <c r="V4649" t="n">
        <v>0</v>
      </c>
      <c r="W4649" t="n">
        <v>0</v>
      </c>
    </row>
    <row r="4650">
      <c r="A4650" t="inlineStr">
        <is>
          <t>Sylvain Marconnet</t>
        </is>
      </c>
      <c r="B4650" t="inlineStr">
        <is>
          <t>France</t>
        </is>
      </c>
      <c r="C4650" t="inlineStr">
        <is>
          <t>Prop</t>
        </is>
      </c>
      <c r="D4650" t="n">
        <v>222</v>
      </c>
      <c r="E4650" t="n">
        <v>17</v>
      </c>
      <c r="F4650" t="n">
        <v>162</v>
      </c>
      <c r="G4650" t="n">
        <v>64</v>
      </c>
      <c r="H4650" t="n">
        <v>0</v>
      </c>
      <c r="I4650" t="n">
        <v>12929</v>
      </c>
      <c r="J4650" t="n">
        <v>60</v>
      </c>
      <c r="K4650" t="n">
        <v>1596</v>
      </c>
      <c r="L4650" t="n">
        <v>4</v>
      </c>
      <c r="M4650" t="n">
        <v>74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85</v>
      </c>
      <c r="U4650" t="n">
        <v>3</v>
      </c>
      <c r="V4650" t="n">
        <v>0</v>
      </c>
      <c r="W4650" t="n">
        <v>1</v>
      </c>
    </row>
    <row r="4651">
      <c r="A4651" t="inlineStr">
        <is>
          <t>Cedato Gomes Sa</t>
        </is>
      </c>
      <c r="B4651" t="inlineStr">
        <is>
          <t>France</t>
        </is>
      </c>
      <c r="C4651" t="inlineStr">
        <is>
          <t>Prop</t>
        </is>
      </c>
      <c r="D4651" t="n">
        <v>104</v>
      </c>
      <c r="E4651" t="n">
        <v>103</v>
      </c>
      <c r="F4651" t="n">
        <v>52</v>
      </c>
      <c r="G4651" t="n">
        <v>51</v>
      </c>
      <c r="H4651" t="n">
        <v>0</v>
      </c>
      <c r="I4651" t="n">
        <v>4077</v>
      </c>
      <c r="J4651" t="n">
        <v>52</v>
      </c>
      <c r="K4651" t="n">
        <v>1374</v>
      </c>
      <c r="L4651" t="n">
        <v>5</v>
      </c>
      <c r="M4651" t="n">
        <v>51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5</v>
      </c>
      <c r="U4651" t="n">
        <v>3</v>
      </c>
      <c r="V4651" t="n">
        <v>0</v>
      </c>
      <c r="W4651" t="n">
        <v>0</v>
      </c>
    </row>
    <row r="4652">
      <c r="A4652" t="inlineStr">
        <is>
          <t>Cedato Gomes Sa</t>
        </is>
      </c>
      <c r="B4652" t="inlineStr">
        <is>
          <t>France</t>
        </is>
      </c>
      <c r="C4652" t="inlineStr">
        <is>
          <t>Prop</t>
        </is>
      </c>
      <c r="D4652" t="n">
        <v>9</v>
      </c>
      <c r="E4652" t="n">
        <v>9</v>
      </c>
      <c r="F4652" t="n">
        <v>3</v>
      </c>
      <c r="G4652" t="n">
        <v>6</v>
      </c>
      <c r="H4652" t="n">
        <v>0</v>
      </c>
      <c r="I4652" t="n">
        <v>297</v>
      </c>
      <c r="J4652" t="n">
        <v>6</v>
      </c>
      <c r="K4652" t="n">
        <v>143</v>
      </c>
      <c r="L4652" t="n">
        <v>0</v>
      </c>
      <c r="M4652" t="n">
        <v>3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5</v>
      </c>
      <c r="U4652" t="n">
        <v>0</v>
      </c>
      <c r="V4652" t="n">
        <v>0</v>
      </c>
      <c r="W4652" t="n">
        <v>0</v>
      </c>
    </row>
    <row r="4653">
      <c r="A4653" t="inlineStr">
        <is>
          <t>Cedato Gomes Sa</t>
        </is>
      </c>
      <c r="B4653" t="inlineStr">
        <is>
          <t>France</t>
        </is>
      </c>
      <c r="C4653" t="inlineStr">
        <is>
          <t>Prop</t>
        </is>
      </c>
      <c r="D4653" t="n">
        <v>113</v>
      </c>
      <c r="E4653" t="n">
        <v>2</v>
      </c>
      <c r="F4653" t="n">
        <v>55</v>
      </c>
      <c r="G4653" t="n">
        <v>57</v>
      </c>
      <c r="H4653" t="n">
        <v>0</v>
      </c>
      <c r="I4653" t="n">
        <v>4374</v>
      </c>
      <c r="J4653" t="n">
        <v>58</v>
      </c>
      <c r="K4653" t="n">
        <v>1517</v>
      </c>
      <c r="L4653" t="n">
        <v>5</v>
      </c>
      <c r="M4653" t="n">
        <v>54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10</v>
      </c>
      <c r="U4653" t="n">
        <v>3</v>
      </c>
      <c r="V4653" t="n">
        <v>0</v>
      </c>
      <c r="W4653" t="n">
        <v>0</v>
      </c>
    </row>
    <row r="4654">
      <c r="A4654" t="inlineStr">
        <is>
          <t>Dany Priso</t>
        </is>
      </c>
      <c r="B4654" t="inlineStr">
        <is>
          <t>France</t>
        </is>
      </c>
      <c r="C4654" t="inlineStr">
        <is>
          <t>Prop</t>
        </is>
      </c>
      <c r="D4654" t="n">
        <v>7</v>
      </c>
      <c r="E4654" t="n">
        <v>7</v>
      </c>
      <c r="F4654" t="n">
        <v>0</v>
      </c>
      <c r="G4654" t="n">
        <v>7</v>
      </c>
      <c r="H4654" t="n">
        <v>0</v>
      </c>
      <c r="I4654" t="n">
        <v>148</v>
      </c>
      <c r="J4654" t="n">
        <v>7</v>
      </c>
      <c r="K4654" t="n">
        <v>148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t="inlineStr">
        <is>
          <t>Dany Priso</t>
        </is>
      </c>
      <c r="B4655" t="inlineStr">
        <is>
          <t>France</t>
        </is>
      </c>
      <c r="C4655" t="inlineStr">
        <is>
          <t>Prop</t>
        </is>
      </c>
      <c r="D4655" t="n">
        <v>88</v>
      </c>
      <c r="E4655" t="n">
        <v>88</v>
      </c>
      <c r="F4655" t="n">
        <v>58</v>
      </c>
      <c r="G4655" t="n">
        <v>30</v>
      </c>
      <c r="H4655" t="n">
        <v>0</v>
      </c>
      <c r="I4655" t="n">
        <v>4316</v>
      </c>
      <c r="J4655" t="n">
        <v>30</v>
      </c>
      <c r="K4655" t="n">
        <v>825</v>
      </c>
      <c r="L4655" t="n">
        <v>1</v>
      </c>
      <c r="M4655" t="n">
        <v>52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35</v>
      </c>
      <c r="U4655" t="n">
        <v>3</v>
      </c>
      <c r="V4655" t="n">
        <v>0</v>
      </c>
      <c r="W4655" t="n">
        <v>0</v>
      </c>
    </row>
    <row r="4656">
      <c r="A4656" t="inlineStr">
        <is>
          <t>Dany Priso</t>
        </is>
      </c>
      <c r="B4656" t="inlineStr">
        <is>
          <t>France</t>
        </is>
      </c>
      <c r="C4656" t="inlineStr">
        <is>
          <t>Prop</t>
        </is>
      </c>
      <c r="D4656" t="n">
        <v>12</v>
      </c>
      <c r="E4656" t="n">
        <v>13</v>
      </c>
      <c r="F4656" t="n">
        <v>3</v>
      </c>
      <c r="G4656" t="n">
        <v>10</v>
      </c>
      <c r="H4656" t="n">
        <v>0</v>
      </c>
      <c r="I4656" t="n">
        <v>324</v>
      </c>
      <c r="J4656" t="n">
        <v>9</v>
      </c>
      <c r="K4656" t="n">
        <v>184</v>
      </c>
      <c r="L4656" t="n">
        <v>0</v>
      </c>
      <c r="M4656" t="n">
        <v>4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t="inlineStr">
        <is>
          <t>Dany Priso</t>
        </is>
      </c>
      <c r="B4657" t="inlineStr">
        <is>
          <t>France</t>
        </is>
      </c>
      <c r="C4657" t="inlineStr">
        <is>
          <t>Prop</t>
        </is>
      </c>
      <c r="D4657" t="n">
        <v>107</v>
      </c>
      <c r="E4657" t="n">
        <v>7</v>
      </c>
      <c r="F4657" t="n">
        <v>61</v>
      </c>
      <c r="G4657" t="n">
        <v>47</v>
      </c>
      <c r="H4657" t="n">
        <v>0</v>
      </c>
      <c r="I4657" t="n">
        <v>4788</v>
      </c>
      <c r="J4657" t="n">
        <v>46</v>
      </c>
      <c r="K4657" t="n">
        <v>1157</v>
      </c>
      <c r="L4657" t="n">
        <v>2</v>
      </c>
      <c r="M4657" t="n">
        <v>56</v>
      </c>
      <c r="N4657" t="n">
        <v>7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35</v>
      </c>
      <c r="U4657" t="n">
        <v>3</v>
      </c>
      <c r="V4657" t="n">
        <v>0</v>
      </c>
      <c r="W4657" t="n">
        <v>0</v>
      </c>
    </row>
    <row r="4658">
      <c r="A4658" t="inlineStr">
        <is>
          <t>Rabah Slimani</t>
        </is>
      </c>
      <c r="B4658" t="inlineStr">
        <is>
          <t>France</t>
        </is>
      </c>
      <c r="C4658" t="inlineStr">
        <is>
          <t>Prop</t>
        </is>
      </c>
      <c r="D4658" t="n">
        <v>7</v>
      </c>
      <c r="E4658" t="n">
        <v>7</v>
      </c>
      <c r="F4658" t="n">
        <v>5</v>
      </c>
      <c r="G4658" t="n">
        <v>2</v>
      </c>
      <c r="H4658" t="n">
        <v>0</v>
      </c>
      <c r="I4658" t="n">
        <v>410</v>
      </c>
      <c r="J4658" t="n">
        <v>2</v>
      </c>
      <c r="K4658" t="n">
        <v>42</v>
      </c>
      <c r="L4658" t="n">
        <v>0</v>
      </c>
      <c r="M4658" t="n">
        <v>2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</row>
    <row r="4659">
      <c r="A4659" t="inlineStr">
        <is>
          <t>Rabah Slimani</t>
        </is>
      </c>
      <c r="B4659" t="inlineStr">
        <is>
          <t>France</t>
        </is>
      </c>
      <c r="C4659" t="inlineStr">
        <is>
          <t>Prop</t>
        </is>
      </c>
      <c r="D4659" t="n">
        <v>122</v>
      </c>
      <c r="E4659" t="n">
        <v>128</v>
      </c>
      <c r="F4659" t="n">
        <v>78</v>
      </c>
      <c r="G4659" t="n">
        <v>50</v>
      </c>
      <c r="H4659" t="n">
        <v>0</v>
      </c>
      <c r="I4659" t="n">
        <v>5948</v>
      </c>
      <c r="J4659" t="n">
        <v>44</v>
      </c>
      <c r="K4659" t="n">
        <v>1063</v>
      </c>
      <c r="L4659" t="n">
        <v>1</v>
      </c>
      <c r="M4659" t="n">
        <v>66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20</v>
      </c>
      <c r="U4659" t="n">
        <v>4</v>
      </c>
      <c r="V4659" t="n">
        <v>0</v>
      </c>
      <c r="W4659" t="n">
        <v>0</v>
      </c>
    </row>
    <row r="4660">
      <c r="A4660" t="inlineStr">
        <is>
          <t>Rabah Slimani</t>
        </is>
      </c>
      <c r="B4660" t="inlineStr">
        <is>
          <t>France</t>
        </is>
      </c>
      <c r="C4660" t="inlineStr">
        <is>
          <t>Prop</t>
        </is>
      </c>
      <c r="D4660" t="n">
        <v>58</v>
      </c>
      <c r="E4660" t="n">
        <v>56</v>
      </c>
      <c r="F4660" t="n">
        <v>34</v>
      </c>
      <c r="G4660" t="n">
        <v>22</v>
      </c>
      <c r="H4660" t="n">
        <v>0</v>
      </c>
      <c r="I4660" t="n">
        <v>2629</v>
      </c>
      <c r="J4660" t="n">
        <v>24</v>
      </c>
      <c r="K4660" t="n">
        <v>668</v>
      </c>
      <c r="L4660" t="n">
        <v>0</v>
      </c>
      <c r="M4660" t="n">
        <v>34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20</v>
      </c>
      <c r="U4660" t="n">
        <v>3</v>
      </c>
      <c r="V4660" t="n">
        <v>0</v>
      </c>
      <c r="W4660" t="n">
        <v>1</v>
      </c>
    </row>
    <row r="4661">
      <c r="A4661" t="inlineStr">
        <is>
          <t>Rabah Slimani</t>
        </is>
      </c>
      <c r="B4661" t="inlineStr">
        <is>
          <t>France</t>
        </is>
      </c>
      <c r="C4661" t="inlineStr">
        <is>
          <t>Prop</t>
        </is>
      </c>
      <c r="D4661" t="n">
        <v>73</v>
      </c>
      <c r="E4661" t="n">
        <v>68</v>
      </c>
      <c r="F4661" t="n">
        <v>51</v>
      </c>
      <c r="G4661" t="n">
        <v>17</v>
      </c>
      <c r="H4661" t="n">
        <v>0</v>
      </c>
      <c r="I4661" t="n">
        <v>3527</v>
      </c>
      <c r="J4661" t="n">
        <v>22</v>
      </c>
      <c r="K4661" t="n">
        <v>511</v>
      </c>
      <c r="L4661" t="n">
        <v>1</v>
      </c>
      <c r="M4661" t="n">
        <v>45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5</v>
      </c>
      <c r="U4661" t="n">
        <v>8</v>
      </c>
      <c r="V4661" t="n">
        <v>0</v>
      </c>
      <c r="W4661" t="n">
        <v>0</v>
      </c>
    </row>
    <row r="4662">
      <c r="A4662" t="inlineStr">
        <is>
          <t>Rabah Slimani</t>
        </is>
      </c>
      <c r="B4662" t="inlineStr">
        <is>
          <t>France</t>
        </is>
      </c>
      <c r="C4662" t="inlineStr">
        <is>
          <t>Prop</t>
        </is>
      </c>
      <c r="D4662" t="n">
        <v>260</v>
      </c>
      <c r="E4662" t="n">
        <v>9</v>
      </c>
      <c r="F4662" t="n">
        <v>168</v>
      </c>
      <c r="G4662" t="n">
        <v>91</v>
      </c>
      <c r="H4662" t="n">
        <v>0</v>
      </c>
      <c r="I4662" t="n">
        <v>12514</v>
      </c>
      <c r="J4662" t="n">
        <v>92</v>
      </c>
      <c r="K4662" t="n">
        <v>2284</v>
      </c>
      <c r="L4662" t="n">
        <v>2</v>
      </c>
      <c r="M4662" t="n">
        <v>147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45</v>
      </c>
      <c r="U4662" t="n">
        <v>15</v>
      </c>
      <c r="V4662" t="n">
        <v>0</v>
      </c>
      <c r="W4662" t="n">
        <v>1</v>
      </c>
    </row>
    <row r="4663">
      <c r="A4663" t="inlineStr">
        <is>
          <t>Julian Brugnaut</t>
        </is>
      </c>
      <c r="B4663" t="inlineStr">
        <is>
          <t>France</t>
        </is>
      </c>
      <c r="C4663" t="inlineStr">
        <is>
          <t>Prop</t>
        </is>
      </c>
      <c r="D4663" t="n">
        <v>4</v>
      </c>
      <c r="E4663" t="n">
        <v>5</v>
      </c>
      <c r="F4663" t="n">
        <v>3</v>
      </c>
      <c r="G4663" t="n">
        <v>2</v>
      </c>
      <c r="H4663" t="n">
        <v>0</v>
      </c>
      <c r="I4663" t="n">
        <v>291</v>
      </c>
      <c r="J4663" t="n">
        <v>1</v>
      </c>
      <c r="K4663" t="n">
        <v>51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5</v>
      </c>
      <c r="U4663" t="n">
        <v>0</v>
      </c>
      <c r="V4663" t="n">
        <v>0</v>
      </c>
      <c r="W4663" t="n">
        <v>0</v>
      </c>
    </row>
    <row r="4664">
      <c r="A4664" t="inlineStr">
        <is>
          <t>Julian Brugnaut</t>
        </is>
      </c>
      <c r="B4664" t="inlineStr">
        <is>
          <t>France</t>
        </is>
      </c>
      <c r="C4664" t="inlineStr">
        <is>
          <t>Prop</t>
        </is>
      </c>
      <c r="D4664" t="n">
        <v>41</v>
      </c>
      <c r="E4664" t="n">
        <v>41</v>
      </c>
      <c r="F4664" t="n">
        <v>30</v>
      </c>
      <c r="G4664" t="n">
        <v>11</v>
      </c>
      <c r="H4664" t="n">
        <v>0</v>
      </c>
      <c r="I4664" t="n">
        <v>2189</v>
      </c>
      <c r="J4664" t="n">
        <v>11</v>
      </c>
      <c r="K4664" t="n">
        <v>306</v>
      </c>
      <c r="L4664" t="n">
        <v>0</v>
      </c>
      <c r="M4664" t="n">
        <v>22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5</v>
      </c>
      <c r="U4664" t="n">
        <v>1</v>
      </c>
      <c r="V4664" t="n">
        <v>0</v>
      </c>
      <c r="W4664" t="n">
        <v>0</v>
      </c>
    </row>
    <row r="4665">
      <c r="A4665" t="inlineStr">
        <is>
          <t>Julian Brugnaut</t>
        </is>
      </c>
      <c r="B4665" t="inlineStr">
        <is>
          <t>France</t>
        </is>
      </c>
      <c r="C4665" t="inlineStr">
        <is>
          <t>Prop</t>
        </is>
      </c>
      <c r="D4665" t="n">
        <v>2</v>
      </c>
      <c r="E4665" t="n">
        <v>2</v>
      </c>
      <c r="F4665" t="n">
        <v>1</v>
      </c>
      <c r="G4665" t="n">
        <v>1</v>
      </c>
      <c r="H4665" t="n">
        <v>0</v>
      </c>
      <c r="I4665" t="n">
        <v>82</v>
      </c>
      <c r="J4665" t="n">
        <v>1</v>
      </c>
      <c r="K4665" t="n">
        <v>33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</row>
    <row r="4666">
      <c r="A4666" t="inlineStr">
        <is>
          <t>Julian Brugnaut</t>
        </is>
      </c>
      <c r="B4666" t="inlineStr">
        <is>
          <t>France</t>
        </is>
      </c>
      <c r="C4666" t="inlineStr">
        <is>
          <t>Prop</t>
        </is>
      </c>
      <c r="D4666" t="n">
        <v>13</v>
      </c>
      <c r="E4666" t="n">
        <v>14</v>
      </c>
      <c r="F4666" t="n">
        <v>7</v>
      </c>
      <c r="G4666" t="n">
        <v>7</v>
      </c>
      <c r="H4666" t="n">
        <v>0</v>
      </c>
      <c r="I4666" t="n">
        <v>607</v>
      </c>
      <c r="J4666" t="n">
        <v>6</v>
      </c>
      <c r="K4666" t="n">
        <v>142</v>
      </c>
      <c r="L4666" t="n">
        <v>0</v>
      </c>
      <c r="M4666" t="n">
        <v>4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t="inlineStr">
        <is>
          <t>Julian Brugnaut</t>
        </is>
      </c>
      <c r="B4667" t="inlineStr">
        <is>
          <t>France</t>
        </is>
      </c>
      <c r="C4667" t="inlineStr">
        <is>
          <t>Prop</t>
        </is>
      </c>
      <c r="D4667" t="n">
        <v>90</v>
      </c>
      <c r="E4667" t="n">
        <v>92</v>
      </c>
      <c r="F4667" t="n">
        <v>51</v>
      </c>
      <c r="G4667" t="n">
        <v>41</v>
      </c>
      <c r="H4667" t="n">
        <v>0</v>
      </c>
      <c r="I4667" t="n">
        <v>3765</v>
      </c>
      <c r="J4667" t="n">
        <v>39</v>
      </c>
      <c r="K4667" t="n">
        <v>980</v>
      </c>
      <c r="L4667" t="n">
        <v>2</v>
      </c>
      <c r="M4667" t="n">
        <v>50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2</v>
      </c>
      <c r="V4667" t="n">
        <v>0</v>
      </c>
      <c r="W4667" t="n">
        <v>0</v>
      </c>
    </row>
    <row r="4668">
      <c r="A4668" t="inlineStr">
        <is>
          <t>Julian Brugnaut</t>
        </is>
      </c>
      <c r="B4668" t="inlineStr">
        <is>
          <t>France</t>
        </is>
      </c>
      <c r="C4668" t="inlineStr">
        <is>
          <t>Prop</t>
        </is>
      </c>
      <c r="D4668" t="n">
        <v>12</v>
      </c>
      <c r="E4668" t="n">
        <v>12</v>
      </c>
      <c r="F4668" t="n">
        <v>6</v>
      </c>
      <c r="G4668" t="n">
        <v>6</v>
      </c>
      <c r="H4668" t="n">
        <v>0</v>
      </c>
      <c r="I4668" t="n">
        <v>489</v>
      </c>
      <c r="J4668" t="n">
        <v>6</v>
      </c>
      <c r="K4668" t="n">
        <v>161</v>
      </c>
      <c r="L4668" t="n">
        <v>1</v>
      </c>
      <c r="M4668" t="n">
        <v>6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5</v>
      </c>
      <c r="U4668" t="n">
        <v>0</v>
      </c>
      <c r="V4668" t="n">
        <v>0</v>
      </c>
      <c r="W4668" t="n">
        <v>0</v>
      </c>
    </row>
    <row r="4669">
      <c r="A4669" t="inlineStr">
        <is>
          <t>Julian Brugnaut</t>
        </is>
      </c>
      <c r="B4669" t="inlineStr">
        <is>
          <t>France</t>
        </is>
      </c>
      <c r="C4669" t="inlineStr">
        <is>
          <t>Prop</t>
        </is>
      </c>
      <c r="D4669" t="n">
        <v>162</v>
      </c>
      <c r="E4669" t="n">
        <v>3</v>
      </c>
      <c r="F4669" t="n">
        <v>98</v>
      </c>
      <c r="G4669" t="n">
        <v>68</v>
      </c>
      <c r="H4669" t="n">
        <v>0</v>
      </c>
      <c r="I4669" t="n">
        <v>7423</v>
      </c>
      <c r="J4669" t="n">
        <v>64</v>
      </c>
      <c r="K4669" t="n">
        <v>1673</v>
      </c>
      <c r="L4669" t="n">
        <v>3</v>
      </c>
      <c r="M4669" t="n">
        <v>83</v>
      </c>
      <c r="N4669" t="n">
        <v>3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15</v>
      </c>
      <c r="U4669" t="n">
        <v>3</v>
      </c>
      <c r="V4669" t="n">
        <v>0</v>
      </c>
      <c r="W4669" t="n">
        <v>0</v>
      </c>
    </row>
    <row r="4670">
      <c r="A4670" t="inlineStr">
        <is>
          <t>Thomas Domingo</t>
        </is>
      </c>
      <c r="B4670" t="inlineStr">
        <is>
          <t>France</t>
        </is>
      </c>
      <c r="C4670" t="inlineStr">
        <is>
          <t>Prop</t>
        </is>
      </c>
      <c r="D4670" t="n">
        <v>162</v>
      </c>
      <c r="E4670" t="n">
        <v>166</v>
      </c>
      <c r="F4670" t="n">
        <v>99</v>
      </c>
      <c r="G4670" t="n">
        <v>67</v>
      </c>
      <c r="H4670" t="n">
        <v>0</v>
      </c>
      <c r="I4670" t="n">
        <v>7682</v>
      </c>
      <c r="J4670" t="n">
        <v>63</v>
      </c>
      <c r="K4670" t="n">
        <v>1742</v>
      </c>
      <c r="L4670" t="n">
        <v>1</v>
      </c>
      <c r="M4670" t="n">
        <v>94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55</v>
      </c>
      <c r="U4670" t="n">
        <v>1</v>
      </c>
      <c r="V4670" t="n">
        <v>0</v>
      </c>
      <c r="W4670" t="n">
        <v>0</v>
      </c>
    </row>
    <row r="4671">
      <c r="A4671" t="inlineStr">
        <is>
          <t>Thomas Domingo</t>
        </is>
      </c>
      <c r="B4671" t="inlineStr">
        <is>
          <t>France</t>
        </is>
      </c>
      <c r="C4671" t="inlineStr">
        <is>
          <t>Prop</t>
        </is>
      </c>
      <c r="D4671" t="n">
        <v>35</v>
      </c>
      <c r="E4671" t="n">
        <v>37</v>
      </c>
      <c r="F4671" t="n">
        <v>26</v>
      </c>
      <c r="G4671" t="n">
        <v>11</v>
      </c>
      <c r="H4671" t="n">
        <v>0</v>
      </c>
      <c r="I4671" t="n">
        <v>1888</v>
      </c>
      <c r="J4671" t="n">
        <v>9</v>
      </c>
      <c r="K4671" t="n">
        <v>290</v>
      </c>
      <c r="L4671" t="n">
        <v>0</v>
      </c>
      <c r="M4671" t="n">
        <v>20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</row>
    <row r="4672">
      <c r="A4672" t="inlineStr">
        <is>
          <t>Thomas Domingo</t>
        </is>
      </c>
      <c r="B4672" t="inlineStr">
        <is>
          <t>France</t>
        </is>
      </c>
      <c r="C4672" t="inlineStr">
        <is>
          <t>Prop</t>
        </is>
      </c>
      <c r="D4672" t="n">
        <v>39</v>
      </c>
      <c r="E4672" t="n">
        <v>37</v>
      </c>
      <c r="F4672" t="n">
        <v>29</v>
      </c>
      <c r="G4672" t="n">
        <v>8</v>
      </c>
      <c r="H4672" t="n">
        <v>0</v>
      </c>
      <c r="I4672" t="n">
        <v>1725</v>
      </c>
      <c r="J4672" t="n">
        <v>10</v>
      </c>
      <c r="K4672" t="n">
        <v>240</v>
      </c>
      <c r="L4672" t="n">
        <v>0</v>
      </c>
      <c r="M4672" t="n">
        <v>28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5</v>
      </c>
      <c r="U4672" t="n">
        <v>0</v>
      </c>
      <c r="V4672" t="n">
        <v>0</v>
      </c>
      <c r="W4672" t="n">
        <v>0</v>
      </c>
    </row>
    <row r="4673">
      <c r="A4673" t="inlineStr">
        <is>
          <t>Thomas Domingo</t>
        </is>
      </c>
      <c r="B4673" t="inlineStr">
        <is>
          <t>France</t>
        </is>
      </c>
      <c r="C4673" t="inlineStr">
        <is>
          <t>Prop</t>
        </is>
      </c>
      <c r="D4673" t="n">
        <v>236</v>
      </c>
      <c r="E4673" t="n">
        <v>12</v>
      </c>
      <c r="F4673" t="n">
        <v>154</v>
      </c>
      <c r="G4673" t="n">
        <v>86</v>
      </c>
      <c r="H4673" t="n">
        <v>0</v>
      </c>
      <c r="I4673" t="n">
        <v>11295</v>
      </c>
      <c r="J4673" t="n">
        <v>82</v>
      </c>
      <c r="K4673" t="n">
        <v>2272</v>
      </c>
      <c r="L4673" t="n">
        <v>1</v>
      </c>
      <c r="M4673" t="n">
        <v>142</v>
      </c>
      <c r="N4673" t="n">
        <v>12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60</v>
      </c>
      <c r="U4673" t="n">
        <v>2</v>
      </c>
      <c r="V4673" t="n">
        <v>0</v>
      </c>
      <c r="W4673" t="n">
        <v>0</v>
      </c>
    </row>
    <row r="4674">
      <c r="A4674" t="inlineStr">
        <is>
          <t>Baptiste Serin</t>
        </is>
      </c>
      <c r="B4674" t="inlineStr">
        <is>
          <t>France</t>
        </is>
      </c>
      <c r="C4674" t="inlineStr">
        <is>
          <t>Scrum Half</t>
        </is>
      </c>
      <c r="D4674" t="n">
        <v>110</v>
      </c>
      <c r="E4674" t="n">
        <v>111</v>
      </c>
      <c r="F4674" t="n">
        <v>63</v>
      </c>
      <c r="G4674" t="n">
        <v>48</v>
      </c>
      <c r="H4674" t="n">
        <v>0</v>
      </c>
      <c r="I4674" t="n">
        <v>5257</v>
      </c>
      <c r="J4674" t="n">
        <v>47</v>
      </c>
      <c r="K4674" t="n">
        <v>982</v>
      </c>
      <c r="L4674" t="n">
        <v>2</v>
      </c>
      <c r="M4674" t="n">
        <v>41</v>
      </c>
      <c r="N4674" t="n">
        <v>12</v>
      </c>
      <c r="O4674" t="n">
        <v>0</v>
      </c>
      <c r="P4674" t="n">
        <v>65</v>
      </c>
      <c r="Q4674" t="n">
        <v>53</v>
      </c>
      <c r="R4674" t="n">
        <v>103</v>
      </c>
      <c r="S4674" t="n">
        <v>85</v>
      </c>
      <c r="T4674" t="n">
        <v>421</v>
      </c>
      <c r="U4674" t="n">
        <v>1</v>
      </c>
      <c r="V4674" t="n">
        <v>0</v>
      </c>
      <c r="W4674" t="n">
        <v>0</v>
      </c>
    </row>
    <row r="4675">
      <c r="A4675" t="inlineStr">
        <is>
          <t>Baptiste Serin</t>
        </is>
      </c>
      <c r="B4675" t="inlineStr">
        <is>
          <t>France</t>
        </is>
      </c>
      <c r="C4675" t="inlineStr">
        <is>
          <t>Scrum Half</t>
        </is>
      </c>
      <c r="D4675" t="n">
        <v>9</v>
      </c>
      <c r="E4675" t="n">
        <v>10</v>
      </c>
      <c r="F4675" t="n">
        <v>8</v>
      </c>
      <c r="G4675" t="n">
        <v>2</v>
      </c>
      <c r="H4675" t="n">
        <v>0</v>
      </c>
      <c r="I4675" t="n">
        <v>603</v>
      </c>
      <c r="J4675" t="n">
        <v>1</v>
      </c>
      <c r="K4675" t="n">
        <v>19</v>
      </c>
      <c r="L4675" t="n">
        <v>0</v>
      </c>
      <c r="M4675" t="n">
        <v>3</v>
      </c>
      <c r="N4675" t="n">
        <v>0</v>
      </c>
      <c r="O4675" t="n">
        <v>0</v>
      </c>
      <c r="P4675" t="n">
        <v>10</v>
      </c>
      <c r="Q4675" t="n">
        <v>9</v>
      </c>
      <c r="R4675" t="n">
        <v>15</v>
      </c>
      <c r="S4675" t="n">
        <v>13</v>
      </c>
      <c r="T4675" t="n">
        <v>57</v>
      </c>
      <c r="U4675" t="n">
        <v>1</v>
      </c>
      <c r="V4675" t="n">
        <v>0</v>
      </c>
      <c r="W4675" t="n">
        <v>0</v>
      </c>
    </row>
    <row r="4676">
      <c r="A4676" t="inlineStr">
        <is>
          <t>Baptiste Serin</t>
        </is>
      </c>
      <c r="B4676" t="inlineStr">
        <is>
          <t>France</t>
        </is>
      </c>
      <c r="C4676" t="inlineStr">
        <is>
          <t>Scrum Half</t>
        </is>
      </c>
      <c r="D4676" t="n">
        <v>23</v>
      </c>
      <c r="E4676" t="n">
        <v>23</v>
      </c>
      <c r="F4676" t="n">
        <v>22</v>
      </c>
      <c r="G4676" t="n">
        <v>1</v>
      </c>
      <c r="H4676" t="n">
        <v>0</v>
      </c>
      <c r="I4676" t="n">
        <v>1619</v>
      </c>
      <c r="J4676" t="n">
        <v>1</v>
      </c>
      <c r="K4676" t="n">
        <v>39</v>
      </c>
      <c r="L4676" t="n">
        <v>0</v>
      </c>
      <c r="M4676" t="n">
        <v>13</v>
      </c>
      <c r="N4676" t="n">
        <v>3</v>
      </c>
      <c r="O4676" t="n">
        <v>0</v>
      </c>
      <c r="P4676" t="n">
        <v>10</v>
      </c>
      <c r="Q4676" t="n">
        <v>4</v>
      </c>
      <c r="R4676" t="n">
        <v>16</v>
      </c>
      <c r="S4676" t="n">
        <v>12</v>
      </c>
      <c r="T4676" t="n">
        <v>59</v>
      </c>
      <c r="U4676" t="n">
        <v>0</v>
      </c>
      <c r="V4676" t="n">
        <v>0</v>
      </c>
      <c r="W4676" t="n">
        <v>0</v>
      </c>
    </row>
    <row r="4677">
      <c r="A4677" t="inlineStr">
        <is>
          <t>Baptiste Serin</t>
        </is>
      </c>
      <c r="B4677" t="inlineStr">
        <is>
          <t>France</t>
        </is>
      </c>
      <c r="C4677" t="inlineStr">
        <is>
          <t>Scrum Half</t>
        </is>
      </c>
      <c r="D4677" t="n">
        <v>183</v>
      </c>
      <c r="E4677" t="n">
        <v>21</v>
      </c>
      <c r="F4677" t="n">
        <v>107</v>
      </c>
      <c r="G4677" t="n">
        <v>81</v>
      </c>
      <c r="H4677" t="n">
        <v>0</v>
      </c>
      <c r="I4677" t="n">
        <v>8875</v>
      </c>
      <c r="J4677" t="n">
        <v>76</v>
      </c>
      <c r="K4677" t="n">
        <v>1541</v>
      </c>
      <c r="L4677" t="n">
        <v>2</v>
      </c>
      <c r="M4677" t="n">
        <v>71</v>
      </c>
      <c r="N4677" t="n">
        <v>21</v>
      </c>
      <c r="O4677" t="n">
        <v>0</v>
      </c>
      <c r="P4677" t="n">
        <v>101</v>
      </c>
      <c r="Q4677" t="n">
        <v>80</v>
      </c>
      <c r="R4677" t="n">
        <v>147</v>
      </c>
      <c r="S4677" t="n">
        <v>122</v>
      </c>
      <c r="T4677" t="n">
        <v>631</v>
      </c>
      <c r="U4677" t="n">
        <v>4</v>
      </c>
      <c r="V4677" t="n">
        <v>0</v>
      </c>
      <c r="W4677" t="n">
        <v>0</v>
      </c>
    </row>
    <row r="4678">
      <c r="A4678" t="inlineStr">
        <is>
          <t>Antoine Dupont</t>
        </is>
      </c>
      <c r="B4678" t="inlineStr">
        <is>
          <t>France</t>
        </is>
      </c>
      <c r="C4678" t="inlineStr">
        <is>
          <t>Scrum Half</t>
        </is>
      </c>
      <c r="D4678" t="n">
        <v>43</v>
      </c>
      <c r="E4678" t="n">
        <v>50</v>
      </c>
      <c r="F4678" t="n">
        <v>15</v>
      </c>
      <c r="G4678" t="n">
        <v>35</v>
      </c>
      <c r="H4678" t="n">
        <v>0</v>
      </c>
      <c r="I4678" t="n">
        <v>1578</v>
      </c>
      <c r="J4678" t="n">
        <v>28</v>
      </c>
      <c r="K4678" t="n">
        <v>590</v>
      </c>
      <c r="L4678" t="n">
        <v>0</v>
      </c>
      <c r="M4678" t="n">
        <v>10</v>
      </c>
      <c r="N4678" t="n">
        <v>6</v>
      </c>
      <c r="O4678" t="n">
        <v>0</v>
      </c>
      <c r="P4678" t="n">
        <v>2</v>
      </c>
      <c r="Q4678" t="n">
        <v>2</v>
      </c>
      <c r="R4678" t="n">
        <v>0</v>
      </c>
      <c r="S4678" t="n">
        <v>0</v>
      </c>
      <c r="T4678" t="n">
        <v>34</v>
      </c>
      <c r="U4678" t="n">
        <v>1</v>
      </c>
      <c r="V4678" t="n">
        <v>0</v>
      </c>
      <c r="W4678" t="n">
        <v>0</v>
      </c>
    </row>
    <row r="4679">
      <c r="A4679" t="inlineStr">
        <is>
          <t>Antoine Dupont</t>
        </is>
      </c>
      <c r="B4679" t="inlineStr">
        <is>
          <t>France</t>
        </is>
      </c>
      <c r="C4679" t="inlineStr">
        <is>
          <t>Scrum Half</t>
        </is>
      </c>
      <c r="D4679" t="n">
        <v>6</v>
      </c>
      <c r="E4679" t="n">
        <v>6</v>
      </c>
      <c r="F4679" t="n">
        <v>3</v>
      </c>
      <c r="G4679" t="n">
        <v>3</v>
      </c>
      <c r="H4679" t="n">
        <v>0</v>
      </c>
      <c r="I4679" t="n">
        <v>256</v>
      </c>
      <c r="J4679" t="n">
        <v>3</v>
      </c>
      <c r="K4679" t="n">
        <v>60</v>
      </c>
      <c r="L4679" t="n">
        <v>0</v>
      </c>
      <c r="M4679" t="n">
        <v>2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t="inlineStr">
        <is>
          <t>Antoine Dupont</t>
        </is>
      </c>
      <c r="B4680" t="inlineStr">
        <is>
          <t>France</t>
        </is>
      </c>
      <c r="C4680" t="inlineStr">
        <is>
          <t>Scrum Half</t>
        </is>
      </c>
      <c r="D4680" t="n">
        <v>50</v>
      </c>
      <c r="E4680" t="n">
        <v>50</v>
      </c>
      <c r="F4680" t="n">
        <v>40</v>
      </c>
      <c r="G4680" t="n">
        <v>10</v>
      </c>
      <c r="H4680" t="n">
        <v>0</v>
      </c>
      <c r="I4680" t="n">
        <v>3209</v>
      </c>
      <c r="J4680" t="n">
        <v>10</v>
      </c>
      <c r="K4680" t="n">
        <v>270</v>
      </c>
      <c r="L4680" t="n">
        <v>0</v>
      </c>
      <c r="M4680" t="n">
        <v>18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120</v>
      </c>
      <c r="U4680" t="n">
        <v>0</v>
      </c>
      <c r="V4680" t="n">
        <v>0</v>
      </c>
      <c r="W4680" t="n">
        <v>0</v>
      </c>
    </row>
    <row r="4681">
      <c r="A4681" t="inlineStr">
        <is>
          <t>Antoine Dupont</t>
        </is>
      </c>
      <c r="B4681" t="inlineStr">
        <is>
          <t>France</t>
        </is>
      </c>
      <c r="C4681" t="inlineStr">
        <is>
          <t>Scrum Half</t>
        </is>
      </c>
      <c r="D4681" t="n">
        <v>130</v>
      </c>
      <c r="E4681" t="n">
        <v>40</v>
      </c>
      <c r="F4681" t="n">
        <v>80</v>
      </c>
      <c r="G4681" t="n">
        <v>57</v>
      </c>
      <c r="H4681" t="n">
        <v>0</v>
      </c>
      <c r="I4681" t="n">
        <v>6734</v>
      </c>
      <c r="J4681" t="n">
        <v>50</v>
      </c>
      <c r="K4681" t="n">
        <v>1080</v>
      </c>
      <c r="L4681" t="n">
        <v>1</v>
      </c>
      <c r="M4681" t="n">
        <v>49</v>
      </c>
      <c r="N4681" t="n">
        <v>40</v>
      </c>
      <c r="O4681" t="n">
        <v>0</v>
      </c>
      <c r="P4681" t="n">
        <v>2</v>
      </c>
      <c r="Q4681" t="n">
        <v>2</v>
      </c>
      <c r="R4681" t="n">
        <v>0</v>
      </c>
      <c r="S4681" t="n">
        <v>0</v>
      </c>
      <c r="T4681" t="n">
        <v>204</v>
      </c>
      <c r="U4681" t="n">
        <v>1</v>
      </c>
      <c r="V4681" t="n">
        <v>0</v>
      </c>
      <c r="W4681" t="n">
        <v>0</v>
      </c>
    </row>
    <row r="4682">
      <c r="A4682" t="inlineStr">
        <is>
          <t>Baptiste Couilloud</t>
        </is>
      </c>
      <c r="B4682" t="inlineStr">
        <is>
          <t>France</t>
        </is>
      </c>
      <c r="C4682" t="inlineStr">
        <is>
          <t>Scrum Half</t>
        </is>
      </c>
      <c r="D4682" t="n">
        <v>13</v>
      </c>
      <c r="E4682" t="n">
        <v>14</v>
      </c>
      <c r="F4682" t="n">
        <v>7</v>
      </c>
      <c r="G4682" t="n">
        <v>7</v>
      </c>
      <c r="H4682" t="n">
        <v>0</v>
      </c>
      <c r="I4682" t="n">
        <v>594</v>
      </c>
      <c r="J4682" t="n">
        <v>6</v>
      </c>
      <c r="K4682" t="n">
        <v>79</v>
      </c>
      <c r="L4682" t="n">
        <v>1</v>
      </c>
      <c r="M4682" t="n">
        <v>3</v>
      </c>
      <c r="N4682" t="n">
        <v>6</v>
      </c>
      <c r="O4682" t="n">
        <v>0</v>
      </c>
      <c r="P4682" t="n">
        <v>4</v>
      </c>
      <c r="Q4682" t="n">
        <v>2</v>
      </c>
      <c r="R4682" t="n">
        <v>1</v>
      </c>
      <c r="S4682" t="n">
        <v>1</v>
      </c>
      <c r="T4682" t="n">
        <v>37</v>
      </c>
      <c r="U4682" t="n">
        <v>0</v>
      </c>
      <c r="V4682" t="n">
        <v>0</v>
      </c>
      <c r="W4682" t="n">
        <v>0</v>
      </c>
    </row>
    <row r="4683">
      <c r="A4683" t="inlineStr">
        <is>
          <t>Baptiste Couilloud</t>
        </is>
      </c>
      <c r="B4683" t="inlineStr">
        <is>
          <t>France</t>
        </is>
      </c>
      <c r="C4683" t="inlineStr">
        <is>
          <t>Scrum Half</t>
        </is>
      </c>
      <c r="D4683" t="n">
        <v>73</v>
      </c>
      <c r="E4683" t="n">
        <v>76</v>
      </c>
      <c r="F4683" t="n">
        <v>51</v>
      </c>
      <c r="G4683" t="n">
        <v>25</v>
      </c>
      <c r="H4683" t="n">
        <v>0</v>
      </c>
      <c r="I4683" t="n">
        <v>3931</v>
      </c>
      <c r="J4683" t="n">
        <v>22</v>
      </c>
      <c r="K4683" t="n">
        <v>487</v>
      </c>
      <c r="L4683" t="n">
        <v>1</v>
      </c>
      <c r="M4683" t="n">
        <v>36</v>
      </c>
      <c r="N4683" t="n">
        <v>15</v>
      </c>
      <c r="O4683" t="n">
        <v>0</v>
      </c>
      <c r="P4683" t="n">
        <v>1</v>
      </c>
      <c r="Q4683" t="n">
        <v>1</v>
      </c>
      <c r="R4683" t="n">
        <v>0</v>
      </c>
      <c r="S4683" t="n">
        <v>0</v>
      </c>
      <c r="T4683" t="n">
        <v>77</v>
      </c>
      <c r="U4683" t="n">
        <v>0</v>
      </c>
      <c r="V4683" t="n">
        <v>0</v>
      </c>
      <c r="W4683" t="n">
        <v>0</v>
      </c>
    </row>
    <row r="4684">
      <c r="A4684" t="inlineStr">
        <is>
          <t>Baptiste Couilloud</t>
        </is>
      </c>
      <c r="B4684" t="inlineStr">
        <is>
          <t>France</t>
        </is>
      </c>
      <c r="C4684" t="inlineStr">
        <is>
          <t>Scrum Half</t>
        </is>
      </c>
      <c r="D4684" t="n">
        <v>5</v>
      </c>
      <c r="E4684" t="n">
        <v>6</v>
      </c>
      <c r="F4684" t="n">
        <v>1</v>
      </c>
      <c r="G4684" t="n">
        <v>5</v>
      </c>
      <c r="H4684" t="n">
        <v>0</v>
      </c>
      <c r="I4684" t="n">
        <v>128</v>
      </c>
      <c r="J4684" t="n">
        <v>4</v>
      </c>
      <c r="K4684" t="n">
        <v>49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t="inlineStr">
        <is>
          <t>Baptiste Couilloud</t>
        </is>
      </c>
      <c r="B4685" t="inlineStr">
        <is>
          <t>France</t>
        </is>
      </c>
      <c r="C4685" t="inlineStr">
        <is>
          <t>Scrum Half</t>
        </is>
      </c>
      <c r="D4685" t="n">
        <v>23</v>
      </c>
      <c r="E4685" t="n">
        <v>25</v>
      </c>
      <c r="F4685" t="n">
        <v>13</v>
      </c>
      <c r="G4685" t="n">
        <v>12</v>
      </c>
      <c r="H4685" t="n">
        <v>0</v>
      </c>
      <c r="I4685" t="n">
        <v>1041</v>
      </c>
      <c r="J4685" t="n">
        <v>10</v>
      </c>
      <c r="K4685" t="n">
        <v>261</v>
      </c>
      <c r="L4685" t="n">
        <v>0</v>
      </c>
      <c r="M4685" t="n">
        <v>12</v>
      </c>
      <c r="N4685" t="n">
        <v>2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10</v>
      </c>
      <c r="U4685" t="n">
        <v>1</v>
      </c>
      <c r="V4685" t="n">
        <v>0</v>
      </c>
      <c r="W4685" t="n">
        <v>0</v>
      </c>
    </row>
    <row r="4686">
      <c r="A4686" t="inlineStr">
        <is>
          <t>Baptiste Couilloud</t>
        </is>
      </c>
      <c r="B4686" t="inlineStr">
        <is>
          <t>France</t>
        </is>
      </c>
      <c r="C4686" t="inlineStr">
        <is>
          <t>Scrum Half</t>
        </is>
      </c>
      <c r="D4686" t="n">
        <v>114</v>
      </c>
      <c r="E4686" t="n">
        <v>23</v>
      </c>
      <c r="F4686" t="n">
        <v>72</v>
      </c>
      <c r="G4686" t="n">
        <v>49</v>
      </c>
      <c r="H4686" t="n">
        <v>0</v>
      </c>
      <c r="I4686" t="n">
        <v>5694</v>
      </c>
      <c r="J4686" t="n">
        <v>42</v>
      </c>
      <c r="K4686" t="n">
        <v>876</v>
      </c>
      <c r="L4686" t="n">
        <v>2</v>
      </c>
      <c r="M4686" t="n">
        <v>52</v>
      </c>
      <c r="N4686" t="n">
        <v>23</v>
      </c>
      <c r="O4686" t="n">
        <v>0</v>
      </c>
      <c r="P4686" t="n">
        <v>6</v>
      </c>
      <c r="Q4686" t="n">
        <v>3</v>
      </c>
      <c r="R4686" t="n">
        <v>1</v>
      </c>
      <c r="S4686" t="n">
        <v>1</v>
      </c>
      <c r="T4686" t="n">
        <v>124</v>
      </c>
      <c r="U4686" t="n">
        <v>1</v>
      </c>
      <c r="V4686" t="n">
        <v>0</v>
      </c>
      <c r="W4686" t="n">
        <v>0</v>
      </c>
    </row>
    <row r="4687">
      <c r="A4687" t="inlineStr">
        <is>
          <t>Julien Tomas</t>
        </is>
      </c>
      <c r="B4687" t="inlineStr">
        <is>
          <t>France</t>
        </is>
      </c>
      <c r="C4687" t="inlineStr">
        <is>
          <t>Scrum Half</t>
        </is>
      </c>
      <c r="D4687" t="n">
        <v>98</v>
      </c>
      <c r="E4687" t="n">
        <v>103</v>
      </c>
      <c r="F4687" t="n">
        <v>68</v>
      </c>
      <c r="G4687" t="n">
        <v>35</v>
      </c>
      <c r="H4687" t="n">
        <v>0</v>
      </c>
      <c r="I4687" t="n">
        <v>5496</v>
      </c>
      <c r="J4687" t="n">
        <v>30</v>
      </c>
      <c r="K4687" t="n">
        <v>597</v>
      </c>
      <c r="L4687" t="n">
        <v>0</v>
      </c>
      <c r="M4687" t="n">
        <v>37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50</v>
      </c>
      <c r="U4687" t="n">
        <v>0</v>
      </c>
      <c r="V4687" t="n">
        <v>0</v>
      </c>
      <c r="W4687" t="n">
        <v>1</v>
      </c>
    </row>
    <row r="4688">
      <c r="A4688" t="inlineStr">
        <is>
          <t>Julien Tomas</t>
        </is>
      </c>
      <c r="B4688" t="inlineStr">
        <is>
          <t>France</t>
        </is>
      </c>
      <c r="C4688" t="inlineStr">
        <is>
          <t>Scrum Half</t>
        </is>
      </c>
      <c r="D4688" t="n">
        <v>3</v>
      </c>
      <c r="E4688" t="n">
        <v>4</v>
      </c>
      <c r="F4688" t="n">
        <v>0</v>
      </c>
      <c r="G4688" t="n">
        <v>4</v>
      </c>
      <c r="H4688" t="n">
        <v>0</v>
      </c>
      <c r="I4688" t="n">
        <v>18</v>
      </c>
      <c r="J4688" t="n">
        <v>3</v>
      </c>
      <c r="K4688" t="n">
        <v>18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t="inlineStr">
        <is>
          <t>Julien Tomas</t>
        </is>
      </c>
      <c r="B4689" t="inlineStr">
        <is>
          <t>France</t>
        </is>
      </c>
      <c r="C4689" t="inlineStr">
        <is>
          <t>Scrum Half</t>
        </is>
      </c>
      <c r="D4689" t="n">
        <v>2</v>
      </c>
      <c r="E4689" t="n">
        <v>2</v>
      </c>
      <c r="F4689" t="n">
        <v>2</v>
      </c>
      <c r="G4689" t="n">
        <v>0</v>
      </c>
      <c r="H4689" t="n">
        <v>0</v>
      </c>
      <c r="I4689" t="n">
        <v>122</v>
      </c>
      <c r="J4689" t="n">
        <v>0</v>
      </c>
      <c r="K4689" t="n">
        <v>0</v>
      </c>
      <c r="L4689" t="n">
        <v>0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t="inlineStr">
        <is>
          <t>Julien Tomas</t>
        </is>
      </c>
      <c r="B4690" t="inlineStr">
        <is>
          <t>France</t>
        </is>
      </c>
      <c r="C4690" t="inlineStr">
        <is>
          <t>Scrum Half</t>
        </is>
      </c>
      <c r="D4690" t="n">
        <v>18</v>
      </c>
      <c r="E4690" t="n">
        <v>25</v>
      </c>
      <c r="F4690" t="n">
        <v>10</v>
      </c>
      <c r="G4690" t="n">
        <v>15</v>
      </c>
      <c r="H4690" t="n">
        <v>0</v>
      </c>
      <c r="I4690" t="n">
        <v>709</v>
      </c>
      <c r="J4690" t="n">
        <v>8</v>
      </c>
      <c r="K4690" t="n">
        <v>144</v>
      </c>
      <c r="L4690" t="n">
        <v>0</v>
      </c>
      <c r="M4690" t="n">
        <v>9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2</v>
      </c>
      <c r="V4690" t="n">
        <v>0</v>
      </c>
      <c r="W4690" t="n">
        <v>0</v>
      </c>
    </row>
    <row r="4691">
      <c r="A4691" t="inlineStr">
        <is>
          <t>Julien Tomas</t>
        </is>
      </c>
      <c r="B4691" t="inlineStr">
        <is>
          <t>France</t>
        </is>
      </c>
      <c r="C4691" t="inlineStr">
        <is>
          <t>Scrum Half</t>
        </is>
      </c>
      <c r="D4691" t="n">
        <v>43</v>
      </c>
      <c r="E4691" t="n">
        <v>46</v>
      </c>
      <c r="F4691" t="n">
        <v>20</v>
      </c>
      <c r="G4691" t="n">
        <v>26</v>
      </c>
      <c r="H4691" t="n">
        <v>0</v>
      </c>
      <c r="I4691" t="n">
        <v>1653</v>
      </c>
      <c r="J4691" t="n">
        <v>23</v>
      </c>
      <c r="K4691" t="n">
        <v>441</v>
      </c>
      <c r="L4691" t="n">
        <v>1</v>
      </c>
      <c r="M4691" t="n">
        <v>17</v>
      </c>
      <c r="N4691" t="n">
        <v>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10</v>
      </c>
      <c r="U4691" t="n">
        <v>1</v>
      </c>
      <c r="V4691" t="n">
        <v>0</v>
      </c>
      <c r="W4691" t="n">
        <v>0</v>
      </c>
    </row>
    <row r="4692">
      <c r="A4692" t="inlineStr">
        <is>
          <t>Julien Tomas</t>
        </is>
      </c>
      <c r="B4692" t="inlineStr">
        <is>
          <t>France</t>
        </is>
      </c>
      <c r="C4692" t="inlineStr">
        <is>
          <t>Scrum Half</t>
        </is>
      </c>
      <c r="D4692" t="n">
        <v>31</v>
      </c>
      <c r="E4692" t="n">
        <v>33</v>
      </c>
      <c r="F4692" t="n">
        <v>15</v>
      </c>
      <c r="G4692" t="n">
        <v>18</v>
      </c>
      <c r="H4692" t="n">
        <v>0</v>
      </c>
      <c r="I4692" t="n">
        <v>1223</v>
      </c>
      <c r="J4692" t="n">
        <v>16</v>
      </c>
      <c r="K4692" t="n">
        <v>293</v>
      </c>
      <c r="L4692" t="n">
        <v>0</v>
      </c>
      <c r="M4692" t="n">
        <v>10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15</v>
      </c>
      <c r="U4692" t="n">
        <v>0</v>
      </c>
      <c r="V4692" t="n">
        <v>0</v>
      </c>
      <c r="W4692" t="n">
        <v>0</v>
      </c>
    </row>
    <row r="4693">
      <c r="A4693" t="inlineStr">
        <is>
          <t>Julien Tomas</t>
        </is>
      </c>
      <c r="B4693" t="inlineStr">
        <is>
          <t>France</t>
        </is>
      </c>
      <c r="C4693" t="inlineStr">
        <is>
          <t>Scrum Half</t>
        </is>
      </c>
      <c r="D4693" t="n">
        <v>195</v>
      </c>
      <c r="E4693" t="n">
        <v>15</v>
      </c>
      <c r="F4693" t="n">
        <v>115</v>
      </c>
      <c r="G4693" t="n">
        <v>98</v>
      </c>
      <c r="H4693" t="n">
        <v>0</v>
      </c>
      <c r="I4693" t="n">
        <v>9221</v>
      </c>
      <c r="J4693" t="n">
        <v>80</v>
      </c>
      <c r="K4693" t="n">
        <v>1493</v>
      </c>
      <c r="L4693" t="n">
        <v>1</v>
      </c>
      <c r="M4693" t="n">
        <v>75</v>
      </c>
      <c r="N4693" t="n">
        <v>15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75</v>
      </c>
      <c r="U4693" t="n">
        <v>3</v>
      </c>
      <c r="V4693" t="n">
        <v>0</v>
      </c>
      <c r="W4693" t="n">
        <v>1</v>
      </c>
    </row>
    <row r="4694">
      <c r="A4694" t="inlineStr">
        <is>
          <t>Fabien Galthie</t>
        </is>
      </c>
      <c r="B4694" t="inlineStr">
        <is>
          <t>France</t>
        </is>
      </c>
      <c r="C4694" t="inlineStr">
        <is>
          <t>Scrum Half</t>
        </is>
      </c>
      <c r="D4694" t="n">
        <v>19</v>
      </c>
      <c r="E4694" t="n">
        <v>19</v>
      </c>
      <c r="F4694" t="n">
        <v>19</v>
      </c>
      <c r="G4694" t="n">
        <v>0</v>
      </c>
      <c r="H4694" t="n">
        <v>0</v>
      </c>
      <c r="I4694" t="n">
        <v>1343</v>
      </c>
      <c r="J4694" t="n">
        <v>0</v>
      </c>
      <c r="K4694" t="n">
        <v>0</v>
      </c>
      <c r="L4694" t="n">
        <v>0</v>
      </c>
      <c r="M4694" t="n">
        <v>8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10</v>
      </c>
      <c r="U4694" t="n">
        <v>1</v>
      </c>
      <c r="V4694" t="n">
        <v>0</v>
      </c>
      <c r="W4694" t="n">
        <v>0</v>
      </c>
    </row>
    <row r="4695">
      <c r="A4695" t="inlineStr">
        <is>
          <t>Fabien Galthie</t>
        </is>
      </c>
      <c r="B4695" t="inlineStr">
        <is>
          <t>France</t>
        </is>
      </c>
      <c r="C4695" t="inlineStr">
        <is>
          <t>Scrum Half</t>
        </is>
      </c>
      <c r="D4695" t="n">
        <v>44</v>
      </c>
      <c r="E4695" t="n">
        <v>45</v>
      </c>
      <c r="F4695" t="n">
        <v>42</v>
      </c>
      <c r="G4695" t="n">
        <v>3</v>
      </c>
      <c r="H4695" t="n">
        <v>1</v>
      </c>
      <c r="I4695" t="n">
        <v>3289</v>
      </c>
      <c r="J4695" t="n">
        <v>2</v>
      </c>
      <c r="K4695" t="n">
        <v>23</v>
      </c>
      <c r="L4695" t="n">
        <v>0</v>
      </c>
      <c r="M4695" t="n">
        <v>12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30</v>
      </c>
      <c r="U4695" t="n">
        <v>0</v>
      </c>
      <c r="V4695" t="n">
        <v>0</v>
      </c>
      <c r="W4695" t="n">
        <v>0</v>
      </c>
    </row>
    <row r="4696">
      <c r="A4696" t="inlineStr">
        <is>
          <t>Fabien Galthie</t>
        </is>
      </c>
      <c r="B4696" t="inlineStr">
        <is>
          <t>France</t>
        </is>
      </c>
      <c r="C4696" t="inlineStr">
        <is>
          <t>Scrum Half</t>
        </is>
      </c>
      <c r="D4696" t="n">
        <v>16</v>
      </c>
      <c r="E4696" t="n">
        <v>16</v>
      </c>
      <c r="F4696" t="n">
        <v>15</v>
      </c>
      <c r="G4696" t="n">
        <v>1</v>
      </c>
      <c r="H4696" t="n">
        <v>0</v>
      </c>
      <c r="I4696" t="n">
        <v>1167</v>
      </c>
      <c r="J4696" t="n">
        <v>1</v>
      </c>
      <c r="K4696" t="n">
        <v>17</v>
      </c>
      <c r="L4696" t="n">
        <v>0</v>
      </c>
      <c r="M4696" t="n">
        <v>4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5</v>
      </c>
      <c r="U4696" t="n">
        <v>0</v>
      </c>
      <c r="V4696" t="n">
        <v>0</v>
      </c>
      <c r="W4696" t="n">
        <v>0</v>
      </c>
    </row>
    <row r="4697">
      <c r="A4697" t="inlineStr">
        <is>
          <t>Fabien Galthie</t>
        </is>
      </c>
      <c r="B4697" t="inlineStr">
        <is>
          <t>France</t>
        </is>
      </c>
      <c r="C4697" t="inlineStr">
        <is>
          <t>Scrum Half</t>
        </is>
      </c>
      <c r="D4697" t="n">
        <v>79</v>
      </c>
      <c r="E4697" t="n">
        <v>9</v>
      </c>
      <c r="F4697" t="n">
        <v>76</v>
      </c>
      <c r="G4697" t="n">
        <v>4</v>
      </c>
      <c r="H4697" t="n">
        <v>1</v>
      </c>
      <c r="I4697" t="n">
        <v>5799</v>
      </c>
      <c r="J4697" t="n">
        <v>3</v>
      </c>
      <c r="K4697" t="n">
        <v>40</v>
      </c>
      <c r="L4697" t="n">
        <v>0</v>
      </c>
      <c r="M4697" t="n">
        <v>24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45</v>
      </c>
      <c r="U4697" t="n">
        <v>1</v>
      </c>
      <c r="V4697" t="n">
        <v>0</v>
      </c>
      <c r="W4697" t="n">
        <v>0</v>
      </c>
    </row>
    <row r="4698">
      <c r="A4698" t="inlineStr">
        <is>
          <t>Sebastien Tillous Borde</t>
        </is>
      </c>
      <c r="B4698" t="inlineStr">
        <is>
          <t>France</t>
        </is>
      </c>
      <c r="C4698" t="inlineStr">
        <is>
          <t>Scrum Half</t>
        </is>
      </c>
      <c r="D4698" t="n">
        <v>58</v>
      </c>
      <c r="E4698" t="n">
        <v>60</v>
      </c>
      <c r="F4698" t="n">
        <v>41</v>
      </c>
      <c r="G4698" t="n">
        <v>19</v>
      </c>
      <c r="H4698" t="n">
        <v>0</v>
      </c>
      <c r="I4698" t="n">
        <v>3157</v>
      </c>
      <c r="J4698" t="n">
        <v>17</v>
      </c>
      <c r="K4698" t="n">
        <v>249</v>
      </c>
      <c r="L4698" t="n">
        <v>0</v>
      </c>
      <c r="M4698" t="n">
        <v>20</v>
      </c>
      <c r="N4698" t="n">
        <v>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35</v>
      </c>
      <c r="U4698" t="n">
        <v>0</v>
      </c>
      <c r="V4698" t="n">
        <v>0</v>
      </c>
      <c r="W4698" t="n">
        <v>0</v>
      </c>
    </row>
    <row r="4699">
      <c r="A4699" t="inlineStr">
        <is>
          <t>Sebastien Tillous Borde</t>
        </is>
      </c>
      <c r="B4699" t="inlineStr">
        <is>
          <t>France</t>
        </is>
      </c>
      <c r="C4699" t="inlineStr">
        <is>
          <t>Scrum Half</t>
        </is>
      </c>
      <c r="D4699" t="n">
        <v>19</v>
      </c>
      <c r="E4699" t="n">
        <v>19</v>
      </c>
      <c r="F4699" t="n">
        <v>14</v>
      </c>
      <c r="G4699" t="n">
        <v>5</v>
      </c>
      <c r="H4699" t="n">
        <v>0</v>
      </c>
      <c r="I4699" t="n">
        <v>1006</v>
      </c>
      <c r="J4699" t="n">
        <v>5</v>
      </c>
      <c r="K4699" t="n">
        <v>140</v>
      </c>
      <c r="L4699" t="n">
        <v>0</v>
      </c>
      <c r="M4699" t="n">
        <v>14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15</v>
      </c>
      <c r="U4699" t="n">
        <v>0</v>
      </c>
      <c r="V4699" t="n">
        <v>0</v>
      </c>
      <c r="W4699" t="n">
        <v>0</v>
      </c>
    </row>
    <row r="4700">
      <c r="A4700" t="inlineStr">
        <is>
          <t>Sebastien Tillous Borde</t>
        </is>
      </c>
      <c r="B4700" t="inlineStr">
        <is>
          <t>France</t>
        </is>
      </c>
      <c r="C4700" t="inlineStr">
        <is>
          <t>Scrum Half</t>
        </is>
      </c>
      <c r="D4700" t="n">
        <v>100</v>
      </c>
      <c r="E4700" t="n">
        <v>106</v>
      </c>
      <c r="F4700" t="n">
        <v>73</v>
      </c>
      <c r="G4700" t="n">
        <v>33</v>
      </c>
      <c r="H4700" t="n">
        <v>0</v>
      </c>
      <c r="I4700" t="n">
        <v>5893</v>
      </c>
      <c r="J4700" t="n">
        <v>27</v>
      </c>
      <c r="K4700" t="n">
        <v>659</v>
      </c>
      <c r="L4700" t="n">
        <v>0</v>
      </c>
      <c r="M4700" t="n">
        <v>39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35</v>
      </c>
      <c r="U4700" t="n">
        <v>1</v>
      </c>
      <c r="V4700" t="n">
        <v>0</v>
      </c>
      <c r="W4700" t="n">
        <v>0</v>
      </c>
    </row>
    <row r="4701">
      <c r="A4701" t="inlineStr">
        <is>
          <t>Sebastien Tillous Borde</t>
        </is>
      </c>
      <c r="B4701" t="inlineStr">
        <is>
          <t>France</t>
        </is>
      </c>
      <c r="C4701" t="inlineStr">
        <is>
          <t>Scrum Half</t>
        </is>
      </c>
      <c r="D4701" t="n">
        <v>177</v>
      </c>
      <c r="E4701" t="n">
        <v>17</v>
      </c>
      <c r="F4701" t="n">
        <v>128</v>
      </c>
      <c r="G4701" t="n">
        <v>57</v>
      </c>
      <c r="H4701" t="n">
        <v>0</v>
      </c>
      <c r="I4701" t="n">
        <v>10056</v>
      </c>
      <c r="J4701" t="n">
        <v>49</v>
      </c>
      <c r="K4701" t="n">
        <v>1048</v>
      </c>
      <c r="L4701" t="n">
        <v>0</v>
      </c>
      <c r="M4701" t="n">
        <v>73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85</v>
      </c>
      <c r="U4701" t="n">
        <v>1</v>
      </c>
      <c r="V4701" t="n">
        <v>0</v>
      </c>
      <c r="W4701" t="n">
        <v>0</v>
      </c>
    </row>
    <row r="4702">
      <c r="A4702" t="inlineStr">
        <is>
          <t>Sebastien Bezy</t>
        </is>
      </c>
      <c r="B4702" t="inlineStr">
        <is>
          <t>France</t>
        </is>
      </c>
      <c r="C4702" t="inlineStr">
        <is>
          <t>Scrum Half</t>
        </is>
      </c>
      <c r="D4702" t="n">
        <v>1</v>
      </c>
      <c r="E4702" t="n">
        <v>2</v>
      </c>
      <c r="F4702" t="n">
        <v>0</v>
      </c>
      <c r="G4702" t="n">
        <v>2</v>
      </c>
      <c r="H4702" t="n">
        <v>0</v>
      </c>
      <c r="I4702" t="n">
        <v>12</v>
      </c>
      <c r="J4702" t="n">
        <v>1</v>
      </c>
      <c r="K4702" t="n">
        <v>12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</row>
    <row r="4703">
      <c r="A4703" t="inlineStr">
        <is>
          <t>Sebastien Bezy</t>
        </is>
      </c>
      <c r="B4703" t="inlineStr">
        <is>
          <t>France</t>
        </is>
      </c>
      <c r="C4703" t="inlineStr">
        <is>
          <t>Scrum Half</t>
        </is>
      </c>
      <c r="D4703" t="n">
        <v>145</v>
      </c>
      <c r="E4703" t="n">
        <v>157</v>
      </c>
      <c r="F4703" t="n">
        <v>105</v>
      </c>
      <c r="G4703" t="n">
        <v>52</v>
      </c>
      <c r="H4703" t="n">
        <v>0</v>
      </c>
      <c r="I4703" t="n">
        <v>8457</v>
      </c>
      <c r="J4703" t="n">
        <v>40</v>
      </c>
      <c r="K4703" t="n">
        <v>841</v>
      </c>
      <c r="L4703" t="n">
        <v>3</v>
      </c>
      <c r="M4703" t="n">
        <v>45</v>
      </c>
      <c r="N4703" t="n">
        <v>21</v>
      </c>
      <c r="O4703" t="n">
        <v>0</v>
      </c>
      <c r="P4703" t="n">
        <v>64</v>
      </c>
      <c r="Q4703" t="n">
        <v>51</v>
      </c>
      <c r="R4703" t="n">
        <v>73</v>
      </c>
      <c r="S4703" t="n">
        <v>59</v>
      </c>
      <c r="T4703" t="n">
        <v>384</v>
      </c>
      <c r="U4703" t="n">
        <v>3</v>
      </c>
      <c r="V4703" t="n">
        <v>0</v>
      </c>
      <c r="W4703" t="n">
        <v>0</v>
      </c>
    </row>
    <row r="4704">
      <c r="A4704" t="inlineStr">
        <is>
          <t>Sebastien Bezy</t>
        </is>
      </c>
      <c r="B4704" t="inlineStr">
        <is>
          <t>France</t>
        </is>
      </c>
      <c r="C4704" t="inlineStr">
        <is>
          <t>Scrum Half</t>
        </is>
      </c>
      <c r="D4704" t="n">
        <v>8</v>
      </c>
      <c r="E4704" t="n">
        <v>8</v>
      </c>
      <c r="F4704" t="n">
        <v>2</v>
      </c>
      <c r="G4704" t="n">
        <v>6</v>
      </c>
      <c r="H4704" t="n">
        <v>0</v>
      </c>
      <c r="I4704" t="n">
        <v>170</v>
      </c>
      <c r="J4704" t="n">
        <v>6</v>
      </c>
      <c r="K4704" t="n">
        <v>46</v>
      </c>
      <c r="L4704" t="n">
        <v>0</v>
      </c>
      <c r="M4704" t="n">
        <v>2</v>
      </c>
      <c r="N4704" t="n">
        <v>0</v>
      </c>
      <c r="O4704" t="n">
        <v>0</v>
      </c>
      <c r="P4704" t="n">
        <v>2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t="inlineStr">
        <is>
          <t>Sebastien Bezy</t>
        </is>
      </c>
      <c r="B4705" t="inlineStr">
        <is>
          <t>France</t>
        </is>
      </c>
      <c r="C4705" t="inlineStr">
        <is>
          <t>Scrum Half</t>
        </is>
      </c>
      <c r="D4705" t="n">
        <v>20</v>
      </c>
      <c r="E4705" t="n">
        <v>20</v>
      </c>
      <c r="F4705" t="n">
        <v>12</v>
      </c>
      <c r="G4705" t="n">
        <v>8</v>
      </c>
      <c r="H4705" t="n">
        <v>0</v>
      </c>
      <c r="I4705" t="n">
        <v>929</v>
      </c>
      <c r="J4705" t="n">
        <v>8</v>
      </c>
      <c r="K4705" t="n">
        <v>148</v>
      </c>
      <c r="L4705" t="n">
        <v>0</v>
      </c>
      <c r="M4705" t="n">
        <v>10</v>
      </c>
      <c r="N4705" t="n">
        <v>6</v>
      </c>
      <c r="O4705" t="n">
        <v>0</v>
      </c>
      <c r="P4705" t="n">
        <v>0</v>
      </c>
      <c r="Q4705" t="n">
        <v>0</v>
      </c>
      <c r="R4705" t="n">
        <v>3</v>
      </c>
      <c r="S4705" t="n">
        <v>3</v>
      </c>
      <c r="T4705" t="n">
        <v>39</v>
      </c>
      <c r="U4705" t="n">
        <v>1</v>
      </c>
      <c r="V4705" t="n">
        <v>0</v>
      </c>
      <c r="W4705" t="n">
        <v>0</v>
      </c>
    </row>
    <row r="4706">
      <c r="A4706" t="inlineStr">
        <is>
          <t>Sebastien Bezy</t>
        </is>
      </c>
      <c r="B4706" t="inlineStr">
        <is>
          <t>France</t>
        </is>
      </c>
      <c r="C4706" t="inlineStr">
        <is>
          <t>Scrum Half</t>
        </is>
      </c>
      <c r="D4706" t="n">
        <v>174</v>
      </c>
      <c r="E4706" t="n">
        <v>27</v>
      </c>
      <c r="F4706" t="n">
        <v>119</v>
      </c>
      <c r="G4706" t="n">
        <v>68</v>
      </c>
      <c r="H4706" t="n">
        <v>0</v>
      </c>
      <c r="I4706" t="n">
        <v>9568</v>
      </c>
      <c r="J4706" t="n">
        <v>55</v>
      </c>
      <c r="K4706" t="n">
        <v>1047</v>
      </c>
      <c r="L4706" t="n">
        <v>3</v>
      </c>
      <c r="M4706" t="n">
        <v>57</v>
      </c>
      <c r="N4706" t="n">
        <v>27</v>
      </c>
      <c r="O4706" t="n">
        <v>0</v>
      </c>
      <c r="P4706" t="n">
        <v>66</v>
      </c>
      <c r="Q4706" t="n">
        <v>51</v>
      </c>
      <c r="R4706" t="n">
        <v>77</v>
      </c>
      <c r="S4706" t="n">
        <v>62</v>
      </c>
      <c r="T4706" t="n">
        <v>423</v>
      </c>
      <c r="U4706" t="n">
        <v>4</v>
      </c>
      <c r="V4706" t="n">
        <v>0</v>
      </c>
      <c r="W4706" t="n">
        <v>0</v>
      </c>
    </row>
    <row r="4707">
      <c r="A4707" t="inlineStr">
        <is>
          <t>Alexandre Albouy</t>
        </is>
      </c>
      <c r="B4707" t="inlineStr">
        <is>
          <t>France</t>
        </is>
      </c>
      <c r="C4707" t="inlineStr">
        <is>
          <t>Scrum Half</t>
        </is>
      </c>
      <c r="D4707" t="n">
        <v>62</v>
      </c>
      <c r="E4707" t="n">
        <v>67</v>
      </c>
      <c r="F4707" t="n">
        <v>46</v>
      </c>
      <c r="G4707" t="n">
        <v>21</v>
      </c>
      <c r="H4707" t="n">
        <v>0</v>
      </c>
      <c r="I4707" t="n">
        <v>3776</v>
      </c>
      <c r="J4707" t="n">
        <v>16</v>
      </c>
      <c r="K4707" t="n">
        <v>303</v>
      </c>
      <c r="L4707" t="n">
        <v>0</v>
      </c>
      <c r="M4707" t="n">
        <v>15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10</v>
      </c>
      <c r="U4707" t="n">
        <v>0</v>
      </c>
      <c r="V4707" t="n">
        <v>0</v>
      </c>
      <c r="W4707" t="n">
        <v>0</v>
      </c>
    </row>
    <row r="4708">
      <c r="A4708" t="inlineStr">
        <is>
          <t>Alexandre Albouy</t>
        </is>
      </c>
      <c r="B4708" t="inlineStr">
        <is>
          <t>France</t>
        </is>
      </c>
      <c r="C4708" t="inlineStr">
        <is>
          <t>Scrum Half</t>
        </is>
      </c>
      <c r="D4708" t="n">
        <v>1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t="inlineStr">
        <is>
          <t>Alexandre Albouy</t>
        </is>
      </c>
      <c r="B4709" t="inlineStr">
        <is>
          <t>France</t>
        </is>
      </c>
      <c r="C4709" t="inlineStr">
        <is>
          <t>Scrum Half</t>
        </is>
      </c>
      <c r="D4709" t="n">
        <v>43</v>
      </c>
      <c r="E4709" t="n">
        <v>46</v>
      </c>
      <c r="F4709" t="n">
        <v>22</v>
      </c>
      <c r="G4709" t="n">
        <v>24</v>
      </c>
      <c r="H4709" t="n">
        <v>0</v>
      </c>
      <c r="I4709" t="n">
        <v>1728</v>
      </c>
      <c r="J4709" t="n">
        <v>21</v>
      </c>
      <c r="K4709" t="n">
        <v>340</v>
      </c>
      <c r="L4709" t="n">
        <v>0</v>
      </c>
      <c r="M4709" t="n">
        <v>14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10</v>
      </c>
      <c r="U4709" t="n">
        <v>0</v>
      </c>
      <c r="V4709" t="n">
        <v>0</v>
      </c>
      <c r="W4709" t="n">
        <v>0</v>
      </c>
    </row>
    <row r="4710">
      <c r="A4710" t="inlineStr">
        <is>
          <t>Alexandre Albouy</t>
        </is>
      </c>
      <c r="B4710" t="inlineStr">
        <is>
          <t>France</t>
        </is>
      </c>
      <c r="C4710" t="inlineStr">
        <is>
          <t>Scrum Half</t>
        </is>
      </c>
      <c r="D4710" t="n">
        <v>106</v>
      </c>
      <c r="E4710" t="n">
        <v>4</v>
      </c>
      <c r="F4710" t="n">
        <v>68</v>
      </c>
      <c r="G4710" t="n">
        <v>47</v>
      </c>
      <c r="H4710" t="n">
        <v>0</v>
      </c>
      <c r="I4710" t="n">
        <v>5504</v>
      </c>
      <c r="J4710" t="n">
        <v>38</v>
      </c>
      <c r="K4710" t="n">
        <v>643</v>
      </c>
      <c r="L4710" t="n">
        <v>0</v>
      </c>
      <c r="M4710" t="n">
        <v>29</v>
      </c>
      <c r="N4710" t="n">
        <v>4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20</v>
      </c>
      <c r="U4710" t="n">
        <v>0</v>
      </c>
      <c r="V4710" t="n">
        <v>0</v>
      </c>
      <c r="W4710" t="n">
        <v>0</v>
      </c>
    </row>
    <row r="4711">
      <c r="A4711" t="inlineStr">
        <is>
          <t>Rory Kockott</t>
        </is>
      </c>
      <c r="B4711" t="inlineStr">
        <is>
          <t>France</t>
        </is>
      </c>
      <c r="C4711" t="inlineStr">
        <is>
          <t>Scrum Half</t>
        </is>
      </c>
      <c r="D4711" t="n">
        <v>50</v>
      </c>
      <c r="E4711" t="n">
        <v>55</v>
      </c>
      <c r="F4711" t="n">
        <v>30</v>
      </c>
      <c r="G4711" t="n">
        <v>25</v>
      </c>
      <c r="H4711" t="n">
        <v>0</v>
      </c>
      <c r="I4711" t="n">
        <v>2583</v>
      </c>
      <c r="J4711" t="n">
        <v>20</v>
      </c>
      <c r="K4711" t="n">
        <v>298</v>
      </c>
      <c r="L4711" t="n">
        <v>0</v>
      </c>
      <c r="M4711" t="n">
        <v>7</v>
      </c>
      <c r="N4711" t="n">
        <v>4</v>
      </c>
      <c r="O4711" t="n">
        <v>1</v>
      </c>
      <c r="P4711" t="n">
        <v>60</v>
      </c>
      <c r="Q4711" t="n">
        <v>46</v>
      </c>
      <c r="R4711" t="n">
        <v>69</v>
      </c>
      <c r="S4711" t="n">
        <v>49</v>
      </c>
      <c r="T4711" t="n">
        <v>262</v>
      </c>
      <c r="U4711" t="n">
        <v>3</v>
      </c>
      <c r="V4711" t="n">
        <v>0</v>
      </c>
      <c r="W4711" t="n">
        <v>1</v>
      </c>
    </row>
    <row r="4712">
      <c r="A4712" t="inlineStr">
        <is>
          <t>Rory Kockott</t>
        </is>
      </c>
      <c r="B4712" t="inlineStr">
        <is>
          <t>France</t>
        </is>
      </c>
      <c r="C4712" t="inlineStr">
        <is>
          <t>Scrum Half</t>
        </is>
      </c>
      <c r="D4712" t="n">
        <v>12</v>
      </c>
      <c r="E4712" t="n">
        <v>15</v>
      </c>
      <c r="F4712" t="n">
        <v>3</v>
      </c>
      <c r="G4712" t="n">
        <v>12</v>
      </c>
      <c r="H4712" t="n">
        <v>0</v>
      </c>
      <c r="I4712" t="n">
        <v>356</v>
      </c>
      <c r="J4712" t="n">
        <v>9</v>
      </c>
      <c r="K4712" t="n">
        <v>171</v>
      </c>
      <c r="L4712" t="n">
        <v>0</v>
      </c>
      <c r="M4712" t="n">
        <v>2</v>
      </c>
      <c r="N4712" t="n">
        <v>0</v>
      </c>
      <c r="O4712" t="n">
        <v>0</v>
      </c>
      <c r="P4712" t="n">
        <v>1</v>
      </c>
      <c r="Q4712" t="n">
        <v>1</v>
      </c>
      <c r="R4712" t="n">
        <v>2</v>
      </c>
      <c r="S4712" t="n">
        <v>1</v>
      </c>
      <c r="T4712" t="n">
        <v>5</v>
      </c>
      <c r="U4712" t="n">
        <v>0</v>
      </c>
      <c r="V4712" t="n">
        <v>0</v>
      </c>
      <c r="W4712" t="n">
        <v>0</v>
      </c>
    </row>
    <row r="4713">
      <c r="A4713" t="inlineStr">
        <is>
          <t>Rory Kockott</t>
        </is>
      </c>
      <c r="B4713" t="inlineStr">
        <is>
          <t>France</t>
        </is>
      </c>
      <c r="C4713" t="inlineStr">
        <is>
          <t>Scrum Half</t>
        </is>
      </c>
      <c r="D4713" t="n">
        <v>184</v>
      </c>
      <c r="E4713" t="n">
        <v>186</v>
      </c>
      <c r="F4713" t="n">
        <v>142</v>
      </c>
      <c r="G4713" t="n">
        <v>44</v>
      </c>
      <c r="H4713" t="n">
        <v>0</v>
      </c>
      <c r="I4713" t="n">
        <v>11237</v>
      </c>
      <c r="J4713" t="n">
        <v>42</v>
      </c>
      <c r="K4713" t="n">
        <v>1181</v>
      </c>
      <c r="L4713" t="n">
        <v>0</v>
      </c>
      <c r="M4713" t="n">
        <v>87</v>
      </c>
      <c r="N4713" t="n">
        <v>25</v>
      </c>
      <c r="O4713" t="n">
        <v>2</v>
      </c>
      <c r="P4713" t="n">
        <v>120</v>
      </c>
      <c r="Q4713" t="n">
        <v>90</v>
      </c>
      <c r="R4713" t="n">
        <v>233</v>
      </c>
      <c r="S4713" t="n">
        <v>202</v>
      </c>
      <c r="T4713" t="n">
        <v>917</v>
      </c>
      <c r="U4713" t="n">
        <v>15</v>
      </c>
      <c r="V4713" t="n">
        <v>0</v>
      </c>
      <c r="W4713" t="n">
        <v>1</v>
      </c>
    </row>
    <row r="4714">
      <c r="A4714" t="inlineStr">
        <is>
          <t>Rory Kockott</t>
        </is>
      </c>
      <c r="B4714" t="inlineStr">
        <is>
          <t>France</t>
        </is>
      </c>
      <c r="C4714" t="inlineStr">
        <is>
          <t>Scrum Half</t>
        </is>
      </c>
      <c r="D4714" t="n">
        <v>11</v>
      </c>
      <c r="E4714" t="n">
        <v>11</v>
      </c>
      <c r="F4714" t="n">
        <v>2</v>
      </c>
      <c r="G4714" t="n">
        <v>9</v>
      </c>
      <c r="H4714" t="n">
        <v>0</v>
      </c>
      <c r="I4714" t="n">
        <v>295</v>
      </c>
      <c r="J4714" t="n">
        <v>9</v>
      </c>
      <c r="K4714" t="n">
        <v>176</v>
      </c>
      <c r="L4714" t="n">
        <v>0</v>
      </c>
      <c r="M4714" t="n">
        <v>2</v>
      </c>
      <c r="N4714" t="n">
        <v>0</v>
      </c>
      <c r="O4714" t="n">
        <v>0</v>
      </c>
      <c r="P4714" t="n">
        <v>6</v>
      </c>
      <c r="Q4714" t="n">
        <v>3</v>
      </c>
      <c r="R4714" t="n">
        <v>4</v>
      </c>
      <c r="S4714" t="n">
        <v>3</v>
      </c>
      <c r="T4714" t="n">
        <v>15</v>
      </c>
      <c r="U4714" t="n">
        <v>0</v>
      </c>
      <c r="V4714" t="n">
        <v>0</v>
      </c>
      <c r="W4714" t="n">
        <v>0</v>
      </c>
    </row>
    <row r="4715">
      <c r="A4715" t="inlineStr">
        <is>
          <t>Rory Kockott</t>
        </is>
      </c>
      <c r="B4715" t="inlineStr">
        <is>
          <t>France</t>
        </is>
      </c>
      <c r="C4715" t="inlineStr">
        <is>
          <t>Scrum Half</t>
        </is>
      </c>
      <c r="D4715" t="n">
        <v>257</v>
      </c>
      <c r="E4715" t="n">
        <v>29</v>
      </c>
      <c r="F4715" t="n">
        <v>177</v>
      </c>
      <c r="G4715" t="n">
        <v>90</v>
      </c>
      <c r="H4715" t="n">
        <v>0</v>
      </c>
      <c r="I4715" t="n">
        <v>14471</v>
      </c>
      <c r="J4715" t="n">
        <v>80</v>
      </c>
      <c r="K4715" t="n">
        <v>1826</v>
      </c>
      <c r="L4715" t="n">
        <v>0</v>
      </c>
      <c r="M4715" t="n">
        <v>98</v>
      </c>
      <c r="N4715" t="n">
        <v>29</v>
      </c>
      <c r="O4715" t="n">
        <v>3</v>
      </c>
      <c r="P4715" t="n">
        <v>187</v>
      </c>
      <c r="Q4715" t="n">
        <v>140</v>
      </c>
      <c r="R4715" t="n">
        <v>308</v>
      </c>
      <c r="S4715" t="n">
        <v>255</v>
      </c>
      <c r="T4715" t="n">
        <v>1199</v>
      </c>
      <c r="U4715" t="n">
        <v>18</v>
      </c>
      <c r="V4715" t="n">
        <v>0</v>
      </c>
      <c r="W4715" t="n">
        <v>2</v>
      </c>
    </row>
    <row r="4716">
      <c r="A4716" t="inlineStr">
        <is>
          <t>Mathieu Barrau</t>
        </is>
      </c>
      <c r="B4716" t="inlineStr">
        <is>
          <t>France</t>
        </is>
      </c>
      <c r="C4716" t="inlineStr">
        <is>
          <t>Scrum Half</t>
        </is>
      </c>
      <c r="D4716" t="n">
        <v>17</v>
      </c>
      <c r="E4716" t="n">
        <v>18</v>
      </c>
      <c r="F4716" t="n">
        <v>11</v>
      </c>
      <c r="G4716" t="n">
        <v>7</v>
      </c>
      <c r="H4716" t="n">
        <v>0</v>
      </c>
      <c r="I4716" t="n">
        <v>860</v>
      </c>
      <c r="J4716" t="n">
        <v>6</v>
      </c>
      <c r="K4716" t="n">
        <v>105</v>
      </c>
      <c r="L4716" t="n">
        <v>0</v>
      </c>
      <c r="M4716" t="n">
        <v>9</v>
      </c>
      <c r="N4716" t="n">
        <v>3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18</v>
      </c>
      <c r="U4716" t="n">
        <v>0</v>
      </c>
      <c r="V4716" t="n">
        <v>0</v>
      </c>
      <c r="W4716" t="n">
        <v>0</v>
      </c>
    </row>
    <row r="4717">
      <c r="A4717" t="inlineStr">
        <is>
          <t>Mathieu Barrau</t>
        </is>
      </c>
      <c r="B4717" t="inlineStr">
        <is>
          <t>France</t>
        </is>
      </c>
      <c r="C4717" t="inlineStr">
        <is>
          <t>Scrum Half</t>
        </is>
      </c>
      <c r="D4717" t="n">
        <v>11</v>
      </c>
      <c r="E4717" t="n">
        <v>11</v>
      </c>
      <c r="F4717" t="n">
        <v>11</v>
      </c>
      <c r="G4717" t="n">
        <v>0</v>
      </c>
      <c r="H4717" t="n">
        <v>0</v>
      </c>
      <c r="I4717" t="n">
        <v>859</v>
      </c>
      <c r="J4717" t="n">
        <v>0</v>
      </c>
      <c r="K4717" t="n">
        <v>0</v>
      </c>
      <c r="L4717" t="n">
        <v>0</v>
      </c>
      <c r="M4717" t="n">
        <v>2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25</v>
      </c>
      <c r="U4717" t="n">
        <v>0</v>
      </c>
      <c r="V4717" t="n">
        <v>0</v>
      </c>
      <c r="W4717" t="n">
        <v>0</v>
      </c>
    </row>
    <row r="4718">
      <c r="A4718" t="inlineStr">
        <is>
          <t>Mathieu Barrau</t>
        </is>
      </c>
      <c r="B4718" t="inlineStr">
        <is>
          <t>France</t>
        </is>
      </c>
      <c r="C4718" t="inlineStr">
        <is>
          <t>Scrum Half</t>
        </is>
      </c>
      <c r="D4718" t="n">
        <v>3</v>
      </c>
      <c r="E4718" t="n">
        <v>4</v>
      </c>
      <c r="F4718" t="n">
        <v>1</v>
      </c>
      <c r="G4718" t="n">
        <v>3</v>
      </c>
      <c r="H4718" t="n">
        <v>0</v>
      </c>
      <c r="I4718" t="n">
        <v>116</v>
      </c>
      <c r="J4718" t="n">
        <v>2</v>
      </c>
      <c r="K4718" t="n">
        <v>36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5</v>
      </c>
      <c r="U4718" t="n">
        <v>0</v>
      </c>
      <c r="V4718" t="n">
        <v>0</v>
      </c>
      <c r="W4718" t="n">
        <v>0</v>
      </c>
    </row>
    <row r="4719">
      <c r="A4719" t="inlineStr">
        <is>
          <t>Mathieu Barrau</t>
        </is>
      </c>
      <c r="B4719" t="inlineStr">
        <is>
          <t>France</t>
        </is>
      </c>
      <c r="C4719" t="inlineStr">
        <is>
          <t>Scrum Half</t>
        </is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4</v>
      </c>
      <c r="J4719" t="n">
        <v>1</v>
      </c>
      <c r="K4719" t="n">
        <v>4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</row>
    <row r="4720">
      <c r="A4720" t="inlineStr">
        <is>
          <t>Mathieu Barrau</t>
        </is>
      </c>
      <c r="B4720" t="inlineStr">
        <is>
          <t>France</t>
        </is>
      </c>
      <c r="C4720" t="inlineStr">
        <is>
          <t>Scrum Half</t>
        </is>
      </c>
      <c r="D4720" t="n">
        <v>9</v>
      </c>
      <c r="E4720" t="n">
        <v>10</v>
      </c>
      <c r="F4720" t="n">
        <v>8</v>
      </c>
      <c r="G4720" t="n">
        <v>2</v>
      </c>
      <c r="H4720" t="n">
        <v>0</v>
      </c>
      <c r="I4720" t="n">
        <v>545</v>
      </c>
      <c r="J4720" t="n">
        <v>1</v>
      </c>
      <c r="K4720" t="n">
        <v>1</v>
      </c>
      <c r="L4720" t="n">
        <v>0</v>
      </c>
      <c r="M4720" t="n">
        <v>3</v>
      </c>
      <c r="N4720" t="n">
        <v>0</v>
      </c>
      <c r="O4720" t="n">
        <v>0</v>
      </c>
      <c r="P4720" t="n">
        <v>1</v>
      </c>
      <c r="Q4720" t="n">
        <v>1</v>
      </c>
      <c r="R4720" t="n">
        <v>0</v>
      </c>
      <c r="S4720" t="n">
        <v>0</v>
      </c>
      <c r="T4720" t="n">
        <v>2</v>
      </c>
      <c r="U4720" t="n">
        <v>1</v>
      </c>
      <c r="V4720" t="n">
        <v>0</v>
      </c>
      <c r="W4720" t="n">
        <v>0</v>
      </c>
    </row>
    <row r="4721">
      <c r="A4721" t="inlineStr">
        <is>
          <t>Mathieu Barrau</t>
        </is>
      </c>
      <c r="B4721" t="inlineStr">
        <is>
          <t>France</t>
        </is>
      </c>
      <c r="C4721" t="inlineStr">
        <is>
          <t>Scrum Half</t>
        </is>
      </c>
      <c r="D4721" t="n">
        <v>41</v>
      </c>
      <c r="E4721" t="n">
        <v>9</v>
      </c>
      <c r="F4721" t="n">
        <v>31</v>
      </c>
      <c r="G4721" t="n">
        <v>13</v>
      </c>
      <c r="H4721" t="n">
        <v>0</v>
      </c>
      <c r="I4721" t="n">
        <v>2384</v>
      </c>
      <c r="J4721" t="n">
        <v>10</v>
      </c>
      <c r="K4721" t="n">
        <v>146</v>
      </c>
      <c r="L4721" t="n">
        <v>0</v>
      </c>
      <c r="M4721" t="n">
        <v>14</v>
      </c>
      <c r="N4721" t="n">
        <v>9</v>
      </c>
      <c r="O4721" t="n">
        <v>1</v>
      </c>
      <c r="P4721" t="n">
        <v>1</v>
      </c>
      <c r="Q4721" t="n">
        <v>1</v>
      </c>
      <c r="R4721" t="n">
        <v>0</v>
      </c>
      <c r="S4721" t="n">
        <v>0</v>
      </c>
      <c r="T4721" t="n">
        <v>50</v>
      </c>
      <c r="U4721" t="n">
        <v>1</v>
      </c>
      <c r="V4721" t="n">
        <v>0</v>
      </c>
      <c r="W4721" t="n">
        <v>0</v>
      </c>
    </row>
    <row r="4722">
      <c r="A4722" t="inlineStr">
        <is>
          <t>Ludovic Loustau</t>
        </is>
      </c>
      <c r="B4722" t="inlineStr">
        <is>
          <t>France</t>
        </is>
      </c>
      <c r="C4722" t="inlineStr">
        <is>
          <t>Scrum Half</t>
        </is>
      </c>
      <c r="D4722" t="n">
        <v>3</v>
      </c>
      <c r="E4722" t="n">
        <v>3</v>
      </c>
      <c r="F4722" t="n">
        <v>3</v>
      </c>
      <c r="G4722" t="n">
        <v>0</v>
      </c>
      <c r="H4722" t="n">
        <v>0</v>
      </c>
      <c r="I4722" t="n">
        <v>216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t="inlineStr">
        <is>
          <t>Ludovic Loustau</t>
        </is>
      </c>
      <c r="B4723" t="inlineStr">
        <is>
          <t>France</t>
        </is>
      </c>
      <c r="C4723" t="inlineStr">
        <is>
          <t>Scrum Half</t>
        </is>
      </c>
      <c r="D4723" t="n">
        <v>24</v>
      </c>
      <c r="E4723" t="n">
        <v>24</v>
      </c>
      <c r="F4723" t="n">
        <v>18</v>
      </c>
      <c r="G4723" t="n">
        <v>6</v>
      </c>
      <c r="H4723" t="n">
        <v>0</v>
      </c>
      <c r="I4723" t="n">
        <v>1326</v>
      </c>
      <c r="J4723" t="n">
        <v>6</v>
      </c>
      <c r="K4723" t="n">
        <v>75</v>
      </c>
      <c r="L4723" t="n">
        <v>0</v>
      </c>
      <c r="M4723" t="n">
        <v>11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15</v>
      </c>
      <c r="U4723" t="n">
        <v>1</v>
      </c>
      <c r="V4723" t="n">
        <v>0</v>
      </c>
      <c r="W4723" t="n">
        <v>0</v>
      </c>
    </row>
    <row r="4724">
      <c r="A4724" t="inlineStr">
        <is>
          <t>Ludovic Loustau</t>
        </is>
      </c>
      <c r="B4724" t="inlineStr">
        <is>
          <t>France</t>
        </is>
      </c>
      <c r="C4724" t="inlineStr">
        <is>
          <t>Scrum Half</t>
        </is>
      </c>
      <c r="D4724" t="n">
        <v>5</v>
      </c>
      <c r="E4724" t="n">
        <v>5</v>
      </c>
      <c r="F4724" t="n">
        <v>4</v>
      </c>
      <c r="G4724" t="n">
        <v>1</v>
      </c>
      <c r="H4724" t="n">
        <v>0</v>
      </c>
      <c r="I4724" t="n">
        <v>334</v>
      </c>
      <c r="J4724" t="n">
        <v>1</v>
      </c>
      <c r="K4724" t="n">
        <v>14</v>
      </c>
      <c r="L4724" t="n">
        <v>0</v>
      </c>
      <c r="M4724" t="n">
        <v>0</v>
      </c>
      <c r="N4724" t="n">
        <v>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10</v>
      </c>
      <c r="U4724" t="n">
        <v>0</v>
      </c>
      <c r="V4724" t="n">
        <v>0</v>
      </c>
      <c r="W4724" t="n">
        <v>0</v>
      </c>
    </row>
    <row r="4725">
      <c r="A4725" t="inlineStr">
        <is>
          <t>Ludovic Loustau</t>
        </is>
      </c>
      <c r="B4725" t="inlineStr">
        <is>
          <t>France</t>
        </is>
      </c>
      <c r="C4725" t="inlineStr">
        <is>
          <t>Scrum Half</t>
        </is>
      </c>
      <c r="D4725" t="n">
        <v>1</v>
      </c>
      <c r="E4725" t="n">
        <v>2</v>
      </c>
      <c r="F4725" t="n">
        <v>1</v>
      </c>
      <c r="G4725" t="n">
        <v>1</v>
      </c>
      <c r="H4725" t="n">
        <v>0</v>
      </c>
      <c r="I4725" t="n">
        <v>59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</row>
    <row r="4726">
      <c r="A4726" t="inlineStr">
        <is>
          <t>Ludovic Loustau</t>
        </is>
      </c>
      <c r="B4726" t="inlineStr">
        <is>
          <t>France</t>
        </is>
      </c>
      <c r="C4726" t="inlineStr">
        <is>
          <t>Scrum Half</t>
        </is>
      </c>
      <c r="D4726" t="n">
        <v>2</v>
      </c>
      <c r="E4726" t="n">
        <v>3</v>
      </c>
      <c r="F4726" t="n">
        <v>0</v>
      </c>
      <c r="G4726" t="n">
        <v>3</v>
      </c>
      <c r="H4726" t="n">
        <v>0</v>
      </c>
      <c r="I4726" t="n">
        <v>116</v>
      </c>
      <c r="J4726" t="n">
        <v>2</v>
      </c>
      <c r="K4726" t="n">
        <v>116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</row>
    <row r="4727">
      <c r="A4727" t="inlineStr">
        <is>
          <t>Ludovic Loustau</t>
        </is>
      </c>
      <c r="B4727" t="inlineStr">
        <is>
          <t>France</t>
        </is>
      </c>
      <c r="C4727" t="inlineStr">
        <is>
          <t>Scrum Half</t>
        </is>
      </c>
      <c r="D4727" t="n">
        <v>35</v>
      </c>
      <c r="E4727" t="n">
        <v>5</v>
      </c>
      <c r="F4727" t="n">
        <v>26</v>
      </c>
      <c r="G4727" t="n">
        <v>11</v>
      </c>
      <c r="H4727" t="n">
        <v>0</v>
      </c>
      <c r="I4727" t="n">
        <v>2051</v>
      </c>
      <c r="J4727" t="n">
        <v>9</v>
      </c>
      <c r="K4727" t="n">
        <v>205</v>
      </c>
      <c r="L4727" t="n">
        <v>0</v>
      </c>
      <c r="M4727" t="n">
        <v>13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25</v>
      </c>
      <c r="U4727" t="n">
        <v>1</v>
      </c>
      <c r="V4727" t="n">
        <v>0</v>
      </c>
      <c r="W4727" t="n">
        <v>0</v>
      </c>
    </row>
    <row r="4728">
      <c r="A4728" t="inlineStr">
        <is>
          <t>Morgan Parra</t>
        </is>
      </c>
      <c r="B4728" t="inlineStr">
        <is>
          <t>France</t>
        </is>
      </c>
      <c r="C4728" t="inlineStr">
        <is>
          <t>Scrum Half</t>
        </is>
      </c>
      <c r="D4728" t="n">
        <v>52</v>
      </c>
      <c r="E4728" t="n">
        <v>53</v>
      </c>
      <c r="F4728" t="n">
        <v>38</v>
      </c>
      <c r="G4728" t="n">
        <v>15</v>
      </c>
      <c r="H4728" t="n">
        <v>0</v>
      </c>
      <c r="I4728" t="n">
        <v>3060</v>
      </c>
      <c r="J4728" t="n">
        <v>14</v>
      </c>
      <c r="K4728" t="n">
        <v>330</v>
      </c>
      <c r="L4728" t="n">
        <v>0</v>
      </c>
      <c r="M4728" t="n">
        <v>19</v>
      </c>
      <c r="N4728" t="n">
        <v>5</v>
      </c>
      <c r="O4728" t="n">
        <v>2</v>
      </c>
      <c r="P4728" t="n">
        <v>11</v>
      </c>
      <c r="Q4728" t="n">
        <v>11</v>
      </c>
      <c r="R4728" t="n">
        <v>16</v>
      </c>
      <c r="S4728" t="n">
        <v>16</v>
      </c>
      <c r="T4728" t="n">
        <v>101</v>
      </c>
      <c r="U4728" t="n">
        <v>1</v>
      </c>
      <c r="V4728" t="n">
        <v>0</v>
      </c>
      <c r="W4728" t="n">
        <v>0</v>
      </c>
    </row>
    <row r="4729">
      <c r="A4729" t="inlineStr">
        <is>
          <t>Morgan Parra</t>
        </is>
      </c>
      <c r="B4729" t="inlineStr">
        <is>
          <t>France</t>
        </is>
      </c>
      <c r="C4729" t="inlineStr">
        <is>
          <t>Scrum Half</t>
        </is>
      </c>
      <c r="D4729" t="n">
        <v>70</v>
      </c>
      <c r="E4729" t="n">
        <v>71</v>
      </c>
      <c r="F4729" t="n">
        <v>45</v>
      </c>
      <c r="G4729" t="n">
        <v>26</v>
      </c>
      <c r="H4729" t="n">
        <v>0</v>
      </c>
      <c r="I4729" t="n">
        <v>3341</v>
      </c>
      <c r="J4729" t="n">
        <v>25</v>
      </c>
      <c r="K4729" t="n">
        <v>406</v>
      </c>
      <c r="L4729" t="n">
        <v>0</v>
      </c>
      <c r="M4729" t="n">
        <v>34</v>
      </c>
      <c r="N4729" t="n">
        <v>3</v>
      </c>
      <c r="O4729" t="n">
        <v>1</v>
      </c>
      <c r="P4729" t="n">
        <v>60</v>
      </c>
      <c r="Q4729" t="n">
        <v>47</v>
      </c>
      <c r="R4729" t="n">
        <v>111</v>
      </c>
      <c r="S4729" t="n">
        <v>86</v>
      </c>
      <c r="T4729" t="n">
        <v>370</v>
      </c>
      <c r="U4729" t="n">
        <v>1</v>
      </c>
      <c r="V4729" t="n">
        <v>0</v>
      </c>
      <c r="W4729" t="n">
        <v>0</v>
      </c>
    </row>
    <row r="4730">
      <c r="A4730" t="inlineStr">
        <is>
          <t>Morgan Parra</t>
        </is>
      </c>
      <c r="B4730" t="inlineStr">
        <is>
          <t>France</t>
        </is>
      </c>
      <c r="C4730" t="inlineStr">
        <is>
          <t>Scrum Half</t>
        </is>
      </c>
      <c r="D4730" t="n">
        <v>2</v>
      </c>
      <c r="E4730" t="n">
        <v>2</v>
      </c>
      <c r="F4730" t="n">
        <v>2</v>
      </c>
      <c r="G4730" t="n">
        <v>0</v>
      </c>
      <c r="H4730" t="n">
        <v>0</v>
      </c>
      <c r="I4730" t="n">
        <v>160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</row>
    <row r="4731">
      <c r="A4731" t="inlineStr">
        <is>
          <t>Morgan Parra</t>
        </is>
      </c>
      <c r="B4731" t="inlineStr">
        <is>
          <t>France</t>
        </is>
      </c>
      <c r="C4731" t="inlineStr">
        <is>
          <t>Scrum Half</t>
        </is>
      </c>
      <c r="D4731" t="n">
        <v>205</v>
      </c>
      <c r="E4731" t="n">
        <v>210</v>
      </c>
      <c r="F4731" t="n">
        <v>166</v>
      </c>
      <c r="G4731" t="n">
        <v>44</v>
      </c>
      <c r="H4731" t="n">
        <v>0</v>
      </c>
      <c r="I4731" t="n">
        <v>12444</v>
      </c>
      <c r="J4731" t="n">
        <v>39</v>
      </c>
      <c r="K4731" t="n">
        <v>1028</v>
      </c>
      <c r="L4731" t="n">
        <v>2</v>
      </c>
      <c r="M4731" t="n">
        <v>110</v>
      </c>
      <c r="N4731" t="n">
        <v>11</v>
      </c>
      <c r="O4731" t="n">
        <v>2</v>
      </c>
      <c r="P4731" t="n">
        <v>259</v>
      </c>
      <c r="Q4731" t="n">
        <v>214</v>
      </c>
      <c r="R4731" t="n">
        <v>322</v>
      </c>
      <c r="S4731" t="n">
        <v>290</v>
      </c>
      <c r="T4731" t="n">
        <v>1359</v>
      </c>
      <c r="U4731" t="n">
        <v>2</v>
      </c>
      <c r="V4731" t="n">
        <v>0</v>
      </c>
      <c r="W4731" t="n">
        <v>1</v>
      </c>
    </row>
    <row r="4732">
      <c r="A4732" t="inlineStr">
        <is>
          <t>Morgan Parra</t>
        </is>
      </c>
      <c r="B4732" t="inlineStr">
        <is>
          <t>France</t>
        </is>
      </c>
      <c r="C4732" t="inlineStr">
        <is>
          <t>Scrum Half</t>
        </is>
      </c>
      <c r="D4732" t="n">
        <v>329</v>
      </c>
      <c r="E4732" t="n">
        <v>19</v>
      </c>
      <c r="F4732" t="n">
        <v>251</v>
      </c>
      <c r="G4732" t="n">
        <v>85</v>
      </c>
      <c r="H4732" t="n">
        <v>0</v>
      </c>
      <c r="I4732" t="n">
        <v>19005</v>
      </c>
      <c r="J4732" t="n">
        <v>78</v>
      </c>
      <c r="K4732" t="n">
        <v>1764</v>
      </c>
      <c r="L4732" t="n">
        <v>2</v>
      </c>
      <c r="M4732" t="n">
        <v>163</v>
      </c>
      <c r="N4732" t="n">
        <v>19</v>
      </c>
      <c r="O4732" t="n">
        <v>5</v>
      </c>
      <c r="P4732" t="n">
        <v>330</v>
      </c>
      <c r="Q4732" t="n">
        <v>272</v>
      </c>
      <c r="R4732" t="n">
        <v>449</v>
      </c>
      <c r="S4732" t="n">
        <v>392</v>
      </c>
      <c r="T4732" t="n">
        <v>1830</v>
      </c>
      <c r="U4732" t="n">
        <v>4</v>
      </c>
      <c r="V4732" t="n">
        <v>0</v>
      </c>
      <c r="W4732" t="n">
        <v>1</v>
      </c>
    </row>
    <row r="4733">
      <c r="A4733" t="inlineStr">
        <is>
          <t>Frederic Michalak</t>
        </is>
      </c>
      <c r="B4733" t="inlineStr">
        <is>
          <t>France</t>
        </is>
      </c>
      <c r="C4733" t="inlineStr">
        <is>
          <t>Scrum Half</t>
        </is>
      </c>
      <c r="D4733" t="n">
        <v>84</v>
      </c>
      <c r="E4733" t="n">
        <v>86</v>
      </c>
      <c r="F4733" t="n">
        <v>62</v>
      </c>
      <c r="G4733" t="n">
        <v>24</v>
      </c>
      <c r="H4733" t="n">
        <v>0</v>
      </c>
      <c r="I4733" t="n">
        <v>5001</v>
      </c>
      <c r="J4733" t="n">
        <v>22</v>
      </c>
      <c r="K4733" t="n">
        <v>560</v>
      </c>
      <c r="L4733" t="n">
        <v>0</v>
      </c>
      <c r="M4733" t="n">
        <v>20</v>
      </c>
      <c r="N4733" t="n">
        <v>10</v>
      </c>
      <c r="O4733" t="n">
        <v>10</v>
      </c>
      <c r="P4733" t="n">
        <v>32</v>
      </c>
      <c r="Q4733" t="n">
        <v>28</v>
      </c>
      <c r="R4733" t="n">
        <v>86</v>
      </c>
      <c r="S4733" t="n">
        <v>84</v>
      </c>
      <c r="T4733" t="n">
        <v>388</v>
      </c>
      <c r="U4733" t="n">
        <v>3</v>
      </c>
      <c r="V4733" t="n">
        <v>0</v>
      </c>
      <c r="W4733" t="n">
        <v>0</v>
      </c>
    </row>
    <row r="4734">
      <c r="A4734" t="inlineStr">
        <is>
          <t>Frederic Michalak</t>
        </is>
      </c>
      <c r="B4734" t="inlineStr">
        <is>
          <t>France</t>
        </is>
      </c>
      <c r="C4734" t="inlineStr">
        <is>
          <t>Scrum Half</t>
        </is>
      </c>
      <c r="D4734" t="n">
        <v>77</v>
      </c>
      <c r="E4734" t="n">
        <v>82</v>
      </c>
      <c r="F4734" t="n">
        <v>52</v>
      </c>
      <c r="G4734" t="n">
        <v>30</v>
      </c>
      <c r="H4734" t="n">
        <v>0</v>
      </c>
      <c r="I4734" t="n">
        <v>4239</v>
      </c>
      <c r="J4734" t="n">
        <v>25</v>
      </c>
      <c r="K4734" t="n">
        <v>427</v>
      </c>
      <c r="L4734" t="n">
        <v>1</v>
      </c>
      <c r="M4734" t="n">
        <v>25</v>
      </c>
      <c r="N4734" t="n">
        <v>10</v>
      </c>
      <c r="O4734" t="n">
        <v>7</v>
      </c>
      <c r="P4734" t="n">
        <v>71</v>
      </c>
      <c r="Q4734" t="n">
        <v>61</v>
      </c>
      <c r="R4734" t="n">
        <v>103</v>
      </c>
      <c r="S4734" t="n">
        <v>81</v>
      </c>
      <c r="T4734" t="n">
        <v>436</v>
      </c>
      <c r="U4734" t="n">
        <v>0</v>
      </c>
      <c r="V4734" t="n">
        <v>0</v>
      </c>
      <c r="W4734" t="n">
        <v>0</v>
      </c>
    </row>
    <row r="4735">
      <c r="A4735" t="inlineStr">
        <is>
          <t>Frederic Michalak</t>
        </is>
      </c>
      <c r="B4735" t="inlineStr">
        <is>
          <t>France</t>
        </is>
      </c>
      <c r="C4735" t="inlineStr">
        <is>
          <t>Scrum Half</t>
        </is>
      </c>
      <c r="D4735" t="n">
        <v>33</v>
      </c>
      <c r="E4735" t="n">
        <v>36</v>
      </c>
      <c r="F4735" t="n">
        <v>25</v>
      </c>
      <c r="G4735" t="n">
        <v>11</v>
      </c>
      <c r="H4735" t="n">
        <v>0</v>
      </c>
      <c r="I4735" t="n">
        <v>1866</v>
      </c>
      <c r="J4735" t="n">
        <v>8</v>
      </c>
      <c r="K4735" t="n">
        <v>170</v>
      </c>
      <c r="L4735" t="n">
        <v>0</v>
      </c>
      <c r="M4735" t="n">
        <v>14</v>
      </c>
      <c r="N4735" t="n">
        <v>4</v>
      </c>
      <c r="O4735" t="n">
        <v>5</v>
      </c>
      <c r="P4735" t="n">
        <v>30</v>
      </c>
      <c r="Q4735" t="n">
        <v>27</v>
      </c>
      <c r="R4735" t="n">
        <v>21</v>
      </c>
      <c r="S4735" t="n">
        <v>17</v>
      </c>
      <c r="T4735" t="n">
        <v>140</v>
      </c>
      <c r="U4735" t="n">
        <v>0</v>
      </c>
      <c r="V4735" t="n">
        <v>0</v>
      </c>
      <c r="W4735" t="n">
        <v>0</v>
      </c>
    </row>
    <row r="4736">
      <c r="A4736" t="inlineStr">
        <is>
          <t>Frederic Michalak</t>
        </is>
      </c>
      <c r="B4736" t="inlineStr">
        <is>
          <t>France</t>
        </is>
      </c>
      <c r="C4736" t="inlineStr">
        <is>
          <t>Scrum Half</t>
        </is>
      </c>
      <c r="D4736" t="n">
        <v>43</v>
      </c>
      <c r="E4736" t="n">
        <v>48</v>
      </c>
      <c r="F4736" t="n">
        <v>27</v>
      </c>
      <c r="G4736" t="n">
        <v>21</v>
      </c>
      <c r="H4736" t="n">
        <v>0</v>
      </c>
      <c r="I4736" t="n">
        <v>2253</v>
      </c>
      <c r="J4736" t="n">
        <v>16</v>
      </c>
      <c r="K4736" t="n">
        <v>395</v>
      </c>
      <c r="L4736" t="n">
        <v>1</v>
      </c>
      <c r="M4736" t="n">
        <v>15</v>
      </c>
      <c r="N4736" t="n">
        <v>2</v>
      </c>
      <c r="O4736" t="n">
        <v>0</v>
      </c>
      <c r="P4736" t="n">
        <v>27</v>
      </c>
      <c r="Q4736" t="n">
        <v>24</v>
      </c>
      <c r="R4736" t="n">
        <v>66</v>
      </c>
      <c r="S4736" t="n">
        <v>63</v>
      </c>
      <c r="T4736" t="n">
        <v>247</v>
      </c>
      <c r="U4736" t="n">
        <v>0</v>
      </c>
      <c r="V4736" t="n">
        <v>0</v>
      </c>
      <c r="W4736" t="n">
        <v>0</v>
      </c>
    </row>
    <row r="4737">
      <c r="A4737" t="inlineStr">
        <is>
          <t>Frederic Michalak</t>
        </is>
      </c>
      <c r="B4737" t="inlineStr">
        <is>
          <t>France</t>
        </is>
      </c>
      <c r="C4737" t="inlineStr">
        <is>
          <t>Scrum Half</t>
        </is>
      </c>
      <c r="D4737" t="n">
        <v>35</v>
      </c>
      <c r="E4737" t="n">
        <v>38</v>
      </c>
      <c r="F4737" t="n">
        <v>18</v>
      </c>
      <c r="G4737" t="n">
        <v>20</v>
      </c>
      <c r="H4737" t="n">
        <v>0</v>
      </c>
      <c r="I4737" t="n">
        <v>1585</v>
      </c>
      <c r="J4737" t="n">
        <v>17</v>
      </c>
      <c r="K4737" t="n">
        <v>358</v>
      </c>
      <c r="L4737" t="n">
        <v>0</v>
      </c>
      <c r="M4737" t="n">
        <v>13</v>
      </c>
      <c r="N4737" t="n">
        <v>0</v>
      </c>
      <c r="O4737" t="n">
        <v>0</v>
      </c>
      <c r="P4737" t="n">
        <v>28</v>
      </c>
      <c r="Q4737" t="n">
        <v>23</v>
      </c>
      <c r="R4737" t="n">
        <v>42</v>
      </c>
      <c r="S4737" t="n">
        <v>34</v>
      </c>
      <c r="T4737" t="n">
        <v>148</v>
      </c>
      <c r="U4737" t="n">
        <v>1</v>
      </c>
      <c r="V4737" t="n">
        <v>0</v>
      </c>
      <c r="W4737" t="n">
        <v>0</v>
      </c>
    </row>
    <row r="4738">
      <c r="A4738" t="inlineStr">
        <is>
          <t>Frederic Michalak</t>
        </is>
      </c>
      <c r="B4738" t="inlineStr">
        <is>
          <t>France</t>
        </is>
      </c>
      <c r="C4738" t="inlineStr">
        <is>
          <t>Scrum Half</t>
        </is>
      </c>
      <c r="D4738" t="n">
        <v>272</v>
      </c>
      <c r="E4738" t="n">
        <v>26</v>
      </c>
      <c r="F4738" t="n">
        <v>184</v>
      </c>
      <c r="G4738" t="n">
        <v>106</v>
      </c>
      <c r="H4738" t="n">
        <v>0</v>
      </c>
      <c r="I4738" t="n">
        <v>14944</v>
      </c>
      <c r="J4738" t="n">
        <v>88</v>
      </c>
      <c r="K4738" t="n">
        <v>1910</v>
      </c>
      <c r="L4738" t="n">
        <v>2</v>
      </c>
      <c r="M4738" t="n">
        <v>87</v>
      </c>
      <c r="N4738" t="n">
        <v>26</v>
      </c>
      <c r="O4738" t="n">
        <v>22</v>
      </c>
      <c r="P4738" t="n">
        <v>188</v>
      </c>
      <c r="Q4738" t="n">
        <v>163</v>
      </c>
      <c r="R4738" t="n">
        <v>318</v>
      </c>
      <c r="S4738" t="n">
        <v>279</v>
      </c>
      <c r="T4738" t="n">
        <v>1359</v>
      </c>
      <c r="U4738" t="n">
        <v>4</v>
      </c>
      <c r="V4738" t="n">
        <v>0</v>
      </c>
      <c r="W4738" t="n">
        <v>0</v>
      </c>
    </row>
    <row r="4739">
      <c r="A4739" t="inlineStr">
        <is>
          <t>Philippe Carbonneau</t>
        </is>
      </c>
      <c r="B4739" t="inlineStr">
        <is>
          <t>France</t>
        </is>
      </c>
      <c r="C4739" t="inlineStr">
        <is>
          <t>Scrum Half</t>
        </is>
      </c>
      <c r="D4739" t="n">
        <v>32</v>
      </c>
      <c r="E4739" t="n">
        <v>34</v>
      </c>
      <c r="F4739" t="n">
        <v>31</v>
      </c>
      <c r="G4739" t="n">
        <v>3</v>
      </c>
      <c r="H4739" t="n">
        <v>0</v>
      </c>
      <c r="I4739" t="n">
        <v>2413</v>
      </c>
      <c r="J4739" t="n">
        <v>1</v>
      </c>
      <c r="K4739" t="n">
        <v>40</v>
      </c>
      <c r="L4739" t="n">
        <v>0</v>
      </c>
      <c r="M4739" t="n">
        <v>5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10</v>
      </c>
      <c r="U4739" t="n">
        <v>1</v>
      </c>
      <c r="V4739" t="n">
        <v>0</v>
      </c>
      <c r="W4739" t="n">
        <v>0</v>
      </c>
    </row>
    <row r="4740">
      <c r="A4740" t="inlineStr">
        <is>
          <t>Philippe Carbonneau</t>
        </is>
      </c>
      <c r="B4740" t="inlineStr">
        <is>
          <t>France</t>
        </is>
      </c>
      <c r="C4740" t="inlineStr">
        <is>
          <t>Scrum Half</t>
        </is>
      </c>
      <c r="D4740" t="n">
        <v>9</v>
      </c>
      <c r="E4740" t="n">
        <v>13</v>
      </c>
      <c r="F4740" t="n">
        <v>8</v>
      </c>
      <c r="G4740" t="n">
        <v>5</v>
      </c>
      <c r="H4740" t="n">
        <v>0</v>
      </c>
      <c r="I4740" t="n">
        <v>593</v>
      </c>
      <c r="J4740" t="n">
        <v>1</v>
      </c>
      <c r="K4740" t="n">
        <v>7</v>
      </c>
      <c r="L4740" t="n">
        <v>0</v>
      </c>
      <c r="M4740" t="n">
        <v>2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5</v>
      </c>
      <c r="U4740" t="n">
        <v>0</v>
      </c>
      <c r="V4740" t="n">
        <v>0</v>
      </c>
      <c r="W4740" t="n">
        <v>0</v>
      </c>
    </row>
    <row r="4741">
      <c r="A4741" t="inlineStr">
        <is>
          <t>Philippe Carbonneau</t>
        </is>
      </c>
      <c r="B4741" t="inlineStr">
        <is>
          <t>France</t>
        </is>
      </c>
      <c r="C4741" t="inlineStr">
        <is>
          <t>Scrum Half</t>
        </is>
      </c>
      <c r="D4741" t="n">
        <v>3</v>
      </c>
      <c r="E4741" t="n">
        <v>3</v>
      </c>
      <c r="F4741" t="n">
        <v>3</v>
      </c>
      <c r="G4741" t="n">
        <v>0</v>
      </c>
      <c r="H4741" t="n">
        <v>0</v>
      </c>
      <c r="I4741" t="n">
        <v>240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</row>
    <row r="4742">
      <c r="A4742" t="inlineStr">
        <is>
          <t>Philippe Carbonneau</t>
        </is>
      </c>
      <c r="B4742" t="inlineStr">
        <is>
          <t>France</t>
        </is>
      </c>
      <c r="C4742" t="inlineStr">
        <is>
          <t>Scrum Half</t>
        </is>
      </c>
      <c r="D4742" t="n">
        <v>16</v>
      </c>
      <c r="E4742" t="n">
        <v>16</v>
      </c>
      <c r="F4742" t="n">
        <v>16</v>
      </c>
      <c r="G4742" t="n">
        <v>0</v>
      </c>
      <c r="H4742" t="n">
        <v>0</v>
      </c>
      <c r="I4742" t="n">
        <v>1241</v>
      </c>
      <c r="J4742" t="n">
        <v>0</v>
      </c>
      <c r="K4742" t="n">
        <v>0</v>
      </c>
      <c r="L4742" t="n">
        <v>0</v>
      </c>
      <c r="M4742" t="n">
        <v>3</v>
      </c>
      <c r="N4742" t="n">
        <v>2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13</v>
      </c>
      <c r="U4742" t="n">
        <v>0</v>
      </c>
      <c r="V4742" t="n">
        <v>0</v>
      </c>
      <c r="W4742" t="n">
        <v>0</v>
      </c>
    </row>
    <row r="4743">
      <c r="A4743" t="inlineStr">
        <is>
          <t>Philippe Carbonneau</t>
        </is>
      </c>
      <c r="B4743" t="inlineStr">
        <is>
          <t>France</t>
        </is>
      </c>
      <c r="C4743" t="inlineStr">
        <is>
          <t>Scrum Half</t>
        </is>
      </c>
      <c r="D4743" t="n">
        <v>60</v>
      </c>
      <c r="E4743" t="n">
        <v>5</v>
      </c>
      <c r="F4743" t="n">
        <v>58</v>
      </c>
      <c r="G4743" t="n">
        <v>8</v>
      </c>
      <c r="H4743" t="n">
        <v>0</v>
      </c>
      <c r="I4743" t="n">
        <v>4487</v>
      </c>
      <c r="J4743" t="n">
        <v>2</v>
      </c>
      <c r="K4743" t="n">
        <v>47</v>
      </c>
      <c r="L4743" t="n">
        <v>0</v>
      </c>
      <c r="M4743" t="n">
        <v>11</v>
      </c>
      <c r="N4743" t="n">
        <v>5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28</v>
      </c>
      <c r="U4743" t="n">
        <v>1</v>
      </c>
      <c r="V4743" t="n">
        <v>0</v>
      </c>
      <c r="W4743" t="n">
        <v>0</v>
      </c>
    </row>
    <row r="4744">
      <c r="A4744" t="inlineStr">
        <is>
          <t>Julian Dupuy</t>
        </is>
      </c>
      <c r="B4744" t="inlineStr">
        <is>
          <t>France</t>
        </is>
      </c>
      <c r="C4744" t="inlineStr">
        <is>
          <t>Scrum Half</t>
        </is>
      </c>
      <c r="D4744" t="n">
        <v>2</v>
      </c>
      <c r="E4744" t="n">
        <v>2</v>
      </c>
      <c r="F4744" t="n">
        <v>1</v>
      </c>
      <c r="G4744" t="n">
        <v>1</v>
      </c>
      <c r="H4744" t="n">
        <v>0</v>
      </c>
      <c r="I4744" t="n">
        <v>115</v>
      </c>
      <c r="J4744" t="n">
        <v>1</v>
      </c>
      <c r="K4744" t="n">
        <v>35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</row>
    <row r="4745">
      <c r="A4745" t="inlineStr">
        <is>
          <t>Julian Dupuy</t>
        </is>
      </c>
      <c r="B4745" t="inlineStr">
        <is>
          <t>France</t>
        </is>
      </c>
      <c r="C4745" t="inlineStr">
        <is>
          <t>Scrum Half</t>
        </is>
      </c>
      <c r="D4745" t="n">
        <v>29</v>
      </c>
      <c r="E4745" t="n">
        <v>48</v>
      </c>
      <c r="F4745" t="n">
        <v>15</v>
      </c>
      <c r="G4745" t="n">
        <v>33</v>
      </c>
      <c r="H4745" t="n">
        <v>0</v>
      </c>
      <c r="I4745" t="n">
        <v>1309</v>
      </c>
      <c r="J4745" t="n">
        <v>14</v>
      </c>
      <c r="K4745" t="n">
        <v>234</v>
      </c>
      <c r="L4745" t="n">
        <v>0</v>
      </c>
      <c r="M4745" t="n">
        <v>6</v>
      </c>
      <c r="N4745" t="n">
        <v>1</v>
      </c>
      <c r="O4745" t="n">
        <v>0</v>
      </c>
      <c r="P4745" t="n">
        <v>21</v>
      </c>
      <c r="Q4745" t="n">
        <v>20</v>
      </c>
      <c r="R4745" t="n">
        <v>22</v>
      </c>
      <c r="S4745" t="n">
        <v>22</v>
      </c>
      <c r="T4745" t="n">
        <v>111</v>
      </c>
      <c r="U4745" t="n">
        <v>0</v>
      </c>
      <c r="V4745" t="n">
        <v>0</v>
      </c>
      <c r="W4745" t="n">
        <v>0</v>
      </c>
    </row>
    <row r="4746">
      <c r="A4746" t="inlineStr">
        <is>
          <t>Julian Dupuy</t>
        </is>
      </c>
      <c r="B4746" t="inlineStr">
        <is>
          <t>France</t>
        </is>
      </c>
      <c r="C4746" t="inlineStr">
        <is>
          <t>Scrum Half</t>
        </is>
      </c>
      <c r="D4746" t="n">
        <v>31</v>
      </c>
      <c r="E4746" t="n">
        <v>32</v>
      </c>
      <c r="F4746" t="n">
        <v>23</v>
      </c>
      <c r="G4746" t="n">
        <v>9</v>
      </c>
      <c r="H4746" t="n">
        <v>0</v>
      </c>
      <c r="I4746" t="n">
        <v>1680</v>
      </c>
      <c r="J4746" t="n">
        <v>8</v>
      </c>
      <c r="K4746" t="n">
        <v>150</v>
      </c>
      <c r="L4746" t="n">
        <v>0</v>
      </c>
      <c r="M4746" t="n">
        <v>16</v>
      </c>
      <c r="N4746" t="n">
        <v>3</v>
      </c>
      <c r="O4746" t="n">
        <v>0</v>
      </c>
      <c r="P4746" t="n">
        <v>25</v>
      </c>
      <c r="Q4746" t="n">
        <v>22</v>
      </c>
      <c r="R4746" t="n">
        <v>32</v>
      </c>
      <c r="S4746" t="n">
        <v>25</v>
      </c>
      <c r="T4746" t="n">
        <v>134</v>
      </c>
      <c r="U4746" t="n">
        <v>0</v>
      </c>
      <c r="V4746" t="n">
        <v>0</v>
      </c>
      <c r="W4746" t="n">
        <v>0</v>
      </c>
    </row>
    <row r="4747">
      <c r="A4747" t="inlineStr">
        <is>
          <t>Julian Dupuy</t>
        </is>
      </c>
      <c r="B4747" t="inlineStr">
        <is>
          <t>France</t>
        </is>
      </c>
      <c r="C4747" t="inlineStr">
        <is>
          <t>Scrum Half</t>
        </is>
      </c>
      <c r="D4747" t="n">
        <v>8</v>
      </c>
      <c r="E4747" t="n">
        <v>9</v>
      </c>
      <c r="F4747" t="n">
        <v>5</v>
      </c>
      <c r="G4747" t="n">
        <v>4</v>
      </c>
      <c r="H4747" t="n">
        <v>0</v>
      </c>
      <c r="I4747" t="n">
        <v>333</v>
      </c>
      <c r="J4747" t="n">
        <v>3</v>
      </c>
      <c r="K4747" t="n">
        <v>27</v>
      </c>
      <c r="L4747" t="n">
        <v>0</v>
      </c>
      <c r="M4747" t="n">
        <v>5</v>
      </c>
      <c r="N4747" t="n">
        <v>0</v>
      </c>
      <c r="O4747" t="n">
        <v>0</v>
      </c>
      <c r="P4747" t="n">
        <v>5</v>
      </c>
      <c r="Q4747" t="n">
        <v>4</v>
      </c>
      <c r="R4747" t="n">
        <v>11</v>
      </c>
      <c r="S4747" t="n">
        <v>7</v>
      </c>
      <c r="T4747" t="n">
        <v>29</v>
      </c>
      <c r="U4747" t="n">
        <v>0</v>
      </c>
      <c r="V4747" t="n">
        <v>0</v>
      </c>
      <c r="W4747" t="n">
        <v>0</v>
      </c>
    </row>
    <row r="4748">
      <c r="A4748" t="inlineStr">
        <is>
          <t>Julian Dupuy</t>
        </is>
      </c>
      <c r="B4748" t="inlineStr">
        <is>
          <t>France</t>
        </is>
      </c>
      <c r="C4748" t="inlineStr">
        <is>
          <t>Scrum Half</t>
        </is>
      </c>
      <c r="D4748" t="n">
        <v>114</v>
      </c>
      <c r="E4748" t="n">
        <v>119</v>
      </c>
      <c r="F4748" t="n">
        <v>82</v>
      </c>
      <c r="G4748" t="n">
        <v>37</v>
      </c>
      <c r="H4748" t="n">
        <v>0</v>
      </c>
      <c r="I4748" t="n">
        <v>6194</v>
      </c>
      <c r="J4748" t="n">
        <v>32</v>
      </c>
      <c r="K4748" t="n">
        <v>719</v>
      </c>
      <c r="L4748" t="n">
        <v>0</v>
      </c>
      <c r="M4748" t="n">
        <v>58</v>
      </c>
      <c r="N4748" t="n">
        <v>6</v>
      </c>
      <c r="O4748" t="n">
        <v>0</v>
      </c>
      <c r="P4748" t="n">
        <v>47</v>
      </c>
      <c r="Q4748" t="n">
        <v>39</v>
      </c>
      <c r="R4748" t="n">
        <v>67</v>
      </c>
      <c r="S4748" t="n">
        <v>65</v>
      </c>
      <c r="T4748" t="n">
        <v>303</v>
      </c>
      <c r="U4748" t="n">
        <v>2</v>
      </c>
      <c r="V4748" t="n">
        <v>0</v>
      </c>
      <c r="W4748" t="n">
        <v>0</v>
      </c>
    </row>
    <row r="4749">
      <c r="A4749" t="inlineStr">
        <is>
          <t>Julian Dupuy</t>
        </is>
      </c>
      <c r="B4749" t="inlineStr">
        <is>
          <t>France</t>
        </is>
      </c>
      <c r="C4749" t="inlineStr">
        <is>
          <t>Scrum Half</t>
        </is>
      </c>
      <c r="D4749" t="n">
        <v>184</v>
      </c>
      <c r="E4749" t="n">
        <v>10</v>
      </c>
      <c r="F4749" t="n">
        <v>126</v>
      </c>
      <c r="G4749" t="n">
        <v>84</v>
      </c>
      <c r="H4749" t="n">
        <v>0</v>
      </c>
      <c r="I4749" t="n">
        <v>9631</v>
      </c>
      <c r="J4749" t="n">
        <v>58</v>
      </c>
      <c r="K4749" t="n">
        <v>1165</v>
      </c>
      <c r="L4749" t="n">
        <v>0</v>
      </c>
      <c r="M4749" t="n">
        <v>85</v>
      </c>
      <c r="N4749" t="n">
        <v>10</v>
      </c>
      <c r="O4749" t="n">
        <v>0</v>
      </c>
      <c r="P4749" t="n">
        <v>98</v>
      </c>
      <c r="Q4749" t="n">
        <v>85</v>
      </c>
      <c r="R4749" t="n">
        <v>132</v>
      </c>
      <c r="S4749" t="n">
        <v>119</v>
      </c>
      <c r="T4749" t="n">
        <v>577</v>
      </c>
      <c r="U4749" t="n">
        <v>2</v>
      </c>
      <c r="V4749" t="n">
        <v>0</v>
      </c>
      <c r="W4749" t="n">
        <v>0</v>
      </c>
    </row>
    <row r="4750">
      <c r="A4750" t="inlineStr">
        <is>
          <t>Mikael Forest</t>
        </is>
      </c>
      <c r="B4750" t="inlineStr">
        <is>
          <t>France</t>
        </is>
      </c>
      <c r="C4750" t="inlineStr">
        <is>
          <t>Scrum Half</t>
        </is>
      </c>
      <c r="D4750" t="n">
        <v>3</v>
      </c>
      <c r="E4750" t="n">
        <v>3</v>
      </c>
      <c r="F4750" t="n">
        <v>2</v>
      </c>
      <c r="G4750" t="n">
        <v>1</v>
      </c>
      <c r="H4750" t="n">
        <v>0</v>
      </c>
      <c r="I4750" t="n">
        <v>186</v>
      </c>
      <c r="J4750" t="n">
        <v>1</v>
      </c>
      <c r="K4750" t="n">
        <v>26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t="inlineStr">
        <is>
          <t>Mikael Forest</t>
        </is>
      </c>
      <c r="B4751" t="inlineStr">
        <is>
          <t>France</t>
        </is>
      </c>
      <c r="C4751" t="inlineStr">
        <is>
          <t>Scrum Half</t>
        </is>
      </c>
      <c r="D4751" t="n">
        <v>99</v>
      </c>
      <c r="E4751" t="n">
        <v>105</v>
      </c>
      <c r="F4751" t="n">
        <v>75</v>
      </c>
      <c r="G4751" t="n">
        <v>30</v>
      </c>
      <c r="H4751" t="n">
        <v>0</v>
      </c>
      <c r="I4751" t="n">
        <v>5835</v>
      </c>
      <c r="J4751" t="n">
        <v>24</v>
      </c>
      <c r="K4751" t="n">
        <v>394</v>
      </c>
      <c r="L4751" t="n">
        <v>0</v>
      </c>
      <c r="M4751" t="n">
        <v>30</v>
      </c>
      <c r="N4751" t="n">
        <v>9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48</v>
      </c>
      <c r="U4751" t="n">
        <v>3</v>
      </c>
      <c r="V4751" t="n">
        <v>0</v>
      </c>
      <c r="W4751" t="n">
        <v>0</v>
      </c>
    </row>
    <row r="4752">
      <c r="A4752" t="inlineStr">
        <is>
          <t>Mikael Forest</t>
        </is>
      </c>
      <c r="B4752" t="inlineStr">
        <is>
          <t>France</t>
        </is>
      </c>
      <c r="C4752" t="inlineStr">
        <is>
          <t>Scrum Half</t>
        </is>
      </c>
      <c r="D4752" t="n">
        <v>2</v>
      </c>
      <c r="E4752" t="n">
        <v>2</v>
      </c>
      <c r="F4752" t="n">
        <v>0</v>
      </c>
      <c r="G4752" t="n">
        <v>2</v>
      </c>
      <c r="H4752" t="n">
        <v>0</v>
      </c>
      <c r="I4752" t="n">
        <v>17</v>
      </c>
      <c r="J4752" t="n">
        <v>2</v>
      </c>
      <c r="K4752" t="n">
        <v>17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inlineStr">
        <is>
          <t>Mikael Forest</t>
        </is>
      </c>
      <c r="B4753" t="inlineStr">
        <is>
          <t>France</t>
        </is>
      </c>
      <c r="C4753" t="inlineStr">
        <is>
          <t>Scrum Half</t>
        </is>
      </c>
      <c r="D4753" t="n">
        <v>104</v>
      </c>
      <c r="E4753" t="n">
        <v>9</v>
      </c>
      <c r="F4753" t="n">
        <v>77</v>
      </c>
      <c r="G4753" t="n">
        <v>33</v>
      </c>
      <c r="H4753" t="n">
        <v>0</v>
      </c>
      <c r="I4753" t="n">
        <v>6038</v>
      </c>
      <c r="J4753" t="n">
        <v>27</v>
      </c>
      <c r="K4753" t="n">
        <v>437</v>
      </c>
      <c r="L4753" t="n">
        <v>0</v>
      </c>
      <c r="M4753" t="n">
        <v>30</v>
      </c>
      <c r="N4753" t="n">
        <v>9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48</v>
      </c>
      <c r="U4753" t="n">
        <v>3</v>
      </c>
      <c r="V4753" t="n">
        <v>0</v>
      </c>
      <c r="W4753" t="n">
        <v>0</v>
      </c>
    </row>
    <row r="4754">
      <c r="A4754" t="inlineStr">
        <is>
          <t>Anthony Belleau</t>
        </is>
      </c>
      <c r="B4754" t="inlineStr">
        <is>
          <t>France</t>
        </is>
      </c>
      <c r="C4754" t="inlineStr">
        <is>
          <t>Outside Half</t>
        </is>
      </c>
      <c r="D4754" t="n">
        <v>76</v>
      </c>
      <c r="E4754" t="n">
        <v>79</v>
      </c>
      <c r="F4754" t="n">
        <v>60</v>
      </c>
      <c r="G4754" t="n">
        <v>19</v>
      </c>
      <c r="H4754" t="n">
        <v>0</v>
      </c>
      <c r="I4754" t="n">
        <v>4566</v>
      </c>
      <c r="J4754" t="n">
        <v>16</v>
      </c>
      <c r="K4754" t="n">
        <v>282</v>
      </c>
      <c r="L4754" t="n">
        <v>0</v>
      </c>
      <c r="M4754" t="n">
        <v>22</v>
      </c>
      <c r="N4754" t="n">
        <v>5</v>
      </c>
      <c r="O4754" t="n">
        <v>4</v>
      </c>
      <c r="P4754" t="n">
        <v>124</v>
      </c>
      <c r="Q4754" t="n">
        <v>97</v>
      </c>
      <c r="R4754" t="n">
        <v>121</v>
      </c>
      <c r="S4754" t="n">
        <v>96</v>
      </c>
      <c r="T4754" t="n">
        <v>519</v>
      </c>
      <c r="U4754" t="n">
        <v>0</v>
      </c>
      <c r="V4754" t="n">
        <v>0</v>
      </c>
      <c r="W4754" t="n">
        <v>0</v>
      </c>
    </row>
    <row r="4755">
      <c r="A4755" t="inlineStr">
        <is>
          <t>Anthony Belleau</t>
        </is>
      </c>
      <c r="B4755" t="inlineStr">
        <is>
          <t>France</t>
        </is>
      </c>
      <c r="C4755" t="inlineStr">
        <is>
          <t>Outside Half</t>
        </is>
      </c>
      <c r="D4755" t="n">
        <v>7</v>
      </c>
      <c r="E4755" t="n">
        <v>7</v>
      </c>
      <c r="F4755" t="n">
        <v>6</v>
      </c>
      <c r="G4755" t="n">
        <v>1</v>
      </c>
      <c r="H4755" t="n">
        <v>0</v>
      </c>
      <c r="I4755" t="n">
        <v>393</v>
      </c>
      <c r="J4755" t="n">
        <v>1</v>
      </c>
      <c r="K4755" t="n">
        <v>15</v>
      </c>
      <c r="L4755" t="n">
        <v>0</v>
      </c>
      <c r="M4755" t="n">
        <v>2</v>
      </c>
      <c r="N4755" t="n">
        <v>1</v>
      </c>
      <c r="O4755" t="n">
        <v>0</v>
      </c>
      <c r="P4755" t="n">
        <v>24</v>
      </c>
      <c r="Q4755" t="n">
        <v>18</v>
      </c>
      <c r="R4755" t="n">
        <v>7</v>
      </c>
      <c r="S4755" t="n">
        <v>4</v>
      </c>
      <c r="T4755" t="n">
        <v>53</v>
      </c>
      <c r="U4755" t="n">
        <v>0</v>
      </c>
      <c r="V4755" t="n">
        <v>0</v>
      </c>
      <c r="W4755" t="n">
        <v>0</v>
      </c>
    </row>
    <row r="4756">
      <c r="A4756" t="inlineStr">
        <is>
          <t>Anthony Belleau</t>
        </is>
      </c>
      <c r="B4756" t="inlineStr">
        <is>
          <t>France</t>
        </is>
      </c>
      <c r="C4756" t="inlineStr">
        <is>
          <t>Outside Half</t>
        </is>
      </c>
      <c r="D4756" t="n">
        <v>11</v>
      </c>
      <c r="E4756" t="n">
        <v>11</v>
      </c>
      <c r="F4756" t="n">
        <v>5</v>
      </c>
      <c r="G4756" t="n">
        <v>6</v>
      </c>
      <c r="H4756" t="n">
        <v>0</v>
      </c>
      <c r="I4756" t="n">
        <v>462</v>
      </c>
      <c r="J4756" t="n">
        <v>6</v>
      </c>
      <c r="K4756" t="n">
        <v>91</v>
      </c>
      <c r="L4756" t="n">
        <v>0</v>
      </c>
      <c r="M4756" t="n">
        <v>2</v>
      </c>
      <c r="N4756" t="n">
        <v>1</v>
      </c>
      <c r="O4756" t="n">
        <v>0</v>
      </c>
      <c r="P4756" t="n">
        <v>6</v>
      </c>
      <c r="Q4756" t="n">
        <v>5</v>
      </c>
      <c r="R4756" t="n">
        <v>3</v>
      </c>
      <c r="S4756" t="n">
        <v>3</v>
      </c>
      <c r="T4756" t="n">
        <v>24</v>
      </c>
      <c r="U4756" t="n">
        <v>0</v>
      </c>
      <c r="V4756" t="n">
        <v>0</v>
      </c>
      <c r="W4756" t="n">
        <v>0</v>
      </c>
    </row>
    <row r="4757">
      <c r="A4757" t="inlineStr">
        <is>
          <t>Anthony Belleau</t>
        </is>
      </c>
      <c r="B4757" t="inlineStr">
        <is>
          <t>France</t>
        </is>
      </c>
      <c r="C4757" t="inlineStr">
        <is>
          <t>Outside Half</t>
        </is>
      </c>
      <c r="D4757" t="n">
        <v>94</v>
      </c>
      <c r="E4757" t="n">
        <v>7</v>
      </c>
      <c r="F4757" t="n">
        <v>71</v>
      </c>
      <c r="G4757" t="n">
        <v>26</v>
      </c>
      <c r="H4757" t="n">
        <v>0</v>
      </c>
      <c r="I4757" t="n">
        <v>5421</v>
      </c>
      <c r="J4757" t="n">
        <v>23</v>
      </c>
      <c r="K4757" t="n">
        <v>388</v>
      </c>
      <c r="L4757" t="n">
        <v>0</v>
      </c>
      <c r="M4757" t="n">
        <v>26</v>
      </c>
      <c r="N4757" t="n">
        <v>7</v>
      </c>
      <c r="O4757" t="n">
        <v>4</v>
      </c>
      <c r="P4757" t="n">
        <v>154</v>
      </c>
      <c r="Q4757" t="n">
        <v>120</v>
      </c>
      <c r="R4757" t="n">
        <v>131</v>
      </c>
      <c r="S4757" t="n">
        <v>103</v>
      </c>
      <c r="T4757" t="n">
        <v>596</v>
      </c>
      <c r="U4757" t="n">
        <v>0</v>
      </c>
      <c r="V4757" t="n">
        <v>0</v>
      </c>
      <c r="W4757" t="n">
        <v>0</v>
      </c>
    </row>
    <row r="4758">
      <c r="A4758" t="inlineStr">
        <is>
          <t>Francois Trinh Duc</t>
        </is>
      </c>
      <c r="B4758" t="inlineStr">
        <is>
          <t>France</t>
        </is>
      </c>
      <c r="C4758" t="inlineStr">
        <is>
          <t>Outside Half</t>
        </is>
      </c>
      <c r="D4758" t="n">
        <v>135</v>
      </c>
      <c r="E4758" t="n">
        <v>137</v>
      </c>
      <c r="F4758" t="n">
        <v>124</v>
      </c>
      <c r="G4758" t="n">
        <v>13</v>
      </c>
      <c r="H4758" t="n">
        <v>0</v>
      </c>
      <c r="I4758" t="n">
        <v>9514</v>
      </c>
      <c r="J4758" t="n">
        <v>11</v>
      </c>
      <c r="K4758" t="n">
        <v>215</v>
      </c>
      <c r="L4758" t="n">
        <v>1</v>
      </c>
      <c r="M4758" t="n">
        <v>33</v>
      </c>
      <c r="N4758" t="n">
        <v>23</v>
      </c>
      <c r="O4758" t="n">
        <v>24</v>
      </c>
      <c r="P4758" t="n">
        <v>39</v>
      </c>
      <c r="Q4758" t="n">
        <v>37</v>
      </c>
      <c r="R4758" t="n">
        <v>56</v>
      </c>
      <c r="S4758" t="n">
        <v>56</v>
      </c>
      <c r="T4758" t="n">
        <v>429</v>
      </c>
      <c r="U4758" t="n">
        <v>6</v>
      </c>
      <c r="V4758" t="n">
        <v>0</v>
      </c>
      <c r="W4758" t="n">
        <v>0</v>
      </c>
    </row>
    <row r="4759">
      <c r="A4759" t="inlineStr">
        <is>
          <t>Francois Trinh Duc</t>
        </is>
      </c>
      <c r="B4759" t="inlineStr">
        <is>
          <t>France</t>
        </is>
      </c>
      <c r="C4759" t="inlineStr">
        <is>
          <t>Outside Half</t>
        </is>
      </c>
      <c r="D4759" t="n">
        <v>65</v>
      </c>
      <c r="E4759" t="n">
        <v>69</v>
      </c>
      <c r="F4759" t="n">
        <v>41</v>
      </c>
      <c r="G4759" t="n">
        <v>28</v>
      </c>
      <c r="H4759" t="n">
        <v>0</v>
      </c>
      <c r="I4759" t="n">
        <v>3396</v>
      </c>
      <c r="J4759" t="n">
        <v>24</v>
      </c>
      <c r="K4759" t="n">
        <v>485</v>
      </c>
      <c r="L4759" t="n">
        <v>2</v>
      </c>
      <c r="M4759" t="n">
        <v>19</v>
      </c>
      <c r="N4759" t="n">
        <v>9</v>
      </c>
      <c r="O4759" t="n">
        <v>7</v>
      </c>
      <c r="P4759" t="n">
        <v>7</v>
      </c>
      <c r="Q4759" t="n">
        <v>5</v>
      </c>
      <c r="R4759" t="n">
        <v>10</v>
      </c>
      <c r="S4759" t="n">
        <v>8</v>
      </c>
      <c r="T4759" t="n">
        <v>100</v>
      </c>
      <c r="U4759" t="n">
        <v>0</v>
      </c>
      <c r="V4759" t="n">
        <v>0</v>
      </c>
      <c r="W4759" t="n">
        <v>0</v>
      </c>
    </row>
    <row r="4760">
      <c r="A4760" t="inlineStr">
        <is>
          <t>Francois Trinh Duc</t>
        </is>
      </c>
      <c r="B4760" t="inlineStr">
        <is>
          <t>France</t>
        </is>
      </c>
      <c r="C4760" t="inlineStr">
        <is>
          <t>Outside Half</t>
        </is>
      </c>
      <c r="D4760" t="n">
        <v>51</v>
      </c>
      <c r="E4760" t="n">
        <v>53</v>
      </c>
      <c r="F4760" t="n">
        <v>40</v>
      </c>
      <c r="G4760" t="n">
        <v>13</v>
      </c>
      <c r="H4760" t="n">
        <v>0</v>
      </c>
      <c r="I4760" t="n">
        <v>3090</v>
      </c>
      <c r="J4760" t="n">
        <v>11</v>
      </c>
      <c r="K4760" t="n">
        <v>256</v>
      </c>
      <c r="L4760" t="n">
        <v>1</v>
      </c>
      <c r="M4760" t="n">
        <v>20</v>
      </c>
      <c r="N4760" t="n">
        <v>2</v>
      </c>
      <c r="O4760" t="n">
        <v>2</v>
      </c>
      <c r="P4760" t="n">
        <v>56</v>
      </c>
      <c r="Q4760" t="n">
        <v>46</v>
      </c>
      <c r="R4760" t="n">
        <v>67</v>
      </c>
      <c r="S4760" t="n">
        <v>56</v>
      </c>
      <c r="T4760" t="n">
        <v>276</v>
      </c>
      <c r="U4760" t="n">
        <v>0</v>
      </c>
      <c r="V4760" t="n">
        <v>0</v>
      </c>
      <c r="W4760" t="n">
        <v>0</v>
      </c>
    </row>
    <row r="4761">
      <c r="A4761" t="inlineStr">
        <is>
          <t>Francois Trinh Duc</t>
        </is>
      </c>
      <c r="B4761" t="inlineStr">
        <is>
          <t>France</t>
        </is>
      </c>
      <c r="C4761" t="inlineStr">
        <is>
          <t>Outside Half</t>
        </is>
      </c>
      <c r="D4761" t="n">
        <v>23</v>
      </c>
      <c r="E4761" t="n">
        <v>25</v>
      </c>
      <c r="F4761" t="n">
        <v>6</v>
      </c>
      <c r="G4761" t="n">
        <v>19</v>
      </c>
      <c r="H4761" t="n">
        <v>0</v>
      </c>
      <c r="I4761" t="n">
        <v>748</v>
      </c>
      <c r="J4761" t="n">
        <v>17</v>
      </c>
      <c r="K4761" t="n">
        <v>360</v>
      </c>
      <c r="L4761" t="n">
        <v>0</v>
      </c>
      <c r="M4761" t="n">
        <v>3</v>
      </c>
      <c r="N4761" t="n">
        <v>5</v>
      </c>
      <c r="O4761" t="n">
        <v>0</v>
      </c>
      <c r="P4761" t="n">
        <v>6</v>
      </c>
      <c r="Q4761" t="n">
        <v>6</v>
      </c>
      <c r="R4761" t="n">
        <v>6</v>
      </c>
      <c r="S4761" t="n">
        <v>3</v>
      </c>
      <c r="T4761" t="n">
        <v>46</v>
      </c>
      <c r="U4761" t="n">
        <v>0</v>
      </c>
      <c r="V4761" t="n">
        <v>0</v>
      </c>
      <c r="W4761" t="n">
        <v>0</v>
      </c>
    </row>
    <row r="4762">
      <c r="A4762" t="inlineStr">
        <is>
          <t>Francois Trinh Duc</t>
        </is>
      </c>
      <c r="B4762" t="inlineStr">
        <is>
          <t>France</t>
        </is>
      </c>
      <c r="C4762" t="inlineStr">
        <is>
          <t>Outside Half</t>
        </is>
      </c>
      <c r="D4762" t="n">
        <v>274</v>
      </c>
      <c r="E4762" t="n">
        <v>39</v>
      </c>
      <c r="F4762" t="n">
        <v>211</v>
      </c>
      <c r="G4762" t="n">
        <v>73</v>
      </c>
      <c r="H4762" t="n">
        <v>0</v>
      </c>
      <c r="I4762" t="n">
        <v>16748</v>
      </c>
      <c r="J4762" t="n">
        <v>63</v>
      </c>
      <c r="K4762" t="n">
        <v>1316</v>
      </c>
      <c r="L4762" t="n">
        <v>4</v>
      </c>
      <c r="M4762" t="n">
        <v>75</v>
      </c>
      <c r="N4762" t="n">
        <v>39</v>
      </c>
      <c r="O4762" t="n">
        <v>33</v>
      </c>
      <c r="P4762" t="n">
        <v>108</v>
      </c>
      <c r="Q4762" t="n">
        <v>94</v>
      </c>
      <c r="R4762" t="n">
        <v>139</v>
      </c>
      <c r="S4762" t="n">
        <v>123</v>
      </c>
      <c r="T4762" t="n">
        <v>851</v>
      </c>
      <c r="U4762" t="n">
        <v>6</v>
      </c>
      <c r="V4762" t="n">
        <v>0</v>
      </c>
      <c r="W4762" t="n">
        <v>0</v>
      </c>
    </row>
    <row r="4763">
      <c r="A4763" t="inlineStr">
        <is>
          <t>Jean-Baptiste Elissalde</t>
        </is>
      </c>
      <c r="B4763" t="inlineStr">
        <is>
          <t>France</t>
        </is>
      </c>
      <c r="C4763" t="inlineStr">
        <is>
          <t>Outside Half</t>
        </is>
      </c>
      <c r="D4763" t="n">
        <v>8</v>
      </c>
      <c r="E4763" t="n">
        <v>8</v>
      </c>
      <c r="F4763" t="n">
        <v>8</v>
      </c>
      <c r="G4763" t="n">
        <v>0</v>
      </c>
      <c r="H4763" t="n">
        <v>0</v>
      </c>
      <c r="I4763" t="n">
        <v>598</v>
      </c>
      <c r="J4763" t="n">
        <v>0</v>
      </c>
      <c r="K4763" t="n">
        <v>0</v>
      </c>
      <c r="L4763" t="n">
        <v>0</v>
      </c>
      <c r="M4763" t="n">
        <v>1</v>
      </c>
      <c r="N4763" t="n">
        <v>2</v>
      </c>
      <c r="O4763" t="n">
        <v>2</v>
      </c>
      <c r="P4763" t="n">
        <v>18</v>
      </c>
      <c r="Q4763" t="n">
        <v>18</v>
      </c>
      <c r="R4763" t="n">
        <v>14</v>
      </c>
      <c r="S4763" t="n">
        <v>14</v>
      </c>
      <c r="T4763" t="n">
        <v>94</v>
      </c>
      <c r="U4763" t="n">
        <v>0</v>
      </c>
      <c r="V4763" t="n">
        <v>0</v>
      </c>
      <c r="W4763" t="n">
        <v>0</v>
      </c>
    </row>
    <row r="4764">
      <c r="A4764" t="inlineStr">
        <is>
          <t>Jean-Baptiste Elissalde</t>
        </is>
      </c>
      <c r="B4764" t="inlineStr">
        <is>
          <t>France</t>
        </is>
      </c>
      <c r="C4764" t="inlineStr">
        <is>
          <t>Outside Half</t>
        </is>
      </c>
      <c r="D4764" t="n">
        <v>33</v>
      </c>
      <c r="E4764" t="n">
        <v>36</v>
      </c>
      <c r="F4764" t="n">
        <v>24</v>
      </c>
      <c r="G4764" t="n">
        <v>12</v>
      </c>
      <c r="H4764" t="n">
        <v>0</v>
      </c>
      <c r="I4764" t="n">
        <v>1814</v>
      </c>
      <c r="J4764" t="n">
        <v>9</v>
      </c>
      <c r="K4764" t="n">
        <v>186</v>
      </c>
      <c r="L4764" t="n">
        <v>0</v>
      </c>
      <c r="M4764" t="n">
        <v>16</v>
      </c>
      <c r="N4764" t="n">
        <v>3</v>
      </c>
      <c r="O4764" t="n">
        <v>0</v>
      </c>
      <c r="P4764" t="n">
        <v>53</v>
      </c>
      <c r="Q4764" t="n">
        <v>40</v>
      </c>
      <c r="R4764" t="n">
        <v>47</v>
      </c>
      <c r="S4764" t="n">
        <v>38</v>
      </c>
      <c r="T4764" t="n">
        <v>209</v>
      </c>
      <c r="U4764" t="n">
        <v>0</v>
      </c>
      <c r="V4764" t="n">
        <v>0</v>
      </c>
      <c r="W4764" t="n">
        <v>0</v>
      </c>
    </row>
    <row r="4765">
      <c r="A4765" t="inlineStr">
        <is>
          <t>Jean-Baptiste Elissalde</t>
        </is>
      </c>
      <c r="B4765" t="inlineStr">
        <is>
          <t>France</t>
        </is>
      </c>
      <c r="C4765" t="inlineStr">
        <is>
          <t>Outside Half</t>
        </is>
      </c>
      <c r="D4765" t="n">
        <v>98</v>
      </c>
      <c r="E4765" t="n">
        <v>99</v>
      </c>
      <c r="F4765" t="n">
        <v>78</v>
      </c>
      <c r="G4765" t="n">
        <v>21</v>
      </c>
      <c r="H4765" t="n">
        <v>0</v>
      </c>
      <c r="I4765" t="n">
        <v>5776</v>
      </c>
      <c r="J4765" t="n">
        <v>20</v>
      </c>
      <c r="K4765" t="n">
        <v>433</v>
      </c>
      <c r="L4765" t="n">
        <v>0</v>
      </c>
      <c r="M4765" t="n">
        <v>46</v>
      </c>
      <c r="N4765" t="n">
        <v>5</v>
      </c>
      <c r="O4765" t="n">
        <v>18</v>
      </c>
      <c r="P4765" t="n">
        <v>145</v>
      </c>
      <c r="Q4765" t="n">
        <v>141</v>
      </c>
      <c r="R4765" t="n">
        <v>171</v>
      </c>
      <c r="S4765" t="n">
        <v>169</v>
      </c>
      <c r="T4765" t="n">
        <v>868</v>
      </c>
      <c r="U4765" t="n">
        <v>1</v>
      </c>
      <c r="V4765" t="n">
        <v>0</v>
      </c>
      <c r="W4765" t="n">
        <v>0</v>
      </c>
    </row>
    <row r="4766">
      <c r="A4766" t="inlineStr">
        <is>
          <t>Jean-Baptiste Elissalde</t>
        </is>
      </c>
      <c r="B4766" t="inlineStr">
        <is>
          <t>France</t>
        </is>
      </c>
      <c r="C4766" t="inlineStr">
        <is>
          <t>Outside Half</t>
        </is>
      </c>
      <c r="D4766" t="n">
        <v>1</v>
      </c>
      <c r="E4766" t="n">
        <v>1</v>
      </c>
      <c r="F4766" t="n">
        <v>1</v>
      </c>
      <c r="G4766" t="n">
        <v>0</v>
      </c>
      <c r="H4766" t="n">
        <v>0</v>
      </c>
      <c r="I4766" t="n">
        <v>76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</row>
    <row r="4767">
      <c r="A4767" t="inlineStr">
        <is>
          <t>Jean-Baptiste Elissalde</t>
        </is>
      </c>
      <c r="B4767" t="inlineStr">
        <is>
          <t>France</t>
        </is>
      </c>
      <c r="C4767" t="inlineStr">
        <is>
          <t>Outside Half</t>
        </is>
      </c>
      <c r="D4767" t="n">
        <v>140</v>
      </c>
      <c r="E4767" t="n">
        <v>10</v>
      </c>
      <c r="F4767" t="n">
        <v>111</v>
      </c>
      <c r="G4767" t="n">
        <v>33</v>
      </c>
      <c r="H4767" t="n">
        <v>0</v>
      </c>
      <c r="I4767" t="n">
        <v>8264</v>
      </c>
      <c r="J4767" t="n">
        <v>29</v>
      </c>
      <c r="K4767" t="n">
        <v>619</v>
      </c>
      <c r="L4767" t="n">
        <v>0</v>
      </c>
      <c r="M4767" t="n">
        <v>64</v>
      </c>
      <c r="N4767" t="n">
        <v>10</v>
      </c>
      <c r="O4767" t="n">
        <v>20</v>
      </c>
      <c r="P4767" t="n">
        <v>216</v>
      </c>
      <c r="Q4767" t="n">
        <v>199</v>
      </c>
      <c r="R4767" t="n">
        <v>232</v>
      </c>
      <c r="S4767" t="n">
        <v>221</v>
      </c>
      <c r="T4767" t="n">
        <v>1171</v>
      </c>
      <c r="U4767" t="n">
        <v>1</v>
      </c>
      <c r="V4767" t="n">
        <v>0</v>
      </c>
      <c r="W4767" t="n">
        <v>0</v>
      </c>
    </row>
    <row r="4768">
      <c r="A4768" t="inlineStr">
        <is>
          <t>Mazine Machenaud</t>
        </is>
      </c>
      <c r="B4768" t="inlineStr">
        <is>
          <t>France</t>
        </is>
      </c>
      <c r="C4768" t="inlineStr">
        <is>
          <t>Outside Half</t>
        </is>
      </c>
      <c r="D4768" t="n">
        <v>7</v>
      </c>
      <c r="E4768" t="n">
        <v>9</v>
      </c>
      <c r="F4768" t="n">
        <v>5</v>
      </c>
      <c r="G4768" t="n">
        <v>4</v>
      </c>
      <c r="H4768" t="n">
        <v>0</v>
      </c>
      <c r="I4768" t="n">
        <v>280</v>
      </c>
      <c r="J4768" t="n">
        <v>2</v>
      </c>
      <c r="K4768" t="n">
        <v>26</v>
      </c>
      <c r="L4768" t="n">
        <v>0</v>
      </c>
      <c r="M4768" t="n">
        <v>5</v>
      </c>
      <c r="N4768" t="n">
        <v>0</v>
      </c>
      <c r="O4768" t="n">
        <v>0</v>
      </c>
      <c r="P4768" t="n">
        <v>6</v>
      </c>
      <c r="Q4768" t="n">
        <v>6</v>
      </c>
      <c r="R4768" t="n">
        <v>0</v>
      </c>
      <c r="S4768" t="n">
        <v>0</v>
      </c>
      <c r="T4768" t="n">
        <v>12</v>
      </c>
      <c r="U4768" t="n">
        <v>0</v>
      </c>
      <c r="V4768" t="n">
        <v>0</v>
      </c>
      <c r="W4768" t="n">
        <v>0</v>
      </c>
    </row>
    <row r="4769">
      <c r="A4769" t="inlineStr">
        <is>
          <t>Mazine Machenaud</t>
        </is>
      </c>
      <c r="B4769" t="inlineStr">
        <is>
          <t>France</t>
        </is>
      </c>
      <c r="C4769" t="inlineStr">
        <is>
          <t>Outside Half</t>
        </is>
      </c>
      <c r="D4769" t="n">
        <v>39</v>
      </c>
      <c r="E4769" t="n">
        <v>40</v>
      </c>
      <c r="F4769" t="n">
        <v>24</v>
      </c>
      <c r="G4769" t="n">
        <v>16</v>
      </c>
      <c r="H4769" t="n">
        <v>0</v>
      </c>
      <c r="I4769" t="n">
        <v>1825</v>
      </c>
      <c r="J4769" t="n">
        <v>15</v>
      </c>
      <c r="K4769" t="n">
        <v>304</v>
      </c>
      <c r="L4769" t="n">
        <v>0</v>
      </c>
      <c r="M4769" t="n">
        <v>23</v>
      </c>
      <c r="N4769" t="n">
        <v>1</v>
      </c>
      <c r="O4769" t="n">
        <v>0</v>
      </c>
      <c r="P4769" t="n">
        <v>21</v>
      </c>
      <c r="Q4769" t="n">
        <v>15</v>
      </c>
      <c r="R4769" t="n">
        <v>43</v>
      </c>
      <c r="S4769" t="n">
        <v>38</v>
      </c>
      <c r="T4769" t="n">
        <v>149</v>
      </c>
      <c r="U4769" t="n">
        <v>0</v>
      </c>
      <c r="V4769" t="n">
        <v>0</v>
      </c>
      <c r="W4769" t="n">
        <v>0</v>
      </c>
    </row>
    <row r="4770">
      <c r="A4770" t="inlineStr">
        <is>
          <t>Mazine Machenaud</t>
        </is>
      </c>
      <c r="B4770" t="inlineStr">
        <is>
          <t>France</t>
        </is>
      </c>
      <c r="C4770" t="inlineStr">
        <is>
          <t>Outside Half</t>
        </is>
      </c>
      <c r="D4770" t="n">
        <v>173</v>
      </c>
      <c r="E4770" t="n">
        <v>177</v>
      </c>
      <c r="F4770" t="n">
        <v>138</v>
      </c>
      <c r="G4770" t="n">
        <v>39</v>
      </c>
      <c r="H4770" t="n">
        <v>0</v>
      </c>
      <c r="I4770" t="n">
        <v>10265</v>
      </c>
      <c r="J4770" t="n">
        <v>35</v>
      </c>
      <c r="K4770" t="n">
        <v>805</v>
      </c>
      <c r="L4770" t="n">
        <v>3</v>
      </c>
      <c r="M4770" t="n">
        <v>89</v>
      </c>
      <c r="N4770" t="n">
        <v>16</v>
      </c>
      <c r="O4770" t="n">
        <v>0</v>
      </c>
      <c r="P4770" t="n">
        <v>171</v>
      </c>
      <c r="Q4770" t="n">
        <v>130</v>
      </c>
      <c r="R4770" t="n">
        <v>228</v>
      </c>
      <c r="S4770" t="n">
        <v>198</v>
      </c>
      <c r="T4770" t="n">
        <v>934</v>
      </c>
      <c r="U4770" t="n">
        <v>4</v>
      </c>
      <c r="V4770" t="n">
        <v>0</v>
      </c>
      <c r="W4770" t="n">
        <v>1</v>
      </c>
    </row>
    <row r="4771">
      <c r="A4771" t="inlineStr">
        <is>
          <t>Mazine Machenaud</t>
        </is>
      </c>
      <c r="B4771" t="inlineStr">
        <is>
          <t>France</t>
        </is>
      </c>
      <c r="C4771" t="inlineStr">
        <is>
          <t>Outside Half</t>
        </is>
      </c>
      <c r="D4771" t="n">
        <v>219</v>
      </c>
      <c r="E4771" t="n">
        <v>17</v>
      </c>
      <c r="F4771" t="n">
        <v>167</v>
      </c>
      <c r="G4771" t="n">
        <v>59</v>
      </c>
      <c r="H4771" t="n">
        <v>0</v>
      </c>
      <c r="I4771" t="n">
        <v>12370</v>
      </c>
      <c r="J4771" t="n">
        <v>52</v>
      </c>
      <c r="K4771" t="n">
        <v>1135</v>
      </c>
      <c r="L4771" t="n">
        <v>3</v>
      </c>
      <c r="M4771" t="n">
        <v>117</v>
      </c>
      <c r="N4771" t="n">
        <v>17</v>
      </c>
      <c r="O4771" t="n">
        <v>0</v>
      </c>
      <c r="P4771" t="n">
        <v>198</v>
      </c>
      <c r="Q4771" t="n">
        <v>151</v>
      </c>
      <c r="R4771" t="n">
        <v>271</v>
      </c>
      <c r="S4771" t="n">
        <v>236</v>
      </c>
      <c r="T4771" t="n">
        <v>1095</v>
      </c>
      <c r="U4771" t="n">
        <v>4</v>
      </c>
      <c r="V4771" t="n">
        <v>0</v>
      </c>
      <c r="W4771" t="n">
        <v>1</v>
      </c>
    </row>
    <row r="4772">
      <c r="A4772" t="inlineStr">
        <is>
          <t>Benjamin Boyet</t>
        </is>
      </c>
      <c r="B4772" t="inlineStr">
        <is>
          <t>France</t>
        </is>
      </c>
      <c r="C4772" t="inlineStr">
        <is>
          <t>Outside Half</t>
        </is>
      </c>
      <c r="D4772" t="n">
        <v>114</v>
      </c>
      <c r="E4772" t="n">
        <v>114</v>
      </c>
      <c r="F4772" t="n">
        <v>104</v>
      </c>
      <c r="G4772" t="n">
        <v>10</v>
      </c>
      <c r="H4772" t="n">
        <v>0</v>
      </c>
      <c r="I4772" t="n">
        <v>7943</v>
      </c>
      <c r="J4772" t="n">
        <v>10</v>
      </c>
      <c r="K4772" t="n">
        <v>272</v>
      </c>
      <c r="L4772" t="n">
        <v>0</v>
      </c>
      <c r="M4772" t="n">
        <v>31</v>
      </c>
      <c r="N4772" t="n">
        <v>9</v>
      </c>
      <c r="O4772" t="n">
        <v>31</v>
      </c>
      <c r="P4772" t="n">
        <v>103</v>
      </c>
      <c r="Q4772" t="n">
        <v>99</v>
      </c>
      <c r="R4772" t="n">
        <v>166</v>
      </c>
      <c r="S4772" t="n">
        <v>166</v>
      </c>
      <c r="T4772" t="n">
        <v>834</v>
      </c>
      <c r="U4772" t="n">
        <v>4</v>
      </c>
      <c r="V4772" t="n">
        <v>0</v>
      </c>
      <c r="W4772" t="n">
        <v>0</v>
      </c>
    </row>
    <row r="4773">
      <c r="A4773" t="inlineStr">
        <is>
          <t>Benjamin Boyet</t>
        </is>
      </c>
      <c r="B4773" t="inlineStr">
        <is>
          <t>France</t>
        </is>
      </c>
      <c r="C4773" t="inlineStr">
        <is>
          <t>Outside Half</t>
        </is>
      </c>
      <c r="D4773" t="n">
        <v>6</v>
      </c>
      <c r="E4773" t="n">
        <v>6</v>
      </c>
      <c r="F4773" t="n">
        <v>3</v>
      </c>
      <c r="G4773" t="n">
        <v>3</v>
      </c>
      <c r="H4773" t="n">
        <v>0</v>
      </c>
      <c r="I4773" t="n">
        <v>283</v>
      </c>
      <c r="J4773" t="n">
        <v>3</v>
      </c>
      <c r="K4773" t="n">
        <v>84</v>
      </c>
      <c r="L4773" t="n">
        <v>0</v>
      </c>
      <c r="M4773" t="n">
        <v>2</v>
      </c>
      <c r="N4773" t="n">
        <v>0</v>
      </c>
      <c r="O4773" t="n">
        <v>0</v>
      </c>
      <c r="P4773" t="n">
        <v>1</v>
      </c>
      <c r="Q4773" t="n">
        <v>1</v>
      </c>
      <c r="R4773" t="n">
        <v>3</v>
      </c>
      <c r="S4773" t="n">
        <v>3</v>
      </c>
      <c r="T4773" t="n">
        <v>11</v>
      </c>
      <c r="U4773" t="n">
        <v>2</v>
      </c>
      <c r="V4773" t="n">
        <v>0</v>
      </c>
      <c r="W4773" t="n">
        <v>0</v>
      </c>
    </row>
    <row r="4774">
      <c r="A4774" t="inlineStr">
        <is>
          <t>Benjamin Boyet</t>
        </is>
      </c>
      <c r="B4774" t="inlineStr">
        <is>
          <t>France</t>
        </is>
      </c>
      <c r="C4774" t="inlineStr">
        <is>
          <t>Outside Half</t>
        </is>
      </c>
      <c r="D4774" t="n">
        <v>16</v>
      </c>
      <c r="E4774" t="n">
        <v>16</v>
      </c>
      <c r="F4774" t="n">
        <v>14</v>
      </c>
      <c r="G4774" t="n">
        <v>2</v>
      </c>
      <c r="H4774" t="n">
        <v>0</v>
      </c>
      <c r="I4774" t="n">
        <v>1064</v>
      </c>
      <c r="J4774" t="n">
        <v>2</v>
      </c>
      <c r="K4774" t="n">
        <v>59</v>
      </c>
      <c r="L4774" t="n">
        <v>0</v>
      </c>
      <c r="M4774" t="n">
        <v>6</v>
      </c>
      <c r="N4774" t="n">
        <v>0</v>
      </c>
      <c r="O4774" t="n">
        <v>1</v>
      </c>
      <c r="P4774" t="n">
        <v>25</v>
      </c>
      <c r="Q4774" t="n">
        <v>21</v>
      </c>
      <c r="R4774" t="n">
        <v>32</v>
      </c>
      <c r="S4774" t="n">
        <v>32</v>
      </c>
      <c r="T4774" t="n">
        <v>141</v>
      </c>
      <c r="U4774" t="n">
        <v>0</v>
      </c>
      <c r="V4774" t="n">
        <v>0</v>
      </c>
      <c r="W4774" t="n">
        <v>0</v>
      </c>
    </row>
    <row r="4775">
      <c r="A4775" t="inlineStr">
        <is>
          <t>Benjamin Boyet</t>
        </is>
      </c>
      <c r="B4775" t="inlineStr">
        <is>
          <t>France</t>
        </is>
      </c>
      <c r="C4775" t="inlineStr">
        <is>
          <t>Outside Half</t>
        </is>
      </c>
      <c r="D4775" t="n">
        <v>136</v>
      </c>
      <c r="E4775" t="n">
        <v>9</v>
      </c>
      <c r="F4775" t="n">
        <v>121</v>
      </c>
      <c r="G4775" t="n">
        <v>15</v>
      </c>
      <c r="H4775" t="n">
        <v>0</v>
      </c>
      <c r="I4775" t="n">
        <v>9290</v>
      </c>
      <c r="J4775" t="n">
        <v>15</v>
      </c>
      <c r="K4775" t="n">
        <v>415</v>
      </c>
      <c r="L4775" t="n">
        <v>0</v>
      </c>
      <c r="M4775" t="n">
        <v>39</v>
      </c>
      <c r="N4775" t="n">
        <v>9</v>
      </c>
      <c r="O4775" t="n">
        <v>32</v>
      </c>
      <c r="P4775" t="n">
        <v>129</v>
      </c>
      <c r="Q4775" t="n">
        <v>121</v>
      </c>
      <c r="R4775" t="n">
        <v>201</v>
      </c>
      <c r="S4775" t="n">
        <v>201</v>
      </c>
      <c r="T4775" t="n">
        <v>986</v>
      </c>
      <c r="U4775" t="n">
        <v>6</v>
      </c>
      <c r="V4775" t="n">
        <v>0</v>
      </c>
      <c r="W4775" t="n">
        <v>0</v>
      </c>
    </row>
    <row r="4776">
      <c r="A4776" t="inlineStr">
        <is>
          <t>David Skrela</t>
        </is>
      </c>
      <c r="B4776" t="inlineStr">
        <is>
          <t>France</t>
        </is>
      </c>
      <c r="C4776" t="inlineStr">
        <is>
          <t>Outside Half</t>
        </is>
      </c>
      <c r="D4776" t="n">
        <v>23</v>
      </c>
      <c r="E4776" t="n">
        <v>24</v>
      </c>
      <c r="F4776" t="n">
        <v>15</v>
      </c>
      <c r="G4776" t="n">
        <v>9</v>
      </c>
      <c r="H4776" t="n">
        <v>0</v>
      </c>
      <c r="I4776" t="n">
        <v>1153</v>
      </c>
      <c r="J4776" t="n">
        <v>8</v>
      </c>
      <c r="K4776" t="n">
        <v>171</v>
      </c>
      <c r="L4776" t="n">
        <v>0</v>
      </c>
      <c r="M4776" t="n">
        <v>10</v>
      </c>
      <c r="N4776" t="n">
        <v>0</v>
      </c>
      <c r="O4776" t="n">
        <v>1</v>
      </c>
      <c r="P4776" t="n">
        <v>16</v>
      </c>
      <c r="Q4776" t="n">
        <v>14</v>
      </c>
      <c r="R4776" t="n">
        <v>30</v>
      </c>
      <c r="S4776" t="n">
        <v>27</v>
      </c>
      <c r="T4776" t="n">
        <v>112</v>
      </c>
      <c r="U4776" t="n">
        <v>1</v>
      </c>
      <c r="V4776" t="n">
        <v>0</v>
      </c>
      <c r="W4776" t="n">
        <v>0</v>
      </c>
    </row>
    <row r="4777">
      <c r="A4777" t="inlineStr">
        <is>
          <t>David Skrela</t>
        </is>
      </c>
      <c r="B4777" t="inlineStr">
        <is>
          <t>France</t>
        </is>
      </c>
      <c r="C4777" t="inlineStr">
        <is>
          <t>Outside Half</t>
        </is>
      </c>
      <c r="D4777" t="n">
        <v>28</v>
      </c>
      <c r="E4777" t="n">
        <v>29</v>
      </c>
      <c r="F4777" t="n">
        <v>23</v>
      </c>
      <c r="G4777" t="n">
        <v>6</v>
      </c>
      <c r="H4777" t="n">
        <v>0</v>
      </c>
      <c r="I4777" t="n">
        <v>1979</v>
      </c>
      <c r="J4777" t="n">
        <v>5</v>
      </c>
      <c r="K4777" t="n">
        <v>159</v>
      </c>
      <c r="L4777" t="n">
        <v>0</v>
      </c>
      <c r="M4777" t="n">
        <v>3</v>
      </c>
      <c r="N4777" t="n">
        <v>6</v>
      </c>
      <c r="O4777" t="n">
        <v>1</v>
      </c>
      <c r="P4777" t="n">
        <v>28</v>
      </c>
      <c r="Q4777" t="n">
        <v>28</v>
      </c>
      <c r="R4777" t="n">
        <v>52</v>
      </c>
      <c r="S4777" t="n">
        <v>52</v>
      </c>
      <c r="T4777" t="n">
        <v>245</v>
      </c>
      <c r="U4777" t="n">
        <v>0</v>
      </c>
      <c r="V4777" t="n">
        <v>0</v>
      </c>
      <c r="W4777" t="n">
        <v>0</v>
      </c>
    </row>
    <row r="4778">
      <c r="A4778" t="inlineStr">
        <is>
          <t>David Skrela</t>
        </is>
      </c>
      <c r="B4778" t="inlineStr">
        <is>
          <t>France</t>
        </is>
      </c>
      <c r="C4778" t="inlineStr">
        <is>
          <t>Outside Half</t>
        </is>
      </c>
      <c r="D4778" t="n">
        <v>33</v>
      </c>
      <c r="E4778" t="n">
        <v>38</v>
      </c>
      <c r="F4778" t="n">
        <v>28</v>
      </c>
      <c r="G4778" t="n">
        <v>10</v>
      </c>
      <c r="H4778" t="n">
        <v>0</v>
      </c>
      <c r="I4778" t="n">
        <v>2089</v>
      </c>
      <c r="J4778" t="n">
        <v>5</v>
      </c>
      <c r="K4778" t="n">
        <v>134</v>
      </c>
      <c r="L4778" t="n">
        <v>0</v>
      </c>
      <c r="M4778" t="n">
        <v>10</v>
      </c>
      <c r="N4778" t="n">
        <v>2</v>
      </c>
      <c r="O4778" t="n">
        <v>5</v>
      </c>
      <c r="P4778" t="n">
        <v>48</v>
      </c>
      <c r="Q4778" t="n">
        <v>41</v>
      </c>
      <c r="R4778" t="n">
        <v>62</v>
      </c>
      <c r="S4778" t="n">
        <v>62</v>
      </c>
      <c r="T4778" t="n">
        <v>293</v>
      </c>
      <c r="U4778" t="n">
        <v>0</v>
      </c>
      <c r="V4778" t="n">
        <v>0</v>
      </c>
      <c r="W4778" t="n">
        <v>0</v>
      </c>
    </row>
    <row r="4779">
      <c r="A4779" t="inlineStr">
        <is>
          <t>David Skrela</t>
        </is>
      </c>
      <c r="B4779" t="inlineStr">
        <is>
          <t>France</t>
        </is>
      </c>
      <c r="C4779" t="inlineStr">
        <is>
          <t>Outside Half</t>
        </is>
      </c>
      <c r="D4779" t="n">
        <v>44</v>
      </c>
      <c r="E4779" t="n">
        <v>44</v>
      </c>
      <c r="F4779" t="n">
        <v>38</v>
      </c>
      <c r="G4779" t="n">
        <v>6</v>
      </c>
      <c r="H4779" t="n">
        <v>0</v>
      </c>
      <c r="I4779" t="n">
        <v>2840</v>
      </c>
      <c r="J4779" t="n">
        <v>6</v>
      </c>
      <c r="K4779" t="n">
        <v>139</v>
      </c>
      <c r="L4779" t="n">
        <v>0</v>
      </c>
      <c r="M4779" t="n">
        <v>16</v>
      </c>
      <c r="N4779" t="n">
        <v>3</v>
      </c>
      <c r="O4779" t="n">
        <v>13</v>
      </c>
      <c r="P4779" t="n">
        <v>48</v>
      </c>
      <c r="Q4779" t="n">
        <v>47</v>
      </c>
      <c r="R4779" t="n">
        <v>84</v>
      </c>
      <c r="S4779" t="n">
        <v>83</v>
      </c>
      <c r="T4779" t="n">
        <v>397</v>
      </c>
      <c r="U4779" t="n">
        <v>1</v>
      </c>
      <c r="V4779" t="n">
        <v>0</v>
      </c>
      <c r="W4779" t="n">
        <v>0</v>
      </c>
    </row>
    <row r="4780">
      <c r="A4780" t="inlineStr">
        <is>
          <t>David Skrela</t>
        </is>
      </c>
      <c r="B4780" t="inlineStr">
        <is>
          <t>France</t>
        </is>
      </c>
      <c r="C4780" t="inlineStr">
        <is>
          <t>Outside Half</t>
        </is>
      </c>
      <c r="D4780" t="n">
        <v>14</v>
      </c>
      <c r="E4780" t="n">
        <v>16</v>
      </c>
      <c r="F4780" t="n">
        <v>7</v>
      </c>
      <c r="G4780" t="n">
        <v>9</v>
      </c>
      <c r="H4780" t="n">
        <v>0</v>
      </c>
      <c r="I4780" t="n">
        <v>520</v>
      </c>
      <c r="J4780" t="n">
        <v>7</v>
      </c>
      <c r="K4780" t="n">
        <v>100</v>
      </c>
      <c r="L4780" t="n">
        <v>0</v>
      </c>
      <c r="M4780" t="n">
        <v>4</v>
      </c>
      <c r="N4780" t="n">
        <v>1</v>
      </c>
      <c r="O4780" t="n">
        <v>1</v>
      </c>
      <c r="P4780" t="n">
        <v>9</v>
      </c>
      <c r="Q4780" t="n">
        <v>7</v>
      </c>
      <c r="R4780" t="n">
        <v>5</v>
      </c>
      <c r="S4780" t="n">
        <v>5</v>
      </c>
      <c r="T4780" t="n">
        <v>37</v>
      </c>
      <c r="U4780" t="n">
        <v>0</v>
      </c>
      <c r="V4780" t="n">
        <v>0</v>
      </c>
      <c r="W4780" t="n">
        <v>0</v>
      </c>
    </row>
    <row r="4781">
      <c r="A4781" t="inlineStr">
        <is>
          <t>David Skrela</t>
        </is>
      </c>
      <c r="B4781" t="inlineStr">
        <is>
          <t>France</t>
        </is>
      </c>
      <c r="C4781" t="inlineStr">
        <is>
          <t>Outside Half</t>
        </is>
      </c>
      <c r="D4781" t="n">
        <v>142</v>
      </c>
      <c r="E4781" t="n">
        <v>12</v>
      </c>
      <c r="F4781" t="n">
        <v>111</v>
      </c>
      <c r="G4781" t="n">
        <v>40</v>
      </c>
      <c r="H4781" t="n">
        <v>0</v>
      </c>
      <c r="I4781" t="n">
        <v>8581</v>
      </c>
      <c r="J4781" t="n">
        <v>31</v>
      </c>
      <c r="K4781" t="n">
        <v>703</v>
      </c>
      <c r="L4781" t="n">
        <v>0</v>
      </c>
      <c r="M4781" t="n">
        <v>43</v>
      </c>
      <c r="N4781" t="n">
        <v>12</v>
      </c>
      <c r="O4781" t="n">
        <v>21</v>
      </c>
      <c r="P4781" t="n">
        <v>149</v>
      </c>
      <c r="Q4781" t="n">
        <v>137</v>
      </c>
      <c r="R4781" t="n">
        <v>233</v>
      </c>
      <c r="S4781" t="n">
        <v>229</v>
      </c>
      <c r="T4781" t="n">
        <v>1084</v>
      </c>
      <c r="U4781" t="n">
        <v>2</v>
      </c>
      <c r="V4781" t="n">
        <v>0</v>
      </c>
      <c r="W4781" t="n">
        <v>0</v>
      </c>
    </row>
    <row r="4782">
      <c r="A4782" t="inlineStr">
        <is>
          <t>Lionel Beauxis</t>
        </is>
      </c>
      <c r="B4782" t="inlineStr">
        <is>
          <t>France</t>
        </is>
      </c>
      <c r="C4782" t="inlineStr">
        <is>
          <t>Outside Half</t>
        </is>
      </c>
      <c r="D4782" t="n">
        <v>2</v>
      </c>
      <c r="E4782" t="n">
        <v>2</v>
      </c>
      <c r="F4782" t="n">
        <v>2</v>
      </c>
      <c r="G4782" t="n">
        <v>0</v>
      </c>
      <c r="H4782" t="n">
        <v>0</v>
      </c>
      <c r="I4782" t="n">
        <v>147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1</v>
      </c>
      <c r="Q4782" t="n">
        <v>1</v>
      </c>
      <c r="R4782" t="n">
        <v>1</v>
      </c>
      <c r="S4782" t="n">
        <v>1</v>
      </c>
      <c r="T4782" t="n">
        <v>5</v>
      </c>
      <c r="U4782" t="n">
        <v>0</v>
      </c>
      <c r="V4782" t="n">
        <v>0</v>
      </c>
      <c r="W4782" t="n">
        <v>0</v>
      </c>
    </row>
    <row r="4783">
      <c r="A4783" t="inlineStr">
        <is>
          <t>Lionel Beauxis</t>
        </is>
      </c>
      <c r="B4783" t="inlineStr">
        <is>
          <t>France</t>
        </is>
      </c>
      <c r="C4783" t="inlineStr">
        <is>
          <t>Outside Half</t>
        </is>
      </c>
      <c r="D4783" t="n">
        <v>73</v>
      </c>
      <c r="E4783" t="n">
        <v>75</v>
      </c>
      <c r="F4783" t="n">
        <v>62</v>
      </c>
      <c r="G4783" t="n">
        <v>13</v>
      </c>
      <c r="H4783" t="n">
        <v>0</v>
      </c>
      <c r="I4783" t="n">
        <v>4942</v>
      </c>
      <c r="J4783" t="n">
        <v>11</v>
      </c>
      <c r="K4783" t="n">
        <v>308</v>
      </c>
      <c r="L4783" t="n">
        <v>0</v>
      </c>
      <c r="M4783" t="n">
        <v>17</v>
      </c>
      <c r="N4783" t="n">
        <v>7</v>
      </c>
      <c r="O4783" t="n">
        <v>22</v>
      </c>
      <c r="P4783" t="n">
        <v>78</v>
      </c>
      <c r="Q4783" t="n">
        <v>78</v>
      </c>
      <c r="R4783" t="n">
        <v>123</v>
      </c>
      <c r="S4783" t="n">
        <v>123</v>
      </c>
      <c r="T4783" t="n">
        <v>626</v>
      </c>
      <c r="U4783" t="n">
        <v>0</v>
      </c>
      <c r="V4783" t="n">
        <v>0</v>
      </c>
      <c r="W4783" t="n">
        <v>0</v>
      </c>
    </row>
    <row r="4784">
      <c r="A4784" t="inlineStr">
        <is>
          <t>Lionel Beauxis</t>
        </is>
      </c>
      <c r="B4784" t="inlineStr">
        <is>
          <t>France</t>
        </is>
      </c>
      <c r="C4784" t="inlineStr">
        <is>
          <t>Outside Half</t>
        </is>
      </c>
      <c r="D4784" t="n">
        <v>22</v>
      </c>
      <c r="E4784" t="n">
        <v>24</v>
      </c>
      <c r="F4784" t="n">
        <v>12</v>
      </c>
      <c r="G4784" t="n">
        <v>12</v>
      </c>
      <c r="H4784" t="n">
        <v>0</v>
      </c>
      <c r="I4784" t="n">
        <v>996</v>
      </c>
      <c r="J4784" t="n">
        <v>10</v>
      </c>
      <c r="K4784" t="n">
        <v>143</v>
      </c>
      <c r="L4784" t="n">
        <v>0</v>
      </c>
      <c r="M4784" t="n">
        <v>7</v>
      </c>
      <c r="N4784" t="n">
        <v>1</v>
      </c>
      <c r="O4784" t="n">
        <v>3</v>
      </c>
      <c r="P4784" t="n">
        <v>23</v>
      </c>
      <c r="Q4784" t="n">
        <v>18</v>
      </c>
      <c r="R4784" t="n">
        <v>30</v>
      </c>
      <c r="S4784" t="n">
        <v>26</v>
      </c>
      <c r="T4784" t="n">
        <v>128</v>
      </c>
      <c r="U4784" t="n">
        <v>0</v>
      </c>
      <c r="V4784" t="n">
        <v>0</v>
      </c>
      <c r="W4784" t="n">
        <v>0</v>
      </c>
    </row>
    <row r="4785">
      <c r="A4785" t="inlineStr">
        <is>
          <t>Lionel Beauxis</t>
        </is>
      </c>
      <c r="B4785" t="inlineStr">
        <is>
          <t>France</t>
        </is>
      </c>
      <c r="C4785" t="inlineStr">
        <is>
          <t>Outside Half</t>
        </is>
      </c>
      <c r="D4785" t="n">
        <v>31</v>
      </c>
      <c r="E4785" t="n">
        <v>32</v>
      </c>
      <c r="F4785" t="n">
        <v>19</v>
      </c>
      <c r="G4785" t="n">
        <v>13</v>
      </c>
      <c r="H4785" t="n">
        <v>0</v>
      </c>
      <c r="I4785" t="n">
        <v>1552</v>
      </c>
      <c r="J4785" t="n">
        <v>12</v>
      </c>
      <c r="K4785" t="n">
        <v>212</v>
      </c>
      <c r="L4785" t="n">
        <v>0</v>
      </c>
      <c r="M4785" t="n">
        <v>7</v>
      </c>
      <c r="N4785" t="n">
        <v>0</v>
      </c>
      <c r="O4785" t="n">
        <v>5</v>
      </c>
      <c r="P4785" t="n">
        <v>30</v>
      </c>
      <c r="Q4785" t="n">
        <v>27</v>
      </c>
      <c r="R4785" t="n">
        <v>53</v>
      </c>
      <c r="S4785" t="n">
        <v>48</v>
      </c>
      <c r="T4785" t="n">
        <v>213</v>
      </c>
      <c r="U4785" t="n">
        <v>0</v>
      </c>
      <c r="V4785" t="n">
        <v>0</v>
      </c>
      <c r="W4785" t="n">
        <v>0</v>
      </c>
    </row>
    <row r="4786">
      <c r="A4786" t="inlineStr">
        <is>
          <t>Lionel Beauxis</t>
        </is>
      </c>
      <c r="B4786" t="inlineStr">
        <is>
          <t>France</t>
        </is>
      </c>
      <c r="C4786" t="inlineStr">
        <is>
          <t>Outside Half</t>
        </is>
      </c>
      <c r="D4786" t="n">
        <v>45</v>
      </c>
      <c r="E4786" t="n">
        <v>49</v>
      </c>
      <c r="F4786" t="n">
        <v>25</v>
      </c>
      <c r="G4786" t="n">
        <v>24</v>
      </c>
      <c r="H4786" t="n">
        <v>0</v>
      </c>
      <c r="I4786" t="n">
        <v>1947</v>
      </c>
      <c r="J4786" t="n">
        <v>20</v>
      </c>
      <c r="K4786" t="n">
        <v>404</v>
      </c>
      <c r="L4786" t="n">
        <v>0</v>
      </c>
      <c r="M4786" t="n">
        <v>18</v>
      </c>
      <c r="N4786" t="n">
        <v>0</v>
      </c>
      <c r="O4786" t="n">
        <v>3</v>
      </c>
      <c r="P4786" t="n">
        <v>52</v>
      </c>
      <c r="Q4786" t="n">
        <v>44</v>
      </c>
      <c r="R4786" t="n">
        <v>58</v>
      </c>
      <c r="S4786" t="n">
        <v>51</v>
      </c>
      <c r="T4786" t="n">
        <v>250</v>
      </c>
      <c r="U4786" t="n">
        <v>0</v>
      </c>
      <c r="V4786" t="n">
        <v>0</v>
      </c>
      <c r="W4786" t="n">
        <v>0</v>
      </c>
    </row>
    <row r="4787">
      <c r="A4787" t="inlineStr">
        <is>
          <t>Lionel Beauxis</t>
        </is>
      </c>
      <c r="B4787" t="inlineStr">
        <is>
          <t>France</t>
        </is>
      </c>
      <c r="C4787" t="inlineStr">
        <is>
          <t>Outside Half</t>
        </is>
      </c>
      <c r="D4787" t="n">
        <v>36</v>
      </c>
      <c r="E4787" t="n">
        <v>37</v>
      </c>
      <c r="F4787" t="n">
        <v>28</v>
      </c>
      <c r="G4787" t="n">
        <v>9</v>
      </c>
      <c r="H4787" t="n">
        <v>0</v>
      </c>
      <c r="I4787" t="n">
        <v>2071</v>
      </c>
      <c r="J4787" t="n">
        <v>8</v>
      </c>
      <c r="K4787" t="n">
        <v>126</v>
      </c>
      <c r="L4787" t="n">
        <v>0</v>
      </c>
      <c r="M4787" t="n">
        <v>16</v>
      </c>
      <c r="N4787" t="n">
        <v>3</v>
      </c>
      <c r="O4787" t="n">
        <v>2</v>
      </c>
      <c r="P4787" t="n">
        <v>52</v>
      </c>
      <c r="Q4787" t="n">
        <v>41</v>
      </c>
      <c r="R4787" t="n">
        <v>55</v>
      </c>
      <c r="S4787" t="n">
        <v>48</v>
      </c>
      <c r="T4787" t="n">
        <v>247</v>
      </c>
      <c r="U4787" t="n">
        <v>0</v>
      </c>
      <c r="V4787" t="n">
        <v>0</v>
      </c>
      <c r="W4787" t="n">
        <v>0</v>
      </c>
    </row>
    <row r="4788">
      <c r="A4788" t="inlineStr">
        <is>
          <t>Lionel Beauxis</t>
        </is>
      </c>
      <c r="B4788" t="inlineStr">
        <is>
          <t>France</t>
        </is>
      </c>
      <c r="C4788" t="inlineStr">
        <is>
          <t>Outside Half</t>
        </is>
      </c>
      <c r="D4788" t="n">
        <v>7</v>
      </c>
      <c r="E4788" t="n">
        <v>7</v>
      </c>
      <c r="F4788" t="n">
        <v>6</v>
      </c>
      <c r="G4788" t="n">
        <v>1</v>
      </c>
      <c r="H4788" t="n">
        <v>0</v>
      </c>
      <c r="I4788" t="n">
        <v>464</v>
      </c>
      <c r="J4788" t="n">
        <v>1</v>
      </c>
      <c r="K4788" t="n">
        <v>18</v>
      </c>
      <c r="L4788" t="n">
        <v>0</v>
      </c>
      <c r="M4788" t="n">
        <v>3</v>
      </c>
      <c r="N4788" t="n">
        <v>0</v>
      </c>
      <c r="O4788" t="n">
        <v>0</v>
      </c>
      <c r="P4788" t="n">
        <v>19</v>
      </c>
      <c r="Q4788" t="n">
        <v>15</v>
      </c>
      <c r="R4788" t="n">
        <v>15</v>
      </c>
      <c r="S4788" t="n">
        <v>15</v>
      </c>
      <c r="T4788" t="n">
        <v>75</v>
      </c>
      <c r="U4788" t="n">
        <v>0</v>
      </c>
      <c r="V4788" t="n">
        <v>0</v>
      </c>
      <c r="W4788" t="n">
        <v>0</v>
      </c>
    </row>
    <row r="4789">
      <c r="A4789" t="inlineStr">
        <is>
          <t>Lionel Beauxis</t>
        </is>
      </c>
      <c r="B4789" t="inlineStr">
        <is>
          <t>France</t>
        </is>
      </c>
      <c r="C4789" t="inlineStr">
        <is>
          <t>Outside Half</t>
        </is>
      </c>
      <c r="D4789" t="n">
        <v>216</v>
      </c>
      <c r="E4789" t="n">
        <v>11</v>
      </c>
      <c r="F4789" t="n">
        <v>154</v>
      </c>
      <c r="G4789" t="n">
        <v>72</v>
      </c>
      <c r="H4789" t="n">
        <v>0</v>
      </c>
      <c r="I4789" t="n">
        <v>12119</v>
      </c>
      <c r="J4789" t="n">
        <v>62</v>
      </c>
      <c r="K4789" t="n">
        <v>1211</v>
      </c>
      <c r="L4789" t="n">
        <v>0</v>
      </c>
      <c r="M4789" t="n">
        <v>69</v>
      </c>
      <c r="N4789" t="n">
        <v>11</v>
      </c>
      <c r="O4789" t="n">
        <v>35</v>
      </c>
      <c r="P4789" t="n">
        <v>255</v>
      </c>
      <c r="Q4789" t="n">
        <v>224</v>
      </c>
      <c r="R4789" t="n">
        <v>335</v>
      </c>
      <c r="S4789" t="n">
        <v>312</v>
      </c>
      <c r="T4789" t="n">
        <v>1544</v>
      </c>
      <c r="U4789" t="n">
        <v>0</v>
      </c>
      <c r="V4789" t="n">
        <v>0</v>
      </c>
      <c r="W4789" t="n">
        <v>0</v>
      </c>
    </row>
    <row r="4790">
      <c r="A4790" t="inlineStr">
        <is>
          <t>Jean Marc Doussain</t>
        </is>
      </c>
      <c r="B4790" t="inlineStr">
        <is>
          <t>France</t>
        </is>
      </c>
      <c r="C4790" t="inlineStr">
        <is>
          <t>Outside Half</t>
        </is>
      </c>
      <c r="D4790" t="n">
        <v>138</v>
      </c>
      <c r="E4790" t="n">
        <v>143</v>
      </c>
      <c r="F4790" t="n">
        <v>89</v>
      </c>
      <c r="G4790" t="n">
        <v>54</v>
      </c>
      <c r="H4790" t="n">
        <v>1</v>
      </c>
      <c r="I4790" t="n">
        <v>7358</v>
      </c>
      <c r="J4790" t="n">
        <v>49</v>
      </c>
      <c r="K4790" t="n">
        <v>923</v>
      </c>
      <c r="L4790" t="n">
        <v>2</v>
      </c>
      <c r="M4790" t="n">
        <v>34</v>
      </c>
      <c r="N4790" t="n">
        <v>8</v>
      </c>
      <c r="O4790" t="n">
        <v>3</v>
      </c>
      <c r="P4790" t="n">
        <v>48</v>
      </c>
      <c r="Q4790" t="n">
        <v>41</v>
      </c>
      <c r="R4790" t="n">
        <v>63</v>
      </c>
      <c r="S4790" t="n">
        <v>56</v>
      </c>
      <c r="T4790" t="n">
        <v>299</v>
      </c>
      <c r="U4790" t="n">
        <v>1</v>
      </c>
      <c r="V4790" t="n">
        <v>0</v>
      </c>
      <c r="W4790" t="n">
        <v>0</v>
      </c>
    </row>
    <row r="4791">
      <c r="A4791" t="inlineStr">
        <is>
          <t>Jean Marc Doussain</t>
        </is>
      </c>
      <c r="B4791" t="inlineStr">
        <is>
          <t>France</t>
        </is>
      </c>
      <c r="C4791" t="inlineStr">
        <is>
          <t>Outside Half</t>
        </is>
      </c>
      <c r="D4791" t="n">
        <v>8</v>
      </c>
      <c r="E4791" t="n">
        <v>8</v>
      </c>
      <c r="F4791" t="n">
        <v>8</v>
      </c>
      <c r="G4791" t="n">
        <v>0</v>
      </c>
      <c r="H4791" t="n">
        <v>0</v>
      </c>
      <c r="I4791" t="n">
        <v>596</v>
      </c>
      <c r="J4791" t="n">
        <v>0</v>
      </c>
      <c r="K4791" t="n">
        <v>0</v>
      </c>
      <c r="L4791" t="n">
        <v>0</v>
      </c>
      <c r="M4791" t="n">
        <v>2</v>
      </c>
      <c r="N4791" t="n">
        <v>0</v>
      </c>
      <c r="O4791" t="n">
        <v>0</v>
      </c>
      <c r="P4791" t="n">
        <v>16</v>
      </c>
      <c r="Q4791" t="n">
        <v>14</v>
      </c>
      <c r="R4791" t="n">
        <v>11</v>
      </c>
      <c r="S4791" t="n">
        <v>11</v>
      </c>
      <c r="T4791" t="n">
        <v>61</v>
      </c>
      <c r="U4791" t="n">
        <v>0</v>
      </c>
      <c r="V4791" t="n">
        <v>0</v>
      </c>
      <c r="W4791" t="n">
        <v>0</v>
      </c>
    </row>
    <row r="4792">
      <c r="A4792" t="inlineStr">
        <is>
          <t>Jean Marc Doussain</t>
        </is>
      </c>
      <c r="B4792" t="inlineStr">
        <is>
          <t>France</t>
        </is>
      </c>
      <c r="C4792" t="inlineStr">
        <is>
          <t>Outside Half</t>
        </is>
      </c>
      <c r="D4792" t="n">
        <v>17</v>
      </c>
      <c r="E4792" t="n">
        <v>20</v>
      </c>
      <c r="F4792" t="n">
        <v>5</v>
      </c>
      <c r="G4792" t="n">
        <v>15</v>
      </c>
      <c r="H4792" t="n">
        <v>0</v>
      </c>
      <c r="I4792" t="n">
        <v>411</v>
      </c>
      <c r="J4792" t="n">
        <v>12</v>
      </c>
      <c r="K4792" t="n">
        <v>145</v>
      </c>
      <c r="L4792" t="n">
        <v>0</v>
      </c>
      <c r="M4792" t="n">
        <v>5</v>
      </c>
      <c r="N4792" t="n">
        <v>1</v>
      </c>
      <c r="O4792" t="n">
        <v>0</v>
      </c>
      <c r="P4792" t="n">
        <v>5</v>
      </c>
      <c r="Q4792" t="n">
        <v>3</v>
      </c>
      <c r="R4792" t="n">
        <v>15</v>
      </c>
      <c r="S4792" t="n">
        <v>10</v>
      </c>
      <c r="T4792" t="n">
        <v>41</v>
      </c>
      <c r="U4792" t="n">
        <v>0</v>
      </c>
      <c r="V4792" t="n">
        <v>0</v>
      </c>
      <c r="W4792" t="n">
        <v>0</v>
      </c>
    </row>
    <row r="4793">
      <c r="A4793" t="inlineStr">
        <is>
          <t>Jean Marc Doussain</t>
        </is>
      </c>
      <c r="B4793" t="inlineStr">
        <is>
          <t>France</t>
        </is>
      </c>
      <c r="C4793" t="inlineStr">
        <is>
          <t>Outside Half</t>
        </is>
      </c>
      <c r="D4793" t="n">
        <v>57</v>
      </c>
      <c r="E4793" t="n">
        <v>57</v>
      </c>
      <c r="F4793" t="n">
        <v>32</v>
      </c>
      <c r="G4793" t="n">
        <v>25</v>
      </c>
      <c r="H4793" t="n">
        <v>0</v>
      </c>
      <c r="I4793" t="n">
        <v>2728</v>
      </c>
      <c r="J4793" t="n">
        <v>25</v>
      </c>
      <c r="K4793" t="n">
        <v>479</v>
      </c>
      <c r="L4793" t="n">
        <v>1</v>
      </c>
      <c r="M4793" t="n">
        <v>16</v>
      </c>
      <c r="N4793" t="n">
        <v>4</v>
      </c>
      <c r="O4793" t="n">
        <v>1</v>
      </c>
      <c r="P4793" t="n">
        <v>51</v>
      </c>
      <c r="Q4793" t="n">
        <v>34</v>
      </c>
      <c r="R4793" t="n">
        <v>32</v>
      </c>
      <c r="S4793" t="n">
        <v>25</v>
      </c>
      <c r="T4793" t="n">
        <v>166</v>
      </c>
      <c r="U4793" t="n">
        <v>2</v>
      </c>
      <c r="V4793" t="n">
        <v>0</v>
      </c>
      <c r="W4793" t="n">
        <v>0</v>
      </c>
    </row>
    <row r="4794">
      <c r="A4794" t="inlineStr">
        <is>
          <t>Jean Marc Doussain</t>
        </is>
      </c>
      <c r="B4794" t="inlineStr">
        <is>
          <t>France</t>
        </is>
      </c>
      <c r="C4794" t="inlineStr">
        <is>
          <t>Outside Half</t>
        </is>
      </c>
      <c r="D4794" t="n">
        <v>220</v>
      </c>
      <c r="E4794" t="n">
        <v>13</v>
      </c>
      <c r="F4794" t="n">
        <v>134</v>
      </c>
      <c r="G4794" t="n">
        <v>94</v>
      </c>
      <c r="H4794" t="n">
        <v>1</v>
      </c>
      <c r="I4794" t="n">
        <v>11093</v>
      </c>
      <c r="J4794" t="n">
        <v>86</v>
      </c>
      <c r="K4794" t="n">
        <v>1547</v>
      </c>
      <c r="L4794" t="n">
        <v>3</v>
      </c>
      <c r="M4794" t="n">
        <v>57</v>
      </c>
      <c r="N4794" t="n">
        <v>13</v>
      </c>
      <c r="O4794" t="n">
        <v>4</v>
      </c>
      <c r="P4794" t="n">
        <v>120</v>
      </c>
      <c r="Q4794" t="n">
        <v>92</v>
      </c>
      <c r="R4794" t="n">
        <v>121</v>
      </c>
      <c r="S4794" t="n">
        <v>102</v>
      </c>
      <c r="T4794" t="n">
        <v>567</v>
      </c>
      <c r="U4794" t="n">
        <v>3</v>
      </c>
      <c r="V4794" t="n">
        <v>0</v>
      </c>
      <c r="W4794" t="n">
        <v>0</v>
      </c>
    </row>
    <row r="4795">
      <c r="A4795" t="inlineStr">
        <is>
          <t>Nicolas Laharague</t>
        </is>
      </c>
      <c r="B4795" t="inlineStr">
        <is>
          <t>France</t>
        </is>
      </c>
      <c r="C4795" t="inlineStr">
        <is>
          <t>Outside Half</t>
        </is>
      </c>
      <c r="D4795" t="n">
        <v>5</v>
      </c>
      <c r="E4795" t="n">
        <v>5</v>
      </c>
      <c r="F4795" t="n">
        <v>2</v>
      </c>
      <c r="G4795" t="n">
        <v>3</v>
      </c>
      <c r="H4795" t="n">
        <v>0</v>
      </c>
      <c r="I4795" t="n">
        <v>211</v>
      </c>
      <c r="J4795" t="n">
        <v>3</v>
      </c>
      <c r="K4795" t="n">
        <v>78</v>
      </c>
      <c r="L4795" t="n">
        <v>0</v>
      </c>
      <c r="M4795" t="n">
        <v>2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</row>
    <row r="4796">
      <c r="A4796" t="inlineStr">
        <is>
          <t>Nicolas Laharague</t>
        </is>
      </c>
      <c r="B4796" t="inlineStr">
        <is>
          <t>France</t>
        </is>
      </c>
      <c r="C4796" t="inlineStr">
        <is>
          <t>Outside Half</t>
        </is>
      </c>
      <c r="D4796" t="n">
        <v>74</v>
      </c>
      <c r="E4796" t="n">
        <v>83</v>
      </c>
      <c r="F4796" t="n">
        <v>56</v>
      </c>
      <c r="G4796" t="n">
        <v>27</v>
      </c>
      <c r="H4796" t="n">
        <v>0</v>
      </c>
      <c r="I4796" t="n">
        <v>4378</v>
      </c>
      <c r="J4796" t="n">
        <v>18</v>
      </c>
      <c r="K4796" t="n">
        <v>445</v>
      </c>
      <c r="L4796" t="n">
        <v>1</v>
      </c>
      <c r="M4796" t="n">
        <v>31</v>
      </c>
      <c r="N4796" t="n">
        <v>10</v>
      </c>
      <c r="O4796" t="n">
        <v>11</v>
      </c>
      <c r="P4796" t="n">
        <v>62</v>
      </c>
      <c r="Q4796" t="n">
        <v>60</v>
      </c>
      <c r="R4796" t="n">
        <v>68</v>
      </c>
      <c r="S4796" t="n">
        <v>67</v>
      </c>
      <c r="T4796" t="n">
        <v>404</v>
      </c>
      <c r="U4796" t="n">
        <v>2</v>
      </c>
      <c r="V4796" t="n">
        <v>0</v>
      </c>
      <c r="W4796" t="n">
        <v>0</v>
      </c>
    </row>
    <row r="4797">
      <c r="A4797" t="inlineStr">
        <is>
          <t>Nicolas Laharague</t>
        </is>
      </c>
      <c r="B4797" t="inlineStr">
        <is>
          <t>France</t>
        </is>
      </c>
      <c r="C4797" t="inlineStr">
        <is>
          <t>Outside Half</t>
        </is>
      </c>
      <c r="D4797" t="n">
        <v>1</v>
      </c>
      <c r="E4797" t="n">
        <v>2</v>
      </c>
      <c r="F4797" t="n">
        <v>0</v>
      </c>
      <c r="G4797" t="n">
        <v>2</v>
      </c>
      <c r="H4797" t="n">
        <v>0</v>
      </c>
      <c r="I4797" t="n">
        <v>19</v>
      </c>
      <c r="J4797" t="n">
        <v>1</v>
      </c>
      <c r="K4797" t="n">
        <v>19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t="inlineStr">
        <is>
          <t>Nicolas Laharague</t>
        </is>
      </c>
      <c r="B4798" t="inlineStr">
        <is>
          <t>France</t>
        </is>
      </c>
      <c r="C4798" t="inlineStr">
        <is>
          <t>Outside Half</t>
        </is>
      </c>
      <c r="D4798" t="n">
        <v>4</v>
      </c>
      <c r="E4798" t="n">
        <v>4</v>
      </c>
      <c r="F4798" t="n">
        <v>4</v>
      </c>
      <c r="G4798" t="n">
        <v>0</v>
      </c>
      <c r="H4798" t="n">
        <v>0</v>
      </c>
      <c r="I4798" t="n">
        <v>320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10</v>
      </c>
      <c r="Q4798" t="n">
        <v>9</v>
      </c>
      <c r="R4798" t="n">
        <v>6</v>
      </c>
      <c r="S4798" t="n">
        <v>6</v>
      </c>
      <c r="T4798" t="n">
        <v>36</v>
      </c>
      <c r="U4798" t="n">
        <v>0</v>
      </c>
      <c r="V4798" t="n">
        <v>0</v>
      </c>
      <c r="W4798" t="n">
        <v>0</v>
      </c>
    </row>
    <row r="4799">
      <c r="A4799" t="inlineStr">
        <is>
          <t>Nicolas Laharague</t>
        </is>
      </c>
      <c r="B4799" t="inlineStr">
        <is>
          <t>France</t>
        </is>
      </c>
      <c r="C4799" t="inlineStr">
        <is>
          <t>Outside Half</t>
        </is>
      </c>
      <c r="D4799" t="n">
        <v>84</v>
      </c>
      <c r="E4799" t="n">
        <v>10</v>
      </c>
      <c r="F4799" t="n">
        <v>62</v>
      </c>
      <c r="G4799" t="n">
        <v>32</v>
      </c>
      <c r="H4799" t="n">
        <v>0</v>
      </c>
      <c r="I4799" t="n">
        <v>4928</v>
      </c>
      <c r="J4799" t="n">
        <v>22</v>
      </c>
      <c r="K4799" t="n">
        <v>542</v>
      </c>
      <c r="L4799" t="n">
        <v>1</v>
      </c>
      <c r="M4799" t="n">
        <v>33</v>
      </c>
      <c r="N4799" t="n">
        <v>10</v>
      </c>
      <c r="O4799" t="n">
        <v>11</v>
      </c>
      <c r="P4799" t="n">
        <v>72</v>
      </c>
      <c r="Q4799" t="n">
        <v>69</v>
      </c>
      <c r="R4799" t="n">
        <v>74</v>
      </c>
      <c r="S4799" t="n">
        <v>73</v>
      </c>
      <c r="T4799" t="n">
        <v>440</v>
      </c>
      <c r="U4799" t="n">
        <v>2</v>
      </c>
      <c r="V4799" t="n">
        <v>0</v>
      </c>
      <c r="W4799" t="n">
        <v>0</v>
      </c>
    </row>
    <row r="4800">
      <c r="A4800" t="inlineStr">
        <is>
          <t>Alexandre Peclier</t>
        </is>
      </c>
      <c r="B4800" t="inlineStr">
        <is>
          <t>France</t>
        </is>
      </c>
      <c r="C4800" t="inlineStr">
        <is>
          <t>Outside Half</t>
        </is>
      </c>
      <c r="D4800" t="n">
        <v>34</v>
      </c>
      <c r="E4800" t="n">
        <v>34</v>
      </c>
      <c r="F4800" t="n">
        <v>30</v>
      </c>
      <c r="G4800" t="n">
        <v>4</v>
      </c>
      <c r="H4800" t="n">
        <v>0</v>
      </c>
      <c r="I4800" t="n">
        <v>2324</v>
      </c>
      <c r="J4800" t="n">
        <v>4</v>
      </c>
      <c r="K4800" t="n">
        <v>126</v>
      </c>
      <c r="L4800" t="n">
        <v>0</v>
      </c>
      <c r="M4800" t="n">
        <v>10</v>
      </c>
      <c r="N4800" t="n">
        <v>6</v>
      </c>
      <c r="O4800" t="n">
        <v>11</v>
      </c>
      <c r="P4800" t="n">
        <v>43</v>
      </c>
      <c r="Q4800" t="n">
        <v>39</v>
      </c>
      <c r="R4800" t="n">
        <v>64</v>
      </c>
      <c r="S4800" t="n">
        <v>64</v>
      </c>
      <c r="T4800" t="n">
        <v>333</v>
      </c>
      <c r="U4800" t="n">
        <v>2</v>
      </c>
      <c r="V4800" t="n">
        <v>0</v>
      </c>
      <c r="W4800" t="n">
        <v>0</v>
      </c>
    </row>
    <row r="4801">
      <c r="A4801" t="inlineStr">
        <is>
          <t>Alexandre Peclier</t>
        </is>
      </c>
      <c r="B4801" t="inlineStr">
        <is>
          <t>France</t>
        </is>
      </c>
      <c r="C4801" t="inlineStr">
        <is>
          <t>Outside Half</t>
        </is>
      </c>
      <c r="D4801" t="n">
        <v>2</v>
      </c>
      <c r="E4801" t="n">
        <v>2</v>
      </c>
      <c r="F4801" t="n">
        <v>2</v>
      </c>
      <c r="G4801" t="n">
        <v>0</v>
      </c>
      <c r="H4801" t="n">
        <v>0</v>
      </c>
      <c r="I4801" t="n">
        <v>151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10</v>
      </c>
      <c r="Q4801" t="n">
        <v>9</v>
      </c>
      <c r="R4801" t="n">
        <v>5</v>
      </c>
      <c r="S4801" t="n">
        <v>5</v>
      </c>
      <c r="T4801" t="n">
        <v>33</v>
      </c>
      <c r="U4801" t="n">
        <v>0</v>
      </c>
      <c r="V4801" t="n">
        <v>0</v>
      </c>
      <c r="W4801" t="n">
        <v>0</v>
      </c>
    </row>
    <row r="4802">
      <c r="A4802" t="inlineStr">
        <is>
          <t>Alexandre Peclier</t>
        </is>
      </c>
      <c r="B4802" t="inlineStr">
        <is>
          <t>France</t>
        </is>
      </c>
      <c r="C4802" t="inlineStr">
        <is>
          <t>Outside Half</t>
        </is>
      </c>
      <c r="D4802" t="n">
        <v>7</v>
      </c>
      <c r="E4802" t="n">
        <v>8</v>
      </c>
      <c r="F4802" t="n">
        <v>6</v>
      </c>
      <c r="G4802" t="n">
        <v>2</v>
      </c>
      <c r="H4802" t="n">
        <v>0</v>
      </c>
      <c r="I4802" t="n">
        <v>467</v>
      </c>
      <c r="J4802" t="n">
        <v>1</v>
      </c>
      <c r="K4802" t="n">
        <v>27</v>
      </c>
      <c r="L4802" t="n">
        <v>0</v>
      </c>
      <c r="M4802" t="n">
        <v>1</v>
      </c>
      <c r="N4802" t="n">
        <v>2</v>
      </c>
      <c r="O4802" t="n">
        <v>0</v>
      </c>
      <c r="P4802" t="n">
        <v>18</v>
      </c>
      <c r="Q4802" t="n">
        <v>18</v>
      </c>
      <c r="R4802" t="n">
        <v>8</v>
      </c>
      <c r="S4802" t="n">
        <v>8</v>
      </c>
      <c r="T4802" t="n">
        <v>70</v>
      </c>
      <c r="U4802" t="n">
        <v>0</v>
      </c>
      <c r="V4802" t="n">
        <v>0</v>
      </c>
      <c r="W4802" t="n">
        <v>0</v>
      </c>
    </row>
    <row r="4803">
      <c r="A4803" t="inlineStr">
        <is>
          <t>Alexandre Peclier</t>
        </is>
      </c>
      <c r="B4803" t="inlineStr">
        <is>
          <t>France</t>
        </is>
      </c>
      <c r="C4803" t="inlineStr">
        <is>
          <t>Outside Half</t>
        </is>
      </c>
      <c r="D4803" t="n">
        <v>43</v>
      </c>
      <c r="E4803" t="n">
        <v>8</v>
      </c>
      <c r="F4803" t="n">
        <v>38</v>
      </c>
      <c r="G4803" t="n">
        <v>6</v>
      </c>
      <c r="H4803" t="n">
        <v>0</v>
      </c>
      <c r="I4803" t="n">
        <v>2942</v>
      </c>
      <c r="J4803" t="n">
        <v>5</v>
      </c>
      <c r="K4803" t="n">
        <v>153</v>
      </c>
      <c r="L4803" t="n">
        <v>0</v>
      </c>
      <c r="M4803" t="n">
        <v>12</v>
      </c>
      <c r="N4803" t="n">
        <v>8</v>
      </c>
      <c r="O4803" t="n">
        <v>11</v>
      </c>
      <c r="P4803" t="n">
        <v>71</v>
      </c>
      <c r="Q4803" t="n">
        <v>66</v>
      </c>
      <c r="R4803" t="n">
        <v>77</v>
      </c>
      <c r="S4803" t="n">
        <v>77</v>
      </c>
      <c r="T4803" t="n">
        <v>436</v>
      </c>
      <c r="U4803" t="n">
        <v>2</v>
      </c>
      <c r="V4803" t="n">
        <v>0</v>
      </c>
      <c r="W4803" t="n">
        <v>0</v>
      </c>
    </row>
    <row r="4804">
      <c r="A4804" t="inlineStr">
        <is>
          <t>Jules Plisson</t>
        </is>
      </c>
      <c r="B4804" t="inlineStr">
        <is>
          <t>France</t>
        </is>
      </c>
      <c r="C4804" t="inlineStr">
        <is>
          <t>Outside Half</t>
        </is>
      </c>
      <c r="D4804" t="n">
        <v>146</v>
      </c>
      <c r="E4804" t="n">
        <v>162</v>
      </c>
      <c r="F4804" t="n">
        <v>108</v>
      </c>
      <c r="G4804" t="n">
        <v>54</v>
      </c>
      <c r="H4804" t="n">
        <v>0</v>
      </c>
      <c r="I4804" t="n">
        <v>8781</v>
      </c>
      <c r="J4804" t="n">
        <v>38</v>
      </c>
      <c r="K4804" t="n">
        <v>697</v>
      </c>
      <c r="L4804" t="n">
        <v>0</v>
      </c>
      <c r="M4804" t="n">
        <v>33</v>
      </c>
      <c r="N4804" t="n">
        <v>11</v>
      </c>
      <c r="O4804" t="n">
        <v>16</v>
      </c>
      <c r="P4804" t="n">
        <v>182</v>
      </c>
      <c r="Q4804" t="n">
        <v>141</v>
      </c>
      <c r="R4804" t="n">
        <v>200</v>
      </c>
      <c r="S4804" t="n">
        <v>168</v>
      </c>
      <c r="T4804" t="n">
        <v>889</v>
      </c>
      <c r="U4804" t="n">
        <v>3</v>
      </c>
      <c r="V4804" t="n">
        <v>0</v>
      </c>
      <c r="W4804" t="n">
        <v>1</v>
      </c>
    </row>
    <row r="4805">
      <c r="A4805" t="inlineStr">
        <is>
          <t>Jules Plisson</t>
        </is>
      </c>
      <c r="B4805" t="inlineStr">
        <is>
          <t>France</t>
        </is>
      </c>
      <c r="C4805" t="inlineStr">
        <is>
          <t>Outside Half</t>
        </is>
      </c>
      <c r="D4805" t="n">
        <v>4</v>
      </c>
      <c r="E4805" t="n">
        <v>5</v>
      </c>
      <c r="F4805" t="n">
        <v>3</v>
      </c>
      <c r="G4805" t="n">
        <v>2</v>
      </c>
      <c r="H4805" t="n">
        <v>0</v>
      </c>
      <c r="I4805" t="n">
        <v>272</v>
      </c>
      <c r="J4805" t="n">
        <v>1</v>
      </c>
      <c r="K4805" t="n">
        <v>32</v>
      </c>
      <c r="L4805" t="n">
        <v>0</v>
      </c>
      <c r="M4805" t="n">
        <v>0</v>
      </c>
      <c r="N4805" t="n">
        <v>1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8</v>
      </c>
      <c r="U4805" t="n">
        <v>0</v>
      </c>
      <c r="V4805" t="n">
        <v>0</v>
      </c>
      <c r="W4805" t="n">
        <v>0</v>
      </c>
    </row>
    <row r="4806">
      <c r="A4806" t="inlineStr">
        <is>
          <t>Jules Plisson</t>
        </is>
      </c>
      <c r="B4806" t="inlineStr">
        <is>
          <t>France</t>
        </is>
      </c>
      <c r="C4806" t="inlineStr">
        <is>
          <t>Outside Half</t>
        </is>
      </c>
      <c r="D4806" t="n">
        <v>18</v>
      </c>
      <c r="E4806" t="n">
        <v>18</v>
      </c>
      <c r="F4806" t="n">
        <v>11</v>
      </c>
      <c r="G4806" t="n">
        <v>7</v>
      </c>
      <c r="H4806" t="n">
        <v>0</v>
      </c>
      <c r="I4806" t="n">
        <v>936</v>
      </c>
      <c r="J4806" t="n">
        <v>7</v>
      </c>
      <c r="K4806" t="n">
        <v>160</v>
      </c>
      <c r="L4806" t="n">
        <v>0</v>
      </c>
      <c r="M4806" t="n">
        <v>7</v>
      </c>
      <c r="N4806" t="n">
        <v>0</v>
      </c>
      <c r="O4806" t="n">
        <v>0</v>
      </c>
      <c r="P4806" t="n">
        <v>11</v>
      </c>
      <c r="Q4806" t="n">
        <v>10</v>
      </c>
      <c r="R4806" t="n">
        <v>25</v>
      </c>
      <c r="S4806" t="n">
        <v>16</v>
      </c>
      <c r="T4806" t="n">
        <v>68</v>
      </c>
      <c r="U4806" t="n">
        <v>0</v>
      </c>
      <c r="V4806" t="n">
        <v>0</v>
      </c>
      <c r="W4806" t="n">
        <v>0</v>
      </c>
    </row>
    <row r="4807">
      <c r="A4807" t="inlineStr">
        <is>
          <t>Jules Plisson</t>
        </is>
      </c>
      <c r="B4807" t="inlineStr">
        <is>
          <t>France</t>
        </is>
      </c>
      <c r="C4807" t="inlineStr">
        <is>
          <t>Outside Half</t>
        </is>
      </c>
      <c r="D4807" t="n">
        <v>28</v>
      </c>
      <c r="E4807" t="n">
        <v>26</v>
      </c>
      <c r="F4807" t="n">
        <v>18</v>
      </c>
      <c r="G4807" t="n">
        <v>8</v>
      </c>
      <c r="H4807" t="n">
        <v>0</v>
      </c>
      <c r="I4807" t="n">
        <v>1443</v>
      </c>
      <c r="J4807" t="n">
        <v>10</v>
      </c>
      <c r="K4807" t="n">
        <v>156</v>
      </c>
      <c r="L4807" t="n">
        <v>0</v>
      </c>
      <c r="M4807" t="n">
        <v>7</v>
      </c>
      <c r="N4807" t="n">
        <v>1</v>
      </c>
      <c r="O4807" t="n">
        <v>0</v>
      </c>
      <c r="P4807" t="n">
        <v>43</v>
      </c>
      <c r="Q4807" t="n">
        <v>30</v>
      </c>
      <c r="R4807" t="n">
        <v>64</v>
      </c>
      <c r="S4807" t="n">
        <v>50</v>
      </c>
      <c r="T4807" t="n">
        <v>215</v>
      </c>
      <c r="U4807" t="n">
        <v>2</v>
      </c>
      <c r="V4807" t="n">
        <v>0</v>
      </c>
      <c r="W4807" t="n">
        <v>0</v>
      </c>
    </row>
    <row r="4808">
      <c r="A4808" t="inlineStr">
        <is>
          <t>Jules Plisson</t>
        </is>
      </c>
      <c r="B4808" t="inlineStr">
        <is>
          <t>France</t>
        </is>
      </c>
      <c r="C4808" t="inlineStr">
        <is>
          <t>Outside Half</t>
        </is>
      </c>
      <c r="D4808" t="n">
        <v>196</v>
      </c>
      <c r="E4808" t="n">
        <v>13</v>
      </c>
      <c r="F4808" t="n">
        <v>140</v>
      </c>
      <c r="G4808" t="n">
        <v>71</v>
      </c>
      <c r="H4808" t="n">
        <v>0</v>
      </c>
      <c r="I4808" t="n">
        <v>11432</v>
      </c>
      <c r="J4808" t="n">
        <v>56</v>
      </c>
      <c r="K4808" t="n">
        <v>1045</v>
      </c>
      <c r="L4808" t="n">
        <v>0</v>
      </c>
      <c r="M4808" t="n">
        <v>47</v>
      </c>
      <c r="N4808" t="n">
        <v>13</v>
      </c>
      <c r="O4808" t="n">
        <v>17</v>
      </c>
      <c r="P4808" t="n">
        <v>236</v>
      </c>
      <c r="Q4808" t="n">
        <v>181</v>
      </c>
      <c r="R4808" t="n">
        <v>289</v>
      </c>
      <c r="S4808" t="n">
        <v>234</v>
      </c>
      <c r="T4808" t="n">
        <v>1180</v>
      </c>
      <c r="U4808" t="n">
        <v>5</v>
      </c>
      <c r="V4808" t="n">
        <v>0</v>
      </c>
      <c r="W4808" t="n">
        <v>1</v>
      </c>
    </row>
    <row r="4809">
      <c r="A4809" t="inlineStr">
        <is>
          <t>Matthieu Jalibert</t>
        </is>
      </c>
      <c r="B4809" t="inlineStr">
        <is>
          <t>France</t>
        </is>
      </c>
      <c r="C4809" t="inlineStr">
        <is>
          <t>Outside Half</t>
        </is>
      </c>
      <c r="D4809" t="n">
        <v>3</v>
      </c>
      <c r="E4809" t="n">
        <v>3</v>
      </c>
      <c r="F4809" t="n">
        <v>2</v>
      </c>
      <c r="G4809" t="n">
        <v>1</v>
      </c>
      <c r="H4809" t="n">
        <v>0</v>
      </c>
      <c r="I4809" t="n">
        <v>113</v>
      </c>
      <c r="J4809" t="n">
        <v>1</v>
      </c>
      <c r="K4809" t="n">
        <v>16</v>
      </c>
      <c r="L4809" t="n">
        <v>0</v>
      </c>
      <c r="M4809" t="n">
        <v>2</v>
      </c>
      <c r="N4809" t="n">
        <v>1</v>
      </c>
      <c r="O4809" t="n">
        <v>0</v>
      </c>
      <c r="P4809" t="n">
        <v>7</v>
      </c>
      <c r="Q4809" t="n">
        <v>6</v>
      </c>
      <c r="R4809" t="n">
        <v>0</v>
      </c>
      <c r="S4809" t="n">
        <v>0</v>
      </c>
      <c r="T4809" t="n">
        <v>17</v>
      </c>
      <c r="U4809" t="n">
        <v>0</v>
      </c>
      <c r="V4809" t="n">
        <v>0</v>
      </c>
      <c r="W4809" t="n">
        <v>0</v>
      </c>
    </row>
    <row r="4810">
      <c r="A4810" t="inlineStr">
        <is>
          <t>Matthieu Jalibert</t>
        </is>
      </c>
      <c r="B4810" t="inlineStr">
        <is>
          <t>France</t>
        </is>
      </c>
      <c r="C4810" t="inlineStr">
        <is>
          <t>Outside Half</t>
        </is>
      </c>
      <c r="D4810" t="n">
        <v>52</v>
      </c>
      <c r="E4810" t="n">
        <v>51</v>
      </c>
      <c r="F4810" t="n">
        <v>36</v>
      </c>
      <c r="G4810" t="n">
        <v>15</v>
      </c>
      <c r="H4810" t="n">
        <v>0</v>
      </c>
      <c r="I4810" t="n">
        <v>2809</v>
      </c>
      <c r="J4810" t="n">
        <v>16</v>
      </c>
      <c r="K4810" t="n">
        <v>371</v>
      </c>
      <c r="L4810" t="n">
        <v>1</v>
      </c>
      <c r="M4810" t="n">
        <v>26</v>
      </c>
      <c r="N4810" t="n">
        <v>16</v>
      </c>
      <c r="O4810" t="n">
        <v>0</v>
      </c>
      <c r="P4810" t="n">
        <v>99</v>
      </c>
      <c r="Q4810" t="n">
        <v>82</v>
      </c>
      <c r="R4810" t="n">
        <v>100</v>
      </c>
      <c r="S4810" t="n">
        <v>87</v>
      </c>
      <c r="T4810" t="n">
        <v>505</v>
      </c>
      <c r="U4810" t="n">
        <v>1</v>
      </c>
      <c r="V4810" t="n">
        <v>0</v>
      </c>
      <c r="W4810" t="n">
        <v>0</v>
      </c>
    </row>
    <row r="4811">
      <c r="A4811" t="inlineStr">
        <is>
          <t>Matthieu Jalibert</t>
        </is>
      </c>
      <c r="B4811" t="inlineStr">
        <is>
          <t>France</t>
        </is>
      </c>
      <c r="C4811" t="inlineStr">
        <is>
          <t>Outside Half</t>
        </is>
      </c>
      <c r="D4811" t="n">
        <v>67</v>
      </c>
      <c r="E4811" t="n">
        <v>17</v>
      </c>
      <c r="F4811" t="n">
        <v>46</v>
      </c>
      <c r="G4811" t="n">
        <v>20</v>
      </c>
      <c r="H4811" t="n">
        <v>0</v>
      </c>
      <c r="I4811" t="n">
        <v>3512</v>
      </c>
      <c r="J4811" t="n">
        <v>21</v>
      </c>
      <c r="K4811" t="n">
        <v>490</v>
      </c>
      <c r="L4811" t="n">
        <v>1</v>
      </c>
      <c r="M4811" t="n">
        <v>33</v>
      </c>
      <c r="N4811" t="n">
        <v>17</v>
      </c>
      <c r="O4811" t="n">
        <v>1</v>
      </c>
      <c r="P4811" t="n">
        <v>126</v>
      </c>
      <c r="Q4811" t="n">
        <v>106</v>
      </c>
      <c r="R4811" t="n">
        <v>111</v>
      </c>
      <c r="S4811" t="n">
        <v>95</v>
      </c>
      <c r="T4811" t="n">
        <v>585</v>
      </c>
      <c r="U4811" t="n">
        <v>1</v>
      </c>
      <c r="V4811" t="n">
        <v>0</v>
      </c>
      <c r="W4811" t="n">
        <v>0</v>
      </c>
    </row>
    <row r="4812">
      <c r="A4812" t="inlineStr">
        <is>
          <t>Jonathan Pelissie</t>
        </is>
      </c>
      <c r="B4812" t="inlineStr">
        <is>
          <t>France</t>
        </is>
      </c>
      <c r="C4812" t="inlineStr">
        <is>
          <t>Outside Half</t>
        </is>
      </c>
      <c r="D4812" t="n">
        <v>6</v>
      </c>
      <c r="E4812" t="n">
        <v>6</v>
      </c>
      <c r="F4812" t="n">
        <v>0</v>
      </c>
      <c r="G4812" t="n">
        <v>6</v>
      </c>
      <c r="H4812" t="n">
        <v>0</v>
      </c>
      <c r="I4812" t="n">
        <v>95</v>
      </c>
      <c r="J4812" t="n">
        <v>6</v>
      </c>
      <c r="K4812" t="n">
        <v>95</v>
      </c>
      <c r="L4812" t="n">
        <v>0</v>
      </c>
      <c r="M4812" t="n">
        <v>0</v>
      </c>
      <c r="N4812" t="n">
        <v>2</v>
      </c>
      <c r="O4812" t="n">
        <v>0</v>
      </c>
      <c r="P4812" t="n">
        <v>1</v>
      </c>
      <c r="Q4812" t="n">
        <v>1</v>
      </c>
      <c r="R4812" t="n">
        <v>1</v>
      </c>
      <c r="S4812" t="n">
        <v>1</v>
      </c>
      <c r="T4812" t="n">
        <v>15</v>
      </c>
      <c r="U4812" t="n">
        <v>0</v>
      </c>
      <c r="V4812" t="n">
        <v>0</v>
      </c>
      <c r="W4812" t="n">
        <v>0</v>
      </c>
    </row>
    <row r="4813">
      <c r="A4813" t="inlineStr">
        <is>
          <t>Jonathan Pelissie</t>
        </is>
      </c>
      <c r="B4813" t="inlineStr">
        <is>
          <t>France</t>
        </is>
      </c>
      <c r="C4813" t="inlineStr">
        <is>
          <t>Outside Half</t>
        </is>
      </c>
      <c r="D4813" t="n">
        <v>5</v>
      </c>
      <c r="E4813" t="n">
        <v>5</v>
      </c>
      <c r="F4813" t="n">
        <v>2</v>
      </c>
      <c r="G4813" t="n">
        <v>3</v>
      </c>
      <c r="H4813" t="n">
        <v>0</v>
      </c>
      <c r="I4813" t="n">
        <v>203</v>
      </c>
      <c r="J4813" t="n">
        <v>3</v>
      </c>
      <c r="K4813" t="n">
        <v>72</v>
      </c>
      <c r="L4813" t="n">
        <v>0</v>
      </c>
      <c r="M4813" t="n">
        <v>1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5</v>
      </c>
      <c r="U4813" t="n">
        <v>0</v>
      </c>
      <c r="V4813" t="n">
        <v>0</v>
      </c>
      <c r="W4813" t="n">
        <v>0</v>
      </c>
    </row>
    <row r="4814">
      <c r="A4814" t="inlineStr">
        <is>
          <t>Jonathan Pelissie</t>
        </is>
      </c>
      <c r="B4814" t="inlineStr">
        <is>
          <t>France</t>
        </is>
      </c>
      <c r="C4814" t="inlineStr">
        <is>
          <t>Outside Half</t>
        </is>
      </c>
      <c r="D4814" t="n">
        <v>45</v>
      </c>
      <c r="E4814" t="n">
        <v>48</v>
      </c>
      <c r="F4814" t="n">
        <v>25</v>
      </c>
      <c r="G4814" t="n">
        <v>23</v>
      </c>
      <c r="H4814" t="n">
        <v>0</v>
      </c>
      <c r="I4814" t="n">
        <v>1950</v>
      </c>
      <c r="J4814" t="n">
        <v>20</v>
      </c>
      <c r="K4814" t="n">
        <v>422</v>
      </c>
      <c r="L4814" t="n">
        <v>0</v>
      </c>
      <c r="M4814" t="n">
        <v>19</v>
      </c>
      <c r="N4814" t="n">
        <v>6</v>
      </c>
      <c r="O4814" t="n">
        <v>0</v>
      </c>
      <c r="P4814" t="n">
        <v>24</v>
      </c>
      <c r="Q4814" t="n">
        <v>20</v>
      </c>
      <c r="R4814" t="n">
        <v>30</v>
      </c>
      <c r="S4814" t="n">
        <v>29</v>
      </c>
      <c r="T4814" t="n">
        <v>157</v>
      </c>
      <c r="U4814" t="n">
        <v>0</v>
      </c>
      <c r="V4814" t="n">
        <v>0</v>
      </c>
      <c r="W4814" t="n">
        <v>0</v>
      </c>
    </row>
    <row r="4815">
      <c r="A4815" t="inlineStr">
        <is>
          <t>Jonathan Pelissie</t>
        </is>
      </c>
      <c r="B4815" t="inlineStr">
        <is>
          <t>France</t>
        </is>
      </c>
      <c r="C4815" t="inlineStr">
        <is>
          <t>Outside Half</t>
        </is>
      </c>
      <c r="D4815" t="n">
        <v>1</v>
      </c>
      <c r="E4815" t="n">
        <v>1</v>
      </c>
      <c r="F4815" t="n">
        <v>0</v>
      </c>
      <c r="G4815" t="n">
        <v>1</v>
      </c>
      <c r="H4815" t="n">
        <v>0</v>
      </c>
      <c r="I4815" t="n">
        <v>10</v>
      </c>
      <c r="J4815" t="n">
        <v>1</v>
      </c>
      <c r="K4815" t="n">
        <v>10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</row>
    <row r="4816">
      <c r="A4816" t="inlineStr">
        <is>
          <t>Jonathan Pelissie</t>
        </is>
      </c>
      <c r="B4816" t="inlineStr">
        <is>
          <t>France</t>
        </is>
      </c>
      <c r="C4816" t="inlineStr">
        <is>
          <t>Outside Half</t>
        </is>
      </c>
      <c r="D4816" t="n">
        <v>27</v>
      </c>
      <c r="E4816" t="n">
        <v>28</v>
      </c>
      <c r="F4816" t="n">
        <v>21</v>
      </c>
      <c r="G4816" t="n">
        <v>7</v>
      </c>
      <c r="H4816" t="n">
        <v>0</v>
      </c>
      <c r="I4816" t="n">
        <v>1527</v>
      </c>
      <c r="J4816" t="n">
        <v>6</v>
      </c>
      <c r="K4816" t="n">
        <v>86</v>
      </c>
      <c r="L4816" t="n">
        <v>0</v>
      </c>
      <c r="M4816" t="n">
        <v>12</v>
      </c>
      <c r="N4816" t="n">
        <v>3</v>
      </c>
      <c r="O4816" t="n">
        <v>0</v>
      </c>
      <c r="P4816" t="n">
        <v>38</v>
      </c>
      <c r="Q4816" t="n">
        <v>30</v>
      </c>
      <c r="R4816" t="n">
        <v>51</v>
      </c>
      <c r="S4816" t="n">
        <v>37</v>
      </c>
      <c r="T4816" t="n">
        <v>186</v>
      </c>
      <c r="U4816" t="n">
        <v>0</v>
      </c>
      <c r="V4816" t="n">
        <v>0</v>
      </c>
      <c r="W4816" t="n">
        <v>0</v>
      </c>
    </row>
    <row r="4817">
      <c r="A4817" t="inlineStr">
        <is>
          <t>Jonathan Pelissie</t>
        </is>
      </c>
      <c r="B4817" t="inlineStr">
        <is>
          <t>France</t>
        </is>
      </c>
      <c r="C4817" t="inlineStr">
        <is>
          <t>Outside Half</t>
        </is>
      </c>
      <c r="D4817" t="n">
        <v>69</v>
      </c>
      <c r="E4817" t="n">
        <v>70</v>
      </c>
      <c r="F4817" t="n">
        <v>34</v>
      </c>
      <c r="G4817" t="n">
        <v>36</v>
      </c>
      <c r="H4817" t="n">
        <v>0</v>
      </c>
      <c r="I4817" t="n">
        <v>2809</v>
      </c>
      <c r="J4817" t="n">
        <v>35</v>
      </c>
      <c r="K4817" t="n">
        <v>712</v>
      </c>
      <c r="L4817" t="n">
        <v>0</v>
      </c>
      <c r="M4817" t="n">
        <v>26</v>
      </c>
      <c r="N4817" t="n">
        <v>4</v>
      </c>
      <c r="O4817" t="n">
        <v>0</v>
      </c>
      <c r="P4817" t="n">
        <v>14</v>
      </c>
      <c r="Q4817" t="n">
        <v>9</v>
      </c>
      <c r="R4817" t="n">
        <v>11</v>
      </c>
      <c r="S4817" t="n">
        <v>8</v>
      </c>
      <c r="T4817" t="n">
        <v>62</v>
      </c>
      <c r="U4817" t="n">
        <v>1</v>
      </c>
      <c r="V4817" t="n">
        <v>0</v>
      </c>
      <c r="W4817" t="n">
        <v>0</v>
      </c>
    </row>
    <row r="4818">
      <c r="A4818" t="inlineStr">
        <is>
          <t>Jonathan Pelissie</t>
        </is>
      </c>
      <c r="B4818" t="inlineStr">
        <is>
          <t>France</t>
        </is>
      </c>
      <c r="C4818" t="inlineStr">
        <is>
          <t>Outside Half</t>
        </is>
      </c>
      <c r="D4818" t="n">
        <v>153</v>
      </c>
      <c r="E4818" t="n">
        <v>16</v>
      </c>
      <c r="F4818" t="n">
        <v>82</v>
      </c>
      <c r="G4818" t="n">
        <v>76</v>
      </c>
      <c r="H4818" t="n">
        <v>0</v>
      </c>
      <c r="I4818" t="n">
        <v>6594</v>
      </c>
      <c r="J4818" t="n">
        <v>71</v>
      </c>
      <c r="K4818" t="n">
        <v>1397</v>
      </c>
      <c r="L4818" t="n">
        <v>0</v>
      </c>
      <c r="M4818" t="n">
        <v>58</v>
      </c>
      <c r="N4818" t="n">
        <v>16</v>
      </c>
      <c r="O4818" t="n">
        <v>0</v>
      </c>
      <c r="P4818" t="n">
        <v>77</v>
      </c>
      <c r="Q4818" t="n">
        <v>60</v>
      </c>
      <c r="R4818" t="n">
        <v>93</v>
      </c>
      <c r="S4818" t="n">
        <v>75</v>
      </c>
      <c r="T4818" t="n">
        <v>425</v>
      </c>
      <c r="U4818" t="n">
        <v>1</v>
      </c>
      <c r="V4818" t="n">
        <v>0</v>
      </c>
      <c r="W4818" t="n">
        <v>0</v>
      </c>
    </row>
    <row r="4819">
      <c r="A4819" t="inlineStr">
        <is>
          <t>Francois Gelez</t>
        </is>
      </c>
      <c r="B4819" t="inlineStr">
        <is>
          <t>France</t>
        </is>
      </c>
      <c r="C4819" t="inlineStr">
        <is>
          <t>Outside Half</t>
        </is>
      </c>
      <c r="D4819" t="n">
        <v>25</v>
      </c>
      <c r="E4819" t="n">
        <v>25</v>
      </c>
      <c r="F4819" t="n">
        <v>16</v>
      </c>
      <c r="G4819" t="n">
        <v>9</v>
      </c>
      <c r="H4819" t="n">
        <v>0</v>
      </c>
      <c r="I4819" t="n">
        <v>1357</v>
      </c>
      <c r="J4819" t="n">
        <v>9</v>
      </c>
      <c r="K4819" t="n">
        <v>218</v>
      </c>
      <c r="L4819" t="n">
        <v>0</v>
      </c>
      <c r="M4819" t="n">
        <v>6</v>
      </c>
      <c r="N4819" t="n">
        <v>2</v>
      </c>
      <c r="O4819" t="n">
        <v>1</v>
      </c>
      <c r="P4819" t="n">
        <v>30</v>
      </c>
      <c r="Q4819" t="n">
        <v>29</v>
      </c>
      <c r="R4819" t="n">
        <v>35</v>
      </c>
      <c r="S4819" t="n">
        <v>35</v>
      </c>
      <c r="T4819" t="n">
        <v>176</v>
      </c>
      <c r="U4819" t="n">
        <v>0</v>
      </c>
      <c r="V4819" t="n">
        <v>0</v>
      </c>
      <c r="W4819" t="n">
        <v>0</v>
      </c>
    </row>
    <row r="4820">
      <c r="A4820" t="inlineStr">
        <is>
          <t>Francois Gelez</t>
        </is>
      </c>
      <c r="B4820" t="inlineStr">
        <is>
          <t>France</t>
        </is>
      </c>
      <c r="C4820" t="inlineStr">
        <is>
          <t>Outside Half</t>
        </is>
      </c>
      <c r="D4820" t="n">
        <v>8</v>
      </c>
      <c r="E4820" t="n">
        <v>15</v>
      </c>
      <c r="F4820" t="n">
        <v>6</v>
      </c>
      <c r="G4820" t="n">
        <v>9</v>
      </c>
      <c r="H4820" t="n">
        <v>0</v>
      </c>
      <c r="I4820" t="n">
        <v>499</v>
      </c>
      <c r="J4820" t="n">
        <v>2</v>
      </c>
      <c r="K4820" t="n">
        <v>19</v>
      </c>
      <c r="L4820" t="n">
        <v>0</v>
      </c>
      <c r="M4820" t="n">
        <v>1</v>
      </c>
      <c r="N4820" t="n">
        <v>0</v>
      </c>
      <c r="O4820" t="n">
        <v>0</v>
      </c>
      <c r="P4820" t="n">
        <v>10</v>
      </c>
      <c r="Q4820" t="n">
        <v>6</v>
      </c>
      <c r="R4820" t="n">
        <v>26</v>
      </c>
      <c r="S4820" t="n">
        <v>23</v>
      </c>
      <c r="T4820" t="n">
        <v>81</v>
      </c>
      <c r="U4820" t="n">
        <v>0</v>
      </c>
      <c r="V4820" t="n">
        <v>0</v>
      </c>
      <c r="W4820" t="n">
        <v>0</v>
      </c>
    </row>
    <row r="4821">
      <c r="A4821" t="inlineStr">
        <is>
          <t>Francois Gelez</t>
        </is>
      </c>
      <c r="B4821" t="inlineStr">
        <is>
          <t>France</t>
        </is>
      </c>
      <c r="C4821" t="inlineStr">
        <is>
          <t>Outside Half</t>
        </is>
      </c>
      <c r="D4821" t="n">
        <v>33</v>
      </c>
      <c r="E4821" t="n">
        <v>2</v>
      </c>
      <c r="F4821" t="n">
        <v>22</v>
      </c>
      <c r="G4821" t="n">
        <v>18</v>
      </c>
      <c r="H4821" t="n">
        <v>0</v>
      </c>
      <c r="I4821" t="n">
        <v>1856</v>
      </c>
      <c r="J4821" t="n">
        <v>11</v>
      </c>
      <c r="K4821" t="n">
        <v>237</v>
      </c>
      <c r="L4821" t="n">
        <v>0</v>
      </c>
      <c r="M4821" t="n">
        <v>7</v>
      </c>
      <c r="N4821" t="n">
        <v>2</v>
      </c>
      <c r="O4821" t="n">
        <v>1</v>
      </c>
      <c r="P4821" t="n">
        <v>40</v>
      </c>
      <c r="Q4821" t="n">
        <v>35</v>
      </c>
      <c r="R4821" t="n">
        <v>61</v>
      </c>
      <c r="S4821" t="n">
        <v>58</v>
      </c>
      <c r="T4821" t="n">
        <v>257</v>
      </c>
      <c r="U4821" t="n">
        <v>0</v>
      </c>
      <c r="V4821" t="n">
        <v>0</v>
      </c>
      <c r="W4821" t="n">
        <v>0</v>
      </c>
    </row>
    <row r="4822">
      <c r="A4822" t="inlineStr">
        <is>
          <t>Camille Lopez</t>
        </is>
      </c>
      <c r="B4822" t="inlineStr">
        <is>
          <t>France</t>
        </is>
      </c>
      <c r="C4822" t="inlineStr">
        <is>
          <t>Outside Half</t>
        </is>
      </c>
      <c r="D4822" t="n">
        <v>7</v>
      </c>
      <c r="E4822" t="n">
        <v>9</v>
      </c>
      <c r="F4822" t="n">
        <v>5</v>
      </c>
      <c r="G4822" t="n">
        <v>4</v>
      </c>
      <c r="H4822" t="n">
        <v>0</v>
      </c>
      <c r="I4822" t="n">
        <v>409</v>
      </c>
      <c r="J4822" t="n">
        <v>2</v>
      </c>
      <c r="K4822" t="n">
        <v>24</v>
      </c>
      <c r="L4822" t="n">
        <v>0</v>
      </c>
      <c r="M4822" t="n">
        <v>1</v>
      </c>
      <c r="N4822" t="n">
        <v>1</v>
      </c>
      <c r="O4822" t="n">
        <v>0</v>
      </c>
      <c r="P4822" t="n">
        <v>4</v>
      </c>
      <c r="Q4822" t="n">
        <v>4</v>
      </c>
      <c r="R4822" t="n">
        <v>5</v>
      </c>
      <c r="S4822" t="n">
        <v>5</v>
      </c>
      <c r="T4822" t="n">
        <v>28</v>
      </c>
      <c r="U4822" t="n">
        <v>0</v>
      </c>
      <c r="V4822" t="n">
        <v>0</v>
      </c>
      <c r="W4822" t="n">
        <v>0</v>
      </c>
    </row>
    <row r="4823">
      <c r="A4823" t="inlineStr">
        <is>
          <t>Camille Lopez</t>
        </is>
      </c>
      <c r="B4823" t="inlineStr">
        <is>
          <t>France</t>
        </is>
      </c>
      <c r="C4823" t="inlineStr">
        <is>
          <t>Outside Half</t>
        </is>
      </c>
      <c r="D4823" t="n">
        <v>28</v>
      </c>
      <c r="E4823" t="n">
        <v>28</v>
      </c>
      <c r="F4823" t="n">
        <v>21</v>
      </c>
      <c r="G4823" t="n">
        <v>7</v>
      </c>
      <c r="H4823" t="n">
        <v>0</v>
      </c>
      <c r="I4823" t="n">
        <v>1606</v>
      </c>
      <c r="J4823" t="n">
        <v>7</v>
      </c>
      <c r="K4823" t="n">
        <v>118</v>
      </c>
      <c r="L4823" t="n">
        <v>2</v>
      </c>
      <c r="M4823" t="n">
        <v>10</v>
      </c>
      <c r="N4823" t="n">
        <v>0</v>
      </c>
      <c r="O4823" t="n">
        <v>3</v>
      </c>
      <c r="P4823" t="n">
        <v>25</v>
      </c>
      <c r="Q4823" t="n">
        <v>19</v>
      </c>
      <c r="R4823" t="n">
        <v>50</v>
      </c>
      <c r="S4823" t="n">
        <v>40</v>
      </c>
      <c r="T4823" t="n">
        <v>167</v>
      </c>
      <c r="U4823" t="n">
        <v>0</v>
      </c>
      <c r="V4823" t="n">
        <v>0</v>
      </c>
      <c r="W4823" t="n">
        <v>0</v>
      </c>
    </row>
    <row r="4824">
      <c r="A4824" t="inlineStr">
        <is>
          <t>Camille Lopez</t>
        </is>
      </c>
      <c r="B4824" t="inlineStr">
        <is>
          <t>France</t>
        </is>
      </c>
      <c r="C4824" t="inlineStr">
        <is>
          <t>Outside Half</t>
        </is>
      </c>
      <c r="D4824" t="n">
        <v>13</v>
      </c>
      <c r="E4824" t="n">
        <v>13</v>
      </c>
      <c r="F4824" t="n">
        <v>13</v>
      </c>
      <c r="G4824" t="n">
        <v>0</v>
      </c>
      <c r="H4824" t="n">
        <v>0</v>
      </c>
      <c r="I4824" t="n">
        <v>856</v>
      </c>
      <c r="J4824" t="n">
        <v>0</v>
      </c>
      <c r="K4824" t="n">
        <v>0</v>
      </c>
      <c r="L4824" t="n">
        <v>0</v>
      </c>
      <c r="M4824" t="n">
        <v>6</v>
      </c>
      <c r="N4824" t="n">
        <v>1</v>
      </c>
      <c r="O4824" t="n">
        <v>2</v>
      </c>
      <c r="P4824" t="n">
        <v>2</v>
      </c>
      <c r="Q4824" t="n">
        <v>0</v>
      </c>
      <c r="R4824" t="n">
        <v>4</v>
      </c>
      <c r="S4824" t="n">
        <v>4</v>
      </c>
      <c r="T4824" t="n">
        <v>23</v>
      </c>
      <c r="U4824" t="n">
        <v>0</v>
      </c>
      <c r="V4824" t="n">
        <v>0</v>
      </c>
      <c r="W4824" t="n">
        <v>0</v>
      </c>
    </row>
    <row r="4825">
      <c r="A4825" t="inlineStr">
        <is>
          <t>Camille Lopez</t>
        </is>
      </c>
      <c r="B4825" t="inlineStr">
        <is>
          <t>France</t>
        </is>
      </c>
      <c r="C4825" t="inlineStr">
        <is>
          <t>Outside Half</t>
        </is>
      </c>
      <c r="D4825" t="n">
        <v>131</v>
      </c>
      <c r="E4825" t="n">
        <v>135</v>
      </c>
      <c r="F4825" t="n">
        <v>117</v>
      </c>
      <c r="G4825" t="n">
        <v>18</v>
      </c>
      <c r="H4825" t="n">
        <v>0</v>
      </c>
      <c r="I4825" t="n">
        <v>8730</v>
      </c>
      <c r="J4825" t="n">
        <v>14</v>
      </c>
      <c r="K4825" t="n">
        <v>301</v>
      </c>
      <c r="L4825" t="n">
        <v>0</v>
      </c>
      <c r="M4825" t="n">
        <v>49</v>
      </c>
      <c r="N4825" t="n">
        <v>13</v>
      </c>
      <c r="O4825" t="n">
        <v>16</v>
      </c>
      <c r="P4825" t="n">
        <v>164</v>
      </c>
      <c r="Q4825" t="n">
        <v>131</v>
      </c>
      <c r="R4825" t="n">
        <v>152</v>
      </c>
      <c r="S4825" t="n">
        <v>135</v>
      </c>
      <c r="T4825" t="n">
        <v>780</v>
      </c>
      <c r="U4825" t="n">
        <v>2</v>
      </c>
      <c r="V4825" t="n">
        <v>0</v>
      </c>
      <c r="W4825" t="n">
        <v>0</v>
      </c>
    </row>
    <row r="4826">
      <c r="A4826" t="inlineStr">
        <is>
          <t>Camille Lopez</t>
        </is>
      </c>
      <c r="B4826" t="inlineStr">
        <is>
          <t>France</t>
        </is>
      </c>
      <c r="C4826" t="inlineStr">
        <is>
          <t>Outside Half</t>
        </is>
      </c>
      <c r="D4826" t="n">
        <v>179</v>
      </c>
      <c r="E4826" t="n">
        <v>15</v>
      </c>
      <c r="F4826" t="n">
        <v>156</v>
      </c>
      <c r="G4826" t="n">
        <v>29</v>
      </c>
      <c r="H4826" t="n">
        <v>0</v>
      </c>
      <c r="I4826" t="n">
        <v>11601</v>
      </c>
      <c r="J4826" t="n">
        <v>23</v>
      </c>
      <c r="K4826" t="n">
        <v>443</v>
      </c>
      <c r="L4826" t="n">
        <v>2</v>
      </c>
      <c r="M4826" t="n">
        <v>66</v>
      </c>
      <c r="N4826" t="n">
        <v>15</v>
      </c>
      <c r="O4826" t="n">
        <v>21</v>
      </c>
      <c r="P4826" t="n">
        <v>195</v>
      </c>
      <c r="Q4826" t="n">
        <v>154</v>
      </c>
      <c r="R4826" t="n">
        <v>211</v>
      </c>
      <c r="S4826" t="n">
        <v>184</v>
      </c>
      <c r="T4826" t="n">
        <v>998</v>
      </c>
      <c r="U4826" t="n">
        <v>2</v>
      </c>
      <c r="V4826" t="n">
        <v>0</v>
      </c>
      <c r="W4826" t="n">
        <v>0</v>
      </c>
    </row>
    <row r="4827">
      <c r="A4827" t="inlineStr">
        <is>
          <t>Yann Delaigue</t>
        </is>
      </c>
      <c r="B4827" t="inlineStr">
        <is>
          <t>France</t>
        </is>
      </c>
      <c r="C4827" t="inlineStr">
        <is>
          <t>Outside Half</t>
        </is>
      </c>
      <c r="D4827" t="n">
        <v>43</v>
      </c>
      <c r="E4827" t="n">
        <v>44</v>
      </c>
      <c r="F4827" t="n">
        <v>35</v>
      </c>
      <c r="G4827" t="n">
        <v>9</v>
      </c>
      <c r="H4827" t="n">
        <v>0</v>
      </c>
      <c r="I4827" t="n">
        <v>2539</v>
      </c>
      <c r="J4827" t="n">
        <v>8</v>
      </c>
      <c r="K4827" t="n">
        <v>62</v>
      </c>
      <c r="L4827" t="n">
        <v>0</v>
      </c>
      <c r="M4827" t="n">
        <v>12</v>
      </c>
      <c r="N4827" t="n">
        <v>8</v>
      </c>
      <c r="O4827" t="n">
        <v>5</v>
      </c>
      <c r="P4827" t="n">
        <v>38</v>
      </c>
      <c r="Q4827" t="n">
        <v>36</v>
      </c>
      <c r="R4827" t="n">
        <v>48</v>
      </c>
      <c r="S4827" t="n">
        <v>43</v>
      </c>
      <c r="T4827" t="n">
        <v>256</v>
      </c>
      <c r="U4827" t="n">
        <v>0</v>
      </c>
      <c r="V4827" t="n">
        <v>0</v>
      </c>
      <c r="W4827" t="n">
        <v>0</v>
      </c>
    </row>
    <row r="4828">
      <c r="A4828" t="inlineStr">
        <is>
          <t>Yann Delaigue</t>
        </is>
      </c>
      <c r="B4828" t="inlineStr">
        <is>
          <t>France</t>
        </is>
      </c>
      <c r="C4828" t="inlineStr">
        <is>
          <t>Outside Half</t>
        </is>
      </c>
      <c r="D4828" t="n">
        <v>12</v>
      </c>
      <c r="E4828" t="n">
        <v>18</v>
      </c>
      <c r="F4828" t="n">
        <v>10</v>
      </c>
      <c r="G4828" t="n">
        <v>8</v>
      </c>
      <c r="H4828" t="n">
        <v>0</v>
      </c>
      <c r="I4828" t="n">
        <v>667</v>
      </c>
      <c r="J4828" t="n">
        <v>2</v>
      </c>
      <c r="K4828" t="n">
        <v>38</v>
      </c>
      <c r="L4828" t="n">
        <v>0</v>
      </c>
      <c r="M4828" t="n">
        <v>8</v>
      </c>
      <c r="N4828" t="n">
        <v>0</v>
      </c>
      <c r="O4828" t="n">
        <v>3</v>
      </c>
      <c r="P4828" t="n">
        <v>0</v>
      </c>
      <c r="Q4828" t="n">
        <v>0</v>
      </c>
      <c r="R4828" t="n">
        <v>10</v>
      </c>
      <c r="S4828" t="n">
        <v>5</v>
      </c>
      <c r="T4828" t="n">
        <v>24</v>
      </c>
      <c r="U4828" t="n">
        <v>0</v>
      </c>
      <c r="V4828" t="n">
        <v>0</v>
      </c>
      <c r="W4828" t="n">
        <v>0</v>
      </c>
    </row>
    <row r="4829">
      <c r="A4829" t="inlineStr">
        <is>
          <t>Yann Delaigue</t>
        </is>
      </c>
      <c r="B4829" t="inlineStr">
        <is>
          <t>France</t>
        </is>
      </c>
      <c r="C4829" t="inlineStr">
        <is>
          <t>Outside Half</t>
        </is>
      </c>
      <c r="D4829" t="n">
        <v>8</v>
      </c>
      <c r="E4829" t="n">
        <v>8</v>
      </c>
      <c r="F4829" t="n">
        <v>8</v>
      </c>
      <c r="G4829" t="n">
        <v>0</v>
      </c>
      <c r="H4829" t="n">
        <v>0</v>
      </c>
      <c r="I4829" t="n">
        <v>618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n">
        <v>4</v>
      </c>
      <c r="Q4829" t="n">
        <v>3</v>
      </c>
      <c r="R4829" t="n">
        <v>2</v>
      </c>
      <c r="S4829" t="n">
        <v>2</v>
      </c>
      <c r="T4829" t="n">
        <v>15</v>
      </c>
      <c r="U4829" t="n">
        <v>0</v>
      </c>
      <c r="V4829" t="n">
        <v>0</v>
      </c>
      <c r="W4829" t="n">
        <v>0</v>
      </c>
    </row>
    <row r="4830">
      <c r="A4830" t="inlineStr">
        <is>
          <t>Yann Delaigue</t>
        </is>
      </c>
      <c r="B4830" t="inlineStr">
        <is>
          <t>France</t>
        </is>
      </c>
      <c r="C4830" t="inlineStr">
        <is>
          <t>Outside Half</t>
        </is>
      </c>
      <c r="D4830" t="n">
        <v>63</v>
      </c>
      <c r="E4830" t="n">
        <v>8</v>
      </c>
      <c r="F4830" t="n">
        <v>53</v>
      </c>
      <c r="G4830" t="n">
        <v>17</v>
      </c>
      <c r="H4830" t="n">
        <v>0</v>
      </c>
      <c r="I4830" t="n">
        <v>3824</v>
      </c>
      <c r="J4830" t="n">
        <v>10</v>
      </c>
      <c r="K4830" t="n">
        <v>100</v>
      </c>
      <c r="L4830" t="n">
        <v>0</v>
      </c>
      <c r="M4830" t="n">
        <v>21</v>
      </c>
      <c r="N4830" t="n">
        <v>8</v>
      </c>
      <c r="O4830" t="n">
        <v>9</v>
      </c>
      <c r="P4830" t="n">
        <v>42</v>
      </c>
      <c r="Q4830" t="n">
        <v>39</v>
      </c>
      <c r="R4830" t="n">
        <v>60</v>
      </c>
      <c r="S4830" t="n">
        <v>50</v>
      </c>
      <c r="T4830" t="n">
        <v>295</v>
      </c>
      <c r="U4830" t="n">
        <v>0</v>
      </c>
      <c r="V4830" t="n">
        <v>0</v>
      </c>
      <c r="W4830" t="n">
        <v>0</v>
      </c>
    </row>
    <row r="4831">
      <c r="A4831" t="inlineStr">
        <is>
          <t>Julien Peyrelongue</t>
        </is>
      </c>
      <c r="B4831" t="inlineStr">
        <is>
          <t>France</t>
        </is>
      </c>
      <c r="C4831" t="inlineStr">
        <is>
          <t>Outside Half</t>
        </is>
      </c>
      <c r="D4831" t="n">
        <v>170</v>
      </c>
      <c r="E4831" t="n">
        <v>184</v>
      </c>
      <c r="F4831" t="n">
        <v>130</v>
      </c>
      <c r="G4831" t="n">
        <v>54</v>
      </c>
      <c r="H4831" t="n">
        <v>0</v>
      </c>
      <c r="I4831" t="n">
        <v>10826</v>
      </c>
      <c r="J4831" t="n">
        <v>40</v>
      </c>
      <c r="K4831" t="n">
        <v>792</v>
      </c>
      <c r="L4831" t="n">
        <v>1</v>
      </c>
      <c r="M4831" t="n">
        <v>21</v>
      </c>
      <c r="N4831" t="n">
        <v>10</v>
      </c>
      <c r="O4831" t="n">
        <v>10</v>
      </c>
      <c r="P4831" t="n">
        <v>39</v>
      </c>
      <c r="Q4831" t="n">
        <v>36</v>
      </c>
      <c r="R4831" t="n">
        <v>30</v>
      </c>
      <c r="S4831" t="n">
        <v>29</v>
      </c>
      <c r="T4831" t="n">
        <v>239</v>
      </c>
      <c r="U4831" t="n">
        <v>1</v>
      </c>
      <c r="V4831" t="n">
        <v>0</v>
      </c>
      <c r="W4831" t="n">
        <v>0</v>
      </c>
    </row>
    <row r="4832">
      <c r="A4832" t="inlineStr">
        <is>
          <t>Julien Peyrelongue</t>
        </is>
      </c>
      <c r="B4832" t="inlineStr">
        <is>
          <t>France</t>
        </is>
      </c>
      <c r="C4832" t="inlineStr">
        <is>
          <t>Outside Half</t>
        </is>
      </c>
      <c r="D4832" t="n">
        <v>1</v>
      </c>
      <c r="E4832" t="n">
        <v>1</v>
      </c>
      <c r="F4832" t="n">
        <v>0</v>
      </c>
      <c r="G4832" t="n">
        <v>1</v>
      </c>
      <c r="H4832" t="n">
        <v>0</v>
      </c>
      <c r="I4832" t="n">
        <v>10</v>
      </c>
      <c r="J4832" t="n">
        <v>1</v>
      </c>
      <c r="K4832" t="n">
        <v>10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t="inlineStr">
        <is>
          <t>Julien Peyrelongue</t>
        </is>
      </c>
      <c r="B4833" t="inlineStr">
        <is>
          <t>France</t>
        </is>
      </c>
      <c r="C4833" t="inlineStr">
        <is>
          <t>Outside Half</t>
        </is>
      </c>
      <c r="D4833" t="n">
        <v>6</v>
      </c>
      <c r="E4833" t="n">
        <v>8</v>
      </c>
      <c r="F4833" t="n">
        <v>2</v>
      </c>
      <c r="G4833" t="n">
        <v>6</v>
      </c>
      <c r="H4833" t="n">
        <v>0</v>
      </c>
      <c r="I4833" t="n">
        <v>237</v>
      </c>
      <c r="J4833" t="n">
        <v>4</v>
      </c>
      <c r="K4833" t="n">
        <v>77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3</v>
      </c>
      <c r="U4833" t="n">
        <v>0</v>
      </c>
      <c r="V4833" t="n">
        <v>0</v>
      </c>
      <c r="W4833" t="n">
        <v>0</v>
      </c>
    </row>
    <row r="4834">
      <c r="A4834" t="inlineStr">
        <is>
          <t>Julien Peyrelongue</t>
        </is>
      </c>
      <c r="B4834" t="inlineStr">
        <is>
          <t>France</t>
        </is>
      </c>
      <c r="C4834" t="inlineStr">
        <is>
          <t>Outside Half</t>
        </is>
      </c>
      <c r="D4834" t="n">
        <v>177</v>
      </c>
      <c r="E4834" t="n">
        <v>10</v>
      </c>
      <c r="F4834" t="n">
        <v>132</v>
      </c>
      <c r="G4834" t="n">
        <v>61</v>
      </c>
      <c r="H4834" t="n">
        <v>0</v>
      </c>
      <c r="I4834" t="n">
        <v>11073</v>
      </c>
      <c r="J4834" t="n">
        <v>45</v>
      </c>
      <c r="K4834" t="n">
        <v>879</v>
      </c>
      <c r="L4834" t="n">
        <v>1</v>
      </c>
      <c r="M4834" t="n">
        <v>21</v>
      </c>
      <c r="N4834" t="n">
        <v>10</v>
      </c>
      <c r="O4834" t="n">
        <v>10</v>
      </c>
      <c r="P4834" t="n">
        <v>39</v>
      </c>
      <c r="Q4834" t="n">
        <v>36</v>
      </c>
      <c r="R4834" t="n">
        <v>31</v>
      </c>
      <c r="S4834" t="n">
        <v>30</v>
      </c>
      <c r="T4834" t="n">
        <v>242</v>
      </c>
      <c r="U4834" t="n">
        <v>1</v>
      </c>
      <c r="V4834" t="n">
        <v>0</v>
      </c>
      <c r="W4834" t="n">
        <v>0</v>
      </c>
    </row>
    <row r="4835">
      <c r="A4835" t="inlineStr">
        <is>
          <t>Remi Tales</t>
        </is>
      </c>
      <c r="B4835" t="inlineStr">
        <is>
          <t>France</t>
        </is>
      </c>
      <c r="C4835" t="inlineStr">
        <is>
          <t>Outside Half</t>
        </is>
      </c>
      <c r="D4835" t="n">
        <v>4</v>
      </c>
      <c r="E4835" t="n">
        <v>5</v>
      </c>
      <c r="F4835" t="n">
        <v>2</v>
      </c>
      <c r="G4835" t="n">
        <v>3</v>
      </c>
      <c r="H4835" t="n">
        <v>0</v>
      </c>
      <c r="I4835" t="n">
        <v>191</v>
      </c>
      <c r="J4835" t="n">
        <v>2</v>
      </c>
      <c r="K4835" t="n">
        <v>43</v>
      </c>
      <c r="L4835" t="n">
        <v>0</v>
      </c>
      <c r="M4835" t="n">
        <v>2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</row>
    <row r="4836">
      <c r="A4836" t="inlineStr">
        <is>
          <t>Remi Tales</t>
        </is>
      </c>
      <c r="B4836" t="inlineStr">
        <is>
          <t>France</t>
        </is>
      </c>
      <c r="C4836" t="inlineStr">
        <is>
          <t>Outside Half</t>
        </is>
      </c>
      <c r="D4836" t="n">
        <v>59</v>
      </c>
      <c r="E4836" t="n">
        <v>60</v>
      </c>
      <c r="F4836" t="n">
        <v>53</v>
      </c>
      <c r="G4836" t="n">
        <v>7</v>
      </c>
      <c r="H4836" t="n">
        <v>0</v>
      </c>
      <c r="I4836" t="n">
        <v>3900</v>
      </c>
      <c r="J4836" t="n">
        <v>6</v>
      </c>
      <c r="K4836" t="n">
        <v>102</v>
      </c>
      <c r="L4836" t="n">
        <v>0</v>
      </c>
      <c r="M4836" t="n">
        <v>24</v>
      </c>
      <c r="N4836" t="n">
        <v>3</v>
      </c>
      <c r="O4836" t="n">
        <v>5</v>
      </c>
      <c r="P4836" t="n">
        <v>0</v>
      </c>
      <c r="Q4836" t="n">
        <v>0</v>
      </c>
      <c r="R4836" t="n">
        <v>0</v>
      </c>
      <c r="S4836" t="n">
        <v>0</v>
      </c>
      <c r="T4836" t="n">
        <v>30</v>
      </c>
      <c r="U4836" t="n">
        <v>2</v>
      </c>
      <c r="V4836" t="n">
        <v>0</v>
      </c>
      <c r="W4836" t="n">
        <v>0</v>
      </c>
    </row>
    <row r="4837">
      <c r="A4837" t="inlineStr">
        <is>
          <t>Remi Tales</t>
        </is>
      </c>
      <c r="B4837" t="inlineStr">
        <is>
          <t>France</t>
        </is>
      </c>
      <c r="C4837" t="inlineStr">
        <is>
          <t>Outside Half</t>
        </is>
      </c>
      <c r="D4837" t="n">
        <v>23</v>
      </c>
      <c r="E4837" t="n">
        <v>25</v>
      </c>
      <c r="F4837" t="n">
        <v>8</v>
      </c>
      <c r="G4837" t="n">
        <v>17</v>
      </c>
      <c r="H4837" t="n">
        <v>0</v>
      </c>
      <c r="I4837" t="n">
        <v>876</v>
      </c>
      <c r="J4837" t="n">
        <v>15</v>
      </c>
      <c r="K4837" t="n">
        <v>275</v>
      </c>
      <c r="L4837" t="n">
        <v>1</v>
      </c>
      <c r="M4837" t="n">
        <v>4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</row>
    <row r="4838">
      <c r="A4838" t="inlineStr">
        <is>
          <t>Remi Tales</t>
        </is>
      </c>
      <c r="B4838" t="inlineStr">
        <is>
          <t>France</t>
        </is>
      </c>
      <c r="C4838" t="inlineStr">
        <is>
          <t>Outside Half</t>
        </is>
      </c>
      <c r="D4838" t="n">
        <v>36</v>
      </c>
      <c r="E4838" t="n">
        <v>44</v>
      </c>
      <c r="F4838" t="n">
        <v>27</v>
      </c>
      <c r="G4838" t="n">
        <v>17</v>
      </c>
      <c r="H4838" t="n">
        <v>0</v>
      </c>
      <c r="I4838" t="n">
        <v>2177</v>
      </c>
      <c r="J4838" t="n">
        <v>9</v>
      </c>
      <c r="K4838" t="n">
        <v>312</v>
      </c>
      <c r="L4838" t="n">
        <v>2</v>
      </c>
      <c r="M4838" t="n">
        <v>14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2</v>
      </c>
      <c r="V4838" t="n">
        <v>0</v>
      </c>
      <c r="W4838" t="n">
        <v>0</v>
      </c>
    </row>
    <row r="4839">
      <c r="A4839" t="inlineStr">
        <is>
          <t>Remi Tales</t>
        </is>
      </c>
      <c r="B4839" t="inlineStr">
        <is>
          <t>France</t>
        </is>
      </c>
      <c r="C4839" t="inlineStr">
        <is>
          <t>Outside Half</t>
        </is>
      </c>
      <c r="D4839" t="n">
        <v>122</v>
      </c>
      <c r="E4839" t="n">
        <v>3</v>
      </c>
      <c r="F4839" t="n">
        <v>90</v>
      </c>
      <c r="G4839" t="n">
        <v>44</v>
      </c>
      <c r="H4839" t="n">
        <v>0</v>
      </c>
      <c r="I4839" t="n">
        <v>7144</v>
      </c>
      <c r="J4839" t="n">
        <v>32</v>
      </c>
      <c r="K4839" t="n">
        <v>732</v>
      </c>
      <c r="L4839" t="n">
        <v>3</v>
      </c>
      <c r="M4839" t="n">
        <v>44</v>
      </c>
      <c r="N4839" t="n">
        <v>3</v>
      </c>
      <c r="O4839" t="n">
        <v>5</v>
      </c>
      <c r="P4839" t="n">
        <v>0</v>
      </c>
      <c r="Q4839" t="n">
        <v>0</v>
      </c>
      <c r="R4839" t="n">
        <v>0</v>
      </c>
      <c r="S4839" t="n">
        <v>0</v>
      </c>
      <c r="T4839" t="n">
        <v>30</v>
      </c>
      <c r="U4839" t="n">
        <v>5</v>
      </c>
      <c r="V4839" t="n">
        <v>0</v>
      </c>
      <c r="W4839" t="n">
        <v>0</v>
      </c>
    </row>
    <row r="4840">
      <c r="A4840" t="inlineStr">
        <is>
          <t>Marc Andreu</t>
        </is>
      </c>
      <c r="B4840" t="inlineStr">
        <is>
          <t>France</t>
        </is>
      </c>
      <c r="C4840" t="inlineStr">
        <is>
          <t>Left Wing</t>
        </is>
      </c>
      <c r="D4840" t="n">
        <v>21</v>
      </c>
      <c r="E4840" t="n">
        <v>21</v>
      </c>
      <c r="F4840" t="n">
        <v>17</v>
      </c>
      <c r="G4840" t="n">
        <v>4</v>
      </c>
      <c r="H4840" t="n">
        <v>0</v>
      </c>
      <c r="I4840" t="n">
        <v>1409</v>
      </c>
      <c r="J4840" t="n">
        <v>4</v>
      </c>
      <c r="K4840" t="n">
        <v>115</v>
      </c>
      <c r="L4840" t="n">
        <v>0</v>
      </c>
      <c r="M4840" t="n">
        <v>3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2</v>
      </c>
      <c r="V4840" t="n">
        <v>0</v>
      </c>
      <c r="W4840" t="n">
        <v>0</v>
      </c>
    </row>
    <row r="4841">
      <c r="A4841" t="inlineStr">
        <is>
          <t>Marc Andreu</t>
        </is>
      </c>
      <c r="B4841" t="inlineStr">
        <is>
          <t>France</t>
        </is>
      </c>
      <c r="C4841" t="inlineStr">
        <is>
          <t>Left Wing</t>
        </is>
      </c>
      <c r="D4841" t="n">
        <v>41</v>
      </c>
      <c r="E4841" t="n">
        <v>41</v>
      </c>
      <c r="F4841" t="n">
        <v>38</v>
      </c>
      <c r="G4841" t="n">
        <v>3</v>
      </c>
      <c r="H4841" t="n">
        <v>0</v>
      </c>
      <c r="I4841" t="n">
        <v>2902</v>
      </c>
      <c r="J4841" t="n">
        <v>3</v>
      </c>
      <c r="K4841" t="n">
        <v>73</v>
      </c>
      <c r="L4841" t="n">
        <v>0</v>
      </c>
      <c r="M4841" t="n">
        <v>9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50</v>
      </c>
      <c r="U4841" t="n">
        <v>1</v>
      </c>
      <c r="V4841" t="n">
        <v>0</v>
      </c>
      <c r="W4841" t="n">
        <v>0</v>
      </c>
    </row>
    <row r="4842">
      <c r="A4842" t="inlineStr">
        <is>
          <t>Marc Andreu</t>
        </is>
      </c>
      <c r="B4842" t="inlineStr">
        <is>
          <t>France</t>
        </is>
      </c>
      <c r="C4842" t="inlineStr">
        <is>
          <t>Left Wing</t>
        </is>
      </c>
      <c r="D4842" t="n">
        <v>7</v>
      </c>
      <c r="E4842" t="n">
        <v>7</v>
      </c>
      <c r="F4842" t="n">
        <v>4</v>
      </c>
      <c r="G4842" t="n">
        <v>3</v>
      </c>
      <c r="H4842" t="n">
        <v>0</v>
      </c>
      <c r="I4842" t="n">
        <v>373</v>
      </c>
      <c r="J4842" t="n">
        <v>3</v>
      </c>
      <c r="K4842" t="n">
        <v>60</v>
      </c>
      <c r="L4842" t="n">
        <v>0</v>
      </c>
      <c r="M4842" t="n">
        <v>1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10</v>
      </c>
      <c r="U4842" t="n">
        <v>0</v>
      </c>
      <c r="V4842" t="n">
        <v>0</v>
      </c>
      <c r="W4842" t="n">
        <v>0</v>
      </c>
    </row>
    <row r="4843">
      <c r="A4843" t="inlineStr">
        <is>
          <t>Marc Andreu</t>
        </is>
      </c>
      <c r="B4843" t="inlineStr">
        <is>
          <t>France</t>
        </is>
      </c>
      <c r="C4843" t="inlineStr">
        <is>
          <t>Left Wing</t>
        </is>
      </c>
      <c r="D4843" t="n">
        <v>79</v>
      </c>
      <c r="E4843" t="n">
        <v>82</v>
      </c>
      <c r="F4843" t="n">
        <v>70</v>
      </c>
      <c r="G4843" t="n">
        <v>12</v>
      </c>
      <c r="H4843" t="n">
        <v>0</v>
      </c>
      <c r="I4843" t="n">
        <v>5693</v>
      </c>
      <c r="J4843" t="n">
        <v>9</v>
      </c>
      <c r="K4843" t="n">
        <v>286</v>
      </c>
      <c r="L4843" t="n">
        <v>1</v>
      </c>
      <c r="M4843" t="n">
        <v>9</v>
      </c>
      <c r="N4843" t="n">
        <v>28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140</v>
      </c>
      <c r="U4843" t="n">
        <v>1</v>
      </c>
      <c r="V4843" t="n">
        <v>0</v>
      </c>
      <c r="W4843" t="n">
        <v>0</v>
      </c>
    </row>
    <row r="4844">
      <c r="A4844" t="inlineStr">
        <is>
          <t>Marc Andreu</t>
        </is>
      </c>
      <c r="B4844" t="inlineStr">
        <is>
          <t>France</t>
        </is>
      </c>
      <c r="C4844" t="inlineStr">
        <is>
          <t>Left Wing</t>
        </is>
      </c>
      <c r="D4844" t="n">
        <v>29</v>
      </c>
      <c r="E4844" t="n">
        <v>26</v>
      </c>
      <c r="F4844" t="n">
        <v>20</v>
      </c>
      <c r="G4844" t="n">
        <v>6</v>
      </c>
      <c r="H4844" t="n">
        <v>0</v>
      </c>
      <c r="I4844" t="n">
        <v>1559</v>
      </c>
      <c r="J4844" t="n">
        <v>9</v>
      </c>
      <c r="K4844" t="n">
        <v>143</v>
      </c>
      <c r="L4844" t="n">
        <v>0</v>
      </c>
      <c r="M4844" t="n">
        <v>10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40</v>
      </c>
      <c r="U4844" t="n">
        <v>1</v>
      </c>
      <c r="V4844" t="n">
        <v>0</v>
      </c>
      <c r="W4844" t="n">
        <v>0</v>
      </c>
    </row>
    <row r="4845">
      <c r="A4845" t="inlineStr">
        <is>
          <t>Marc Andreu</t>
        </is>
      </c>
      <c r="B4845" t="inlineStr">
        <is>
          <t>France</t>
        </is>
      </c>
      <c r="C4845" t="inlineStr">
        <is>
          <t>Left Wing</t>
        </is>
      </c>
      <c r="D4845" t="n">
        <v>177</v>
      </c>
      <c r="E4845" t="n">
        <v>48</v>
      </c>
      <c r="F4845" t="n">
        <v>149</v>
      </c>
      <c r="G4845" t="n">
        <v>28</v>
      </c>
      <c r="H4845" t="n">
        <v>0</v>
      </c>
      <c r="I4845" t="n">
        <v>11936</v>
      </c>
      <c r="J4845" t="n">
        <v>28</v>
      </c>
      <c r="K4845" t="n">
        <v>677</v>
      </c>
      <c r="L4845" t="n">
        <v>1</v>
      </c>
      <c r="M4845" t="n">
        <v>32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240</v>
      </c>
      <c r="U4845" t="n">
        <v>5</v>
      </c>
      <c r="V4845" t="n">
        <v>0</v>
      </c>
      <c r="W4845" t="n">
        <v>0</v>
      </c>
    </row>
    <row r="4846">
      <c r="A4846" t="inlineStr">
        <is>
          <t>Virimi Vakatawa</t>
        </is>
      </c>
      <c r="B4846" t="inlineStr">
        <is>
          <t>France</t>
        </is>
      </c>
      <c r="C4846" t="inlineStr">
        <is>
          <t>Left Wing</t>
        </is>
      </c>
      <c r="D4846" t="n">
        <v>83</v>
      </c>
      <c r="E4846" t="n">
        <v>82</v>
      </c>
      <c r="F4846" t="n">
        <v>73</v>
      </c>
      <c r="G4846" t="n">
        <v>9</v>
      </c>
      <c r="H4846" t="n">
        <v>0</v>
      </c>
      <c r="I4846" t="n">
        <v>5559</v>
      </c>
      <c r="J4846" t="n">
        <v>10</v>
      </c>
      <c r="K4846" t="n">
        <v>209</v>
      </c>
      <c r="L4846" t="n">
        <v>0</v>
      </c>
      <c r="M4846" t="n">
        <v>25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170</v>
      </c>
      <c r="U4846" t="n">
        <v>4</v>
      </c>
      <c r="V4846" t="n">
        <v>0</v>
      </c>
      <c r="W4846" t="n">
        <v>1</v>
      </c>
    </row>
    <row r="4847">
      <c r="A4847" t="inlineStr">
        <is>
          <t>Virimi Vakatawa</t>
        </is>
      </c>
      <c r="B4847" t="inlineStr">
        <is>
          <t>France</t>
        </is>
      </c>
      <c r="C4847" t="inlineStr">
        <is>
          <t>Left Wing</t>
        </is>
      </c>
      <c r="D4847" t="n">
        <v>113</v>
      </c>
      <c r="E4847" t="n">
        <v>44</v>
      </c>
      <c r="F4847" t="n">
        <v>102</v>
      </c>
      <c r="G4847" t="n">
        <v>10</v>
      </c>
      <c r="H4847" t="n">
        <v>0</v>
      </c>
      <c r="I4847" t="n">
        <v>7761</v>
      </c>
      <c r="J4847" t="n">
        <v>11</v>
      </c>
      <c r="K4847" t="n">
        <v>232</v>
      </c>
      <c r="L4847" t="n">
        <v>0</v>
      </c>
      <c r="M4847" t="n">
        <v>35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220</v>
      </c>
      <c r="U4847" t="n">
        <v>5</v>
      </c>
      <c r="V4847" t="n">
        <v>0</v>
      </c>
      <c r="W4847" t="n">
        <v>1</v>
      </c>
    </row>
    <row r="4848">
      <c r="A4848" t="inlineStr">
        <is>
          <t>Philippe Bidabe</t>
        </is>
      </c>
      <c r="B4848" t="inlineStr">
        <is>
          <t>France</t>
        </is>
      </c>
      <c r="C4848" t="inlineStr">
        <is>
          <t>Left Wing</t>
        </is>
      </c>
      <c r="D4848" t="n">
        <v>94</v>
      </c>
      <c r="E4848" t="n">
        <v>99</v>
      </c>
      <c r="F4848" t="n">
        <v>72</v>
      </c>
      <c r="G4848" t="n">
        <v>27</v>
      </c>
      <c r="H4848" t="n">
        <v>0</v>
      </c>
      <c r="I4848" t="n">
        <v>6077</v>
      </c>
      <c r="J4848" t="n">
        <v>22</v>
      </c>
      <c r="K4848" t="n">
        <v>500</v>
      </c>
      <c r="L4848" t="n">
        <v>0</v>
      </c>
      <c r="M4848" t="n">
        <v>14</v>
      </c>
      <c r="N4848" t="n">
        <v>18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90</v>
      </c>
      <c r="U4848" t="n">
        <v>0</v>
      </c>
      <c r="V4848" t="n">
        <v>0</v>
      </c>
      <c r="W4848" t="n">
        <v>0</v>
      </c>
    </row>
    <row r="4849">
      <c r="A4849" t="inlineStr">
        <is>
          <t>Philippe Bidabe</t>
        </is>
      </c>
      <c r="B4849" t="inlineStr">
        <is>
          <t>France</t>
        </is>
      </c>
      <c r="C4849" t="inlineStr">
        <is>
          <t>Left Wing</t>
        </is>
      </c>
      <c r="D4849" t="n">
        <v>2</v>
      </c>
      <c r="E4849" t="n">
        <v>3</v>
      </c>
      <c r="F4849" t="n">
        <v>2</v>
      </c>
      <c r="G4849" t="n">
        <v>1</v>
      </c>
      <c r="H4849" t="n">
        <v>0</v>
      </c>
      <c r="I4849" t="n">
        <v>160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t="inlineStr">
        <is>
          <t>Philippe Bidabe</t>
        </is>
      </c>
      <c r="B4850" t="inlineStr">
        <is>
          <t>France</t>
        </is>
      </c>
      <c r="C4850" t="inlineStr">
        <is>
          <t>Left Wing</t>
        </is>
      </c>
      <c r="D4850" t="n">
        <v>96</v>
      </c>
      <c r="E4850" t="n">
        <v>18</v>
      </c>
      <c r="F4850" t="n">
        <v>74</v>
      </c>
      <c r="G4850" t="n">
        <v>28</v>
      </c>
      <c r="H4850" t="n">
        <v>0</v>
      </c>
      <c r="I4850" t="n">
        <v>6237</v>
      </c>
      <c r="J4850" t="n">
        <v>22</v>
      </c>
      <c r="K4850" t="n">
        <v>500</v>
      </c>
      <c r="L4850" t="n">
        <v>0</v>
      </c>
      <c r="M4850" t="n">
        <v>14</v>
      </c>
      <c r="N4850" t="n">
        <v>18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90</v>
      </c>
      <c r="U4850" t="n">
        <v>0</v>
      </c>
      <c r="V4850" t="n">
        <v>0</v>
      </c>
      <c r="W4850" t="n">
        <v>0</v>
      </c>
    </row>
    <row r="4851">
      <c r="A4851" t="inlineStr">
        <is>
          <t>Noa Nakaitaci</t>
        </is>
      </c>
      <c r="B4851" t="inlineStr">
        <is>
          <t>France</t>
        </is>
      </c>
      <c r="C4851" t="inlineStr">
        <is>
          <t>Left Wing</t>
        </is>
      </c>
      <c r="D4851" t="n">
        <v>90</v>
      </c>
      <c r="E4851" t="n">
        <v>90</v>
      </c>
      <c r="F4851" t="n">
        <v>69</v>
      </c>
      <c r="G4851" t="n">
        <v>21</v>
      </c>
      <c r="H4851" t="n">
        <v>0</v>
      </c>
      <c r="I4851" t="n">
        <v>5662</v>
      </c>
      <c r="J4851" t="n">
        <v>21</v>
      </c>
      <c r="K4851" t="n">
        <v>412</v>
      </c>
      <c r="L4851" t="n">
        <v>0</v>
      </c>
      <c r="M4851" t="n">
        <v>13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140</v>
      </c>
      <c r="U4851" t="n">
        <v>3</v>
      </c>
      <c r="V4851" t="n">
        <v>0</v>
      </c>
      <c r="W4851" t="n">
        <v>0</v>
      </c>
    </row>
    <row r="4852">
      <c r="A4852" t="inlineStr">
        <is>
          <t>Noa Nakaitaci</t>
        </is>
      </c>
      <c r="B4852" t="inlineStr">
        <is>
          <t>France</t>
        </is>
      </c>
      <c r="C4852" t="inlineStr">
        <is>
          <t>Left Wing</t>
        </is>
      </c>
      <c r="D4852" t="n">
        <v>15</v>
      </c>
      <c r="E4852" t="n">
        <v>15</v>
      </c>
      <c r="F4852" t="n">
        <v>15</v>
      </c>
      <c r="G4852" t="n">
        <v>0</v>
      </c>
      <c r="H4852" t="n">
        <v>0</v>
      </c>
      <c r="I4852" t="n">
        <v>1181</v>
      </c>
      <c r="J4852" t="n">
        <v>0</v>
      </c>
      <c r="K4852" t="n">
        <v>0</v>
      </c>
      <c r="L4852" t="n">
        <v>0</v>
      </c>
      <c r="M4852" t="n">
        <v>1</v>
      </c>
      <c r="N4852" t="n">
        <v>2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10</v>
      </c>
      <c r="U4852" t="n">
        <v>0</v>
      </c>
      <c r="V4852" t="n">
        <v>0</v>
      </c>
      <c r="W4852" t="n">
        <v>0</v>
      </c>
    </row>
    <row r="4853">
      <c r="A4853" t="inlineStr">
        <is>
          <t>Noa Nakaitaci</t>
        </is>
      </c>
      <c r="B4853" t="inlineStr">
        <is>
          <t>France</t>
        </is>
      </c>
      <c r="C4853" t="inlineStr">
        <is>
          <t>Left Wing</t>
        </is>
      </c>
      <c r="D4853" t="n">
        <v>64</v>
      </c>
      <c r="E4853" t="n">
        <v>63</v>
      </c>
      <c r="F4853" t="n">
        <v>62</v>
      </c>
      <c r="G4853" t="n">
        <v>1</v>
      </c>
      <c r="H4853" t="n">
        <v>0</v>
      </c>
      <c r="I4853" t="n">
        <v>4936</v>
      </c>
      <c r="J4853" t="n">
        <v>2</v>
      </c>
      <c r="K4853" t="n">
        <v>63</v>
      </c>
      <c r="L4853" t="n">
        <v>0</v>
      </c>
      <c r="M4853" t="n">
        <v>5</v>
      </c>
      <c r="N4853" t="n">
        <v>22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110</v>
      </c>
      <c r="U4853" t="n">
        <v>0</v>
      </c>
      <c r="V4853" t="n">
        <v>0</v>
      </c>
      <c r="W4853" t="n">
        <v>0</v>
      </c>
    </row>
    <row r="4854">
      <c r="A4854" t="inlineStr">
        <is>
          <t>Noa Nakaitaci</t>
        </is>
      </c>
      <c r="B4854" t="inlineStr">
        <is>
          <t>France</t>
        </is>
      </c>
      <c r="C4854" t="inlineStr">
        <is>
          <t>Left Wing</t>
        </is>
      </c>
      <c r="D4854" t="n">
        <v>169</v>
      </c>
      <c r="E4854" t="n">
        <v>52</v>
      </c>
      <c r="F4854" t="n">
        <v>146</v>
      </c>
      <c r="G4854" t="n">
        <v>22</v>
      </c>
      <c r="H4854" t="n">
        <v>0</v>
      </c>
      <c r="I4854" t="n">
        <v>11779</v>
      </c>
      <c r="J4854" t="n">
        <v>23</v>
      </c>
      <c r="K4854" t="n">
        <v>475</v>
      </c>
      <c r="L4854" t="n">
        <v>0</v>
      </c>
      <c r="M4854" t="n">
        <v>19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260</v>
      </c>
      <c r="U4854" t="n">
        <v>3</v>
      </c>
      <c r="V4854" t="n">
        <v>0</v>
      </c>
      <c r="W4854" t="n">
        <v>0</v>
      </c>
    </row>
    <row r="4855">
      <c r="A4855" t="inlineStr">
        <is>
          <t>Jean Francois Coux</t>
        </is>
      </c>
      <c r="B4855" t="inlineStr">
        <is>
          <t>France</t>
        </is>
      </c>
      <c r="C4855" t="inlineStr">
        <is>
          <t>Left Wing</t>
        </is>
      </c>
      <c r="D4855" t="n">
        <v>110</v>
      </c>
      <c r="E4855" t="n">
        <v>115</v>
      </c>
      <c r="F4855" t="n">
        <v>97</v>
      </c>
      <c r="G4855" t="n">
        <v>18</v>
      </c>
      <c r="H4855" t="n">
        <v>0</v>
      </c>
      <c r="I4855" t="n">
        <v>7591</v>
      </c>
      <c r="J4855" t="n">
        <v>13</v>
      </c>
      <c r="K4855" t="n">
        <v>260</v>
      </c>
      <c r="L4855" t="n">
        <v>1</v>
      </c>
      <c r="M4855" t="n">
        <v>25</v>
      </c>
      <c r="N4855" t="n">
        <v>23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115</v>
      </c>
      <c r="U4855" t="n">
        <v>3</v>
      </c>
      <c r="V4855" t="n">
        <v>0</v>
      </c>
      <c r="W4855" t="n">
        <v>0</v>
      </c>
    </row>
    <row r="4856">
      <c r="A4856" t="inlineStr">
        <is>
          <t>Jean Francois Coux</t>
        </is>
      </c>
      <c r="B4856" t="inlineStr">
        <is>
          <t>France</t>
        </is>
      </c>
      <c r="C4856" t="inlineStr">
        <is>
          <t>Left Wing</t>
        </is>
      </c>
      <c r="D4856" t="n">
        <v>2</v>
      </c>
      <c r="E4856" t="n">
        <v>2</v>
      </c>
      <c r="F4856" t="n">
        <v>2</v>
      </c>
      <c r="G4856" t="n">
        <v>0</v>
      </c>
      <c r="H4856" t="n">
        <v>0</v>
      </c>
      <c r="I4856" t="n">
        <v>156</v>
      </c>
      <c r="J4856" t="n">
        <v>0</v>
      </c>
      <c r="K4856" t="n">
        <v>0</v>
      </c>
      <c r="L4856" t="n">
        <v>0</v>
      </c>
      <c r="M4856" t="n">
        <v>1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5</v>
      </c>
      <c r="U4856" t="n">
        <v>0</v>
      </c>
      <c r="V4856" t="n">
        <v>0</v>
      </c>
      <c r="W4856" t="n">
        <v>0</v>
      </c>
    </row>
    <row r="4857">
      <c r="A4857" t="inlineStr">
        <is>
          <t>Jean Francois Coux</t>
        </is>
      </c>
      <c r="B4857" t="inlineStr">
        <is>
          <t>France</t>
        </is>
      </c>
      <c r="C4857" t="inlineStr">
        <is>
          <t>Left Wing</t>
        </is>
      </c>
      <c r="D4857" t="n">
        <v>5</v>
      </c>
      <c r="E4857" t="n">
        <v>5</v>
      </c>
      <c r="F4857" t="n">
        <v>2</v>
      </c>
      <c r="G4857" t="n">
        <v>3</v>
      </c>
      <c r="H4857" t="n">
        <v>0</v>
      </c>
      <c r="I4857" t="n">
        <v>188</v>
      </c>
      <c r="J4857" t="n">
        <v>3</v>
      </c>
      <c r="K4857" t="n">
        <v>82</v>
      </c>
      <c r="L4857" t="n">
        <v>0</v>
      </c>
      <c r="M4857" t="n">
        <v>2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</row>
    <row r="4858">
      <c r="A4858" t="inlineStr">
        <is>
          <t>Jean Francois Coux</t>
        </is>
      </c>
      <c r="B4858" t="inlineStr">
        <is>
          <t>France</t>
        </is>
      </c>
      <c r="C4858" t="inlineStr">
        <is>
          <t>Left Wing</t>
        </is>
      </c>
      <c r="D4858" t="n">
        <v>11</v>
      </c>
      <c r="E4858" t="n">
        <v>12</v>
      </c>
      <c r="F4858" t="n">
        <v>10</v>
      </c>
      <c r="G4858" t="n">
        <v>2</v>
      </c>
      <c r="H4858" t="n">
        <v>0</v>
      </c>
      <c r="I4858" t="n">
        <v>787</v>
      </c>
      <c r="J4858" t="n">
        <v>1</v>
      </c>
      <c r="K4858" t="n">
        <v>12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5</v>
      </c>
      <c r="U4858" t="n">
        <v>0</v>
      </c>
      <c r="V4858" t="n">
        <v>0</v>
      </c>
      <c r="W4858" t="n">
        <v>0</v>
      </c>
    </row>
    <row r="4859">
      <c r="A4859" t="inlineStr">
        <is>
          <t>Jean Francois Coux</t>
        </is>
      </c>
      <c r="B4859" t="inlineStr">
        <is>
          <t>France</t>
        </is>
      </c>
      <c r="C4859" t="inlineStr">
        <is>
          <t>Left Wing</t>
        </is>
      </c>
      <c r="D4859" t="n">
        <v>128</v>
      </c>
      <c r="E4859" t="n">
        <v>25</v>
      </c>
      <c r="F4859" t="n">
        <v>111</v>
      </c>
      <c r="G4859" t="n">
        <v>23</v>
      </c>
      <c r="H4859" t="n">
        <v>0</v>
      </c>
      <c r="I4859" t="n">
        <v>8722</v>
      </c>
      <c r="J4859" t="n">
        <v>17</v>
      </c>
      <c r="K4859" t="n">
        <v>354</v>
      </c>
      <c r="L4859" t="n">
        <v>1</v>
      </c>
      <c r="M4859" t="n">
        <v>29</v>
      </c>
      <c r="N4859" t="n">
        <v>25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125</v>
      </c>
      <c r="U4859" t="n">
        <v>3</v>
      </c>
      <c r="V4859" t="n">
        <v>0</v>
      </c>
      <c r="W4859" t="n">
        <v>0</v>
      </c>
    </row>
    <row r="4860">
      <c r="A4860" t="inlineStr">
        <is>
          <t>Felix Le Bourhis</t>
        </is>
      </c>
      <c r="B4860" t="inlineStr">
        <is>
          <t>France</t>
        </is>
      </c>
      <c r="C4860" t="inlineStr">
        <is>
          <t>Left Wing</t>
        </is>
      </c>
      <c r="D4860" t="n">
        <v>11</v>
      </c>
      <c r="E4860" t="n">
        <v>11</v>
      </c>
      <c r="F4860" t="n">
        <v>9</v>
      </c>
      <c r="G4860" t="n">
        <v>2</v>
      </c>
      <c r="H4860" t="n">
        <v>0</v>
      </c>
      <c r="I4860" t="n">
        <v>710</v>
      </c>
      <c r="J4860" t="n">
        <v>2</v>
      </c>
      <c r="K4860" t="n">
        <v>35</v>
      </c>
      <c r="L4860" t="n">
        <v>0</v>
      </c>
      <c r="M4860" t="n">
        <v>3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5</v>
      </c>
      <c r="U4860" t="n">
        <v>1</v>
      </c>
      <c r="V4860" t="n">
        <v>0</v>
      </c>
      <c r="W4860" t="n">
        <v>0</v>
      </c>
    </row>
    <row r="4861">
      <c r="A4861" t="inlineStr">
        <is>
          <t>Felix Le Bourhis</t>
        </is>
      </c>
      <c r="B4861" t="inlineStr">
        <is>
          <t>France</t>
        </is>
      </c>
      <c r="C4861" t="inlineStr">
        <is>
          <t>Left Wing</t>
        </is>
      </c>
      <c r="D4861" t="n">
        <v>60</v>
      </c>
      <c r="E4861" t="n">
        <v>61</v>
      </c>
      <c r="F4861" t="n">
        <v>52</v>
      </c>
      <c r="G4861" t="n">
        <v>9</v>
      </c>
      <c r="H4861" t="n">
        <v>0</v>
      </c>
      <c r="I4861" t="n">
        <v>4152</v>
      </c>
      <c r="J4861" t="n">
        <v>8</v>
      </c>
      <c r="K4861" t="n">
        <v>187</v>
      </c>
      <c r="L4861" t="n">
        <v>0</v>
      </c>
      <c r="M4861" t="n">
        <v>9</v>
      </c>
      <c r="N4861" t="n">
        <v>12</v>
      </c>
      <c r="O4861" t="n">
        <v>0</v>
      </c>
      <c r="P4861" t="n">
        <v>1</v>
      </c>
      <c r="Q4861" t="n">
        <v>1</v>
      </c>
      <c r="R4861" t="n">
        <v>0</v>
      </c>
      <c r="S4861" t="n">
        <v>0</v>
      </c>
      <c r="T4861" t="n">
        <v>62</v>
      </c>
      <c r="U4861" t="n">
        <v>4</v>
      </c>
      <c r="V4861" t="n">
        <v>0</v>
      </c>
      <c r="W4861" t="n">
        <v>0</v>
      </c>
    </row>
    <row r="4862">
      <c r="A4862" t="inlineStr">
        <is>
          <t>Felix Le Bourhis</t>
        </is>
      </c>
      <c r="B4862" t="inlineStr">
        <is>
          <t>France</t>
        </is>
      </c>
      <c r="C4862" t="inlineStr">
        <is>
          <t>Left Wing</t>
        </is>
      </c>
      <c r="D4862" t="n">
        <v>1</v>
      </c>
      <c r="E4862" t="n">
        <v>1</v>
      </c>
      <c r="F4862" t="n">
        <v>1</v>
      </c>
      <c r="G4862" t="n">
        <v>0</v>
      </c>
      <c r="H4862" t="n">
        <v>0</v>
      </c>
      <c r="I4862" t="n">
        <v>53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</row>
    <row r="4863">
      <c r="A4863" t="inlineStr">
        <is>
          <t>Felix Le Bourhis</t>
        </is>
      </c>
      <c r="B4863" t="inlineStr">
        <is>
          <t>France</t>
        </is>
      </c>
      <c r="C4863" t="inlineStr">
        <is>
          <t>Left Wing</t>
        </is>
      </c>
      <c r="D4863" t="n">
        <v>16</v>
      </c>
      <c r="E4863" t="n">
        <v>16</v>
      </c>
      <c r="F4863" t="n">
        <v>16</v>
      </c>
      <c r="G4863" t="n">
        <v>0</v>
      </c>
      <c r="H4863" t="n">
        <v>0</v>
      </c>
      <c r="I4863" t="n">
        <v>1199</v>
      </c>
      <c r="J4863" t="n">
        <v>0</v>
      </c>
      <c r="K4863" t="n">
        <v>0</v>
      </c>
      <c r="L4863" t="n">
        <v>0</v>
      </c>
      <c r="M4863" t="n">
        <v>2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5</v>
      </c>
      <c r="U4863" t="n">
        <v>0</v>
      </c>
      <c r="V4863" t="n">
        <v>0</v>
      </c>
      <c r="W4863" t="n">
        <v>0</v>
      </c>
    </row>
    <row r="4864">
      <c r="A4864" t="inlineStr">
        <is>
          <t>Felix Le Bourhis</t>
        </is>
      </c>
      <c r="B4864" t="inlineStr">
        <is>
          <t>France</t>
        </is>
      </c>
      <c r="C4864" t="inlineStr">
        <is>
          <t>Left Wing</t>
        </is>
      </c>
      <c r="D4864" t="n">
        <v>16</v>
      </c>
      <c r="E4864" t="n">
        <v>17</v>
      </c>
      <c r="F4864" t="n">
        <v>10</v>
      </c>
      <c r="G4864" t="n">
        <v>7</v>
      </c>
      <c r="H4864" t="n">
        <v>0</v>
      </c>
      <c r="I4864" t="n">
        <v>895</v>
      </c>
      <c r="J4864" t="n">
        <v>6</v>
      </c>
      <c r="K4864" t="n">
        <v>123</v>
      </c>
      <c r="L4864" t="n">
        <v>0</v>
      </c>
      <c r="M4864" t="n">
        <v>2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5</v>
      </c>
      <c r="U4864" t="n">
        <v>2</v>
      </c>
      <c r="V4864" t="n">
        <v>0</v>
      </c>
      <c r="W4864" t="n">
        <v>0</v>
      </c>
    </row>
    <row r="4865">
      <c r="A4865" t="inlineStr">
        <is>
          <t>Felix Le Bourhis</t>
        </is>
      </c>
      <c r="B4865" t="inlineStr">
        <is>
          <t>France</t>
        </is>
      </c>
      <c r="C4865" t="inlineStr">
        <is>
          <t>Left Wing</t>
        </is>
      </c>
      <c r="D4865" t="n">
        <v>5</v>
      </c>
      <c r="E4865" t="n">
        <v>5</v>
      </c>
      <c r="F4865" t="n">
        <v>4</v>
      </c>
      <c r="G4865" t="n">
        <v>1</v>
      </c>
      <c r="H4865" t="n">
        <v>0</v>
      </c>
      <c r="I4865" t="n">
        <v>264</v>
      </c>
      <c r="J4865" t="n">
        <v>1</v>
      </c>
      <c r="K4865" t="n">
        <v>13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1</v>
      </c>
    </row>
    <row r="4866">
      <c r="A4866" t="inlineStr">
        <is>
          <t>Felix Le Bourhis</t>
        </is>
      </c>
      <c r="B4866" t="inlineStr">
        <is>
          <t>France</t>
        </is>
      </c>
      <c r="C4866" t="inlineStr">
        <is>
          <t>Left Wing</t>
        </is>
      </c>
      <c r="D4866" t="n">
        <v>109</v>
      </c>
      <c r="E4866" t="n">
        <v>15</v>
      </c>
      <c r="F4866" t="n">
        <v>92</v>
      </c>
      <c r="G4866" t="n">
        <v>19</v>
      </c>
      <c r="H4866" t="n">
        <v>0</v>
      </c>
      <c r="I4866" t="n">
        <v>7273</v>
      </c>
      <c r="J4866" t="n">
        <v>17</v>
      </c>
      <c r="K4866" t="n">
        <v>358</v>
      </c>
      <c r="L4866" t="n">
        <v>0</v>
      </c>
      <c r="M4866" t="n">
        <v>18</v>
      </c>
      <c r="N4866" t="n">
        <v>15</v>
      </c>
      <c r="O4866" t="n">
        <v>0</v>
      </c>
      <c r="P4866" t="n">
        <v>1</v>
      </c>
      <c r="Q4866" t="n">
        <v>1</v>
      </c>
      <c r="R4866" t="n">
        <v>0</v>
      </c>
      <c r="S4866" t="n">
        <v>0</v>
      </c>
      <c r="T4866" t="n">
        <v>77</v>
      </c>
      <c r="U4866" t="n">
        <v>7</v>
      </c>
      <c r="V4866" t="n">
        <v>0</v>
      </c>
      <c r="W4866" t="n">
        <v>1</v>
      </c>
    </row>
    <row r="4867">
      <c r="A4867" t="inlineStr">
        <is>
          <t>Hugo Bonneval</t>
        </is>
      </c>
      <c r="B4867" t="inlineStr">
        <is>
          <t>France</t>
        </is>
      </c>
      <c r="C4867" t="inlineStr">
        <is>
          <t>Left Wing</t>
        </is>
      </c>
      <c r="D4867" t="n">
        <v>86</v>
      </c>
      <c r="E4867" t="n">
        <v>85</v>
      </c>
      <c r="F4867" t="n">
        <v>68</v>
      </c>
      <c r="G4867" t="n">
        <v>17</v>
      </c>
      <c r="H4867" t="n">
        <v>0</v>
      </c>
      <c r="I4867" t="n">
        <v>5673</v>
      </c>
      <c r="J4867" t="n">
        <v>18</v>
      </c>
      <c r="K4867" t="n">
        <v>313</v>
      </c>
      <c r="L4867" t="n">
        <v>1</v>
      </c>
      <c r="M4867" t="n">
        <v>7</v>
      </c>
      <c r="N4867" t="n">
        <v>20</v>
      </c>
      <c r="O4867" t="n">
        <v>1</v>
      </c>
      <c r="P4867" t="n">
        <v>2</v>
      </c>
      <c r="Q4867" t="n">
        <v>1</v>
      </c>
      <c r="R4867" t="n">
        <v>1</v>
      </c>
      <c r="S4867" t="n">
        <v>0</v>
      </c>
      <c r="T4867" t="n">
        <v>105</v>
      </c>
      <c r="U4867" t="n">
        <v>3</v>
      </c>
      <c r="V4867" t="n">
        <v>0</v>
      </c>
      <c r="W4867" t="n">
        <v>0</v>
      </c>
    </row>
    <row r="4868">
      <c r="A4868" t="inlineStr">
        <is>
          <t>Hugo Bonneval</t>
        </is>
      </c>
      <c r="B4868" t="inlineStr">
        <is>
          <t>France</t>
        </is>
      </c>
      <c r="C4868" t="inlineStr">
        <is>
          <t>Left Wing</t>
        </is>
      </c>
      <c r="D4868" t="n">
        <v>11</v>
      </c>
      <c r="E4868" t="n">
        <v>11</v>
      </c>
      <c r="F4868" t="n">
        <v>9</v>
      </c>
      <c r="G4868" t="n">
        <v>2</v>
      </c>
      <c r="H4868" t="n">
        <v>0</v>
      </c>
      <c r="I4868" t="n">
        <v>703</v>
      </c>
      <c r="J4868" t="n">
        <v>2</v>
      </c>
      <c r="K4868" t="n">
        <v>68</v>
      </c>
      <c r="L4868" t="n">
        <v>0</v>
      </c>
      <c r="M4868" t="n">
        <v>2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20</v>
      </c>
      <c r="U4868" t="n">
        <v>0</v>
      </c>
      <c r="V4868" t="n">
        <v>0</v>
      </c>
      <c r="W4868" t="n">
        <v>0</v>
      </c>
    </row>
    <row r="4869">
      <c r="A4869" t="inlineStr">
        <is>
          <t>Hugo Bonneval</t>
        </is>
      </c>
      <c r="B4869" t="inlineStr">
        <is>
          <t>France</t>
        </is>
      </c>
      <c r="C4869" t="inlineStr">
        <is>
          <t>Left Wing</t>
        </is>
      </c>
      <c r="D4869" t="n">
        <v>36</v>
      </c>
      <c r="E4869" t="n">
        <v>36</v>
      </c>
      <c r="F4869" t="n">
        <v>29</v>
      </c>
      <c r="G4869" t="n">
        <v>7</v>
      </c>
      <c r="H4869" t="n">
        <v>0</v>
      </c>
      <c r="I4869" t="n">
        <v>2351</v>
      </c>
      <c r="J4869" t="n">
        <v>7</v>
      </c>
      <c r="K4869" t="n">
        <v>164</v>
      </c>
      <c r="L4869" t="n">
        <v>0</v>
      </c>
      <c r="M4869" t="n">
        <v>6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20</v>
      </c>
      <c r="U4869" t="n">
        <v>2</v>
      </c>
      <c r="V4869" t="n">
        <v>0</v>
      </c>
      <c r="W4869" t="n">
        <v>0</v>
      </c>
    </row>
    <row r="4870">
      <c r="A4870" t="inlineStr">
        <is>
          <t>Hugo Bonneval</t>
        </is>
      </c>
      <c r="B4870" t="inlineStr">
        <is>
          <t>France</t>
        </is>
      </c>
      <c r="C4870" t="inlineStr">
        <is>
          <t>Left Wing</t>
        </is>
      </c>
      <c r="D4870" t="n">
        <v>8</v>
      </c>
      <c r="E4870" t="n">
        <v>8</v>
      </c>
      <c r="F4870" t="n">
        <v>5</v>
      </c>
      <c r="G4870" t="n">
        <v>3</v>
      </c>
      <c r="H4870" t="n">
        <v>0</v>
      </c>
      <c r="I4870" t="n">
        <v>418</v>
      </c>
      <c r="J4870" t="n">
        <v>3</v>
      </c>
      <c r="K4870" t="n">
        <v>100</v>
      </c>
      <c r="L4870" t="n">
        <v>0</v>
      </c>
      <c r="M4870" t="n">
        <v>4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5</v>
      </c>
      <c r="U4870" t="n">
        <v>0</v>
      </c>
      <c r="V4870" t="n">
        <v>0</v>
      </c>
      <c r="W4870" t="n">
        <v>0</v>
      </c>
    </row>
    <row r="4871">
      <c r="A4871" t="inlineStr">
        <is>
          <t>Hugo Bonneval</t>
        </is>
      </c>
      <c r="B4871" t="inlineStr">
        <is>
          <t>France</t>
        </is>
      </c>
      <c r="C4871" t="inlineStr">
        <is>
          <t>Left Wing</t>
        </is>
      </c>
      <c r="D4871" t="n">
        <v>141</v>
      </c>
      <c r="E4871" t="n">
        <v>29</v>
      </c>
      <c r="F4871" t="n">
        <v>111</v>
      </c>
      <c r="G4871" t="n">
        <v>29</v>
      </c>
      <c r="H4871" t="n">
        <v>0</v>
      </c>
      <c r="I4871" t="n">
        <v>9145</v>
      </c>
      <c r="J4871" t="n">
        <v>30</v>
      </c>
      <c r="K4871" t="n">
        <v>645</v>
      </c>
      <c r="L4871" t="n">
        <v>1</v>
      </c>
      <c r="M4871" t="n">
        <v>19</v>
      </c>
      <c r="N4871" t="n">
        <v>29</v>
      </c>
      <c r="O4871" t="n">
        <v>1</v>
      </c>
      <c r="P4871" t="n">
        <v>2</v>
      </c>
      <c r="Q4871" t="n">
        <v>1</v>
      </c>
      <c r="R4871" t="n">
        <v>1</v>
      </c>
      <c r="S4871" t="n">
        <v>0</v>
      </c>
      <c r="T4871" t="n">
        <v>150</v>
      </c>
      <c r="U4871" t="n">
        <v>5</v>
      </c>
      <c r="V4871" t="n">
        <v>0</v>
      </c>
      <c r="W4871" t="n">
        <v>0</v>
      </c>
    </row>
    <row r="4872">
      <c r="A4872" t="inlineStr">
        <is>
          <t>Teddy Thomas</t>
        </is>
      </c>
      <c r="B4872" t="inlineStr">
        <is>
          <t>France</t>
        </is>
      </c>
      <c r="C4872" t="inlineStr">
        <is>
          <t>Left Wing</t>
        </is>
      </c>
      <c r="D4872" t="n">
        <v>22</v>
      </c>
      <c r="E4872" t="n">
        <v>23</v>
      </c>
      <c r="F4872" t="n">
        <v>20</v>
      </c>
      <c r="G4872" t="n">
        <v>3</v>
      </c>
      <c r="H4872" t="n">
        <v>0</v>
      </c>
      <c r="I4872" t="n">
        <v>1551</v>
      </c>
      <c r="J4872" t="n">
        <v>2</v>
      </c>
      <c r="K4872" t="n">
        <v>32</v>
      </c>
      <c r="L4872" t="n">
        <v>0</v>
      </c>
      <c r="M4872" t="n">
        <v>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35</v>
      </c>
      <c r="U4872" t="n">
        <v>0</v>
      </c>
      <c r="V4872" t="n">
        <v>0</v>
      </c>
      <c r="W4872" t="n">
        <v>0</v>
      </c>
    </row>
    <row r="4873">
      <c r="A4873" t="inlineStr">
        <is>
          <t>Teddy Thomas</t>
        </is>
      </c>
      <c r="B4873" t="inlineStr">
        <is>
          <t>France</t>
        </is>
      </c>
      <c r="C4873" t="inlineStr">
        <is>
          <t>Left Wing</t>
        </is>
      </c>
      <c r="D4873" t="n">
        <v>2</v>
      </c>
      <c r="E4873" t="n">
        <v>2</v>
      </c>
      <c r="F4873" t="n">
        <v>2</v>
      </c>
      <c r="G4873" t="n">
        <v>0</v>
      </c>
      <c r="H4873" t="n">
        <v>0</v>
      </c>
      <c r="I4873" t="n">
        <v>160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</row>
    <row r="4874">
      <c r="A4874" t="inlineStr">
        <is>
          <t>Teddy Thomas</t>
        </is>
      </c>
      <c r="B4874" t="inlineStr">
        <is>
          <t>France</t>
        </is>
      </c>
      <c r="C4874" t="inlineStr">
        <is>
          <t>Left Wing</t>
        </is>
      </c>
      <c r="D4874" t="n">
        <v>78</v>
      </c>
      <c r="E4874" t="n">
        <v>80</v>
      </c>
      <c r="F4874" t="n">
        <v>72</v>
      </c>
      <c r="G4874" t="n">
        <v>8</v>
      </c>
      <c r="H4874" t="n">
        <v>0</v>
      </c>
      <c r="I4874" t="n">
        <v>5505</v>
      </c>
      <c r="J4874" t="n">
        <v>6</v>
      </c>
      <c r="K4874" t="n">
        <v>159</v>
      </c>
      <c r="L4874" t="n">
        <v>0</v>
      </c>
      <c r="M4874" t="n">
        <v>14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220</v>
      </c>
      <c r="U4874" t="n">
        <v>3</v>
      </c>
      <c r="V4874" t="n">
        <v>0</v>
      </c>
      <c r="W4874" t="n">
        <v>0</v>
      </c>
    </row>
    <row r="4875">
      <c r="A4875" t="inlineStr">
        <is>
          <t>Teddy Thomas</t>
        </is>
      </c>
      <c r="B4875" t="inlineStr">
        <is>
          <t>France</t>
        </is>
      </c>
      <c r="C4875" t="inlineStr">
        <is>
          <t>Left Wing</t>
        </is>
      </c>
      <c r="D4875" t="n">
        <v>128</v>
      </c>
      <c r="E4875" t="n">
        <v>66</v>
      </c>
      <c r="F4875" t="n">
        <v>118</v>
      </c>
      <c r="G4875" t="n">
        <v>13</v>
      </c>
      <c r="H4875" t="n">
        <v>0</v>
      </c>
      <c r="I4875" t="n">
        <v>9031</v>
      </c>
      <c r="J4875" t="n">
        <v>10</v>
      </c>
      <c r="K4875" t="n">
        <v>226</v>
      </c>
      <c r="L4875" t="n">
        <v>0</v>
      </c>
      <c r="M4875" t="n">
        <v>22</v>
      </c>
      <c r="N4875" t="n">
        <v>66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330</v>
      </c>
      <c r="U4875" t="n">
        <v>3</v>
      </c>
      <c r="V4875" t="n">
        <v>0</v>
      </c>
      <c r="W4875" t="n">
        <v>0</v>
      </c>
    </row>
    <row r="4876">
      <c r="A4876" t="inlineStr">
        <is>
          <t>Wesley Fofana</t>
        </is>
      </c>
      <c r="B4876" t="inlineStr">
        <is>
          <t>France</t>
        </is>
      </c>
      <c r="C4876" t="inlineStr">
        <is>
          <t>Center</t>
        </is>
      </c>
      <c r="D4876" t="n">
        <v>3</v>
      </c>
      <c r="E4876" t="n">
        <v>3</v>
      </c>
      <c r="F4876" t="n">
        <v>3</v>
      </c>
      <c r="G4876" t="n">
        <v>0</v>
      </c>
      <c r="H4876" t="n">
        <v>0</v>
      </c>
      <c r="I4876" t="n">
        <v>240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5</v>
      </c>
      <c r="U4876" t="n">
        <v>1</v>
      </c>
      <c r="V4876" t="n">
        <v>0</v>
      </c>
      <c r="W4876" t="n">
        <v>0</v>
      </c>
    </row>
    <row r="4877">
      <c r="A4877" t="inlineStr">
        <is>
          <t>Wesley Fofana</t>
        </is>
      </c>
      <c r="B4877" t="inlineStr">
        <is>
          <t>France</t>
        </is>
      </c>
      <c r="C4877" t="inlineStr">
        <is>
          <t>Center</t>
        </is>
      </c>
      <c r="D4877" t="n">
        <v>144</v>
      </c>
      <c r="E4877" t="n">
        <v>144</v>
      </c>
      <c r="F4877" t="n">
        <v>127</v>
      </c>
      <c r="G4877" t="n">
        <v>17</v>
      </c>
      <c r="H4877" t="n">
        <v>0</v>
      </c>
      <c r="I4877" t="n">
        <v>10153</v>
      </c>
      <c r="J4877" t="n">
        <v>17</v>
      </c>
      <c r="K4877" t="n">
        <v>355</v>
      </c>
      <c r="L4877" t="n">
        <v>0</v>
      </c>
      <c r="M4877" t="n">
        <v>19</v>
      </c>
      <c r="N4877" t="n">
        <v>47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235</v>
      </c>
      <c r="U4877" t="n">
        <v>2</v>
      </c>
      <c r="V4877" t="n">
        <v>0</v>
      </c>
      <c r="W4877" t="n">
        <v>0</v>
      </c>
    </row>
    <row r="4878">
      <c r="A4878" t="inlineStr">
        <is>
          <t>Wesley Fofana</t>
        </is>
      </c>
      <c r="B4878" t="inlineStr">
        <is>
          <t>France</t>
        </is>
      </c>
      <c r="C4878" t="inlineStr">
        <is>
          <t>Center</t>
        </is>
      </c>
      <c r="D4878" t="n">
        <v>48</v>
      </c>
      <c r="E4878" t="n">
        <v>48</v>
      </c>
      <c r="F4878" t="n">
        <v>47</v>
      </c>
      <c r="G4878" t="n">
        <v>1</v>
      </c>
      <c r="H4878" t="n">
        <v>0</v>
      </c>
      <c r="I4878" t="n">
        <v>3660</v>
      </c>
      <c r="J4878" t="n">
        <v>1</v>
      </c>
      <c r="K4878" t="n">
        <v>22</v>
      </c>
      <c r="L4878" t="n">
        <v>0</v>
      </c>
      <c r="M4878" t="n">
        <v>6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75</v>
      </c>
      <c r="U4878" t="n">
        <v>0</v>
      </c>
      <c r="V4878" t="n">
        <v>0</v>
      </c>
      <c r="W4878" t="n">
        <v>0</v>
      </c>
    </row>
    <row r="4879">
      <c r="A4879" t="inlineStr">
        <is>
          <t>Wesley Fofana</t>
        </is>
      </c>
      <c r="B4879" t="inlineStr">
        <is>
          <t>France</t>
        </is>
      </c>
      <c r="C4879" t="inlineStr">
        <is>
          <t>Center</t>
        </is>
      </c>
      <c r="D4879" t="n">
        <v>195</v>
      </c>
      <c r="E4879" t="n">
        <v>63</v>
      </c>
      <c r="F4879" t="n">
        <v>177</v>
      </c>
      <c r="G4879" t="n">
        <v>18</v>
      </c>
      <c r="H4879" t="n">
        <v>0</v>
      </c>
      <c r="I4879" t="n">
        <v>14053</v>
      </c>
      <c r="J4879" t="n">
        <v>18</v>
      </c>
      <c r="K4879" t="n">
        <v>377</v>
      </c>
      <c r="L4879" t="n">
        <v>0</v>
      </c>
      <c r="M4879" t="n">
        <v>25</v>
      </c>
      <c r="N4879" t="n">
        <v>63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315</v>
      </c>
      <c r="U4879" t="n">
        <v>3</v>
      </c>
      <c r="V4879" t="n">
        <v>0</v>
      </c>
      <c r="W4879" t="n">
        <v>0</v>
      </c>
    </row>
    <row r="4880">
      <c r="A4880" t="inlineStr">
        <is>
          <t>Yann David</t>
        </is>
      </c>
      <c r="B4880" t="inlineStr">
        <is>
          <t>France</t>
        </is>
      </c>
      <c r="C4880" t="inlineStr">
        <is>
          <t>Center</t>
        </is>
      </c>
      <c r="D4880" t="n">
        <v>42</v>
      </c>
      <c r="E4880" t="n">
        <v>42</v>
      </c>
      <c r="F4880" t="n">
        <v>38</v>
      </c>
      <c r="G4880" t="n">
        <v>4</v>
      </c>
      <c r="H4880" t="n">
        <v>0</v>
      </c>
      <c r="I4880" t="n">
        <v>2844</v>
      </c>
      <c r="J4880" t="n">
        <v>4</v>
      </c>
      <c r="K4880" t="n">
        <v>112</v>
      </c>
      <c r="L4880" t="n">
        <v>0</v>
      </c>
      <c r="M4880" t="n">
        <v>11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25</v>
      </c>
      <c r="U4880" t="n">
        <v>0</v>
      </c>
      <c r="V4880" t="n">
        <v>0</v>
      </c>
      <c r="W4880" t="n">
        <v>0</v>
      </c>
    </row>
    <row r="4881">
      <c r="A4881" t="inlineStr">
        <is>
          <t>Yann David</t>
        </is>
      </c>
      <c r="B4881" t="inlineStr">
        <is>
          <t>France</t>
        </is>
      </c>
      <c r="C4881" t="inlineStr">
        <is>
          <t>Center</t>
        </is>
      </c>
      <c r="D4881" t="n">
        <v>4</v>
      </c>
      <c r="E4881" t="n">
        <v>4</v>
      </c>
      <c r="F4881" t="n">
        <v>2</v>
      </c>
      <c r="G4881" t="n">
        <v>2</v>
      </c>
      <c r="H4881" t="n">
        <v>0</v>
      </c>
      <c r="I4881" t="n">
        <v>141</v>
      </c>
      <c r="J4881" t="n">
        <v>2</v>
      </c>
      <c r="K4881" t="n">
        <v>31</v>
      </c>
      <c r="L4881" t="n">
        <v>0</v>
      </c>
      <c r="M4881" t="n">
        <v>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t="inlineStr">
        <is>
          <t>Yann David</t>
        </is>
      </c>
      <c r="B4882" t="inlineStr">
        <is>
          <t>France</t>
        </is>
      </c>
      <c r="C4882" t="inlineStr">
        <is>
          <t>Center</t>
        </is>
      </c>
      <c r="D4882" t="n">
        <v>2</v>
      </c>
      <c r="E4882" t="n">
        <v>2</v>
      </c>
      <c r="F4882" t="n">
        <v>2</v>
      </c>
      <c r="G4882" t="n">
        <v>0</v>
      </c>
      <c r="H4882" t="n">
        <v>0</v>
      </c>
      <c r="I4882" t="n">
        <v>160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t="inlineStr">
        <is>
          <t>Yann David</t>
        </is>
      </c>
      <c r="B4883" t="inlineStr">
        <is>
          <t>France</t>
        </is>
      </c>
      <c r="C4883" t="inlineStr">
        <is>
          <t>Center</t>
        </is>
      </c>
      <c r="D4883" t="n">
        <v>115</v>
      </c>
      <c r="E4883" t="n">
        <v>122</v>
      </c>
      <c r="F4883" t="n">
        <v>89</v>
      </c>
      <c r="G4883" t="n">
        <v>33</v>
      </c>
      <c r="H4883" t="n">
        <v>0</v>
      </c>
      <c r="I4883" t="n">
        <v>6805</v>
      </c>
      <c r="J4883" t="n">
        <v>26</v>
      </c>
      <c r="K4883" t="n">
        <v>627</v>
      </c>
      <c r="L4883" t="n">
        <v>1</v>
      </c>
      <c r="M4883" t="n">
        <v>37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50</v>
      </c>
      <c r="U4883" t="n">
        <v>1</v>
      </c>
      <c r="V4883" t="n">
        <v>0</v>
      </c>
      <c r="W4883" t="n">
        <v>0</v>
      </c>
    </row>
    <row r="4884">
      <c r="A4884" t="inlineStr">
        <is>
          <t>Yann David</t>
        </is>
      </c>
      <c r="B4884" t="inlineStr">
        <is>
          <t>France</t>
        </is>
      </c>
      <c r="C4884" t="inlineStr">
        <is>
          <t>Center</t>
        </is>
      </c>
      <c r="D4884" t="n">
        <v>27</v>
      </c>
      <c r="E4884" t="n">
        <v>30</v>
      </c>
      <c r="F4884" t="n">
        <v>20</v>
      </c>
      <c r="G4884" t="n">
        <v>10</v>
      </c>
      <c r="H4884" t="n">
        <v>0</v>
      </c>
      <c r="I4884" t="n">
        <v>1406</v>
      </c>
      <c r="J4884" t="n">
        <v>7</v>
      </c>
      <c r="K4884" t="n">
        <v>292</v>
      </c>
      <c r="L4884" t="n">
        <v>1</v>
      </c>
      <c r="M4884" t="n">
        <v>16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5</v>
      </c>
      <c r="U4884" t="n">
        <v>2</v>
      </c>
      <c r="V4884" t="n">
        <v>0</v>
      </c>
      <c r="W4884" t="n">
        <v>1</v>
      </c>
    </row>
    <row r="4885">
      <c r="A4885" t="inlineStr">
        <is>
          <t>Yann David</t>
        </is>
      </c>
      <c r="B4885" t="inlineStr">
        <is>
          <t>France</t>
        </is>
      </c>
      <c r="C4885" t="inlineStr">
        <is>
          <t>Center</t>
        </is>
      </c>
      <c r="D4885" t="n">
        <v>190</v>
      </c>
      <c r="E4885" t="n">
        <v>16</v>
      </c>
      <c r="F4885" t="n">
        <v>151</v>
      </c>
      <c r="G4885" t="n">
        <v>49</v>
      </c>
      <c r="H4885" t="n">
        <v>0</v>
      </c>
      <c r="I4885" t="n">
        <v>11356</v>
      </c>
      <c r="J4885" t="n">
        <v>39</v>
      </c>
      <c r="K4885" t="n">
        <v>1062</v>
      </c>
      <c r="L4885" t="n">
        <v>2</v>
      </c>
      <c r="M4885" t="n">
        <v>66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80</v>
      </c>
      <c r="U4885" t="n">
        <v>3</v>
      </c>
      <c r="V4885" t="n">
        <v>0</v>
      </c>
      <c r="W4885" t="n">
        <v>1</v>
      </c>
    </row>
    <row r="4886">
      <c r="A4886" t="inlineStr">
        <is>
          <t>Gael Fickou</t>
        </is>
      </c>
      <c r="B4886" t="inlineStr">
        <is>
          <t>France</t>
        </is>
      </c>
      <c r="C4886" t="inlineStr">
        <is>
          <t>Center</t>
        </is>
      </c>
      <c r="D4886" t="n">
        <v>101</v>
      </c>
      <c r="E4886" t="n">
        <v>102</v>
      </c>
      <c r="F4886" t="n">
        <v>81</v>
      </c>
      <c r="G4886" t="n">
        <v>21</v>
      </c>
      <c r="H4886" t="n">
        <v>0</v>
      </c>
      <c r="I4886" t="n">
        <v>6909</v>
      </c>
      <c r="J4886" t="n">
        <v>20</v>
      </c>
      <c r="K4886" t="n">
        <v>642</v>
      </c>
      <c r="L4886" t="n">
        <v>2</v>
      </c>
      <c r="M4886" t="n">
        <v>9</v>
      </c>
      <c r="N4886" t="n">
        <v>27</v>
      </c>
      <c r="O4886" t="n">
        <v>0</v>
      </c>
      <c r="P4886" t="n">
        <v>0</v>
      </c>
      <c r="Q4886" t="n">
        <v>0</v>
      </c>
      <c r="R4886" t="n">
        <v>3</v>
      </c>
      <c r="S4886" t="n">
        <v>1</v>
      </c>
      <c r="T4886" t="n">
        <v>138</v>
      </c>
      <c r="U4886" t="n">
        <v>3</v>
      </c>
      <c r="V4886" t="n">
        <v>0</v>
      </c>
      <c r="W4886" t="n">
        <v>0</v>
      </c>
    </row>
    <row r="4887">
      <c r="A4887" t="inlineStr">
        <is>
          <t>Gael Fickou</t>
        </is>
      </c>
      <c r="B4887" t="inlineStr">
        <is>
          <t>France</t>
        </is>
      </c>
      <c r="C4887" t="inlineStr">
        <is>
          <t>Center</t>
        </is>
      </c>
      <c r="D4887" t="n">
        <v>2</v>
      </c>
      <c r="E4887" t="n">
        <v>2</v>
      </c>
      <c r="F4887" t="n">
        <v>2</v>
      </c>
      <c r="G4887" t="n">
        <v>0</v>
      </c>
      <c r="H4887" t="n">
        <v>0</v>
      </c>
      <c r="I4887" t="n">
        <v>160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</row>
    <row r="4888">
      <c r="A4888" t="inlineStr">
        <is>
          <t>Gael Fickou</t>
        </is>
      </c>
      <c r="B4888" t="inlineStr">
        <is>
          <t>France</t>
        </is>
      </c>
      <c r="C4888" t="inlineStr">
        <is>
          <t>Center</t>
        </is>
      </c>
      <c r="D4888" t="n">
        <v>31</v>
      </c>
      <c r="E4888" t="n">
        <v>31</v>
      </c>
      <c r="F4888" t="n">
        <v>30</v>
      </c>
      <c r="G4888" t="n">
        <v>1</v>
      </c>
      <c r="H4888" t="n">
        <v>0</v>
      </c>
      <c r="I4888" t="n">
        <v>2397</v>
      </c>
      <c r="J4888" t="n">
        <v>1</v>
      </c>
      <c r="K4888" t="n">
        <v>58</v>
      </c>
      <c r="L4888" t="n">
        <v>0</v>
      </c>
      <c r="M4888" t="n">
        <v>3</v>
      </c>
      <c r="N4888" t="n">
        <v>13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65</v>
      </c>
      <c r="U4888" t="n">
        <v>1</v>
      </c>
      <c r="V4888" t="n">
        <v>0</v>
      </c>
      <c r="W4888" t="n">
        <v>0</v>
      </c>
    </row>
    <row r="4889">
      <c r="A4889" t="inlineStr">
        <is>
          <t>Gael Fickou</t>
        </is>
      </c>
      <c r="B4889" t="inlineStr">
        <is>
          <t>France</t>
        </is>
      </c>
      <c r="C4889" t="inlineStr">
        <is>
          <t>Center</t>
        </is>
      </c>
      <c r="D4889" t="n">
        <v>196</v>
      </c>
      <c r="E4889" t="n">
        <v>50</v>
      </c>
      <c r="F4889" t="n">
        <v>156</v>
      </c>
      <c r="G4889" t="n">
        <v>41</v>
      </c>
      <c r="H4889" t="n">
        <v>0</v>
      </c>
      <c r="I4889" t="n">
        <v>13188</v>
      </c>
      <c r="J4889" t="n">
        <v>40</v>
      </c>
      <c r="K4889" t="n">
        <v>1055</v>
      </c>
      <c r="L4889" t="n">
        <v>6</v>
      </c>
      <c r="M4889" t="n">
        <v>17</v>
      </c>
      <c r="N4889" t="n">
        <v>50</v>
      </c>
      <c r="O4889" t="n">
        <v>0</v>
      </c>
      <c r="P4889" t="n">
        <v>0</v>
      </c>
      <c r="Q4889" t="n">
        <v>0</v>
      </c>
      <c r="R4889" t="n">
        <v>4</v>
      </c>
      <c r="S4889" t="n">
        <v>1</v>
      </c>
      <c r="T4889" t="n">
        <v>253</v>
      </c>
      <c r="U4889" t="n">
        <v>6</v>
      </c>
      <c r="V4889" t="n">
        <v>0</v>
      </c>
      <c r="W4889" t="n">
        <v>0</v>
      </c>
    </row>
    <row r="4890">
      <c r="A4890" t="inlineStr">
        <is>
          <t>Damian Penaud</t>
        </is>
      </c>
      <c r="B4890" t="inlineStr">
        <is>
          <t>France</t>
        </is>
      </c>
      <c r="C4890" t="inlineStr">
        <is>
          <t>Center</t>
        </is>
      </c>
      <c r="D4890" t="n">
        <v>13</v>
      </c>
      <c r="E4890" t="n">
        <v>13</v>
      </c>
      <c r="F4890" t="n">
        <v>11</v>
      </c>
      <c r="G4890" t="n">
        <v>2</v>
      </c>
      <c r="H4890" t="n">
        <v>0</v>
      </c>
      <c r="I4890" t="n">
        <v>914</v>
      </c>
      <c r="J4890" t="n">
        <v>2</v>
      </c>
      <c r="K4890" t="n">
        <v>43</v>
      </c>
      <c r="L4890" t="n">
        <v>0</v>
      </c>
      <c r="M4890" t="n">
        <v>1</v>
      </c>
      <c r="N4890" t="n">
        <v>9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45</v>
      </c>
      <c r="U4890" t="n">
        <v>0</v>
      </c>
      <c r="V4890" t="n">
        <v>0</v>
      </c>
      <c r="W4890" t="n">
        <v>0</v>
      </c>
    </row>
    <row r="4891">
      <c r="A4891" t="inlineStr">
        <is>
          <t>Damian Penaud</t>
        </is>
      </c>
      <c r="B4891" t="inlineStr">
        <is>
          <t>France</t>
        </is>
      </c>
      <c r="C4891" t="inlineStr">
        <is>
          <t>Center</t>
        </is>
      </c>
      <c r="D4891" t="n">
        <v>67</v>
      </c>
      <c r="E4891" t="n">
        <v>69</v>
      </c>
      <c r="F4891" t="n">
        <v>59</v>
      </c>
      <c r="G4891" t="n">
        <v>10</v>
      </c>
      <c r="H4891" t="n">
        <v>0</v>
      </c>
      <c r="I4891" t="n">
        <v>4408</v>
      </c>
      <c r="J4891" t="n">
        <v>8</v>
      </c>
      <c r="K4891" t="n">
        <v>199</v>
      </c>
      <c r="L4891" t="n">
        <v>0</v>
      </c>
      <c r="M4891" t="n">
        <v>20</v>
      </c>
      <c r="N4891" t="n">
        <v>30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150</v>
      </c>
      <c r="U4891" t="n">
        <v>0</v>
      </c>
      <c r="V4891" t="n">
        <v>0</v>
      </c>
      <c r="W4891" t="n">
        <v>0</v>
      </c>
    </row>
    <row r="4892">
      <c r="A4892" t="inlineStr">
        <is>
          <t>Damian Penaud</t>
        </is>
      </c>
      <c r="B4892" t="inlineStr">
        <is>
          <t>France</t>
        </is>
      </c>
      <c r="C4892" t="inlineStr">
        <is>
          <t>Center</t>
        </is>
      </c>
      <c r="D4892" t="n">
        <v>103</v>
      </c>
      <c r="E4892" t="n">
        <v>48</v>
      </c>
      <c r="F4892" t="n">
        <v>89</v>
      </c>
      <c r="G4892" t="n">
        <v>15</v>
      </c>
      <c r="H4892" t="n">
        <v>0</v>
      </c>
      <c r="I4892" t="n">
        <v>6760</v>
      </c>
      <c r="J4892" t="n">
        <v>14</v>
      </c>
      <c r="K4892" t="n">
        <v>329</v>
      </c>
      <c r="L4892" t="n">
        <v>0</v>
      </c>
      <c r="M4892" t="n">
        <v>29</v>
      </c>
      <c r="N4892" t="n">
        <v>48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240</v>
      </c>
      <c r="U4892" t="n">
        <v>0</v>
      </c>
      <c r="V4892" t="n">
        <v>0</v>
      </c>
      <c r="W4892" t="n">
        <v>0</v>
      </c>
    </row>
    <row r="4893">
      <c r="A4893" t="inlineStr">
        <is>
          <t>Benoit Baby</t>
        </is>
      </c>
      <c r="B4893" t="inlineStr">
        <is>
          <t>France</t>
        </is>
      </c>
      <c r="C4893" t="inlineStr">
        <is>
          <t>Center</t>
        </is>
      </c>
      <c r="D4893" t="n">
        <v>9</v>
      </c>
      <c r="E4893" t="n">
        <v>9</v>
      </c>
      <c r="F4893" t="n">
        <v>7</v>
      </c>
      <c r="G4893" t="n">
        <v>2</v>
      </c>
      <c r="H4893" t="n">
        <v>0</v>
      </c>
      <c r="I4893" t="n">
        <v>492</v>
      </c>
      <c r="J4893" t="n">
        <v>2</v>
      </c>
      <c r="K4893" t="n">
        <v>3</v>
      </c>
      <c r="L4893" t="n">
        <v>0</v>
      </c>
      <c r="M4893" t="n">
        <v>3</v>
      </c>
      <c r="N4893" t="n">
        <v>2</v>
      </c>
      <c r="O4893" t="n">
        <v>0</v>
      </c>
      <c r="P4893" t="n">
        <v>0</v>
      </c>
      <c r="Q4893" t="n">
        <v>0</v>
      </c>
      <c r="R4893" t="n">
        <v>1</v>
      </c>
      <c r="S4893" t="n">
        <v>1</v>
      </c>
      <c r="T4893" t="n">
        <v>13</v>
      </c>
      <c r="U4893" t="n">
        <v>0</v>
      </c>
      <c r="V4893" t="n">
        <v>0</v>
      </c>
      <c r="W4893" t="n">
        <v>0</v>
      </c>
    </row>
    <row r="4894">
      <c r="A4894" t="inlineStr">
        <is>
          <t>Benoit Baby</t>
        </is>
      </c>
      <c r="B4894" t="inlineStr">
        <is>
          <t>France</t>
        </is>
      </c>
      <c r="C4894" t="inlineStr">
        <is>
          <t>Center</t>
        </is>
      </c>
      <c r="D4894" t="n">
        <v>9</v>
      </c>
      <c r="E4894" t="n">
        <v>9</v>
      </c>
      <c r="F4894" t="n">
        <v>7</v>
      </c>
      <c r="G4894" t="n">
        <v>2</v>
      </c>
      <c r="H4894" t="n">
        <v>0</v>
      </c>
      <c r="I4894" t="n">
        <v>481</v>
      </c>
      <c r="J4894" t="n">
        <v>2</v>
      </c>
      <c r="K4894" t="n">
        <v>30</v>
      </c>
      <c r="L4894" t="n">
        <v>0</v>
      </c>
      <c r="M4894" t="n">
        <v>3</v>
      </c>
      <c r="N4894" t="n">
        <v>1</v>
      </c>
      <c r="O4894" t="n">
        <v>0</v>
      </c>
      <c r="P4894" t="n">
        <v>0</v>
      </c>
      <c r="Q4894" t="n">
        <v>0</v>
      </c>
      <c r="R4894" t="n">
        <v>1</v>
      </c>
      <c r="S4894" t="n">
        <v>1</v>
      </c>
      <c r="T4894" t="n">
        <v>8</v>
      </c>
      <c r="U4894" t="n">
        <v>0</v>
      </c>
      <c r="V4894" t="n">
        <v>0</v>
      </c>
      <c r="W4894" t="n">
        <v>0</v>
      </c>
    </row>
    <row r="4895">
      <c r="A4895" t="inlineStr">
        <is>
          <t>Benoit Baby</t>
        </is>
      </c>
      <c r="B4895" t="inlineStr">
        <is>
          <t>France</t>
        </is>
      </c>
      <c r="C4895" t="inlineStr">
        <is>
          <t>Center</t>
        </is>
      </c>
      <c r="D4895" t="n">
        <v>61</v>
      </c>
      <c r="E4895" t="n">
        <v>63</v>
      </c>
      <c r="F4895" t="n">
        <v>46</v>
      </c>
      <c r="G4895" t="n">
        <v>17</v>
      </c>
      <c r="H4895" t="n">
        <v>0</v>
      </c>
      <c r="I4895" t="n">
        <v>3276</v>
      </c>
      <c r="J4895" t="n">
        <v>15</v>
      </c>
      <c r="K4895" t="n">
        <v>371</v>
      </c>
      <c r="L4895" t="n">
        <v>1</v>
      </c>
      <c r="M4895" t="n">
        <v>31</v>
      </c>
      <c r="N4895" t="n">
        <v>7</v>
      </c>
      <c r="O4895" t="n">
        <v>1</v>
      </c>
      <c r="P4895" t="n">
        <v>5</v>
      </c>
      <c r="Q4895" t="n">
        <v>4</v>
      </c>
      <c r="R4895" t="n">
        <v>8</v>
      </c>
      <c r="S4895" t="n">
        <v>8</v>
      </c>
      <c r="T4895" t="n">
        <v>70</v>
      </c>
      <c r="U4895" t="n">
        <v>0</v>
      </c>
      <c r="V4895" t="n">
        <v>0</v>
      </c>
      <c r="W4895" t="n">
        <v>0</v>
      </c>
    </row>
    <row r="4896">
      <c r="A4896" t="inlineStr">
        <is>
          <t>Benoit Baby</t>
        </is>
      </c>
      <c r="B4896" t="inlineStr">
        <is>
          <t>France</t>
        </is>
      </c>
      <c r="C4896" t="inlineStr">
        <is>
          <t>Center</t>
        </is>
      </c>
      <c r="D4896" t="n">
        <v>29</v>
      </c>
      <c r="E4896" t="n">
        <v>32</v>
      </c>
      <c r="F4896" t="n">
        <v>21</v>
      </c>
      <c r="G4896" t="n">
        <v>11</v>
      </c>
      <c r="H4896" t="n">
        <v>0</v>
      </c>
      <c r="I4896" t="n">
        <v>1593</v>
      </c>
      <c r="J4896" t="n">
        <v>8</v>
      </c>
      <c r="K4896" t="n">
        <v>123</v>
      </c>
      <c r="L4896" t="n">
        <v>0</v>
      </c>
      <c r="M4896" t="n">
        <v>10</v>
      </c>
      <c r="N4896" t="n">
        <v>4</v>
      </c>
      <c r="O4896" t="n">
        <v>0</v>
      </c>
      <c r="P4896" t="n">
        <v>5</v>
      </c>
      <c r="Q4896" t="n">
        <v>4</v>
      </c>
      <c r="R4896" t="n">
        <v>11</v>
      </c>
      <c r="S4896" t="n">
        <v>11</v>
      </c>
      <c r="T4896" t="n">
        <v>61</v>
      </c>
      <c r="U4896" t="n">
        <v>0</v>
      </c>
      <c r="V4896" t="n">
        <v>0</v>
      </c>
      <c r="W4896" t="n">
        <v>0</v>
      </c>
    </row>
    <row r="4897">
      <c r="A4897" t="inlineStr">
        <is>
          <t>Benoit Baby</t>
        </is>
      </c>
      <c r="B4897" t="inlineStr">
        <is>
          <t>France</t>
        </is>
      </c>
      <c r="C4897" t="inlineStr">
        <is>
          <t>Center</t>
        </is>
      </c>
      <c r="D4897" t="n">
        <v>108</v>
      </c>
      <c r="E4897" t="n">
        <v>14</v>
      </c>
      <c r="F4897" t="n">
        <v>81</v>
      </c>
      <c r="G4897" t="n">
        <v>32</v>
      </c>
      <c r="H4897" t="n">
        <v>0</v>
      </c>
      <c r="I4897" t="n">
        <v>5842</v>
      </c>
      <c r="J4897" t="n">
        <v>27</v>
      </c>
      <c r="K4897" t="n">
        <v>527</v>
      </c>
      <c r="L4897" t="n">
        <v>1</v>
      </c>
      <c r="M4897" t="n">
        <v>47</v>
      </c>
      <c r="N4897" t="n">
        <v>14</v>
      </c>
      <c r="O4897" t="n">
        <v>1</v>
      </c>
      <c r="P4897" t="n">
        <v>10</v>
      </c>
      <c r="Q4897" t="n">
        <v>8</v>
      </c>
      <c r="R4897" t="n">
        <v>21</v>
      </c>
      <c r="S4897" t="n">
        <v>21</v>
      </c>
      <c r="T4897" t="n">
        <v>152</v>
      </c>
      <c r="U4897" t="n">
        <v>0</v>
      </c>
      <c r="V4897" t="n">
        <v>0</v>
      </c>
      <c r="W4897" t="n">
        <v>0</v>
      </c>
    </row>
    <row r="4898">
      <c r="A4898" t="inlineStr">
        <is>
          <t>Franck Comba</t>
        </is>
      </c>
      <c r="B4898" t="inlineStr">
        <is>
          <t>France</t>
        </is>
      </c>
      <c r="C4898" t="inlineStr">
        <is>
          <t>Center</t>
        </is>
      </c>
      <c r="D4898" t="n">
        <v>40</v>
      </c>
      <c r="E4898" t="n">
        <v>43</v>
      </c>
      <c r="F4898" t="n">
        <v>38</v>
      </c>
      <c r="G4898" t="n">
        <v>5</v>
      </c>
      <c r="H4898" t="n">
        <v>0</v>
      </c>
      <c r="I4898" t="n">
        <v>3051</v>
      </c>
      <c r="J4898" t="n">
        <v>2</v>
      </c>
      <c r="K4898" t="n">
        <v>11</v>
      </c>
      <c r="L4898" t="n">
        <v>1</v>
      </c>
      <c r="M4898" t="n">
        <v>0</v>
      </c>
      <c r="N4898" t="n">
        <v>21</v>
      </c>
      <c r="O4898" t="n">
        <v>0</v>
      </c>
      <c r="P4898" t="n">
        <v>6</v>
      </c>
      <c r="Q4898" t="n">
        <v>3</v>
      </c>
      <c r="R4898" t="n">
        <v>0</v>
      </c>
      <c r="S4898" t="n">
        <v>0</v>
      </c>
      <c r="T4898" t="n">
        <v>111</v>
      </c>
      <c r="U4898" t="n">
        <v>0</v>
      </c>
      <c r="V4898" t="n">
        <v>0</v>
      </c>
      <c r="W4898" t="n">
        <v>0</v>
      </c>
    </row>
    <row r="4899">
      <c r="A4899" t="inlineStr">
        <is>
          <t>Franck Comba</t>
        </is>
      </c>
      <c r="B4899" t="inlineStr">
        <is>
          <t>France</t>
        </is>
      </c>
      <c r="C4899" t="inlineStr">
        <is>
          <t>Center</t>
        </is>
      </c>
      <c r="D4899" t="n">
        <v>8</v>
      </c>
      <c r="E4899" t="n">
        <v>8</v>
      </c>
      <c r="F4899" t="n">
        <v>8</v>
      </c>
      <c r="G4899" t="n">
        <v>0</v>
      </c>
      <c r="H4899" t="n">
        <v>0</v>
      </c>
      <c r="I4899" t="n">
        <v>640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5</v>
      </c>
      <c r="U4899" t="n">
        <v>0</v>
      </c>
      <c r="V4899" t="n">
        <v>0</v>
      </c>
      <c r="W4899" t="n">
        <v>0</v>
      </c>
    </row>
    <row r="4900">
      <c r="A4900" t="inlineStr">
        <is>
          <t>Franck Comba</t>
        </is>
      </c>
      <c r="B4900" t="inlineStr">
        <is>
          <t>France</t>
        </is>
      </c>
      <c r="C4900" t="inlineStr">
        <is>
          <t>Center</t>
        </is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80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t="inlineStr">
        <is>
          <t>Franck Comba</t>
        </is>
      </c>
      <c r="B4901" t="inlineStr">
        <is>
          <t>France</t>
        </is>
      </c>
      <c r="C4901" t="inlineStr">
        <is>
          <t>Center</t>
        </is>
      </c>
      <c r="D4901" t="n">
        <v>6</v>
      </c>
      <c r="E4901" t="n">
        <v>6</v>
      </c>
      <c r="F4901" t="n">
        <v>6</v>
      </c>
      <c r="G4901" t="n">
        <v>0</v>
      </c>
      <c r="H4901" t="n">
        <v>0</v>
      </c>
      <c r="I4901" t="n">
        <v>480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5</v>
      </c>
      <c r="U4901" t="n">
        <v>0</v>
      </c>
      <c r="V4901" t="n">
        <v>0</v>
      </c>
      <c r="W4901" t="n">
        <v>0</v>
      </c>
    </row>
    <row r="4902">
      <c r="A4902" t="inlineStr">
        <is>
          <t>Franck Comba</t>
        </is>
      </c>
      <c r="B4902" t="inlineStr">
        <is>
          <t>France</t>
        </is>
      </c>
      <c r="C4902" t="inlineStr">
        <is>
          <t>Center</t>
        </is>
      </c>
      <c r="D4902" t="n">
        <v>55</v>
      </c>
      <c r="E4902" t="n">
        <v>23</v>
      </c>
      <c r="F4902" t="n">
        <v>53</v>
      </c>
      <c r="G4902" t="n">
        <v>5</v>
      </c>
      <c r="H4902" t="n">
        <v>0</v>
      </c>
      <c r="I4902" t="n">
        <v>4251</v>
      </c>
      <c r="J4902" t="n">
        <v>2</v>
      </c>
      <c r="K4902" t="n">
        <v>11</v>
      </c>
      <c r="L4902" t="n">
        <v>1</v>
      </c>
      <c r="M4902" t="n">
        <v>0</v>
      </c>
      <c r="N4902" t="n">
        <v>23</v>
      </c>
      <c r="O4902" t="n">
        <v>0</v>
      </c>
      <c r="P4902" t="n">
        <v>6</v>
      </c>
      <c r="Q4902" t="n">
        <v>3</v>
      </c>
      <c r="R4902" t="n">
        <v>0</v>
      </c>
      <c r="S4902" t="n">
        <v>0</v>
      </c>
      <c r="T4902" t="n">
        <v>121</v>
      </c>
      <c r="U4902" t="n">
        <v>0</v>
      </c>
      <c r="V4902" t="n">
        <v>0</v>
      </c>
      <c r="W4902" t="n">
        <v>0</v>
      </c>
    </row>
    <row r="4903">
      <c r="A4903" t="inlineStr">
        <is>
          <t>Nans Ducuing</t>
        </is>
      </c>
      <c r="B4903" t="inlineStr">
        <is>
          <t>France</t>
        </is>
      </c>
      <c r="C4903" t="inlineStr">
        <is>
          <t>Center</t>
        </is>
      </c>
      <c r="D4903" t="n">
        <v>79</v>
      </c>
      <c r="E4903" t="n">
        <v>81</v>
      </c>
      <c r="F4903" t="n">
        <v>71</v>
      </c>
      <c r="G4903" t="n">
        <v>10</v>
      </c>
      <c r="H4903" t="n">
        <v>0</v>
      </c>
      <c r="I4903" t="n">
        <v>5533</v>
      </c>
      <c r="J4903" t="n">
        <v>8</v>
      </c>
      <c r="K4903" t="n">
        <v>145</v>
      </c>
      <c r="L4903" t="n">
        <v>1</v>
      </c>
      <c r="M4903" t="n">
        <v>15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80</v>
      </c>
      <c r="U4903" t="n">
        <v>0</v>
      </c>
      <c r="V4903" t="n">
        <v>0</v>
      </c>
      <c r="W4903" t="n">
        <v>1</v>
      </c>
    </row>
    <row r="4904">
      <c r="A4904" t="inlineStr">
        <is>
          <t>Nans Ducuing</t>
        </is>
      </c>
      <c r="B4904" t="inlineStr">
        <is>
          <t>France</t>
        </is>
      </c>
      <c r="C4904" t="inlineStr">
        <is>
          <t>Center</t>
        </is>
      </c>
      <c r="D4904" t="n">
        <v>3</v>
      </c>
      <c r="E4904" t="n">
        <v>4</v>
      </c>
      <c r="F4904" t="n">
        <v>3</v>
      </c>
      <c r="G4904" t="n">
        <v>1</v>
      </c>
      <c r="H4904" t="n">
        <v>0</v>
      </c>
      <c r="I4904" t="n">
        <v>234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</row>
    <row r="4905">
      <c r="A4905" t="inlineStr">
        <is>
          <t>Nans Ducuing</t>
        </is>
      </c>
      <c r="B4905" t="inlineStr">
        <is>
          <t>France</t>
        </is>
      </c>
      <c r="C4905" t="inlineStr">
        <is>
          <t>Center</t>
        </is>
      </c>
      <c r="D4905" t="n">
        <v>82</v>
      </c>
      <c r="E4905" t="n">
        <v>16</v>
      </c>
      <c r="F4905" t="n">
        <v>74</v>
      </c>
      <c r="G4905" t="n">
        <v>11</v>
      </c>
      <c r="H4905" t="n">
        <v>0</v>
      </c>
      <c r="I4905" t="n">
        <v>5767</v>
      </c>
      <c r="J4905" t="n">
        <v>8</v>
      </c>
      <c r="K4905" t="n">
        <v>145</v>
      </c>
      <c r="L4905" t="n">
        <v>1</v>
      </c>
      <c r="M4905" t="n">
        <v>16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80</v>
      </c>
      <c r="U4905" t="n">
        <v>0</v>
      </c>
      <c r="V4905" t="n">
        <v>0</v>
      </c>
      <c r="W4905" t="n">
        <v>1</v>
      </c>
    </row>
    <row r="4906">
      <c r="A4906" t="inlineStr">
        <is>
          <t>Remi Lamerat</t>
        </is>
      </c>
      <c r="B4906" t="inlineStr">
        <is>
          <t>France</t>
        </is>
      </c>
      <c r="C4906" t="inlineStr">
        <is>
          <t>Center</t>
        </is>
      </c>
      <c r="D4906" t="n">
        <v>12</v>
      </c>
      <c r="E4906" t="n">
        <v>12</v>
      </c>
      <c r="F4906" t="n">
        <v>5</v>
      </c>
      <c r="G4906" t="n">
        <v>7</v>
      </c>
      <c r="H4906" t="n">
        <v>0</v>
      </c>
      <c r="I4906" t="n">
        <v>475</v>
      </c>
      <c r="J4906" t="n">
        <v>7</v>
      </c>
      <c r="K4906" t="n">
        <v>165</v>
      </c>
      <c r="L4906" t="n">
        <v>0</v>
      </c>
      <c r="M4906" t="n">
        <v>3</v>
      </c>
      <c r="N4906" t="n">
        <v>3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15</v>
      </c>
      <c r="U4906" t="n">
        <v>0</v>
      </c>
      <c r="V4906" t="n">
        <v>0</v>
      </c>
      <c r="W4906" t="n">
        <v>0</v>
      </c>
    </row>
    <row r="4907">
      <c r="A4907" t="inlineStr">
        <is>
          <t>Remi Lamerat</t>
        </is>
      </c>
      <c r="B4907" t="inlineStr">
        <is>
          <t>France</t>
        </is>
      </c>
      <c r="C4907" t="inlineStr">
        <is>
          <t>Center</t>
        </is>
      </c>
      <c r="D4907" t="n">
        <v>3</v>
      </c>
      <c r="E4907" t="n">
        <v>3</v>
      </c>
      <c r="F4907" t="n">
        <v>3</v>
      </c>
      <c r="G4907" t="n">
        <v>0</v>
      </c>
      <c r="H4907" t="n">
        <v>0</v>
      </c>
      <c r="I4907" t="n">
        <v>240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5</v>
      </c>
      <c r="U4907" t="n">
        <v>0</v>
      </c>
      <c r="V4907" t="n">
        <v>0</v>
      </c>
      <c r="W4907" t="n">
        <v>0</v>
      </c>
    </row>
    <row r="4908">
      <c r="A4908" t="inlineStr">
        <is>
          <t>Remi Lamerat</t>
        </is>
      </c>
      <c r="B4908" t="inlineStr">
        <is>
          <t>France</t>
        </is>
      </c>
      <c r="C4908" t="inlineStr">
        <is>
          <t>Center</t>
        </is>
      </c>
      <c r="D4908" t="n">
        <v>76</v>
      </c>
      <c r="E4908" t="n">
        <v>76</v>
      </c>
      <c r="F4908" t="n">
        <v>67</v>
      </c>
      <c r="G4908" t="n">
        <v>9</v>
      </c>
      <c r="H4908" t="n">
        <v>0</v>
      </c>
      <c r="I4908" t="n">
        <v>5180</v>
      </c>
      <c r="J4908" t="n">
        <v>9</v>
      </c>
      <c r="K4908" t="n">
        <v>192</v>
      </c>
      <c r="L4908" t="n">
        <v>0</v>
      </c>
      <c r="M4908" t="n">
        <v>22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50</v>
      </c>
      <c r="U4908" t="n">
        <v>2</v>
      </c>
      <c r="V4908" t="n">
        <v>0</v>
      </c>
      <c r="W4908" t="n">
        <v>0</v>
      </c>
    </row>
    <row r="4909">
      <c r="A4909" t="inlineStr">
        <is>
          <t>Remi Lamerat</t>
        </is>
      </c>
      <c r="B4909" t="inlineStr">
        <is>
          <t>France</t>
        </is>
      </c>
      <c r="C4909" t="inlineStr">
        <is>
          <t>Center</t>
        </is>
      </c>
      <c r="D4909" t="n">
        <v>19</v>
      </c>
      <c r="E4909" t="n">
        <v>19</v>
      </c>
      <c r="F4909" t="n">
        <v>14</v>
      </c>
      <c r="G4909" t="n">
        <v>5</v>
      </c>
      <c r="H4909" t="n">
        <v>0</v>
      </c>
      <c r="I4909" t="n">
        <v>1031</v>
      </c>
      <c r="J4909" t="n">
        <v>5</v>
      </c>
      <c r="K4909" t="n">
        <v>112</v>
      </c>
      <c r="L4909" t="n">
        <v>1</v>
      </c>
      <c r="M4909" t="n">
        <v>9</v>
      </c>
      <c r="N4909" t="n">
        <v>2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10</v>
      </c>
      <c r="U4909" t="n">
        <v>0</v>
      </c>
      <c r="V4909" t="n">
        <v>0</v>
      </c>
      <c r="W4909" t="n">
        <v>0</v>
      </c>
    </row>
    <row r="4910">
      <c r="A4910" t="inlineStr">
        <is>
          <t>Remi Lamerat</t>
        </is>
      </c>
      <c r="B4910" t="inlineStr">
        <is>
          <t>France</t>
        </is>
      </c>
      <c r="C4910" t="inlineStr">
        <is>
          <t>Center</t>
        </is>
      </c>
      <c r="D4910" t="n">
        <v>45</v>
      </c>
      <c r="E4910" t="n">
        <v>43</v>
      </c>
      <c r="F4910" t="n">
        <v>36</v>
      </c>
      <c r="G4910" t="n">
        <v>7</v>
      </c>
      <c r="H4910" t="n">
        <v>0</v>
      </c>
      <c r="I4910" t="n">
        <v>2808</v>
      </c>
      <c r="J4910" t="n">
        <v>9</v>
      </c>
      <c r="K4910" t="n">
        <v>260</v>
      </c>
      <c r="L4910" t="n">
        <v>0</v>
      </c>
      <c r="M4910" t="n">
        <v>18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5</v>
      </c>
      <c r="U4910" t="n">
        <v>0</v>
      </c>
      <c r="V4910" t="n">
        <v>0</v>
      </c>
      <c r="W4910" t="n">
        <v>0</v>
      </c>
    </row>
    <row r="4911">
      <c r="A4911" t="inlineStr">
        <is>
          <t>Remi Lamerat</t>
        </is>
      </c>
      <c r="B4911" t="inlineStr">
        <is>
          <t>France</t>
        </is>
      </c>
      <c r="C4911" t="inlineStr">
        <is>
          <t>Center</t>
        </is>
      </c>
      <c r="D4911" t="n">
        <v>27</v>
      </c>
      <c r="E4911" t="n">
        <v>27</v>
      </c>
      <c r="F4911" t="n">
        <v>25</v>
      </c>
      <c r="G4911" t="n">
        <v>2</v>
      </c>
      <c r="H4911" t="n">
        <v>0</v>
      </c>
      <c r="I4911" t="n">
        <v>1749</v>
      </c>
      <c r="J4911" t="n">
        <v>2</v>
      </c>
      <c r="K4911" t="n">
        <v>41</v>
      </c>
      <c r="L4911" t="n">
        <v>0</v>
      </c>
      <c r="M4911" t="n">
        <v>14</v>
      </c>
      <c r="N4911" t="n">
        <v>4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20</v>
      </c>
      <c r="U4911" t="n">
        <v>2</v>
      </c>
      <c r="V4911" t="n">
        <v>0</v>
      </c>
      <c r="W4911" t="n">
        <v>0</v>
      </c>
    </row>
    <row r="4912">
      <c r="A4912" t="inlineStr">
        <is>
          <t>Remi Lamerat</t>
        </is>
      </c>
      <c r="B4912" t="inlineStr">
        <is>
          <t>France</t>
        </is>
      </c>
      <c r="C4912" t="inlineStr">
        <is>
          <t>Center</t>
        </is>
      </c>
      <c r="D4912" t="n">
        <v>182</v>
      </c>
      <c r="E4912" t="n">
        <v>21</v>
      </c>
      <c r="F4912" t="n">
        <v>150</v>
      </c>
      <c r="G4912" t="n">
        <v>30</v>
      </c>
      <c r="H4912" t="n">
        <v>0</v>
      </c>
      <c r="I4912" t="n">
        <v>11483</v>
      </c>
      <c r="J4912" t="n">
        <v>32</v>
      </c>
      <c r="K4912" t="n">
        <v>770</v>
      </c>
      <c r="L4912" t="n">
        <v>1</v>
      </c>
      <c r="M4912" t="n">
        <v>66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105</v>
      </c>
      <c r="U4912" t="n">
        <v>4</v>
      </c>
      <c r="V4912" t="n">
        <v>0</v>
      </c>
      <c r="W4912" t="n">
        <v>0</v>
      </c>
    </row>
    <row r="4913">
      <c r="A4913" t="inlineStr">
        <is>
          <t>Florian Fritz</t>
        </is>
      </c>
      <c r="B4913" t="inlineStr">
        <is>
          <t>France</t>
        </is>
      </c>
      <c r="C4913" t="inlineStr">
        <is>
          <t>Center</t>
        </is>
      </c>
      <c r="D4913" t="n">
        <v>5</v>
      </c>
      <c r="E4913" t="n">
        <v>5</v>
      </c>
      <c r="F4913" t="n">
        <v>5</v>
      </c>
      <c r="G4913" t="n">
        <v>0</v>
      </c>
      <c r="H4913" t="n">
        <v>0</v>
      </c>
      <c r="I4913" t="n">
        <v>373</v>
      </c>
      <c r="J4913" t="n">
        <v>0</v>
      </c>
      <c r="K4913" t="n">
        <v>0</v>
      </c>
      <c r="L4913" t="n">
        <v>0</v>
      </c>
      <c r="M4913" t="n">
        <v>2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5</v>
      </c>
      <c r="U4913" t="n">
        <v>0</v>
      </c>
      <c r="V4913" t="n">
        <v>0</v>
      </c>
      <c r="W4913" t="n">
        <v>0</v>
      </c>
    </row>
    <row r="4914">
      <c r="A4914" t="inlineStr">
        <is>
          <t>Florian Fritz</t>
        </is>
      </c>
      <c r="B4914" t="inlineStr">
        <is>
          <t>France</t>
        </is>
      </c>
      <c r="C4914" t="inlineStr">
        <is>
          <t>Center</t>
        </is>
      </c>
      <c r="D4914" t="n">
        <v>222</v>
      </c>
      <c r="E4914" t="n">
        <v>227</v>
      </c>
      <c r="F4914" t="n">
        <v>186</v>
      </c>
      <c r="G4914" t="n">
        <v>41</v>
      </c>
      <c r="H4914" t="n">
        <v>0</v>
      </c>
      <c r="I4914" t="n">
        <v>14246</v>
      </c>
      <c r="J4914" t="n">
        <v>36</v>
      </c>
      <c r="K4914" t="n">
        <v>868</v>
      </c>
      <c r="L4914" t="n">
        <v>0</v>
      </c>
      <c r="M4914" t="n">
        <v>68</v>
      </c>
      <c r="N4914" t="n">
        <v>27</v>
      </c>
      <c r="O4914" t="n">
        <v>4</v>
      </c>
      <c r="P4914" t="n">
        <v>2</v>
      </c>
      <c r="Q4914" t="n">
        <v>2</v>
      </c>
      <c r="R4914" t="n">
        <v>9</v>
      </c>
      <c r="S4914" t="n">
        <v>8</v>
      </c>
      <c r="T4914" t="n">
        <v>175</v>
      </c>
      <c r="U4914" t="n">
        <v>7</v>
      </c>
      <c r="V4914" t="n">
        <v>0</v>
      </c>
      <c r="W4914" t="n">
        <v>1</v>
      </c>
    </row>
    <row r="4915">
      <c r="A4915" t="inlineStr">
        <is>
          <t>Florian Fritz</t>
        </is>
      </c>
      <c r="B4915" t="inlineStr">
        <is>
          <t>France</t>
        </is>
      </c>
      <c r="C4915" t="inlineStr">
        <is>
          <t>Center</t>
        </is>
      </c>
      <c r="D4915" t="n">
        <v>34</v>
      </c>
      <c r="E4915" t="n">
        <v>34</v>
      </c>
      <c r="F4915" t="n">
        <v>30</v>
      </c>
      <c r="G4915" t="n">
        <v>4</v>
      </c>
      <c r="H4915" t="n">
        <v>0</v>
      </c>
      <c r="I4915" t="n">
        <v>2174</v>
      </c>
      <c r="J4915" t="n">
        <v>4</v>
      </c>
      <c r="K4915" t="n">
        <v>57</v>
      </c>
      <c r="L4915" t="n">
        <v>0</v>
      </c>
      <c r="M4915" t="n">
        <v>18</v>
      </c>
      <c r="N4915" t="n">
        <v>3</v>
      </c>
      <c r="O4915" t="n">
        <v>2</v>
      </c>
      <c r="P4915" t="n">
        <v>0</v>
      </c>
      <c r="Q4915" t="n">
        <v>0</v>
      </c>
      <c r="R4915" t="n">
        <v>1</v>
      </c>
      <c r="S4915" t="n">
        <v>1</v>
      </c>
      <c r="T4915" t="n">
        <v>24</v>
      </c>
      <c r="U4915" t="n">
        <v>1</v>
      </c>
      <c r="V4915" t="n">
        <v>0</v>
      </c>
      <c r="W4915" t="n">
        <v>0</v>
      </c>
    </row>
    <row r="4916">
      <c r="A4916" t="inlineStr">
        <is>
          <t>Florian Fritz</t>
        </is>
      </c>
      <c r="B4916" t="inlineStr">
        <is>
          <t>France</t>
        </is>
      </c>
      <c r="C4916" t="inlineStr">
        <is>
          <t>Center</t>
        </is>
      </c>
      <c r="D4916" t="n">
        <v>261</v>
      </c>
      <c r="E4916" t="n">
        <v>31</v>
      </c>
      <c r="F4916" t="n">
        <v>221</v>
      </c>
      <c r="G4916" t="n">
        <v>45</v>
      </c>
      <c r="H4916" t="n">
        <v>0</v>
      </c>
      <c r="I4916" t="n">
        <v>16793</v>
      </c>
      <c r="J4916" t="n">
        <v>40</v>
      </c>
      <c r="K4916" t="n">
        <v>925</v>
      </c>
      <c r="L4916" t="n">
        <v>0</v>
      </c>
      <c r="M4916" t="n">
        <v>88</v>
      </c>
      <c r="N4916" t="n">
        <v>31</v>
      </c>
      <c r="O4916" t="n">
        <v>6</v>
      </c>
      <c r="P4916" t="n">
        <v>2</v>
      </c>
      <c r="Q4916" t="n">
        <v>2</v>
      </c>
      <c r="R4916" t="n">
        <v>10</v>
      </c>
      <c r="S4916" t="n">
        <v>9</v>
      </c>
      <c r="T4916" t="n">
        <v>204</v>
      </c>
      <c r="U4916" t="n">
        <v>8</v>
      </c>
      <c r="V4916" t="n">
        <v>0</v>
      </c>
      <c r="W4916" t="n">
        <v>1</v>
      </c>
    </row>
    <row r="4917">
      <c r="A4917" t="inlineStr">
        <is>
          <t>Jean-Marcel Buttin</t>
        </is>
      </c>
      <c r="B4917" t="inlineStr">
        <is>
          <t>France</t>
        </is>
      </c>
      <c r="C4917" t="inlineStr">
        <is>
          <t>Center</t>
        </is>
      </c>
      <c r="D4917" t="n">
        <v>50</v>
      </c>
      <c r="E4917" t="n">
        <v>55</v>
      </c>
      <c r="F4917" t="n">
        <v>33</v>
      </c>
      <c r="G4917" t="n">
        <v>22</v>
      </c>
      <c r="H4917" t="n">
        <v>0</v>
      </c>
      <c r="I4917" t="n">
        <v>2940</v>
      </c>
      <c r="J4917" t="n">
        <v>17</v>
      </c>
      <c r="K4917" t="n">
        <v>450</v>
      </c>
      <c r="L4917" t="n">
        <v>1</v>
      </c>
      <c r="M4917" t="n">
        <v>9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45</v>
      </c>
      <c r="U4917" t="n">
        <v>0</v>
      </c>
      <c r="V4917" t="n">
        <v>0</v>
      </c>
      <c r="W4917" t="n">
        <v>0</v>
      </c>
    </row>
    <row r="4918">
      <c r="A4918" t="inlineStr">
        <is>
          <t>Jean-Marcel Buttin</t>
        </is>
      </c>
      <c r="B4918" t="inlineStr">
        <is>
          <t>France</t>
        </is>
      </c>
      <c r="C4918" t="inlineStr">
        <is>
          <t>Center</t>
        </is>
      </c>
      <c r="D4918" t="n">
        <v>5</v>
      </c>
      <c r="E4918" t="n">
        <v>5</v>
      </c>
      <c r="F4918" t="n">
        <v>4</v>
      </c>
      <c r="G4918" t="n">
        <v>1</v>
      </c>
      <c r="H4918" t="n">
        <v>0</v>
      </c>
      <c r="I4918" t="n">
        <v>344</v>
      </c>
      <c r="J4918" t="n">
        <v>1</v>
      </c>
      <c r="K4918" t="n">
        <v>24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</row>
    <row r="4919">
      <c r="A4919" t="inlineStr">
        <is>
          <t>Jean-Marcel Buttin</t>
        </is>
      </c>
      <c r="B4919" t="inlineStr">
        <is>
          <t>France</t>
        </is>
      </c>
      <c r="C4919" t="inlineStr">
        <is>
          <t>Center</t>
        </is>
      </c>
      <c r="D4919" t="n">
        <v>2</v>
      </c>
      <c r="E4919" t="n">
        <v>2</v>
      </c>
      <c r="F4919" t="n">
        <v>1</v>
      </c>
      <c r="G4919" t="n">
        <v>1</v>
      </c>
      <c r="H4919" t="n">
        <v>0</v>
      </c>
      <c r="I4919" t="n">
        <v>124</v>
      </c>
      <c r="J4919" t="n">
        <v>1</v>
      </c>
      <c r="K4919" t="n">
        <v>44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</row>
    <row r="4920">
      <c r="A4920" t="inlineStr">
        <is>
          <t>Jean-Marcel Buttin</t>
        </is>
      </c>
      <c r="B4920" t="inlineStr">
        <is>
          <t>France</t>
        </is>
      </c>
      <c r="C4920" t="inlineStr">
        <is>
          <t>Center</t>
        </is>
      </c>
      <c r="D4920" t="n">
        <v>36</v>
      </c>
      <c r="E4920" t="n">
        <v>37</v>
      </c>
      <c r="F4920" t="n">
        <v>31</v>
      </c>
      <c r="G4920" t="n">
        <v>6</v>
      </c>
      <c r="H4920" t="n">
        <v>0</v>
      </c>
      <c r="I4920" t="n">
        <v>2458</v>
      </c>
      <c r="J4920" t="n">
        <v>5</v>
      </c>
      <c r="K4920" t="n">
        <v>49</v>
      </c>
      <c r="L4920" t="n">
        <v>0</v>
      </c>
      <c r="M4920" t="n">
        <v>4</v>
      </c>
      <c r="N4920" t="n">
        <v>4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20</v>
      </c>
      <c r="U4920" t="n">
        <v>0</v>
      </c>
      <c r="V4920" t="n">
        <v>0</v>
      </c>
      <c r="W4920" t="n">
        <v>0</v>
      </c>
    </row>
    <row r="4921">
      <c r="A4921" t="inlineStr">
        <is>
          <t>Jean-Marcel Buttin</t>
        </is>
      </c>
      <c r="B4921" t="inlineStr">
        <is>
          <t>France</t>
        </is>
      </c>
      <c r="C4921" t="inlineStr">
        <is>
          <t>Center</t>
        </is>
      </c>
      <c r="D4921" t="n">
        <v>44</v>
      </c>
      <c r="E4921" t="n">
        <v>46</v>
      </c>
      <c r="F4921" t="n">
        <v>35</v>
      </c>
      <c r="G4921" t="n">
        <v>11</v>
      </c>
      <c r="H4921" t="n">
        <v>0</v>
      </c>
      <c r="I4921" t="n">
        <v>2873</v>
      </c>
      <c r="J4921" t="n">
        <v>9</v>
      </c>
      <c r="K4921" t="n">
        <v>147</v>
      </c>
      <c r="L4921" t="n">
        <v>0</v>
      </c>
      <c r="M4921" t="n">
        <v>5</v>
      </c>
      <c r="N4921" t="n">
        <v>7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35</v>
      </c>
      <c r="U4921" t="n">
        <v>1</v>
      </c>
      <c r="V4921" t="n">
        <v>0</v>
      </c>
      <c r="W4921" t="n">
        <v>0</v>
      </c>
    </row>
    <row r="4922">
      <c r="A4922" t="inlineStr">
        <is>
          <t>Jean-Marcel Buttin</t>
        </is>
      </c>
      <c r="B4922" t="inlineStr">
        <is>
          <t>France</t>
        </is>
      </c>
      <c r="C4922" t="inlineStr">
        <is>
          <t>Center</t>
        </is>
      </c>
      <c r="D4922" t="n">
        <v>16</v>
      </c>
      <c r="E4922" t="n">
        <v>16</v>
      </c>
      <c r="F4922" t="n">
        <v>14</v>
      </c>
      <c r="G4922" t="n">
        <v>2</v>
      </c>
      <c r="H4922" t="n">
        <v>0</v>
      </c>
      <c r="I4922" t="n">
        <v>1084</v>
      </c>
      <c r="J4922" t="n">
        <v>2</v>
      </c>
      <c r="K4922" t="n">
        <v>68</v>
      </c>
      <c r="L4922" t="n">
        <v>0</v>
      </c>
      <c r="M4922" t="n">
        <v>3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3</v>
      </c>
      <c r="U4922" t="n">
        <v>0</v>
      </c>
      <c r="V4922" t="n">
        <v>0</v>
      </c>
      <c r="W4922" t="n">
        <v>0</v>
      </c>
    </row>
    <row r="4923">
      <c r="A4923" t="inlineStr">
        <is>
          <t>Jean-Marcel Buttin</t>
        </is>
      </c>
      <c r="B4923" t="inlineStr">
        <is>
          <t>France</t>
        </is>
      </c>
      <c r="C4923" t="inlineStr">
        <is>
          <t>Center</t>
        </is>
      </c>
      <c r="D4923" t="n">
        <v>153</v>
      </c>
      <c r="E4923" t="n">
        <v>20</v>
      </c>
      <c r="F4923" t="n">
        <v>118</v>
      </c>
      <c r="G4923" t="n">
        <v>43</v>
      </c>
      <c r="H4923" t="n">
        <v>0</v>
      </c>
      <c r="I4923" t="n">
        <v>9823</v>
      </c>
      <c r="J4923" t="n">
        <v>35</v>
      </c>
      <c r="K4923" t="n">
        <v>782</v>
      </c>
      <c r="L4923" t="n">
        <v>1</v>
      </c>
      <c r="M4923" t="n">
        <v>21</v>
      </c>
      <c r="N4923" t="n">
        <v>20</v>
      </c>
      <c r="O4923" t="n">
        <v>1</v>
      </c>
      <c r="P4923" t="n">
        <v>1</v>
      </c>
      <c r="Q4923" t="n">
        <v>0</v>
      </c>
      <c r="R4923" t="n">
        <v>0</v>
      </c>
      <c r="S4923" t="n">
        <v>0</v>
      </c>
      <c r="T4923" t="n">
        <v>103</v>
      </c>
      <c r="U4923" t="n">
        <v>1</v>
      </c>
      <c r="V4923" t="n">
        <v>0</v>
      </c>
      <c r="W4923" t="n">
        <v>0</v>
      </c>
    </row>
    <row r="4924">
      <c r="A4924" t="inlineStr">
        <is>
          <t>Cedric Desbrosse</t>
        </is>
      </c>
      <c r="B4924" t="inlineStr">
        <is>
          <t>France</t>
        </is>
      </c>
      <c r="C4924" t="inlineStr">
        <is>
          <t>Center</t>
        </is>
      </c>
      <c r="D4924" t="n">
        <v>40</v>
      </c>
      <c r="E4924" t="n">
        <v>44</v>
      </c>
      <c r="F4924" t="n">
        <v>34</v>
      </c>
      <c r="G4924" t="n">
        <v>10</v>
      </c>
      <c r="H4924" t="n">
        <v>0</v>
      </c>
      <c r="I4924" t="n">
        <v>2632</v>
      </c>
      <c r="J4924" t="n">
        <v>6</v>
      </c>
      <c r="K4924" t="n">
        <v>136</v>
      </c>
      <c r="L4924" t="n">
        <v>0</v>
      </c>
      <c r="M4924" t="n">
        <v>8</v>
      </c>
      <c r="N4924" t="n">
        <v>5</v>
      </c>
      <c r="O4924" t="n">
        <v>0</v>
      </c>
      <c r="P4924" t="n">
        <v>1</v>
      </c>
      <c r="Q4924" t="n">
        <v>1</v>
      </c>
      <c r="R4924" t="n">
        <v>0</v>
      </c>
      <c r="S4924" t="n">
        <v>0</v>
      </c>
      <c r="T4924" t="n">
        <v>27</v>
      </c>
      <c r="U4924" t="n">
        <v>1</v>
      </c>
      <c r="V4924" t="n">
        <v>0</v>
      </c>
      <c r="W4924" t="n">
        <v>0</v>
      </c>
    </row>
    <row r="4925">
      <c r="A4925" t="inlineStr">
        <is>
          <t>Cedric Desbrosse</t>
        </is>
      </c>
      <c r="B4925" t="inlineStr">
        <is>
          <t>France</t>
        </is>
      </c>
      <c r="C4925" t="inlineStr">
        <is>
          <t>Center</t>
        </is>
      </c>
      <c r="D4925" t="n">
        <v>2</v>
      </c>
      <c r="E4925" t="n">
        <v>5</v>
      </c>
      <c r="F4925" t="n">
        <v>1</v>
      </c>
      <c r="G4925" t="n">
        <v>4</v>
      </c>
      <c r="H4925" t="n">
        <v>0</v>
      </c>
      <c r="I4925" t="n">
        <v>118</v>
      </c>
      <c r="J4925" t="n">
        <v>1</v>
      </c>
      <c r="K4925" t="n">
        <v>38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</row>
    <row r="4926">
      <c r="A4926" t="inlineStr">
        <is>
          <t>Cedric Desbrosse</t>
        </is>
      </c>
      <c r="B4926" t="inlineStr">
        <is>
          <t>France</t>
        </is>
      </c>
      <c r="C4926" t="inlineStr">
        <is>
          <t>Center</t>
        </is>
      </c>
      <c r="D4926" t="n">
        <v>5</v>
      </c>
      <c r="E4926" t="n">
        <v>5</v>
      </c>
      <c r="F4926" t="n">
        <v>3</v>
      </c>
      <c r="G4926" t="n">
        <v>2</v>
      </c>
      <c r="H4926" t="n">
        <v>0</v>
      </c>
      <c r="I4926" t="n">
        <v>271</v>
      </c>
      <c r="J4926" t="n">
        <v>2</v>
      </c>
      <c r="K4926" t="n">
        <v>44</v>
      </c>
      <c r="L4926" t="n">
        <v>0</v>
      </c>
      <c r="M4926" t="n">
        <v>2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</row>
    <row r="4927">
      <c r="A4927" t="inlineStr">
        <is>
          <t>Cedric Desbrosse</t>
        </is>
      </c>
      <c r="B4927" t="inlineStr">
        <is>
          <t>France</t>
        </is>
      </c>
      <c r="C4927" t="inlineStr">
        <is>
          <t>Center</t>
        </is>
      </c>
      <c r="D4927" t="n">
        <v>47</v>
      </c>
      <c r="E4927" t="n">
        <v>5</v>
      </c>
      <c r="F4927" t="n">
        <v>38</v>
      </c>
      <c r="G4927" t="n">
        <v>16</v>
      </c>
      <c r="H4927" t="n">
        <v>0</v>
      </c>
      <c r="I4927" t="n">
        <v>3021</v>
      </c>
      <c r="J4927" t="n">
        <v>9</v>
      </c>
      <c r="K4927" t="n">
        <v>218</v>
      </c>
      <c r="L4927" t="n">
        <v>0</v>
      </c>
      <c r="M4927" t="n">
        <v>10</v>
      </c>
      <c r="N4927" t="n">
        <v>5</v>
      </c>
      <c r="O4927" t="n">
        <v>0</v>
      </c>
      <c r="P4927" t="n">
        <v>1</v>
      </c>
      <c r="Q4927" t="n">
        <v>1</v>
      </c>
      <c r="R4927" t="n">
        <v>0</v>
      </c>
      <c r="S4927" t="n">
        <v>0</v>
      </c>
      <c r="T4927" t="n">
        <v>27</v>
      </c>
      <c r="U4927" t="n">
        <v>1</v>
      </c>
      <c r="V4927" t="n">
        <v>0</v>
      </c>
      <c r="W4927" t="n">
        <v>0</v>
      </c>
    </row>
    <row r="4928">
      <c r="A4928" t="inlineStr">
        <is>
          <t>Sebastien Bonetti</t>
        </is>
      </c>
      <c r="B4928" t="inlineStr">
        <is>
          <t>France</t>
        </is>
      </c>
      <c r="C4928" t="inlineStr">
        <is>
          <t>Center</t>
        </is>
      </c>
      <c r="D4928" t="n">
        <v>11</v>
      </c>
      <c r="E4928" t="n">
        <v>12</v>
      </c>
      <c r="F4928" t="n">
        <v>11</v>
      </c>
      <c r="G4928" t="n">
        <v>1</v>
      </c>
      <c r="H4928" t="n">
        <v>0</v>
      </c>
      <c r="I4928" t="n">
        <v>880</v>
      </c>
      <c r="J4928" t="n">
        <v>0</v>
      </c>
      <c r="K4928" t="n">
        <v>0</v>
      </c>
      <c r="L4928" t="n">
        <v>0</v>
      </c>
      <c r="M4928" t="n">
        <v>0</v>
      </c>
      <c r="N4928" t="n">
        <v>4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20</v>
      </c>
      <c r="U4928" t="n">
        <v>0</v>
      </c>
      <c r="V4928" t="n">
        <v>0</v>
      </c>
      <c r="W4928" t="n">
        <v>0</v>
      </c>
    </row>
    <row r="4929">
      <c r="A4929" t="inlineStr">
        <is>
          <t>Sebastien Bonetti</t>
        </is>
      </c>
      <c r="B4929" t="inlineStr">
        <is>
          <t>France</t>
        </is>
      </c>
      <c r="C4929" t="inlineStr">
        <is>
          <t>Center</t>
        </is>
      </c>
      <c r="D4929" t="n">
        <v>3</v>
      </c>
      <c r="E4929" t="n">
        <v>3</v>
      </c>
      <c r="F4929" t="n">
        <v>2</v>
      </c>
      <c r="G4929" t="n">
        <v>1</v>
      </c>
      <c r="H4929" t="n">
        <v>0</v>
      </c>
      <c r="I4929" t="n">
        <v>160</v>
      </c>
      <c r="J4929" t="n">
        <v>1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10</v>
      </c>
      <c r="U4929" t="n">
        <v>0</v>
      </c>
      <c r="V4929" t="n">
        <v>0</v>
      </c>
      <c r="W4929" t="n">
        <v>0</v>
      </c>
    </row>
    <row r="4930">
      <c r="A4930" t="inlineStr">
        <is>
          <t>Sebastien Bonetti</t>
        </is>
      </c>
      <c r="B4930" t="inlineStr">
        <is>
          <t>France</t>
        </is>
      </c>
      <c r="C4930" t="inlineStr">
        <is>
          <t>Center</t>
        </is>
      </c>
      <c r="D4930" t="n">
        <v>9</v>
      </c>
      <c r="E4930" t="n">
        <v>9</v>
      </c>
      <c r="F4930" t="n">
        <v>8</v>
      </c>
      <c r="G4930" t="n">
        <v>1</v>
      </c>
      <c r="H4930" t="n">
        <v>0</v>
      </c>
      <c r="I4930" t="n">
        <v>646</v>
      </c>
      <c r="J4930" t="n">
        <v>1</v>
      </c>
      <c r="K4930" t="n">
        <v>28</v>
      </c>
      <c r="L4930" t="n">
        <v>0</v>
      </c>
      <c r="M4930" t="n">
        <v>1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5</v>
      </c>
      <c r="U4930" t="n">
        <v>0</v>
      </c>
      <c r="V4930" t="n">
        <v>0</v>
      </c>
      <c r="W4930" t="n">
        <v>0</v>
      </c>
    </row>
    <row r="4931">
      <c r="A4931" t="inlineStr">
        <is>
          <t>Sebastien Bonetti</t>
        </is>
      </c>
      <c r="B4931" t="inlineStr">
        <is>
          <t>France</t>
        </is>
      </c>
      <c r="C4931" t="inlineStr">
        <is>
          <t>Center</t>
        </is>
      </c>
      <c r="D4931" t="n">
        <v>9</v>
      </c>
      <c r="E4931" t="n">
        <v>10</v>
      </c>
      <c r="F4931" t="n">
        <v>8</v>
      </c>
      <c r="G4931" t="n">
        <v>2</v>
      </c>
      <c r="H4931" t="n">
        <v>0</v>
      </c>
      <c r="I4931" t="n">
        <v>618</v>
      </c>
      <c r="J4931" t="n">
        <v>1</v>
      </c>
      <c r="K4931" t="n">
        <v>3</v>
      </c>
      <c r="L4931" t="n">
        <v>0</v>
      </c>
      <c r="M4931" t="n">
        <v>2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t="inlineStr">
        <is>
          <t>Sebastien Bonetti</t>
        </is>
      </c>
      <c r="B4932" t="inlineStr">
        <is>
          <t>France</t>
        </is>
      </c>
      <c r="C4932" t="inlineStr">
        <is>
          <t>Center</t>
        </is>
      </c>
      <c r="D4932" t="n">
        <v>8</v>
      </c>
      <c r="E4932" t="n">
        <v>9</v>
      </c>
      <c r="F4932" t="n">
        <v>5</v>
      </c>
      <c r="G4932" t="n">
        <v>4</v>
      </c>
      <c r="H4932" t="n">
        <v>0</v>
      </c>
      <c r="I4932" t="n">
        <v>479</v>
      </c>
      <c r="J4932" t="n">
        <v>3</v>
      </c>
      <c r="K4932" t="n">
        <v>79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5</v>
      </c>
      <c r="U4932" t="n">
        <v>0</v>
      </c>
      <c r="V4932" t="n">
        <v>0</v>
      </c>
      <c r="W4932" t="n">
        <v>0</v>
      </c>
    </row>
    <row r="4933">
      <c r="A4933" t="inlineStr">
        <is>
          <t>Sebastien Bonetti</t>
        </is>
      </c>
      <c r="B4933" t="inlineStr">
        <is>
          <t>France</t>
        </is>
      </c>
      <c r="C4933" t="inlineStr">
        <is>
          <t>Center</t>
        </is>
      </c>
      <c r="D4933" t="n">
        <v>40</v>
      </c>
      <c r="E4933" t="n">
        <v>8</v>
      </c>
      <c r="F4933" t="n">
        <v>34</v>
      </c>
      <c r="G4933" t="n">
        <v>9</v>
      </c>
      <c r="H4933" t="n">
        <v>0</v>
      </c>
      <c r="I4933" t="n">
        <v>2783</v>
      </c>
      <c r="J4933" t="n">
        <v>6</v>
      </c>
      <c r="K4933" t="n">
        <v>110</v>
      </c>
      <c r="L4933" t="n">
        <v>0</v>
      </c>
      <c r="M4933" t="n">
        <v>3</v>
      </c>
      <c r="N4933" t="n">
        <v>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40</v>
      </c>
      <c r="U4933" t="n">
        <v>0</v>
      </c>
      <c r="V4933" t="n">
        <v>0</v>
      </c>
      <c r="W4933" t="n">
        <v>0</v>
      </c>
    </row>
    <row r="4934">
      <c r="A4934" t="inlineStr">
        <is>
          <t>Arnaud Mignardi</t>
        </is>
      </c>
      <c r="B4934" t="inlineStr">
        <is>
          <t>France</t>
        </is>
      </c>
      <c r="C4934" t="inlineStr">
        <is>
          <t>Center</t>
        </is>
      </c>
      <c r="D4934" t="n">
        <v>3</v>
      </c>
      <c r="E4934" t="n">
        <v>4</v>
      </c>
      <c r="F4934" t="n">
        <v>3</v>
      </c>
      <c r="G4934" t="n">
        <v>1</v>
      </c>
      <c r="H4934" t="n">
        <v>0</v>
      </c>
      <c r="I4934" t="n">
        <v>240</v>
      </c>
      <c r="J4934" t="n">
        <v>0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10</v>
      </c>
      <c r="U4934" t="n">
        <v>0</v>
      </c>
      <c r="V4934" t="n">
        <v>0</v>
      </c>
      <c r="W4934" t="n">
        <v>0</v>
      </c>
    </row>
    <row r="4935">
      <c r="A4935" t="inlineStr">
        <is>
          <t>Arnaud Mignardi</t>
        </is>
      </c>
      <c r="B4935" t="inlineStr">
        <is>
          <t>France</t>
        </is>
      </c>
      <c r="C4935" t="inlineStr">
        <is>
          <t>Center</t>
        </is>
      </c>
      <c r="D4935" t="n">
        <v>2</v>
      </c>
      <c r="E4935" t="n">
        <v>2</v>
      </c>
      <c r="F4935" t="n">
        <v>2</v>
      </c>
      <c r="G4935" t="n">
        <v>0</v>
      </c>
      <c r="H4935" t="n">
        <v>0</v>
      </c>
      <c r="I4935" t="n">
        <v>156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</row>
    <row r="4936">
      <c r="A4936" t="inlineStr">
        <is>
          <t>Arnaud Mignardi</t>
        </is>
      </c>
      <c r="B4936" t="inlineStr">
        <is>
          <t>France</t>
        </is>
      </c>
      <c r="C4936" t="inlineStr">
        <is>
          <t>Center</t>
        </is>
      </c>
      <c r="D4936" t="n">
        <v>7</v>
      </c>
      <c r="E4936" t="n">
        <v>9</v>
      </c>
      <c r="F4936" t="n">
        <v>3</v>
      </c>
      <c r="G4936" t="n">
        <v>6</v>
      </c>
      <c r="H4936" t="n">
        <v>0</v>
      </c>
      <c r="I4936" t="n">
        <v>265</v>
      </c>
      <c r="J4936" t="n">
        <v>4</v>
      </c>
      <c r="K4936" t="n">
        <v>45</v>
      </c>
      <c r="L4936" t="n">
        <v>1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</row>
    <row r="4937">
      <c r="A4937" t="inlineStr">
        <is>
          <t>Arnaud Mignardi</t>
        </is>
      </c>
      <c r="B4937" t="inlineStr">
        <is>
          <t>France</t>
        </is>
      </c>
      <c r="C4937" t="inlineStr">
        <is>
          <t>Center</t>
        </is>
      </c>
      <c r="D4937" t="n">
        <v>30</v>
      </c>
      <c r="E4937" t="n">
        <v>31</v>
      </c>
      <c r="F4937" t="n">
        <v>20</v>
      </c>
      <c r="G4937" t="n">
        <v>11</v>
      </c>
      <c r="H4937" t="n">
        <v>0</v>
      </c>
      <c r="I4937" t="n">
        <v>1726</v>
      </c>
      <c r="J4937" t="n">
        <v>10</v>
      </c>
      <c r="K4937" t="n">
        <v>192</v>
      </c>
      <c r="L4937" t="n">
        <v>0</v>
      </c>
      <c r="M4937" t="n">
        <v>4</v>
      </c>
      <c r="N4937" t="n">
        <v>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10</v>
      </c>
      <c r="U4937" t="n">
        <v>0</v>
      </c>
      <c r="V4937" t="n">
        <v>0</v>
      </c>
      <c r="W4937" t="n">
        <v>0</v>
      </c>
    </row>
    <row r="4938">
      <c r="A4938" t="inlineStr">
        <is>
          <t>Arnaud Mignardi</t>
        </is>
      </c>
      <c r="B4938" t="inlineStr">
        <is>
          <t>France</t>
        </is>
      </c>
      <c r="C4938" t="inlineStr">
        <is>
          <t>Center</t>
        </is>
      </c>
      <c r="D4938" t="n">
        <v>96</v>
      </c>
      <c r="E4938" t="n">
        <v>99</v>
      </c>
      <c r="F4938" t="n">
        <v>80</v>
      </c>
      <c r="G4938" t="n">
        <v>19</v>
      </c>
      <c r="H4938" t="n">
        <v>0</v>
      </c>
      <c r="I4938" t="n">
        <v>6496</v>
      </c>
      <c r="J4938" t="n">
        <v>16</v>
      </c>
      <c r="K4938" t="n">
        <v>364</v>
      </c>
      <c r="L4938" t="n">
        <v>1</v>
      </c>
      <c r="M4938" t="n">
        <v>12</v>
      </c>
      <c r="N4938" t="n">
        <v>8</v>
      </c>
      <c r="O4938" t="n">
        <v>0</v>
      </c>
      <c r="P4938" t="n">
        <v>1</v>
      </c>
      <c r="Q4938" t="n">
        <v>1</v>
      </c>
      <c r="R4938" t="n">
        <v>0</v>
      </c>
      <c r="S4938" t="n">
        <v>0</v>
      </c>
      <c r="T4938" t="n">
        <v>42</v>
      </c>
      <c r="U4938" t="n">
        <v>3</v>
      </c>
      <c r="V4938" t="n">
        <v>0</v>
      </c>
      <c r="W4938" t="n">
        <v>0</v>
      </c>
    </row>
    <row r="4939">
      <c r="A4939" t="inlineStr">
        <is>
          <t>Arnaud Mignardi</t>
        </is>
      </c>
      <c r="B4939" t="inlineStr">
        <is>
          <t>France</t>
        </is>
      </c>
      <c r="C4939" t="inlineStr">
        <is>
          <t>Center</t>
        </is>
      </c>
      <c r="D4939" t="n">
        <v>138</v>
      </c>
      <c r="E4939" t="n">
        <v>12</v>
      </c>
      <c r="F4939" t="n">
        <v>108</v>
      </c>
      <c r="G4939" t="n">
        <v>37</v>
      </c>
      <c r="H4939" t="n">
        <v>0</v>
      </c>
      <c r="I4939" t="n">
        <v>8883</v>
      </c>
      <c r="J4939" t="n">
        <v>30</v>
      </c>
      <c r="K4939" t="n">
        <v>601</v>
      </c>
      <c r="L4939" t="n">
        <v>2</v>
      </c>
      <c r="M4939" t="n">
        <v>18</v>
      </c>
      <c r="N4939" t="n">
        <v>12</v>
      </c>
      <c r="O4939" t="n">
        <v>0</v>
      </c>
      <c r="P4939" t="n">
        <v>1</v>
      </c>
      <c r="Q4939" t="n">
        <v>1</v>
      </c>
      <c r="R4939" t="n">
        <v>0</v>
      </c>
      <c r="S4939" t="n">
        <v>0</v>
      </c>
      <c r="T4939" t="n">
        <v>62</v>
      </c>
      <c r="U4939" t="n">
        <v>3</v>
      </c>
      <c r="V4939" t="n">
        <v>0</v>
      </c>
      <c r="W4939" t="n">
        <v>0</v>
      </c>
    </row>
    <row r="4940">
      <c r="A4940" t="inlineStr">
        <is>
          <t>Alexandre Dumoulin</t>
        </is>
      </c>
      <c r="B4940" t="inlineStr">
        <is>
          <t>France</t>
        </is>
      </c>
      <c r="C4940" t="inlineStr">
        <is>
          <t>Center</t>
        </is>
      </c>
      <c r="D4940" t="n">
        <v>9</v>
      </c>
      <c r="E4940" t="n">
        <v>9</v>
      </c>
      <c r="F4940" t="n">
        <v>5</v>
      </c>
      <c r="G4940" t="n">
        <v>4</v>
      </c>
      <c r="H4940" t="n">
        <v>0</v>
      </c>
      <c r="I4940" t="n">
        <v>432</v>
      </c>
      <c r="J4940" t="n">
        <v>4</v>
      </c>
      <c r="K4940" t="n">
        <v>95</v>
      </c>
      <c r="L4940" t="n">
        <v>0</v>
      </c>
      <c r="M4940" t="n">
        <v>2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</row>
    <row r="4941">
      <c r="A4941" t="inlineStr">
        <is>
          <t>Alexandre Dumoulin</t>
        </is>
      </c>
      <c r="B4941" t="inlineStr">
        <is>
          <t>France</t>
        </is>
      </c>
      <c r="C4941" t="inlineStr">
        <is>
          <t>Center</t>
        </is>
      </c>
      <c r="D4941" t="n">
        <v>54</v>
      </c>
      <c r="E4941" t="n">
        <v>54</v>
      </c>
      <c r="F4941" t="n">
        <v>39</v>
      </c>
      <c r="G4941" t="n">
        <v>15</v>
      </c>
      <c r="H4941" t="n">
        <v>0</v>
      </c>
      <c r="I4941" t="n">
        <v>2930</v>
      </c>
      <c r="J4941" t="n">
        <v>15</v>
      </c>
      <c r="K4941" t="n">
        <v>282</v>
      </c>
      <c r="L4941" t="n">
        <v>0</v>
      </c>
      <c r="M4941" t="n">
        <v>18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30</v>
      </c>
      <c r="U4941" t="n">
        <v>0</v>
      </c>
      <c r="V4941" t="n">
        <v>0</v>
      </c>
      <c r="W4941" t="n">
        <v>0</v>
      </c>
    </row>
    <row r="4942">
      <c r="A4942" t="inlineStr">
        <is>
          <t>Alexandre Dumoulin</t>
        </is>
      </c>
      <c r="B4942" t="inlineStr">
        <is>
          <t>France</t>
        </is>
      </c>
      <c r="C4942" t="inlineStr">
        <is>
          <t>Center</t>
        </is>
      </c>
      <c r="D4942" t="n">
        <v>8</v>
      </c>
      <c r="E4942" t="n">
        <v>8</v>
      </c>
      <c r="F4942" t="n">
        <v>5</v>
      </c>
      <c r="G4942" t="n">
        <v>3</v>
      </c>
      <c r="H4942" t="n">
        <v>0</v>
      </c>
      <c r="I4942" t="n">
        <v>413</v>
      </c>
      <c r="J4942" t="n">
        <v>3</v>
      </c>
      <c r="K4942" t="n">
        <v>74</v>
      </c>
      <c r="L4942" t="n">
        <v>0</v>
      </c>
      <c r="M4942" t="n">
        <v>3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</row>
    <row r="4943">
      <c r="A4943" t="inlineStr">
        <is>
          <t>Alexandre Dumoulin</t>
        </is>
      </c>
      <c r="B4943" t="inlineStr">
        <is>
          <t>France</t>
        </is>
      </c>
      <c r="C4943" t="inlineStr">
        <is>
          <t>Center</t>
        </is>
      </c>
      <c r="D4943" t="n">
        <v>30</v>
      </c>
      <c r="E4943" t="n">
        <v>29</v>
      </c>
      <c r="F4943" t="n">
        <v>23</v>
      </c>
      <c r="G4943" t="n">
        <v>6</v>
      </c>
      <c r="H4943" t="n">
        <v>0</v>
      </c>
      <c r="I4943" t="n">
        <v>1768</v>
      </c>
      <c r="J4943" t="n">
        <v>7</v>
      </c>
      <c r="K4943" t="n">
        <v>179</v>
      </c>
      <c r="L4943" t="n">
        <v>0</v>
      </c>
      <c r="M4943" t="n">
        <v>13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10</v>
      </c>
      <c r="U4943" t="n">
        <v>0</v>
      </c>
      <c r="V4943" t="n">
        <v>0</v>
      </c>
      <c r="W4943" t="n">
        <v>0</v>
      </c>
    </row>
    <row r="4944">
      <c r="A4944" t="inlineStr">
        <is>
          <t>Alexandre Dumoulin</t>
        </is>
      </c>
      <c r="B4944" t="inlineStr">
        <is>
          <t>France</t>
        </is>
      </c>
      <c r="C4944" t="inlineStr">
        <is>
          <t>Center</t>
        </is>
      </c>
      <c r="D4944" t="n">
        <v>24</v>
      </c>
      <c r="E4944" t="n">
        <v>25</v>
      </c>
      <c r="F4944" t="n">
        <v>16</v>
      </c>
      <c r="G4944" t="n">
        <v>9</v>
      </c>
      <c r="H4944" t="n">
        <v>0</v>
      </c>
      <c r="I4944" t="n">
        <v>1314</v>
      </c>
      <c r="J4944" t="n">
        <v>8</v>
      </c>
      <c r="K4944" t="n">
        <v>208</v>
      </c>
      <c r="L4944" t="n">
        <v>0</v>
      </c>
      <c r="M4944" t="n">
        <v>6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10</v>
      </c>
      <c r="U4944" t="n">
        <v>1</v>
      </c>
      <c r="V4944" t="n">
        <v>0</v>
      </c>
      <c r="W4944" t="n">
        <v>0</v>
      </c>
    </row>
    <row r="4945">
      <c r="A4945" t="inlineStr">
        <is>
          <t>Alexandre Dumoulin</t>
        </is>
      </c>
      <c r="B4945" t="inlineStr">
        <is>
          <t>France</t>
        </is>
      </c>
      <c r="C4945" t="inlineStr">
        <is>
          <t>Center</t>
        </is>
      </c>
      <c r="D4945" t="n">
        <v>125</v>
      </c>
      <c r="E4945" t="n">
        <v>10</v>
      </c>
      <c r="F4945" t="n">
        <v>88</v>
      </c>
      <c r="G4945" t="n">
        <v>37</v>
      </c>
      <c r="H4945" t="n">
        <v>0</v>
      </c>
      <c r="I4945" t="n">
        <v>6857</v>
      </c>
      <c r="J4945" t="n">
        <v>37</v>
      </c>
      <c r="K4945" t="n">
        <v>838</v>
      </c>
      <c r="L4945" t="n">
        <v>0</v>
      </c>
      <c r="M4945" t="n">
        <v>42</v>
      </c>
      <c r="N4945" t="n">
        <v>10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50</v>
      </c>
      <c r="U4945" t="n">
        <v>1</v>
      </c>
      <c r="V4945" t="n">
        <v>0</v>
      </c>
      <c r="W4945" t="n">
        <v>0</v>
      </c>
    </row>
    <row r="4946">
      <c r="A4946" t="inlineStr">
        <is>
          <t>Xavier Mignot</t>
        </is>
      </c>
      <c r="B4946" t="inlineStr">
        <is>
          <t>France</t>
        </is>
      </c>
      <c r="C4946" t="inlineStr">
        <is>
          <t>Center</t>
        </is>
      </c>
      <c r="D4946" t="n">
        <v>4</v>
      </c>
      <c r="E4946" t="n">
        <v>4</v>
      </c>
      <c r="F4946" t="n">
        <v>4</v>
      </c>
      <c r="G4946" t="n">
        <v>0</v>
      </c>
      <c r="H4946" t="n">
        <v>0</v>
      </c>
      <c r="I4946" t="n">
        <v>301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</row>
    <row r="4947">
      <c r="A4947" t="inlineStr">
        <is>
          <t>Xavier Mignot</t>
        </is>
      </c>
      <c r="B4947" t="inlineStr">
        <is>
          <t>France</t>
        </is>
      </c>
      <c r="C4947" t="inlineStr">
        <is>
          <t>Center</t>
        </is>
      </c>
      <c r="D4947" t="n">
        <v>48</v>
      </c>
      <c r="E4947" t="n">
        <v>48</v>
      </c>
      <c r="F4947" t="n">
        <v>36</v>
      </c>
      <c r="G4947" t="n">
        <v>12</v>
      </c>
      <c r="H4947" t="n">
        <v>0</v>
      </c>
      <c r="I4947" t="n">
        <v>2911</v>
      </c>
      <c r="J4947" t="n">
        <v>12</v>
      </c>
      <c r="K4947" t="n">
        <v>251</v>
      </c>
      <c r="L4947" t="n">
        <v>0</v>
      </c>
      <c r="M4947" t="n">
        <v>11</v>
      </c>
      <c r="N4947" t="n">
        <v>11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55</v>
      </c>
      <c r="U4947" t="n">
        <v>0</v>
      </c>
      <c r="V4947" t="n">
        <v>0</v>
      </c>
      <c r="W4947" t="n">
        <v>0</v>
      </c>
    </row>
    <row r="4948">
      <c r="A4948" t="inlineStr">
        <is>
          <t>Xavier Mignot</t>
        </is>
      </c>
      <c r="B4948" t="inlineStr">
        <is>
          <t>France</t>
        </is>
      </c>
      <c r="C4948" t="inlineStr">
        <is>
          <t>Center</t>
        </is>
      </c>
      <c r="D4948" t="n">
        <v>1</v>
      </c>
      <c r="E4948" t="n">
        <v>1</v>
      </c>
      <c r="F4948" t="n">
        <v>1</v>
      </c>
      <c r="G4948" t="n">
        <v>0</v>
      </c>
      <c r="H4948" t="n">
        <v>0</v>
      </c>
      <c r="I4948" t="n">
        <v>80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t="inlineStr">
        <is>
          <t>Xavier Mignot</t>
        </is>
      </c>
      <c r="B4949" t="inlineStr">
        <is>
          <t>France</t>
        </is>
      </c>
      <c r="C4949" t="inlineStr">
        <is>
          <t>Center</t>
        </is>
      </c>
      <c r="D4949" t="n">
        <v>54</v>
      </c>
      <c r="E4949" t="n">
        <v>55</v>
      </c>
      <c r="F4949" t="n">
        <v>41</v>
      </c>
      <c r="G4949" t="n">
        <v>14</v>
      </c>
      <c r="H4949" t="n">
        <v>0</v>
      </c>
      <c r="I4949" t="n">
        <v>3133</v>
      </c>
      <c r="J4949" t="n">
        <v>13</v>
      </c>
      <c r="K4949" t="n">
        <v>155</v>
      </c>
      <c r="L4949" t="n">
        <v>0</v>
      </c>
      <c r="M4949" t="n">
        <v>10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90</v>
      </c>
      <c r="U4949" t="n">
        <v>3</v>
      </c>
      <c r="V4949" t="n">
        <v>0</v>
      </c>
      <c r="W4949" t="n">
        <v>0</v>
      </c>
    </row>
    <row r="4950">
      <c r="A4950" t="inlineStr">
        <is>
          <t>Xavier Mignot</t>
        </is>
      </c>
      <c r="B4950" t="inlineStr">
        <is>
          <t>France</t>
        </is>
      </c>
      <c r="C4950" t="inlineStr">
        <is>
          <t>Center</t>
        </is>
      </c>
      <c r="D4950" t="n">
        <v>107</v>
      </c>
      <c r="E4950" t="n">
        <v>29</v>
      </c>
      <c r="F4950" t="n">
        <v>82</v>
      </c>
      <c r="G4950" t="n">
        <v>26</v>
      </c>
      <c r="H4950" t="n">
        <v>0</v>
      </c>
      <c r="I4950" t="n">
        <v>6425</v>
      </c>
      <c r="J4950" t="n">
        <v>25</v>
      </c>
      <c r="K4950" t="n">
        <v>406</v>
      </c>
      <c r="L4950" t="n">
        <v>0</v>
      </c>
      <c r="M4950" t="n">
        <v>22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145</v>
      </c>
      <c r="U4950" t="n">
        <v>4</v>
      </c>
      <c r="V4950" t="n">
        <v>0</v>
      </c>
      <c r="W4950" t="n">
        <v>0</v>
      </c>
    </row>
    <row r="4951">
      <c r="A4951" t="inlineStr">
        <is>
          <t>Mathieu Bastareaud</t>
        </is>
      </c>
      <c r="B4951" t="inlineStr">
        <is>
          <t>France</t>
        </is>
      </c>
      <c r="C4951" t="inlineStr">
        <is>
          <t>Center</t>
        </is>
      </c>
      <c r="D4951" t="n">
        <v>73</v>
      </c>
      <c r="E4951" t="n">
        <v>77</v>
      </c>
      <c r="F4951" t="n">
        <v>54</v>
      </c>
      <c r="G4951" t="n">
        <v>23</v>
      </c>
      <c r="H4951" t="n">
        <v>0</v>
      </c>
      <c r="I4951" t="n">
        <v>4623</v>
      </c>
      <c r="J4951" t="n">
        <v>19</v>
      </c>
      <c r="K4951" t="n">
        <v>440</v>
      </c>
      <c r="L4951" t="n">
        <v>0</v>
      </c>
      <c r="M4951" t="n">
        <v>7</v>
      </c>
      <c r="N4951" t="n">
        <v>16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83</v>
      </c>
      <c r="U4951" t="n">
        <v>2</v>
      </c>
      <c r="V4951" t="n">
        <v>0</v>
      </c>
      <c r="W4951" t="n">
        <v>1</v>
      </c>
    </row>
    <row r="4952">
      <c r="A4952" t="inlineStr">
        <is>
          <t>Mathieu Bastareaud</t>
        </is>
      </c>
      <c r="B4952" t="inlineStr">
        <is>
          <t>France</t>
        </is>
      </c>
      <c r="C4952" t="inlineStr">
        <is>
          <t>Center</t>
        </is>
      </c>
      <c r="D4952" t="n">
        <v>2</v>
      </c>
      <c r="E4952" t="n">
        <v>2</v>
      </c>
      <c r="F4952" t="n">
        <v>2</v>
      </c>
      <c r="G4952" t="n">
        <v>0</v>
      </c>
      <c r="H4952" t="n">
        <v>0</v>
      </c>
      <c r="I4952" t="n">
        <v>160</v>
      </c>
      <c r="J4952" t="n">
        <v>0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10</v>
      </c>
      <c r="U4952" t="n">
        <v>0</v>
      </c>
      <c r="V4952" t="n">
        <v>0</v>
      </c>
      <c r="W4952" t="n">
        <v>0</v>
      </c>
    </row>
    <row r="4953">
      <c r="A4953" t="inlineStr">
        <is>
          <t>Mathieu Bastareaud</t>
        </is>
      </c>
      <c r="B4953" t="inlineStr">
        <is>
          <t>France</t>
        </is>
      </c>
      <c r="C4953" t="inlineStr">
        <is>
          <t>Center</t>
        </is>
      </c>
      <c r="D4953" t="n">
        <v>53</v>
      </c>
      <c r="E4953" t="n">
        <v>55</v>
      </c>
      <c r="F4953" t="n">
        <v>37</v>
      </c>
      <c r="G4953" t="n">
        <v>18</v>
      </c>
      <c r="H4953" t="n">
        <v>0</v>
      </c>
      <c r="I4953" t="n">
        <v>3115</v>
      </c>
      <c r="J4953" t="n">
        <v>16</v>
      </c>
      <c r="K4953" t="n">
        <v>372</v>
      </c>
      <c r="L4953" t="n">
        <v>3</v>
      </c>
      <c r="M4953" t="n">
        <v>16</v>
      </c>
      <c r="N4953" t="n">
        <v>5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25</v>
      </c>
      <c r="U4953" t="n">
        <v>0</v>
      </c>
      <c r="V4953" t="n">
        <v>0</v>
      </c>
      <c r="W4953" t="n">
        <v>0</v>
      </c>
    </row>
    <row r="4954">
      <c r="A4954" t="inlineStr">
        <is>
          <t>Mathieu Bastareaud</t>
        </is>
      </c>
      <c r="B4954" t="inlineStr">
        <is>
          <t>France</t>
        </is>
      </c>
      <c r="C4954" t="inlineStr">
        <is>
          <t>Center</t>
        </is>
      </c>
      <c r="D4954" t="n">
        <v>156</v>
      </c>
      <c r="E4954" t="n">
        <v>161</v>
      </c>
      <c r="F4954" t="n">
        <v>130</v>
      </c>
      <c r="G4954" t="n">
        <v>31</v>
      </c>
      <c r="H4954" t="n">
        <v>0</v>
      </c>
      <c r="I4954" t="n">
        <v>10659</v>
      </c>
      <c r="J4954" t="n">
        <v>26</v>
      </c>
      <c r="K4954" t="n">
        <v>546</v>
      </c>
      <c r="L4954" t="n">
        <v>2</v>
      </c>
      <c r="M4954" t="n">
        <v>24</v>
      </c>
      <c r="N4954" t="n">
        <v>19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95</v>
      </c>
      <c r="U4954" t="n">
        <v>2</v>
      </c>
      <c r="V4954" t="n">
        <v>0</v>
      </c>
      <c r="W4954" t="n">
        <v>1</v>
      </c>
    </row>
    <row r="4955">
      <c r="A4955" t="inlineStr">
        <is>
          <t>Mathieu Bastareaud</t>
        </is>
      </c>
      <c r="B4955" t="inlineStr">
        <is>
          <t>France</t>
        </is>
      </c>
      <c r="C4955" t="inlineStr">
        <is>
          <t>Center</t>
        </is>
      </c>
      <c r="D4955" t="n">
        <v>20</v>
      </c>
      <c r="E4955" t="n">
        <v>18</v>
      </c>
      <c r="F4955" t="n">
        <v>14</v>
      </c>
      <c r="G4955" t="n">
        <v>4</v>
      </c>
      <c r="H4955" t="n">
        <v>0</v>
      </c>
      <c r="I4955" t="n">
        <v>956</v>
      </c>
      <c r="J4955" t="n">
        <v>6</v>
      </c>
      <c r="K4955" t="n">
        <v>133</v>
      </c>
      <c r="L4955" t="n">
        <v>0</v>
      </c>
      <c r="M4955" t="n">
        <v>10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15</v>
      </c>
      <c r="U4955" t="n">
        <v>0</v>
      </c>
      <c r="V4955" t="n">
        <v>0</v>
      </c>
      <c r="W4955" t="n">
        <v>0</v>
      </c>
    </row>
    <row r="4956">
      <c r="A4956" t="inlineStr">
        <is>
          <t>Mathieu Bastareaud</t>
        </is>
      </c>
      <c r="B4956" t="inlineStr">
        <is>
          <t>France</t>
        </is>
      </c>
      <c r="C4956" t="inlineStr">
        <is>
          <t>Center</t>
        </is>
      </c>
      <c r="D4956" t="n">
        <v>5</v>
      </c>
      <c r="E4956" t="n">
        <v>5</v>
      </c>
      <c r="F4956" t="n">
        <v>5</v>
      </c>
      <c r="G4956" t="n">
        <v>0</v>
      </c>
      <c r="H4956" t="n">
        <v>0</v>
      </c>
      <c r="I4956" t="n">
        <v>330</v>
      </c>
      <c r="J4956" t="n">
        <v>0</v>
      </c>
      <c r="K4956" t="n">
        <v>0</v>
      </c>
      <c r="L4956" t="n">
        <v>0</v>
      </c>
      <c r="M4956" t="n">
        <v>3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5</v>
      </c>
      <c r="U4956" t="n">
        <v>0</v>
      </c>
      <c r="V4956" t="n">
        <v>0</v>
      </c>
      <c r="W4956" t="n">
        <v>0</v>
      </c>
    </row>
    <row r="4957">
      <c r="A4957" t="inlineStr">
        <is>
          <t>Mathieu Bastareaud</t>
        </is>
      </c>
      <c r="B4957" t="inlineStr">
        <is>
          <t>France</t>
        </is>
      </c>
      <c r="C4957" t="inlineStr">
        <is>
          <t>Center</t>
        </is>
      </c>
      <c r="D4957" t="n">
        <v>309</v>
      </c>
      <c r="E4957" t="n">
        <v>46</v>
      </c>
      <c r="F4957" t="n">
        <v>242</v>
      </c>
      <c r="G4957" t="n">
        <v>76</v>
      </c>
      <c r="H4957" t="n">
        <v>0</v>
      </c>
      <c r="I4957" t="n">
        <v>19843</v>
      </c>
      <c r="J4957" t="n">
        <v>67</v>
      </c>
      <c r="K4957" t="n">
        <v>1491</v>
      </c>
      <c r="L4957" t="n">
        <v>5</v>
      </c>
      <c r="M4957" t="n">
        <v>60</v>
      </c>
      <c r="N4957" t="n">
        <v>46</v>
      </c>
      <c r="O4957" t="n">
        <v>1</v>
      </c>
      <c r="P4957" t="n">
        <v>1</v>
      </c>
      <c r="Q4957" t="n">
        <v>0</v>
      </c>
      <c r="R4957" t="n">
        <v>0</v>
      </c>
      <c r="S4957" t="n">
        <v>0</v>
      </c>
      <c r="T4957" t="n">
        <v>233</v>
      </c>
      <c r="U4957" t="n">
        <v>4</v>
      </c>
      <c r="V4957" t="n">
        <v>0</v>
      </c>
      <c r="W4957" t="n">
        <v>2</v>
      </c>
    </row>
    <row r="4958">
      <c r="A4958" t="inlineStr">
        <is>
          <t>Ludovic Valbon</t>
        </is>
      </c>
      <c r="B4958" t="inlineStr">
        <is>
          <t>France</t>
        </is>
      </c>
      <c r="C4958" t="inlineStr">
        <is>
          <t>Center</t>
        </is>
      </c>
      <c r="D4958" t="n">
        <v>18</v>
      </c>
      <c r="E4958" t="n">
        <v>18</v>
      </c>
      <c r="F4958" t="n">
        <v>15</v>
      </c>
      <c r="G4958" t="n">
        <v>3</v>
      </c>
      <c r="H4958" t="n">
        <v>0</v>
      </c>
      <c r="I4958" t="n">
        <v>1202</v>
      </c>
      <c r="J4958" t="n">
        <v>3</v>
      </c>
      <c r="K4958" t="n">
        <v>66</v>
      </c>
      <c r="L4958" t="n">
        <v>0</v>
      </c>
      <c r="M4958" t="n">
        <v>2</v>
      </c>
      <c r="N4958" t="n">
        <v>4</v>
      </c>
      <c r="O4958" t="n">
        <v>0</v>
      </c>
      <c r="P4958" t="n">
        <v>1</v>
      </c>
      <c r="Q4958" t="n">
        <v>1</v>
      </c>
      <c r="R4958" t="n">
        <v>0</v>
      </c>
      <c r="S4958" t="n">
        <v>0</v>
      </c>
      <c r="T4958" t="n">
        <v>22</v>
      </c>
      <c r="U4958" t="n">
        <v>1</v>
      </c>
      <c r="V4958" t="n">
        <v>0</v>
      </c>
      <c r="W4958" t="n">
        <v>0</v>
      </c>
    </row>
    <row r="4959">
      <c r="A4959" t="inlineStr">
        <is>
          <t>Ludovic Valbon</t>
        </is>
      </c>
      <c r="B4959" t="inlineStr">
        <is>
          <t>France</t>
        </is>
      </c>
      <c r="C4959" t="inlineStr">
        <is>
          <t>Center</t>
        </is>
      </c>
      <c r="D4959" t="n">
        <v>12</v>
      </c>
      <c r="E4959" t="n">
        <v>12</v>
      </c>
      <c r="F4959" t="n">
        <v>11</v>
      </c>
      <c r="G4959" t="n">
        <v>1</v>
      </c>
      <c r="H4959" t="n">
        <v>0</v>
      </c>
      <c r="I4959" t="n">
        <v>900</v>
      </c>
      <c r="J4959" t="n">
        <v>1</v>
      </c>
      <c r="K4959" t="n">
        <v>20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30</v>
      </c>
      <c r="U4959" t="n">
        <v>0</v>
      </c>
      <c r="V4959" t="n">
        <v>0</v>
      </c>
      <c r="W4959" t="n">
        <v>0</v>
      </c>
    </row>
    <row r="4960">
      <c r="A4960" t="inlineStr">
        <is>
          <t>Ludovic Valbon</t>
        </is>
      </c>
      <c r="B4960" t="inlineStr">
        <is>
          <t>France</t>
        </is>
      </c>
      <c r="C4960" t="inlineStr">
        <is>
          <t>Center</t>
        </is>
      </c>
      <c r="D4960" t="n">
        <v>5</v>
      </c>
      <c r="E4960" t="n">
        <v>7</v>
      </c>
      <c r="F4960" t="n">
        <v>2</v>
      </c>
      <c r="G4960" t="n">
        <v>5</v>
      </c>
      <c r="H4960" t="n">
        <v>0</v>
      </c>
      <c r="I4960" t="n">
        <v>292</v>
      </c>
      <c r="J4960" t="n">
        <v>3</v>
      </c>
      <c r="K4960" t="n">
        <v>132</v>
      </c>
      <c r="L4960" t="n">
        <v>0</v>
      </c>
      <c r="M4960" t="n">
        <v>1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5</v>
      </c>
      <c r="U4960" t="n">
        <v>0</v>
      </c>
      <c r="V4960" t="n">
        <v>0</v>
      </c>
      <c r="W4960" t="n">
        <v>0</v>
      </c>
    </row>
    <row r="4961">
      <c r="A4961" t="inlineStr">
        <is>
          <t>Ludovic Valbon</t>
        </is>
      </c>
      <c r="B4961" t="inlineStr">
        <is>
          <t>France</t>
        </is>
      </c>
      <c r="C4961" t="inlineStr">
        <is>
          <t>Center</t>
        </is>
      </c>
      <c r="D4961" t="n">
        <v>35</v>
      </c>
      <c r="E4961" t="n">
        <v>11</v>
      </c>
      <c r="F4961" t="n">
        <v>28</v>
      </c>
      <c r="G4961" t="n">
        <v>9</v>
      </c>
      <c r="H4961" t="n">
        <v>0</v>
      </c>
      <c r="I4961" t="n">
        <v>2394</v>
      </c>
      <c r="J4961" t="n">
        <v>7</v>
      </c>
      <c r="K4961" t="n">
        <v>218</v>
      </c>
      <c r="L4961" t="n">
        <v>0</v>
      </c>
      <c r="M4961" t="n">
        <v>3</v>
      </c>
      <c r="N4961" t="n">
        <v>11</v>
      </c>
      <c r="O4961" t="n">
        <v>0</v>
      </c>
      <c r="P4961" t="n">
        <v>1</v>
      </c>
      <c r="Q4961" t="n">
        <v>1</v>
      </c>
      <c r="R4961" t="n">
        <v>0</v>
      </c>
      <c r="S4961" t="n">
        <v>0</v>
      </c>
      <c r="T4961" t="n">
        <v>57</v>
      </c>
      <c r="U4961" t="n">
        <v>1</v>
      </c>
      <c r="V4961" t="n">
        <v>0</v>
      </c>
      <c r="W4961" t="n">
        <v>0</v>
      </c>
    </row>
    <row r="4962">
      <c r="A4962" t="inlineStr">
        <is>
          <t>Guillaume Bousses</t>
        </is>
      </c>
      <c r="B4962" t="inlineStr">
        <is>
          <t>France</t>
        </is>
      </c>
      <c r="C4962" t="inlineStr">
        <is>
          <t>Center</t>
        </is>
      </c>
      <c r="D4962" t="n">
        <v>18</v>
      </c>
      <c r="E4962" t="n">
        <v>21</v>
      </c>
      <c r="F4962" t="n">
        <v>14</v>
      </c>
      <c r="G4962" t="n">
        <v>7</v>
      </c>
      <c r="H4962" t="n">
        <v>0</v>
      </c>
      <c r="I4962" t="n">
        <v>1109</v>
      </c>
      <c r="J4962" t="n">
        <v>4</v>
      </c>
      <c r="K4962" t="n">
        <v>50</v>
      </c>
      <c r="L4962" t="n">
        <v>0</v>
      </c>
      <c r="M4962" t="n">
        <v>3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20</v>
      </c>
      <c r="U4962" t="n">
        <v>1</v>
      </c>
      <c r="V4962" t="n">
        <v>0</v>
      </c>
      <c r="W4962" t="n">
        <v>0</v>
      </c>
    </row>
    <row r="4963">
      <c r="A4963" t="inlineStr">
        <is>
          <t>Guillaume Bousses</t>
        </is>
      </c>
      <c r="B4963" t="inlineStr">
        <is>
          <t>France</t>
        </is>
      </c>
      <c r="C4963" t="inlineStr">
        <is>
          <t>Center</t>
        </is>
      </c>
      <c r="D4963" t="n">
        <v>1</v>
      </c>
      <c r="E4963" t="n">
        <v>1</v>
      </c>
      <c r="F4963" t="n">
        <v>1</v>
      </c>
      <c r="G4963" t="n">
        <v>0</v>
      </c>
      <c r="H4963" t="n">
        <v>0</v>
      </c>
      <c r="I4963" t="n">
        <v>80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5</v>
      </c>
      <c r="U4963" t="n">
        <v>0</v>
      </c>
      <c r="V4963" t="n">
        <v>0</v>
      </c>
      <c r="W4963" t="n">
        <v>0</v>
      </c>
    </row>
    <row r="4964">
      <c r="A4964" t="inlineStr">
        <is>
          <t>Guillaume Bousses</t>
        </is>
      </c>
      <c r="B4964" t="inlineStr">
        <is>
          <t>France</t>
        </is>
      </c>
      <c r="C4964" t="inlineStr">
        <is>
          <t>Center</t>
        </is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80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t="inlineStr">
        <is>
          <t>Guillaume Bousses</t>
        </is>
      </c>
      <c r="B4965" t="inlineStr">
        <is>
          <t>France</t>
        </is>
      </c>
      <c r="C4965" t="inlineStr">
        <is>
          <t>Center</t>
        </is>
      </c>
      <c r="D4965" t="n">
        <v>9</v>
      </c>
      <c r="E4965" t="n">
        <v>9</v>
      </c>
      <c r="F4965" t="n">
        <v>8</v>
      </c>
      <c r="G4965" t="n">
        <v>1</v>
      </c>
      <c r="H4965" t="n">
        <v>0</v>
      </c>
      <c r="I4965" t="n">
        <v>702</v>
      </c>
      <c r="J4965" t="n">
        <v>1</v>
      </c>
      <c r="K4965" t="n">
        <v>71</v>
      </c>
      <c r="L4965" t="n">
        <v>0</v>
      </c>
      <c r="M4965" t="n">
        <v>2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5</v>
      </c>
      <c r="U4965" t="n">
        <v>0</v>
      </c>
      <c r="V4965" t="n">
        <v>0</v>
      </c>
      <c r="W4965" t="n">
        <v>0</v>
      </c>
    </row>
    <row r="4966">
      <c r="A4966" t="inlineStr">
        <is>
          <t>Guillaume Bousses</t>
        </is>
      </c>
      <c r="B4966" t="inlineStr">
        <is>
          <t>France</t>
        </is>
      </c>
      <c r="C4966" t="inlineStr">
        <is>
          <t>Center</t>
        </is>
      </c>
      <c r="D4966" t="n">
        <v>1</v>
      </c>
      <c r="E4966" t="n">
        <v>1</v>
      </c>
      <c r="F4966" t="n">
        <v>0</v>
      </c>
      <c r="G4966" t="n">
        <v>1</v>
      </c>
      <c r="H4966" t="n">
        <v>0</v>
      </c>
      <c r="I4966" t="n">
        <v>6</v>
      </c>
      <c r="J4966" t="n">
        <v>1</v>
      </c>
      <c r="K4966" t="n">
        <v>6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</row>
    <row r="4967">
      <c r="A4967" t="inlineStr">
        <is>
          <t>Guillaume Bousses</t>
        </is>
      </c>
      <c r="B4967" t="inlineStr">
        <is>
          <t>France</t>
        </is>
      </c>
      <c r="C4967" t="inlineStr">
        <is>
          <t>Center</t>
        </is>
      </c>
      <c r="D4967" t="n">
        <v>73</v>
      </c>
      <c r="E4967" t="n">
        <v>75</v>
      </c>
      <c r="F4967" t="n">
        <v>57</v>
      </c>
      <c r="G4967" t="n">
        <v>18</v>
      </c>
      <c r="H4967" t="n">
        <v>0</v>
      </c>
      <c r="I4967" t="n">
        <v>4528</v>
      </c>
      <c r="J4967" t="n">
        <v>16</v>
      </c>
      <c r="K4967" t="n">
        <v>292</v>
      </c>
      <c r="L4967" t="n">
        <v>0</v>
      </c>
      <c r="M4967" t="n">
        <v>16</v>
      </c>
      <c r="N4967" t="n">
        <v>11</v>
      </c>
      <c r="O4967" t="n">
        <v>0</v>
      </c>
      <c r="P4967" t="n">
        <v>0</v>
      </c>
      <c r="Q4967" t="n">
        <v>0</v>
      </c>
      <c r="R4967" t="n">
        <v>1</v>
      </c>
      <c r="S4967" t="n">
        <v>1</v>
      </c>
      <c r="T4967" t="n">
        <v>58</v>
      </c>
      <c r="U4967" t="n">
        <v>0</v>
      </c>
      <c r="V4967" t="n">
        <v>0</v>
      </c>
      <c r="W4967" t="n">
        <v>0</v>
      </c>
    </row>
    <row r="4968">
      <c r="A4968" t="inlineStr">
        <is>
          <t>Guillaume Bousses</t>
        </is>
      </c>
      <c r="B4968" t="inlineStr">
        <is>
          <t>France</t>
        </is>
      </c>
      <c r="C4968" t="inlineStr">
        <is>
          <t>Center</t>
        </is>
      </c>
      <c r="D4968" t="n">
        <v>6</v>
      </c>
      <c r="E4968" t="n">
        <v>6</v>
      </c>
      <c r="F4968" t="n">
        <v>6</v>
      </c>
      <c r="G4968" t="n">
        <v>0</v>
      </c>
      <c r="H4968" t="n">
        <v>0</v>
      </c>
      <c r="I4968" t="n">
        <v>473</v>
      </c>
      <c r="J4968" t="n">
        <v>0</v>
      </c>
      <c r="K4968" t="n">
        <v>0</v>
      </c>
      <c r="L4968" t="n">
        <v>0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t="inlineStr">
        <is>
          <t>Guillaume Bousses</t>
        </is>
      </c>
      <c r="B4969" t="inlineStr">
        <is>
          <t>France</t>
        </is>
      </c>
      <c r="C4969" t="inlineStr">
        <is>
          <t>Center</t>
        </is>
      </c>
      <c r="D4969" t="n">
        <v>47</v>
      </c>
      <c r="E4969" t="n">
        <v>49</v>
      </c>
      <c r="F4969" t="n">
        <v>37</v>
      </c>
      <c r="G4969" t="n">
        <v>12</v>
      </c>
      <c r="H4969" t="n">
        <v>0</v>
      </c>
      <c r="I4969" t="n">
        <v>2969</v>
      </c>
      <c r="J4969" t="n">
        <v>10</v>
      </c>
      <c r="K4969" t="n">
        <v>238</v>
      </c>
      <c r="L4969" t="n">
        <v>0</v>
      </c>
      <c r="M4969" t="n">
        <v>9</v>
      </c>
      <c r="N4969" t="n">
        <v>3</v>
      </c>
      <c r="O4969" t="n">
        <v>0</v>
      </c>
      <c r="P4969" t="n">
        <v>0</v>
      </c>
      <c r="Q4969" t="n">
        <v>0</v>
      </c>
      <c r="R4969" t="n">
        <v>1</v>
      </c>
      <c r="S4969" t="n">
        <v>1</v>
      </c>
      <c r="T4969" t="n">
        <v>18</v>
      </c>
      <c r="U4969" t="n">
        <v>0</v>
      </c>
      <c r="V4969" t="n">
        <v>0</v>
      </c>
      <c r="W4969" t="n">
        <v>0</v>
      </c>
    </row>
    <row r="4970">
      <c r="A4970" t="inlineStr">
        <is>
          <t>Guillaume Bousses</t>
        </is>
      </c>
      <c r="B4970" t="inlineStr">
        <is>
          <t>France</t>
        </is>
      </c>
      <c r="C4970" t="inlineStr">
        <is>
          <t>Center</t>
        </is>
      </c>
      <c r="D4970" t="n">
        <v>156</v>
      </c>
      <c r="E4970" t="n">
        <v>20</v>
      </c>
      <c r="F4970" t="n">
        <v>124</v>
      </c>
      <c r="G4970" t="n">
        <v>39</v>
      </c>
      <c r="H4970" t="n">
        <v>0</v>
      </c>
      <c r="I4970" t="n">
        <v>9947</v>
      </c>
      <c r="J4970" t="n">
        <v>32</v>
      </c>
      <c r="K4970" t="n">
        <v>657</v>
      </c>
      <c r="L4970" t="n">
        <v>0</v>
      </c>
      <c r="M4970" t="n">
        <v>32</v>
      </c>
      <c r="N4970" t="n">
        <v>20</v>
      </c>
      <c r="O4970" t="n">
        <v>0</v>
      </c>
      <c r="P4970" t="n">
        <v>0</v>
      </c>
      <c r="Q4970" t="n">
        <v>0</v>
      </c>
      <c r="R4970" t="n">
        <v>2</v>
      </c>
      <c r="S4970" t="n">
        <v>2</v>
      </c>
      <c r="T4970" t="n">
        <v>106</v>
      </c>
      <c r="U4970" t="n">
        <v>1</v>
      </c>
      <c r="V4970" t="n">
        <v>0</v>
      </c>
      <c r="W4970" t="n">
        <v>0</v>
      </c>
    </row>
    <row r="4971">
      <c r="A4971" t="inlineStr">
        <is>
          <t>Thibault Lacroix</t>
        </is>
      </c>
      <c r="B4971" t="inlineStr">
        <is>
          <t>France</t>
        </is>
      </c>
      <c r="C4971" t="inlineStr">
        <is>
          <t>Center</t>
        </is>
      </c>
      <c r="D4971" t="n">
        <v>5</v>
      </c>
      <c r="E4971" t="n">
        <v>8</v>
      </c>
      <c r="F4971" t="n">
        <v>4</v>
      </c>
      <c r="G4971" t="n">
        <v>4</v>
      </c>
      <c r="H4971" t="n">
        <v>0</v>
      </c>
      <c r="I4971" t="n">
        <v>320</v>
      </c>
      <c r="J4971" t="n">
        <v>1</v>
      </c>
      <c r="K4971" t="n">
        <v>14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</row>
    <row r="4972">
      <c r="A4972" t="inlineStr">
        <is>
          <t>Thibault Lacroix</t>
        </is>
      </c>
      <c r="B4972" t="inlineStr">
        <is>
          <t>France</t>
        </is>
      </c>
      <c r="C4972" t="inlineStr">
        <is>
          <t>Center</t>
        </is>
      </c>
      <c r="D4972" t="n">
        <v>27</v>
      </c>
      <c r="E4972" t="n">
        <v>28</v>
      </c>
      <c r="F4972" t="n">
        <v>26</v>
      </c>
      <c r="G4972" t="n">
        <v>2</v>
      </c>
      <c r="H4972" t="n">
        <v>0</v>
      </c>
      <c r="I4972" t="n">
        <v>2102</v>
      </c>
      <c r="J4972" t="n">
        <v>1</v>
      </c>
      <c r="K4972" t="n">
        <v>63</v>
      </c>
      <c r="L4972" t="n">
        <v>0</v>
      </c>
      <c r="M4972" t="n">
        <v>3</v>
      </c>
      <c r="N4972" t="n">
        <v>2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10</v>
      </c>
      <c r="U4972" t="n">
        <v>1</v>
      </c>
      <c r="V4972" t="n">
        <v>0</v>
      </c>
      <c r="W4972" t="n">
        <v>0</v>
      </c>
    </row>
    <row r="4973">
      <c r="A4973" t="inlineStr">
        <is>
          <t>Thibault Lacroix</t>
        </is>
      </c>
      <c r="B4973" t="inlineStr">
        <is>
          <t>France</t>
        </is>
      </c>
      <c r="C4973" t="inlineStr">
        <is>
          <t>Center</t>
        </is>
      </c>
      <c r="D4973" t="n">
        <v>2</v>
      </c>
      <c r="E4973" t="n">
        <v>2</v>
      </c>
      <c r="F4973" t="n">
        <v>1</v>
      </c>
      <c r="G4973" t="n">
        <v>1</v>
      </c>
      <c r="H4973" t="n">
        <v>0</v>
      </c>
      <c r="I4973" t="n">
        <v>102</v>
      </c>
      <c r="J4973" t="n">
        <v>1</v>
      </c>
      <c r="K4973" t="n">
        <v>22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1</v>
      </c>
      <c r="R4973" t="n">
        <v>0</v>
      </c>
      <c r="S4973" t="n">
        <v>0</v>
      </c>
      <c r="T4973" t="n">
        <v>2</v>
      </c>
      <c r="U4973" t="n">
        <v>0</v>
      </c>
      <c r="V4973" t="n">
        <v>0</v>
      </c>
      <c r="W4973" t="n">
        <v>0</v>
      </c>
    </row>
    <row r="4974">
      <c r="A4974" t="inlineStr">
        <is>
          <t>Thibault Lacroix</t>
        </is>
      </c>
      <c r="B4974" t="inlineStr">
        <is>
          <t>France</t>
        </is>
      </c>
      <c r="C4974" t="inlineStr">
        <is>
          <t>Center</t>
        </is>
      </c>
      <c r="D4974" t="n">
        <v>81</v>
      </c>
      <c r="E4974" t="n">
        <v>83</v>
      </c>
      <c r="F4974" t="n">
        <v>68</v>
      </c>
      <c r="G4974" t="n">
        <v>15</v>
      </c>
      <c r="H4974" t="n">
        <v>0</v>
      </c>
      <c r="I4974" t="n">
        <v>5398</v>
      </c>
      <c r="J4974" t="n">
        <v>13</v>
      </c>
      <c r="K4974" t="n">
        <v>396</v>
      </c>
      <c r="L4974" t="n">
        <v>0</v>
      </c>
      <c r="M4974" t="n">
        <v>27</v>
      </c>
      <c r="N4974" t="n">
        <v>14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70</v>
      </c>
      <c r="U4974" t="n">
        <v>0</v>
      </c>
      <c r="V4974" t="n">
        <v>0</v>
      </c>
      <c r="W4974" t="n">
        <v>0</v>
      </c>
    </row>
    <row r="4975">
      <c r="A4975" t="inlineStr">
        <is>
          <t>Thibault Lacroix</t>
        </is>
      </c>
      <c r="B4975" t="inlineStr">
        <is>
          <t>France</t>
        </is>
      </c>
      <c r="C4975" t="inlineStr">
        <is>
          <t>Center</t>
        </is>
      </c>
      <c r="D4975" t="n">
        <v>38</v>
      </c>
      <c r="E4975" t="n">
        <v>42</v>
      </c>
      <c r="F4975" t="n">
        <v>33</v>
      </c>
      <c r="G4975" t="n">
        <v>9</v>
      </c>
      <c r="H4975" t="n">
        <v>0</v>
      </c>
      <c r="I4975" t="n">
        <v>2556</v>
      </c>
      <c r="J4975" t="n">
        <v>5</v>
      </c>
      <c r="K4975" t="n">
        <v>128</v>
      </c>
      <c r="L4975" t="n">
        <v>0</v>
      </c>
      <c r="M4975" t="n">
        <v>11</v>
      </c>
      <c r="N4975" t="n">
        <v>5</v>
      </c>
      <c r="O4975" t="n">
        <v>0</v>
      </c>
      <c r="P4975" t="n">
        <v>1</v>
      </c>
      <c r="Q4975" t="n">
        <v>1</v>
      </c>
      <c r="R4975" t="n">
        <v>0</v>
      </c>
      <c r="S4975" t="n">
        <v>0</v>
      </c>
      <c r="T4975" t="n">
        <v>27</v>
      </c>
      <c r="U4975" t="n">
        <v>0</v>
      </c>
      <c r="V4975" t="n">
        <v>0</v>
      </c>
      <c r="W4975" t="n">
        <v>0</v>
      </c>
    </row>
    <row r="4976">
      <c r="A4976" t="inlineStr">
        <is>
          <t>Thibault Lacroix</t>
        </is>
      </c>
      <c r="B4976" t="inlineStr">
        <is>
          <t>France</t>
        </is>
      </c>
      <c r="C4976" t="inlineStr">
        <is>
          <t>Center</t>
        </is>
      </c>
      <c r="D4976" t="n">
        <v>153</v>
      </c>
      <c r="E4976" t="n">
        <v>21</v>
      </c>
      <c r="F4976" t="n">
        <v>132</v>
      </c>
      <c r="G4976" t="n">
        <v>31</v>
      </c>
      <c r="H4976" t="n">
        <v>0</v>
      </c>
      <c r="I4976" t="n">
        <v>10478</v>
      </c>
      <c r="J4976" t="n">
        <v>21</v>
      </c>
      <c r="K4976" t="n">
        <v>623</v>
      </c>
      <c r="L4976" t="n">
        <v>0</v>
      </c>
      <c r="M4976" t="n">
        <v>42</v>
      </c>
      <c r="N4976" t="n">
        <v>21</v>
      </c>
      <c r="O4976" t="n">
        <v>0</v>
      </c>
      <c r="P4976" t="n">
        <v>2</v>
      </c>
      <c r="Q4976" t="n">
        <v>2</v>
      </c>
      <c r="R4976" t="n">
        <v>0</v>
      </c>
      <c r="S4976" t="n">
        <v>0</v>
      </c>
      <c r="T4976" t="n">
        <v>109</v>
      </c>
      <c r="U4976" t="n">
        <v>1</v>
      </c>
      <c r="V4976" t="n">
        <v>0</v>
      </c>
      <c r="W4976" t="n">
        <v>0</v>
      </c>
    </row>
    <row r="4977">
      <c r="A4977" t="inlineStr">
        <is>
          <t>Fabrice Estebanez</t>
        </is>
      </c>
      <c r="B4977" t="inlineStr">
        <is>
          <t>France</t>
        </is>
      </c>
      <c r="C4977" t="inlineStr">
        <is>
          <t>Center</t>
        </is>
      </c>
      <c r="D4977" t="n">
        <v>61</v>
      </c>
      <c r="E4977" t="n">
        <v>63</v>
      </c>
      <c r="F4977" t="n">
        <v>53</v>
      </c>
      <c r="G4977" t="n">
        <v>10</v>
      </c>
      <c r="H4977" t="n">
        <v>0</v>
      </c>
      <c r="I4977" t="n">
        <v>4157</v>
      </c>
      <c r="J4977" t="n">
        <v>8</v>
      </c>
      <c r="K4977" t="n">
        <v>321</v>
      </c>
      <c r="L4977" t="n">
        <v>0</v>
      </c>
      <c r="M4977" t="n">
        <v>20</v>
      </c>
      <c r="N4977" t="n">
        <v>12</v>
      </c>
      <c r="O4977" t="n">
        <v>6</v>
      </c>
      <c r="P4977" t="n">
        <v>4</v>
      </c>
      <c r="Q4977" t="n">
        <v>4</v>
      </c>
      <c r="R4977" t="n">
        <v>11</v>
      </c>
      <c r="S4977" t="n">
        <v>11</v>
      </c>
      <c r="T4977" t="n">
        <v>119</v>
      </c>
      <c r="U4977" t="n">
        <v>2</v>
      </c>
      <c r="V4977" t="n">
        <v>0</v>
      </c>
      <c r="W4977" t="n">
        <v>0</v>
      </c>
    </row>
    <row r="4978">
      <c r="A4978" t="inlineStr">
        <is>
          <t>Fabrice Estebanez</t>
        </is>
      </c>
      <c r="B4978" t="inlineStr">
        <is>
          <t>France</t>
        </is>
      </c>
      <c r="C4978" t="inlineStr">
        <is>
          <t>Center</t>
        </is>
      </c>
      <c r="D4978" t="n">
        <v>3</v>
      </c>
      <c r="E4978" t="n">
        <v>3</v>
      </c>
      <c r="F4978" t="n">
        <v>2</v>
      </c>
      <c r="G4978" t="n">
        <v>1</v>
      </c>
      <c r="H4978" t="n">
        <v>0</v>
      </c>
      <c r="I4978" t="n">
        <v>175</v>
      </c>
      <c r="J4978" t="n">
        <v>1</v>
      </c>
      <c r="K4978" t="n">
        <v>15</v>
      </c>
      <c r="L4978" t="n">
        <v>0</v>
      </c>
      <c r="M4978" t="n">
        <v>0</v>
      </c>
      <c r="N4978" t="n">
        <v>1</v>
      </c>
      <c r="O4978" t="n">
        <v>0</v>
      </c>
      <c r="P4978" t="n">
        <v>3</v>
      </c>
      <c r="Q4978" t="n">
        <v>3</v>
      </c>
      <c r="R4978" t="n">
        <v>3</v>
      </c>
      <c r="S4978" t="n">
        <v>3</v>
      </c>
      <c r="T4978" t="n">
        <v>20</v>
      </c>
      <c r="U4978" t="n">
        <v>0</v>
      </c>
      <c r="V4978" t="n">
        <v>0</v>
      </c>
      <c r="W4978" t="n">
        <v>0</v>
      </c>
    </row>
    <row r="4979">
      <c r="A4979" t="inlineStr">
        <is>
          <t>Fabrice Estebanez</t>
        </is>
      </c>
      <c r="B4979" t="inlineStr">
        <is>
          <t>France</t>
        </is>
      </c>
      <c r="C4979" t="inlineStr">
        <is>
          <t>Center</t>
        </is>
      </c>
      <c r="D4979" t="n">
        <v>8</v>
      </c>
      <c r="E4979" t="n">
        <v>9</v>
      </c>
      <c r="F4979" t="n">
        <v>3</v>
      </c>
      <c r="G4979" t="n">
        <v>6</v>
      </c>
      <c r="H4979" t="n">
        <v>0</v>
      </c>
      <c r="I4979" t="n">
        <v>281</v>
      </c>
      <c r="J4979" t="n">
        <v>5</v>
      </c>
      <c r="K4979" t="n">
        <v>75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</row>
    <row r="4980">
      <c r="A4980" t="inlineStr">
        <is>
          <t>Fabrice Estebanez</t>
        </is>
      </c>
      <c r="B4980" t="inlineStr">
        <is>
          <t>France</t>
        </is>
      </c>
      <c r="C4980" t="inlineStr">
        <is>
          <t>Center</t>
        </is>
      </c>
      <c r="D4980" t="n">
        <v>39</v>
      </c>
      <c r="E4980" t="n">
        <v>41</v>
      </c>
      <c r="F4980" t="n">
        <v>27</v>
      </c>
      <c r="G4980" t="n">
        <v>14</v>
      </c>
      <c r="H4980" t="n">
        <v>0</v>
      </c>
      <c r="I4980" t="n">
        <v>2370</v>
      </c>
      <c r="J4980" t="n">
        <v>12</v>
      </c>
      <c r="K4980" t="n">
        <v>306</v>
      </c>
      <c r="L4980" t="n">
        <v>1</v>
      </c>
      <c r="M4980" t="n">
        <v>6</v>
      </c>
      <c r="N4980" t="n">
        <v>0</v>
      </c>
      <c r="O4980" t="n">
        <v>0</v>
      </c>
      <c r="P4980" t="n">
        <v>1</v>
      </c>
      <c r="Q4980" t="n">
        <v>1</v>
      </c>
      <c r="R4980" t="n">
        <v>0</v>
      </c>
      <c r="S4980" t="n">
        <v>0</v>
      </c>
      <c r="T4980" t="n">
        <v>2</v>
      </c>
      <c r="U4980" t="n">
        <v>1</v>
      </c>
      <c r="V4980" t="n">
        <v>0</v>
      </c>
      <c r="W4980" t="n">
        <v>0</v>
      </c>
    </row>
    <row r="4981">
      <c r="A4981" t="inlineStr">
        <is>
          <t>Fabrice Estebanez</t>
        </is>
      </c>
      <c r="B4981" t="inlineStr">
        <is>
          <t>France</t>
        </is>
      </c>
      <c r="C4981" t="inlineStr">
        <is>
          <t>Center</t>
        </is>
      </c>
      <c r="D4981" t="n">
        <v>24</v>
      </c>
      <c r="E4981" t="n">
        <v>24</v>
      </c>
      <c r="F4981" t="n">
        <v>19</v>
      </c>
      <c r="G4981" t="n">
        <v>5</v>
      </c>
      <c r="H4981" t="n">
        <v>0</v>
      </c>
      <c r="I4981" t="n">
        <v>1455</v>
      </c>
      <c r="J4981" t="n">
        <v>5</v>
      </c>
      <c r="K4981" t="n">
        <v>108</v>
      </c>
      <c r="L4981" t="n">
        <v>0</v>
      </c>
      <c r="M4981" t="n">
        <v>8</v>
      </c>
      <c r="N4981" t="n">
        <v>2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13</v>
      </c>
      <c r="U4981" t="n">
        <v>0</v>
      </c>
      <c r="V4981" t="n">
        <v>0</v>
      </c>
      <c r="W4981" t="n">
        <v>0</v>
      </c>
    </row>
    <row r="4982">
      <c r="A4982" t="inlineStr">
        <is>
          <t>Fabrice Estebanez</t>
        </is>
      </c>
      <c r="B4982" t="inlineStr">
        <is>
          <t>France</t>
        </is>
      </c>
      <c r="C4982" t="inlineStr">
        <is>
          <t>Center</t>
        </is>
      </c>
      <c r="D4982" t="n">
        <v>23</v>
      </c>
      <c r="E4982" t="n">
        <v>25</v>
      </c>
      <c r="F4982" t="n">
        <v>20</v>
      </c>
      <c r="G4982" t="n">
        <v>5</v>
      </c>
      <c r="H4982" t="n">
        <v>0</v>
      </c>
      <c r="I4982" t="n">
        <v>1532</v>
      </c>
      <c r="J4982" t="n">
        <v>3</v>
      </c>
      <c r="K4982" t="n">
        <v>95</v>
      </c>
      <c r="L4982" t="n">
        <v>0</v>
      </c>
      <c r="M4982" t="n">
        <v>5</v>
      </c>
      <c r="N4982" t="n">
        <v>4</v>
      </c>
      <c r="O4982" t="n">
        <v>0</v>
      </c>
      <c r="P4982" t="n">
        <v>5</v>
      </c>
      <c r="Q4982" t="n">
        <v>3</v>
      </c>
      <c r="R4982" t="n">
        <v>3</v>
      </c>
      <c r="S4982" t="n">
        <v>0</v>
      </c>
      <c r="T4982" t="n">
        <v>26</v>
      </c>
      <c r="U4982" t="n">
        <v>2</v>
      </c>
      <c r="V4982" t="n">
        <v>0</v>
      </c>
      <c r="W4982" t="n">
        <v>0</v>
      </c>
    </row>
    <row r="4983">
      <c r="A4983" t="inlineStr">
        <is>
          <t>Fabrice Estebanez</t>
        </is>
      </c>
      <c r="B4983" t="inlineStr">
        <is>
          <t>France</t>
        </is>
      </c>
      <c r="C4983" t="inlineStr">
        <is>
          <t>Center</t>
        </is>
      </c>
      <c r="D4983" t="n">
        <v>158</v>
      </c>
      <c r="E4983" t="n">
        <v>19</v>
      </c>
      <c r="F4983" t="n">
        <v>124</v>
      </c>
      <c r="G4983" t="n">
        <v>41</v>
      </c>
      <c r="H4983" t="n">
        <v>0</v>
      </c>
      <c r="I4983" t="n">
        <v>9970</v>
      </c>
      <c r="J4983" t="n">
        <v>34</v>
      </c>
      <c r="K4983" t="n">
        <v>920</v>
      </c>
      <c r="L4983" t="n">
        <v>1</v>
      </c>
      <c r="M4983" t="n">
        <v>40</v>
      </c>
      <c r="N4983" t="n">
        <v>19</v>
      </c>
      <c r="O4983" t="n">
        <v>7</v>
      </c>
      <c r="P4983" t="n">
        <v>13</v>
      </c>
      <c r="Q4983" t="n">
        <v>11</v>
      </c>
      <c r="R4983" t="n">
        <v>17</v>
      </c>
      <c r="S4983" t="n">
        <v>14</v>
      </c>
      <c r="T4983" t="n">
        <v>180</v>
      </c>
      <c r="U4983" t="n">
        <v>6</v>
      </c>
      <c r="V4983" t="n">
        <v>0</v>
      </c>
      <c r="W4983" t="n">
        <v>0</v>
      </c>
    </row>
    <row r="4984">
      <c r="A4984" t="inlineStr">
        <is>
          <t>Geoffrery Doumayrou</t>
        </is>
      </c>
      <c r="B4984" t="inlineStr">
        <is>
          <t>France</t>
        </is>
      </c>
      <c r="C4984" t="inlineStr">
        <is>
          <t>Center</t>
        </is>
      </c>
      <c r="D4984" t="n">
        <v>31</v>
      </c>
      <c r="E4984" t="n">
        <v>32</v>
      </c>
      <c r="F4984" t="n">
        <v>20</v>
      </c>
      <c r="G4984" t="n">
        <v>12</v>
      </c>
      <c r="H4984" t="n">
        <v>0</v>
      </c>
      <c r="I4984" t="n">
        <v>1821</v>
      </c>
      <c r="J4984" t="n">
        <v>11</v>
      </c>
      <c r="K4984" t="n">
        <v>324</v>
      </c>
      <c r="L4984" t="n">
        <v>0</v>
      </c>
      <c r="M4984" t="n">
        <v>7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10</v>
      </c>
      <c r="U4984" t="n">
        <v>0</v>
      </c>
      <c r="V4984" t="n">
        <v>0</v>
      </c>
      <c r="W4984" t="n">
        <v>0</v>
      </c>
    </row>
    <row r="4985">
      <c r="A4985" t="inlineStr">
        <is>
          <t>Geoffrery Doumayrou</t>
        </is>
      </c>
      <c r="B4985" t="inlineStr">
        <is>
          <t>France</t>
        </is>
      </c>
      <c r="C4985" t="inlineStr">
        <is>
          <t>Center</t>
        </is>
      </c>
      <c r="D4985" t="n">
        <v>5</v>
      </c>
      <c r="E4985" t="n">
        <v>5</v>
      </c>
      <c r="F4985" t="n">
        <v>4</v>
      </c>
      <c r="G4985" t="n">
        <v>1</v>
      </c>
      <c r="H4985" t="n">
        <v>0</v>
      </c>
      <c r="I4985" t="n">
        <v>302</v>
      </c>
      <c r="J4985" t="n">
        <v>1</v>
      </c>
      <c r="K4985" t="n">
        <v>6</v>
      </c>
      <c r="L4985" t="n">
        <v>0</v>
      </c>
      <c r="M4985" t="n">
        <v>1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15</v>
      </c>
      <c r="U4985" t="n">
        <v>0</v>
      </c>
      <c r="V4985" t="n">
        <v>0</v>
      </c>
      <c r="W4985" t="n">
        <v>0</v>
      </c>
    </row>
    <row r="4986">
      <c r="A4986" t="inlineStr">
        <is>
          <t>Geoffrery Doumayrou</t>
        </is>
      </c>
      <c r="B4986" t="inlineStr">
        <is>
          <t>France</t>
        </is>
      </c>
      <c r="C4986" t="inlineStr">
        <is>
          <t>Center</t>
        </is>
      </c>
      <c r="D4986" t="n">
        <v>79</v>
      </c>
      <c r="E4986" t="n">
        <v>79</v>
      </c>
      <c r="F4986" t="n">
        <v>69</v>
      </c>
      <c r="G4986" t="n">
        <v>10</v>
      </c>
      <c r="H4986" t="n">
        <v>0</v>
      </c>
      <c r="I4986" t="n">
        <v>5216</v>
      </c>
      <c r="J4986" t="n">
        <v>10</v>
      </c>
      <c r="K4986" t="n">
        <v>150</v>
      </c>
      <c r="L4986" t="n">
        <v>0</v>
      </c>
      <c r="M4986" t="n">
        <v>28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55</v>
      </c>
      <c r="U4986" t="n">
        <v>1</v>
      </c>
      <c r="V4986" t="n">
        <v>0</v>
      </c>
      <c r="W4986" t="n">
        <v>0</v>
      </c>
    </row>
    <row r="4987">
      <c r="A4987" t="inlineStr">
        <is>
          <t>Geoffrery Doumayrou</t>
        </is>
      </c>
      <c r="B4987" t="inlineStr">
        <is>
          <t>France</t>
        </is>
      </c>
      <c r="C4987" t="inlineStr">
        <is>
          <t>Center</t>
        </is>
      </c>
      <c r="D4987" t="n">
        <v>58</v>
      </c>
      <c r="E4987" t="n">
        <v>57</v>
      </c>
      <c r="F4987" t="n">
        <v>52</v>
      </c>
      <c r="G4987" t="n">
        <v>5</v>
      </c>
      <c r="H4987" t="n">
        <v>0</v>
      </c>
      <c r="I4987" t="n">
        <v>3850</v>
      </c>
      <c r="J4987" t="n">
        <v>6</v>
      </c>
      <c r="K4987" t="n">
        <v>169</v>
      </c>
      <c r="L4987" t="n">
        <v>0</v>
      </c>
      <c r="M4987" t="n">
        <v>24</v>
      </c>
      <c r="N4987" t="n">
        <v>13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68</v>
      </c>
      <c r="U4987" t="n">
        <v>0</v>
      </c>
      <c r="V4987" t="n">
        <v>0</v>
      </c>
      <c r="W4987" t="n">
        <v>1</v>
      </c>
    </row>
    <row r="4988">
      <c r="A4988" t="inlineStr">
        <is>
          <t>Geoffrery Doumayrou</t>
        </is>
      </c>
      <c r="B4988" t="inlineStr">
        <is>
          <t>France</t>
        </is>
      </c>
      <c r="C4988" t="inlineStr">
        <is>
          <t>Center</t>
        </is>
      </c>
      <c r="D4988" t="n">
        <v>12</v>
      </c>
      <c r="E4988" t="n">
        <v>12</v>
      </c>
      <c r="F4988" t="n">
        <v>11</v>
      </c>
      <c r="G4988" t="n">
        <v>1</v>
      </c>
      <c r="H4988" t="n">
        <v>0</v>
      </c>
      <c r="I4988" t="n">
        <v>804</v>
      </c>
      <c r="J4988" t="n">
        <v>1</v>
      </c>
      <c r="K4988" t="n">
        <v>14</v>
      </c>
      <c r="L4988" t="n">
        <v>0</v>
      </c>
      <c r="M4988" t="n">
        <v>5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t="inlineStr">
        <is>
          <t>Geoffrery Doumayrou</t>
        </is>
      </c>
      <c r="B4989" t="inlineStr">
        <is>
          <t>France</t>
        </is>
      </c>
      <c r="C4989" t="inlineStr">
        <is>
          <t>Center</t>
        </is>
      </c>
      <c r="D4989" t="n">
        <v>185</v>
      </c>
      <c r="E4989" t="n">
        <v>29</v>
      </c>
      <c r="F4989" t="n">
        <v>156</v>
      </c>
      <c r="G4989" t="n">
        <v>29</v>
      </c>
      <c r="H4989" t="n">
        <v>0</v>
      </c>
      <c r="I4989" t="n">
        <v>11993</v>
      </c>
      <c r="J4989" t="n">
        <v>29</v>
      </c>
      <c r="K4989" t="n">
        <v>663</v>
      </c>
      <c r="L4989" t="n">
        <v>0</v>
      </c>
      <c r="M4989" t="n">
        <v>65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148</v>
      </c>
      <c r="U4989" t="n">
        <v>1</v>
      </c>
      <c r="V4989" t="n">
        <v>0</v>
      </c>
      <c r="W4989" t="n">
        <v>1</v>
      </c>
    </row>
    <row r="4990">
      <c r="A4990" t="inlineStr">
        <is>
          <t>Jonathan Danty</t>
        </is>
      </c>
      <c r="B4990" t="inlineStr">
        <is>
          <t>France</t>
        </is>
      </c>
      <c r="C4990" t="inlineStr">
        <is>
          <t>Center</t>
        </is>
      </c>
      <c r="D4990" t="n">
        <v>154</v>
      </c>
      <c r="E4990" t="n">
        <v>160</v>
      </c>
      <c r="F4990" t="n">
        <v>122</v>
      </c>
      <c r="G4990" t="n">
        <v>38</v>
      </c>
      <c r="H4990" t="n">
        <v>0</v>
      </c>
      <c r="I4990" t="n">
        <v>9718</v>
      </c>
      <c r="J4990" t="n">
        <v>32</v>
      </c>
      <c r="K4990" t="n">
        <v>736</v>
      </c>
      <c r="L4990" t="n">
        <v>0</v>
      </c>
      <c r="M4990" t="n">
        <v>51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115</v>
      </c>
      <c r="U4990" t="n">
        <v>13</v>
      </c>
      <c r="V4990" t="n">
        <v>0</v>
      </c>
      <c r="W4990" t="n">
        <v>2</v>
      </c>
    </row>
    <row r="4991">
      <c r="A4991" t="inlineStr">
        <is>
          <t>Jonathan Danty</t>
        </is>
      </c>
      <c r="B4991" t="inlineStr">
        <is>
          <t>France</t>
        </is>
      </c>
      <c r="C4991" t="inlineStr">
        <is>
          <t>Center</t>
        </is>
      </c>
      <c r="D4991" t="n">
        <v>5</v>
      </c>
      <c r="E4991" t="n">
        <v>5</v>
      </c>
      <c r="F4991" t="n">
        <v>5</v>
      </c>
      <c r="G4991" t="n">
        <v>0</v>
      </c>
      <c r="H4991" t="n">
        <v>0</v>
      </c>
      <c r="I4991" t="n">
        <v>372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5</v>
      </c>
      <c r="U4991" t="n">
        <v>0</v>
      </c>
      <c r="V4991" t="n">
        <v>0</v>
      </c>
      <c r="W4991" t="n">
        <v>0</v>
      </c>
    </row>
    <row r="4992">
      <c r="A4992" t="inlineStr">
        <is>
          <t>Jonathan Danty</t>
        </is>
      </c>
      <c r="B4992" t="inlineStr">
        <is>
          <t>France</t>
        </is>
      </c>
      <c r="C4992" t="inlineStr">
        <is>
          <t>Center</t>
        </is>
      </c>
      <c r="D4992" t="n">
        <v>6</v>
      </c>
      <c r="E4992" t="n">
        <v>6</v>
      </c>
      <c r="F4992" t="n">
        <v>6</v>
      </c>
      <c r="G4992" t="n">
        <v>0</v>
      </c>
      <c r="H4992" t="n">
        <v>0</v>
      </c>
      <c r="I4992" t="n">
        <v>426</v>
      </c>
      <c r="J4992" t="n">
        <v>0</v>
      </c>
      <c r="K4992" t="n">
        <v>0</v>
      </c>
      <c r="L4992" t="n">
        <v>0</v>
      </c>
      <c r="M4992" t="n">
        <v>3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5</v>
      </c>
      <c r="U4992" t="n">
        <v>0</v>
      </c>
      <c r="V4992" t="n">
        <v>0</v>
      </c>
      <c r="W4992" t="n">
        <v>0</v>
      </c>
    </row>
    <row r="4993">
      <c r="A4993" t="inlineStr">
        <is>
          <t>Jonathan Danty</t>
        </is>
      </c>
      <c r="B4993" t="inlineStr">
        <is>
          <t>France</t>
        </is>
      </c>
      <c r="C4993" t="inlineStr">
        <is>
          <t>Center</t>
        </is>
      </c>
      <c r="D4993" t="n">
        <v>165</v>
      </c>
      <c r="E4993" t="n">
        <v>25</v>
      </c>
      <c r="F4993" t="n">
        <v>133</v>
      </c>
      <c r="G4993" t="n">
        <v>38</v>
      </c>
      <c r="H4993" t="n">
        <v>0</v>
      </c>
      <c r="I4993" t="n">
        <v>10516</v>
      </c>
      <c r="J4993" t="n">
        <v>32</v>
      </c>
      <c r="K4993" t="n">
        <v>736</v>
      </c>
      <c r="L4993" t="n">
        <v>0</v>
      </c>
      <c r="M4993" t="n">
        <v>55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125</v>
      </c>
      <c r="U4993" t="n">
        <v>13</v>
      </c>
      <c r="V4993" t="n">
        <v>0</v>
      </c>
      <c r="W4993" t="n">
        <v>2</v>
      </c>
    </row>
    <row r="4994">
      <c r="A4994" t="inlineStr">
        <is>
          <t>Maxime Mermoz</t>
        </is>
      </c>
      <c r="B4994" t="inlineStr">
        <is>
          <t>France</t>
        </is>
      </c>
      <c r="C4994" t="inlineStr">
        <is>
          <t>Center</t>
        </is>
      </c>
      <c r="D4994" t="n">
        <v>29</v>
      </c>
      <c r="E4994" t="n">
        <v>31</v>
      </c>
      <c r="F4994" t="n">
        <v>14</v>
      </c>
      <c r="G4994" t="n">
        <v>17</v>
      </c>
      <c r="H4994" t="n">
        <v>0</v>
      </c>
      <c r="I4994" t="n">
        <v>1285</v>
      </c>
      <c r="J4994" t="n">
        <v>15</v>
      </c>
      <c r="K4994" t="n">
        <v>318</v>
      </c>
      <c r="L4994" t="n">
        <v>0</v>
      </c>
      <c r="M4994" t="n">
        <v>6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15</v>
      </c>
      <c r="U4994" t="n">
        <v>0</v>
      </c>
      <c r="V4994" t="n">
        <v>0</v>
      </c>
      <c r="W4994" t="n">
        <v>0</v>
      </c>
    </row>
    <row r="4995">
      <c r="A4995" t="inlineStr">
        <is>
          <t>Maxime Mermoz</t>
        </is>
      </c>
      <c r="B4995" t="inlineStr">
        <is>
          <t>France</t>
        </is>
      </c>
      <c r="C4995" t="inlineStr">
        <is>
          <t>Center</t>
        </is>
      </c>
      <c r="D4995" t="n">
        <v>36</v>
      </c>
      <c r="E4995" t="n">
        <v>37</v>
      </c>
      <c r="F4995" t="n">
        <v>27</v>
      </c>
      <c r="G4995" t="n">
        <v>10</v>
      </c>
      <c r="H4995" t="n">
        <v>0</v>
      </c>
      <c r="I4995" t="n">
        <v>2103</v>
      </c>
      <c r="J4995" t="n">
        <v>9</v>
      </c>
      <c r="K4995" t="n">
        <v>161</v>
      </c>
      <c r="L4995" t="n">
        <v>0</v>
      </c>
      <c r="M4995" t="n">
        <v>10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15</v>
      </c>
      <c r="U4995" t="n">
        <v>0</v>
      </c>
      <c r="V4995" t="n">
        <v>0</v>
      </c>
      <c r="W4995" t="n">
        <v>0</v>
      </c>
    </row>
    <row r="4996">
      <c r="A4996" t="inlineStr">
        <is>
          <t>Maxime Mermoz</t>
        </is>
      </c>
      <c r="B4996" t="inlineStr">
        <is>
          <t>France</t>
        </is>
      </c>
      <c r="C4996" t="inlineStr">
        <is>
          <t>Center</t>
        </is>
      </c>
      <c r="D4996" t="n">
        <v>49</v>
      </c>
      <c r="E4996" t="n">
        <v>49</v>
      </c>
      <c r="F4996" t="n">
        <v>46</v>
      </c>
      <c r="G4996" t="n">
        <v>3</v>
      </c>
      <c r="H4996" t="n">
        <v>0</v>
      </c>
      <c r="I4996" t="n">
        <v>3640</v>
      </c>
      <c r="J4996" t="n">
        <v>3</v>
      </c>
      <c r="K4996" t="n">
        <v>79</v>
      </c>
      <c r="L4996" t="n">
        <v>0</v>
      </c>
      <c r="M4996" t="n">
        <v>6</v>
      </c>
      <c r="N4996" t="n">
        <v>10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50</v>
      </c>
      <c r="U4996" t="n">
        <v>1</v>
      </c>
      <c r="V4996" t="n">
        <v>0</v>
      </c>
      <c r="W4996" t="n">
        <v>0</v>
      </c>
    </row>
    <row r="4997">
      <c r="A4997" t="inlineStr">
        <is>
          <t>Maxime Mermoz</t>
        </is>
      </c>
      <c r="B4997" t="inlineStr">
        <is>
          <t>France</t>
        </is>
      </c>
      <c r="C4997" t="inlineStr">
        <is>
          <t>Center</t>
        </is>
      </c>
      <c r="D4997" t="n">
        <v>90</v>
      </c>
      <c r="E4997" t="n">
        <v>105</v>
      </c>
      <c r="F4997" t="n">
        <v>75</v>
      </c>
      <c r="G4997" t="n">
        <v>30</v>
      </c>
      <c r="H4997" t="n">
        <v>0</v>
      </c>
      <c r="I4997" t="n">
        <v>6003</v>
      </c>
      <c r="J4997" t="n">
        <v>15</v>
      </c>
      <c r="K4997" t="n">
        <v>225</v>
      </c>
      <c r="L4997" t="n">
        <v>1</v>
      </c>
      <c r="M4997" t="n">
        <v>14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85</v>
      </c>
      <c r="U4997" t="n">
        <v>0</v>
      </c>
      <c r="V4997" t="n">
        <v>0</v>
      </c>
      <c r="W4997" t="n">
        <v>0</v>
      </c>
    </row>
    <row r="4998">
      <c r="A4998" t="inlineStr">
        <is>
          <t>Maxime Mermoz</t>
        </is>
      </c>
      <c r="B4998" t="inlineStr">
        <is>
          <t>France</t>
        </is>
      </c>
      <c r="C4998" t="inlineStr">
        <is>
          <t>Center</t>
        </is>
      </c>
      <c r="D4998" t="n">
        <v>8</v>
      </c>
      <c r="E4998" t="n">
        <v>8</v>
      </c>
      <c r="F4998" t="n">
        <v>6</v>
      </c>
      <c r="G4998" t="n">
        <v>2</v>
      </c>
      <c r="H4998" t="n">
        <v>0</v>
      </c>
      <c r="I4998" t="n">
        <v>513</v>
      </c>
      <c r="J4998" t="n">
        <v>2</v>
      </c>
      <c r="K4998" t="n">
        <v>51</v>
      </c>
      <c r="L4998" t="n">
        <v>0</v>
      </c>
      <c r="M4998" t="n">
        <v>2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10</v>
      </c>
      <c r="U4998" t="n">
        <v>0</v>
      </c>
      <c r="V4998" t="n">
        <v>0</v>
      </c>
      <c r="W4998" t="n">
        <v>0</v>
      </c>
    </row>
    <row r="4999">
      <c r="A4999" t="inlineStr">
        <is>
          <t>Maxime Mermoz</t>
        </is>
      </c>
      <c r="B4999" t="inlineStr">
        <is>
          <t>France</t>
        </is>
      </c>
      <c r="C4999" t="inlineStr">
        <is>
          <t>Center</t>
        </is>
      </c>
      <c r="D4999" t="n">
        <v>9</v>
      </c>
      <c r="E4999" t="n">
        <v>12</v>
      </c>
      <c r="F4999" t="n">
        <v>5</v>
      </c>
      <c r="G4999" t="n">
        <v>7</v>
      </c>
      <c r="H4999" t="n">
        <v>0</v>
      </c>
      <c r="I4999" t="n">
        <v>478</v>
      </c>
      <c r="J4999" t="n">
        <v>4</v>
      </c>
      <c r="K4999" t="n">
        <v>106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t="inlineStr">
        <is>
          <t>Maxime Mermoz</t>
        </is>
      </c>
      <c r="B5000" t="inlineStr">
        <is>
          <t>France</t>
        </is>
      </c>
      <c r="C5000" t="inlineStr">
        <is>
          <t>Center</t>
        </is>
      </c>
      <c r="D5000" t="n">
        <v>221</v>
      </c>
      <c r="E5000" t="n">
        <v>35</v>
      </c>
      <c r="F5000" t="n">
        <v>173</v>
      </c>
      <c r="G5000" t="n">
        <v>69</v>
      </c>
      <c r="H5000" t="n">
        <v>0</v>
      </c>
      <c r="I5000" t="n">
        <v>14022</v>
      </c>
      <c r="J5000" t="n">
        <v>48</v>
      </c>
      <c r="K5000" t="n">
        <v>940</v>
      </c>
      <c r="L5000" t="n">
        <v>1</v>
      </c>
      <c r="M5000" t="n">
        <v>39</v>
      </c>
      <c r="N5000" t="n">
        <v>35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175</v>
      </c>
      <c r="U5000" t="n">
        <v>1</v>
      </c>
      <c r="V5000" t="n">
        <v>0</v>
      </c>
      <c r="W5000" t="n">
        <v>0</v>
      </c>
    </row>
    <row r="5001">
      <c r="A5001" t="inlineStr">
        <is>
          <t>Stephane Glass</t>
        </is>
      </c>
      <c r="B5001" t="inlineStr">
        <is>
          <t>France</t>
        </is>
      </c>
      <c r="C5001" t="inlineStr">
        <is>
          <t>Center</t>
        </is>
      </c>
      <c r="D5001" t="n">
        <v>15</v>
      </c>
      <c r="E5001" t="n">
        <v>16</v>
      </c>
      <c r="F5001" t="n">
        <v>12</v>
      </c>
      <c r="G5001" t="n">
        <v>4</v>
      </c>
      <c r="H5001" t="n">
        <v>0</v>
      </c>
      <c r="I5001" t="n">
        <v>891</v>
      </c>
      <c r="J5001" t="n">
        <v>3</v>
      </c>
      <c r="K5001" t="n">
        <v>11</v>
      </c>
      <c r="L5001" t="n">
        <v>1</v>
      </c>
      <c r="M5001" t="n">
        <v>2</v>
      </c>
      <c r="N5001" t="n">
        <v>2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10</v>
      </c>
      <c r="U5001" t="n">
        <v>0</v>
      </c>
      <c r="V5001" t="n">
        <v>0</v>
      </c>
      <c r="W5001" t="n">
        <v>0</v>
      </c>
    </row>
    <row r="5002">
      <c r="A5002" t="inlineStr">
        <is>
          <t>Stephane Glass</t>
        </is>
      </c>
      <c r="B5002" t="inlineStr">
        <is>
          <t>France</t>
        </is>
      </c>
      <c r="C5002" t="inlineStr">
        <is>
          <t>Center</t>
        </is>
      </c>
      <c r="D5002" t="n">
        <v>16</v>
      </c>
      <c r="E5002" t="n">
        <v>16</v>
      </c>
      <c r="F5002" t="n">
        <v>16</v>
      </c>
      <c r="G5002" t="n">
        <v>0</v>
      </c>
      <c r="H5002" t="n">
        <v>0</v>
      </c>
      <c r="I5002" t="n">
        <v>1280</v>
      </c>
      <c r="J5002" t="n">
        <v>0</v>
      </c>
      <c r="K5002" t="n">
        <v>0</v>
      </c>
      <c r="L5002" t="n">
        <v>0</v>
      </c>
      <c r="M5002" t="n">
        <v>1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15</v>
      </c>
      <c r="U5002" t="n">
        <v>0</v>
      </c>
      <c r="V5002" t="n">
        <v>0</v>
      </c>
      <c r="W5002" t="n">
        <v>0</v>
      </c>
    </row>
    <row r="5003">
      <c r="A5003" t="inlineStr">
        <is>
          <t>Stephane Glass</t>
        </is>
      </c>
      <c r="B5003" t="inlineStr">
        <is>
          <t>France</t>
        </is>
      </c>
      <c r="C5003" t="inlineStr">
        <is>
          <t>Center</t>
        </is>
      </c>
      <c r="D5003" t="n">
        <v>56</v>
      </c>
      <c r="E5003" t="n">
        <v>58</v>
      </c>
      <c r="F5003" t="n">
        <v>46</v>
      </c>
      <c r="G5003" t="n">
        <v>12</v>
      </c>
      <c r="H5003" t="n">
        <v>0</v>
      </c>
      <c r="I5003" t="n">
        <v>3597</v>
      </c>
      <c r="J5003" t="n">
        <v>10</v>
      </c>
      <c r="K5003" t="n">
        <v>251</v>
      </c>
      <c r="L5003" t="n">
        <v>0</v>
      </c>
      <c r="M5003" t="n">
        <v>14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20</v>
      </c>
      <c r="U5003" t="n">
        <v>0</v>
      </c>
      <c r="V5003" t="n">
        <v>0</v>
      </c>
      <c r="W5003" t="n">
        <v>0</v>
      </c>
    </row>
    <row r="5004">
      <c r="A5004" t="inlineStr">
        <is>
          <t>Stephane Glass</t>
        </is>
      </c>
      <c r="B5004" t="inlineStr">
        <is>
          <t>France</t>
        </is>
      </c>
      <c r="C5004" t="inlineStr">
        <is>
          <t>Center</t>
        </is>
      </c>
      <c r="D5004" t="n">
        <v>87</v>
      </c>
      <c r="E5004" t="n">
        <v>9</v>
      </c>
      <c r="F5004" t="n">
        <v>74</v>
      </c>
      <c r="G5004" t="n">
        <v>16</v>
      </c>
      <c r="H5004" t="n">
        <v>0</v>
      </c>
      <c r="I5004" t="n">
        <v>5768</v>
      </c>
      <c r="J5004" t="n">
        <v>13</v>
      </c>
      <c r="K5004" t="n">
        <v>262</v>
      </c>
      <c r="L5004" t="n">
        <v>1</v>
      </c>
      <c r="M5004" t="n">
        <v>17</v>
      </c>
      <c r="N5004" t="n">
        <v>9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45</v>
      </c>
      <c r="U5004" t="n">
        <v>0</v>
      </c>
      <c r="V5004" t="n">
        <v>0</v>
      </c>
      <c r="W5004" t="n">
        <v>0</v>
      </c>
    </row>
    <row r="5005">
      <c r="A5005" t="inlineStr">
        <is>
          <t>Henry Chavancy</t>
        </is>
      </c>
      <c r="B5005" t="inlineStr">
        <is>
          <t>France</t>
        </is>
      </c>
      <c r="C5005" t="inlineStr">
        <is>
          <t>Center</t>
        </is>
      </c>
      <c r="D5005" t="n">
        <v>228</v>
      </c>
      <c r="E5005" t="n">
        <v>228</v>
      </c>
      <c r="F5005" t="n">
        <v>205</v>
      </c>
      <c r="G5005" t="n">
        <v>23</v>
      </c>
      <c r="H5005" t="n">
        <v>0</v>
      </c>
      <c r="I5005" t="n">
        <v>16022</v>
      </c>
      <c r="J5005" t="n">
        <v>23</v>
      </c>
      <c r="K5005" t="n">
        <v>564</v>
      </c>
      <c r="L5005" t="n">
        <v>0</v>
      </c>
      <c r="M5005" t="n">
        <v>36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170</v>
      </c>
      <c r="U5005" t="n">
        <v>4</v>
      </c>
      <c r="V5005" t="n">
        <v>0</v>
      </c>
      <c r="W5005" t="n">
        <v>0</v>
      </c>
    </row>
    <row r="5006">
      <c r="A5006" t="inlineStr">
        <is>
          <t>Henry Chavancy</t>
        </is>
      </c>
      <c r="B5006" t="inlineStr">
        <is>
          <t>France</t>
        </is>
      </c>
      <c r="C5006" t="inlineStr">
        <is>
          <t>Center</t>
        </is>
      </c>
      <c r="D5006" t="n">
        <v>4</v>
      </c>
      <c r="E5006" t="n">
        <v>4</v>
      </c>
      <c r="F5006" t="n">
        <v>3</v>
      </c>
      <c r="G5006" t="n">
        <v>1</v>
      </c>
      <c r="H5006" t="n">
        <v>0</v>
      </c>
      <c r="I5006" t="n">
        <v>261</v>
      </c>
      <c r="J5006" t="n">
        <v>1</v>
      </c>
      <c r="K5006" t="n">
        <v>21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5</v>
      </c>
      <c r="U5006" t="n">
        <v>0</v>
      </c>
      <c r="V5006" t="n">
        <v>0</v>
      </c>
      <c r="W5006" t="n">
        <v>0</v>
      </c>
    </row>
    <row r="5007">
      <c r="A5007" t="inlineStr">
        <is>
          <t>Henry Chavancy</t>
        </is>
      </c>
      <c r="B5007" t="inlineStr">
        <is>
          <t>France</t>
        </is>
      </c>
      <c r="C5007" t="inlineStr">
        <is>
          <t>Center</t>
        </is>
      </c>
      <c r="D5007" t="n">
        <v>232</v>
      </c>
      <c r="E5007" t="n">
        <v>35</v>
      </c>
      <c r="F5007" t="n">
        <v>208</v>
      </c>
      <c r="G5007" t="n">
        <v>24</v>
      </c>
      <c r="H5007" t="n">
        <v>0</v>
      </c>
      <c r="I5007" t="n">
        <v>16283</v>
      </c>
      <c r="J5007" t="n">
        <v>24</v>
      </c>
      <c r="K5007" t="n">
        <v>585</v>
      </c>
      <c r="L5007" t="n">
        <v>0</v>
      </c>
      <c r="M5007" t="n">
        <v>36</v>
      </c>
      <c r="N5007" t="n">
        <v>35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175</v>
      </c>
      <c r="U5007" t="n">
        <v>4</v>
      </c>
      <c r="V5007" t="n">
        <v>0</v>
      </c>
      <c r="W5007" t="n">
        <v>0</v>
      </c>
    </row>
    <row r="5008">
      <c r="A5008" t="inlineStr">
        <is>
          <t>Julien Rey</t>
        </is>
      </c>
      <c r="B5008" t="inlineStr">
        <is>
          <t>France</t>
        </is>
      </c>
      <c r="C5008" t="inlineStr">
        <is>
          <t>Center</t>
        </is>
      </c>
      <c r="D5008" t="n">
        <v>86</v>
      </c>
      <c r="E5008" t="n">
        <v>84</v>
      </c>
      <c r="F5008" t="n">
        <v>76</v>
      </c>
      <c r="G5008" t="n">
        <v>8</v>
      </c>
      <c r="H5008" t="n">
        <v>0</v>
      </c>
      <c r="I5008" t="n">
        <v>5660</v>
      </c>
      <c r="J5008" t="n">
        <v>10</v>
      </c>
      <c r="K5008" t="n">
        <v>253</v>
      </c>
      <c r="L5008" t="n">
        <v>1</v>
      </c>
      <c r="M5008" t="n">
        <v>23</v>
      </c>
      <c r="N5008" t="n">
        <v>15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75</v>
      </c>
      <c r="U5008" t="n">
        <v>2</v>
      </c>
      <c r="V5008" t="n">
        <v>0</v>
      </c>
      <c r="W5008" t="n">
        <v>0</v>
      </c>
    </row>
    <row r="5009">
      <c r="A5009" t="inlineStr">
        <is>
          <t>Julien Rey</t>
        </is>
      </c>
      <c r="B5009" t="inlineStr">
        <is>
          <t>France</t>
        </is>
      </c>
      <c r="C5009" t="inlineStr">
        <is>
          <t>Center</t>
        </is>
      </c>
      <c r="D5009" t="n">
        <v>2</v>
      </c>
      <c r="E5009" t="n">
        <v>2</v>
      </c>
      <c r="F5009" t="n">
        <v>1</v>
      </c>
      <c r="G5009" t="n">
        <v>1</v>
      </c>
      <c r="H5009" t="n">
        <v>0</v>
      </c>
      <c r="I5009" t="n">
        <v>125</v>
      </c>
      <c r="J5009" t="n">
        <v>1</v>
      </c>
      <c r="K5009" t="n">
        <v>45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t="inlineStr">
        <is>
          <t>Julien Rey</t>
        </is>
      </c>
      <c r="B5010" t="inlineStr">
        <is>
          <t>France</t>
        </is>
      </c>
      <c r="C5010" t="inlineStr">
        <is>
          <t>Center</t>
        </is>
      </c>
      <c r="D5010" t="n">
        <v>7</v>
      </c>
      <c r="E5010" t="n">
        <v>6</v>
      </c>
      <c r="F5010" t="n">
        <v>5</v>
      </c>
      <c r="G5010" t="n">
        <v>1</v>
      </c>
      <c r="H5010" t="n">
        <v>0</v>
      </c>
      <c r="I5010" t="n">
        <v>379</v>
      </c>
      <c r="J5010" t="n">
        <v>2</v>
      </c>
      <c r="K5010" t="n">
        <v>42</v>
      </c>
      <c r="L5010" t="n">
        <v>0</v>
      </c>
      <c r="M5010" t="n">
        <v>3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t="inlineStr">
        <is>
          <t>Julien Rey</t>
        </is>
      </c>
      <c r="B5011" t="inlineStr">
        <is>
          <t>France</t>
        </is>
      </c>
      <c r="C5011" t="inlineStr">
        <is>
          <t>Center</t>
        </is>
      </c>
      <c r="D5011" t="n">
        <v>95</v>
      </c>
      <c r="E5011" t="n">
        <v>15</v>
      </c>
      <c r="F5011" t="n">
        <v>82</v>
      </c>
      <c r="G5011" t="n">
        <v>10</v>
      </c>
      <c r="H5011" t="n">
        <v>0</v>
      </c>
      <c r="I5011" t="n">
        <v>6164</v>
      </c>
      <c r="J5011" t="n">
        <v>13</v>
      </c>
      <c r="K5011" t="n">
        <v>340</v>
      </c>
      <c r="L5011" t="n">
        <v>1</v>
      </c>
      <c r="M5011" t="n">
        <v>26</v>
      </c>
      <c r="N5011" t="n">
        <v>15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75</v>
      </c>
      <c r="U5011" t="n">
        <v>2</v>
      </c>
      <c r="V5011" t="n">
        <v>0</v>
      </c>
      <c r="W5011" t="n">
        <v>0</v>
      </c>
    </row>
    <row r="5012">
      <c r="A5012" t="inlineStr">
        <is>
          <t>Lionel Mazars</t>
        </is>
      </c>
      <c r="B5012" t="inlineStr">
        <is>
          <t>France</t>
        </is>
      </c>
      <c r="C5012" t="inlineStr">
        <is>
          <t>Center</t>
        </is>
      </c>
      <c r="D5012" t="n">
        <v>9</v>
      </c>
      <c r="E5012" t="n">
        <v>10</v>
      </c>
      <c r="F5012" t="n">
        <v>7</v>
      </c>
      <c r="G5012" t="n">
        <v>3</v>
      </c>
      <c r="H5012" t="n">
        <v>0</v>
      </c>
      <c r="I5012" t="n">
        <v>603</v>
      </c>
      <c r="J5012" t="n">
        <v>2</v>
      </c>
      <c r="K5012" t="n">
        <v>43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</row>
    <row r="5013">
      <c r="A5013" t="inlineStr">
        <is>
          <t>Lionel Mazars</t>
        </is>
      </c>
      <c r="B5013" t="inlineStr">
        <is>
          <t>France</t>
        </is>
      </c>
      <c r="C5013" t="inlineStr">
        <is>
          <t>Center</t>
        </is>
      </c>
      <c r="D5013" t="n">
        <v>2</v>
      </c>
      <c r="E5013" t="n">
        <v>2</v>
      </c>
      <c r="F5013" t="n">
        <v>2</v>
      </c>
      <c r="G5013" t="n">
        <v>0</v>
      </c>
      <c r="H5013" t="n">
        <v>0</v>
      </c>
      <c r="I5013" t="n">
        <v>100</v>
      </c>
      <c r="J5013" t="n">
        <v>0</v>
      </c>
      <c r="K5013" t="n">
        <v>0</v>
      </c>
      <c r="L5013" t="n">
        <v>0</v>
      </c>
      <c r="M5013" t="n">
        <v>2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t="inlineStr">
        <is>
          <t>Lionel Mazars</t>
        </is>
      </c>
      <c r="B5014" t="inlineStr">
        <is>
          <t>France</t>
        </is>
      </c>
      <c r="C5014" t="inlineStr">
        <is>
          <t>Center</t>
        </is>
      </c>
      <c r="D5014" t="n">
        <v>47</v>
      </c>
      <c r="E5014" t="n">
        <v>48</v>
      </c>
      <c r="F5014" t="n">
        <v>41</v>
      </c>
      <c r="G5014" t="n">
        <v>7</v>
      </c>
      <c r="H5014" t="n">
        <v>0</v>
      </c>
      <c r="I5014" t="n">
        <v>3307</v>
      </c>
      <c r="J5014" t="n">
        <v>6</v>
      </c>
      <c r="K5014" t="n">
        <v>105</v>
      </c>
      <c r="L5014" t="n">
        <v>1</v>
      </c>
      <c r="M5014" t="n">
        <v>7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35</v>
      </c>
      <c r="U5014" t="n">
        <v>1</v>
      </c>
      <c r="V5014" t="n">
        <v>0</v>
      </c>
      <c r="W5014" t="n">
        <v>0</v>
      </c>
    </row>
    <row r="5015">
      <c r="A5015" t="inlineStr">
        <is>
          <t>Lionel Mazars</t>
        </is>
      </c>
      <c r="B5015" t="inlineStr">
        <is>
          <t>France</t>
        </is>
      </c>
      <c r="C5015" t="inlineStr">
        <is>
          <t>Center</t>
        </is>
      </c>
      <c r="D5015" t="n">
        <v>3</v>
      </c>
      <c r="E5015" t="n">
        <v>3</v>
      </c>
      <c r="F5015" t="n">
        <v>3</v>
      </c>
      <c r="G5015" t="n">
        <v>0</v>
      </c>
      <c r="H5015" t="n">
        <v>0</v>
      </c>
      <c r="I5015" t="n">
        <v>214</v>
      </c>
      <c r="J5015" t="n">
        <v>0</v>
      </c>
      <c r="K5015" t="n">
        <v>0</v>
      </c>
      <c r="L5015" t="n">
        <v>0</v>
      </c>
      <c r="M5015" t="n">
        <v>3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5</v>
      </c>
      <c r="U5015" t="n">
        <v>0</v>
      </c>
      <c r="V5015" t="n">
        <v>0</v>
      </c>
      <c r="W5015" t="n">
        <v>0</v>
      </c>
    </row>
    <row r="5016">
      <c r="A5016" t="inlineStr">
        <is>
          <t>Lionel Mazars</t>
        </is>
      </c>
      <c r="B5016" t="inlineStr">
        <is>
          <t>France</t>
        </is>
      </c>
      <c r="C5016" t="inlineStr">
        <is>
          <t>Center</t>
        </is>
      </c>
      <c r="D5016" t="n">
        <v>27</v>
      </c>
      <c r="E5016" t="n">
        <v>27</v>
      </c>
      <c r="F5016" t="n">
        <v>24</v>
      </c>
      <c r="G5016" t="n">
        <v>3</v>
      </c>
      <c r="H5016" t="n">
        <v>0</v>
      </c>
      <c r="I5016" t="n">
        <v>1791</v>
      </c>
      <c r="J5016" t="n">
        <v>3</v>
      </c>
      <c r="K5016" t="n">
        <v>17</v>
      </c>
      <c r="L5016" t="n">
        <v>0</v>
      </c>
      <c r="M5016" t="n">
        <v>8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15</v>
      </c>
      <c r="U5016" t="n">
        <v>1</v>
      </c>
      <c r="V5016" t="n">
        <v>0</v>
      </c>
      <c r="W5016" t="n">
        <v>0</v>
      </c>
    </row>
    <row r="5017">
      <c r="A5017" t="inlineStr">
        <is>
          <t>Lionel Mazars</t>
        </is>
      </c>
      <c r="B5017" t="inlineStr">
        <is>
          <t>France</t>
        </is>
      </c>
      <c r="C5017" t="inlineStr">
        <is>
          <t>Center</t>
        </is>
      </c>
      <c r="D5017" t="n">
        <v>15</v>
      </c>
      <c r="E5017" t="n">
        <v>15</v>
      </c>
      <c r="F5017" t="n">
        <v>15</v>
      </c>
      <c r="G5017" t="n">
        <v>0</v>
      </c>
      <c r="H5017" t="n">
        <v>0</v>
      </c>
      <c r="I5017" t="n">
        <v>1140</v>
      </c>
      <c r="J5017" t="n">
        <v>0</v>
      </c>
      <c r="K5017" t="n">
        <v>0</v>
      </c>
      <c r="L5017" t="n">
        <v>0</v>
      </c>
      <c r="M5017" t="n">
        <v>3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</row>
    <row r="5018">
      <c r="A5018" t="inlineStr">
        <is>
          <t>Lionel Mazars</t>
        </is>
      </c>
      <c r="B5018" t="inlineStr">
        <is>
          <t>France</t>
        </is>
      </c>
      <c r="C5018" t="inlineStr">
        <is>
          <t>Center</t>
        </is>
      </c>
      <c r="D5018" t="n">
        <v>103</v>
      </c>
      <c r="E5018" t="n">
        <v>11</v>
      </c>
      <c r="F5018" t="n">
        <v>92</v>
      </c>
      <c r="G5018" t="n">
        <v>13</v>
      </c>
      <c r="H5018" t="n">
        <v>0</v>
      </c>
      <c r="I5018" t="n">
        <v>7155</v>
      </c>
      <c r="J5018" t="n">
        <v>11</v>
      </c>
      <c r="K5018" t="n">
        <v>165</v>
      </c>
      <c r="L5018" t="n">
        <v>1</v>
      </c>
      <c r="M5018" t="n">
        <v>23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55</v>
      </c>
      <c r="U5018" t="n">
        <v>3</v>
      </c>
      <c r="V5018" t="n">
        <v>0</v>
      </c>
      <c r="W5018" t="n">
        <v>0</v>
      </c>
    </row>
    <row r="5019">
      <c r="A5019" t="inlineStr">
        <is>
          <t>Charles Ollivon</t>
        </is>
      </c>
      <c r="B5019" t="inlineStr">
        <is>
          <t>France</t>
        </is>
      </c>
      <c r="C5019" t="inlineStr">
        <is>
          <t>Center</t>
        </is>
      </c>
      <c r="D5019" t="n">
        <v>32</v>
      </c>
      <c r="E5019" t="n">
        <v>32</v>
      </c>
      <c r="F5019" t="n">
        <v>25</v>
      </c>
      <c r="G5019" t="n">
        <v>7</v>
      </c>
      <c r="H5019" t="n">
        <v>0</v>
      </c>
      <c r="I5019" t="n">
        <v>1849</v>
      </c>
      <c r="J5019" t="n">
        <v>7</v>
      </c>
      <c r="K5019" t="n">
        <v>169</v>
      </c>
      <c r="L5019" t="n">
        <v>0</v>
      </c>
      <c r="M5019" t="n">
        <v>12</v>
      </c>
      <c r="N5019" t="n">
        <v>4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20</v>
      </c>
      <c r="U5019" t="n">
        <v>1</v>
      </c>
      <c r="V5019" t="n">
        <v>0</v>
      </c>
      <c r="W5019" t="n">
        <v>0</v>
      </c>
    </row>
    <row r="5020">
      <c r="A5020" t="inlineStr">
        <is>
          <t>Charles Ollivon</t>
        </is>
      </c>
      <c r="B5020" t="inlineStr">
        <is>
          <t>France</t>
        </is>
      </c>
      <c r="C5020" t="inlineStr">
        <is>
          <t>Center</t>
        </is>
      </c>
      <c r="D5020" t="n">
        <v>49</v>
      </c>
      <c r="E5020" t="n">
        <v>51</v>
      </c>
      <c r="F5020" t="n">
        <v>39</v>
      </c>
      <c r="G5020" t="n">
        <v>12</v>
      </c>
      <c r="H5020" t="n">
        <v>0</v>
      </c>
      <c r="I5020" t="n">
        <v>3044</v>
      </c>
      <c r="J5020" t="n">
        <v>10</v>
      </c>
      <c r="K5020" t="n">
        <v>219</v>
      </c>
      <c r="L5020" t="n">
        <v>1</v>
      </c>
      <c r="M5020" t="n">
        <v>9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35</v>
      </c>
      <c r="U5020" t="n">
        <v>3</v>
      </c>
      <c r="V5020" t="n">
        <v>0</v>
      </c>
      <c r="W5020" t="n">
        <v>0</v>
      </c>
    </row>
    <row r="5021">
      <c r="A5021" t="inlineStr">
        <is>
          <t>Charles Ollivon</t>
        </is>
      </c>
      <c r="B5021" t="inlineStr">
        <is>
          <t>France</t>
        </is>
      </c>
      <c r="C5021" t="inlineStr">
        <is>
          <t>Center</t>
        </is>
      </c>
      <c r="D5021" t="n">
        <v>104</v>
      </c>
      <c r="E5021" t="n">
        <v>20</v>
      </c>
      <c r="F5021" t="n">
        <v>83</v>
      </c>
      <c r="G5021" t="n">
        <v>23</v>
      </c>
      <c r="H5021" t="n">
        <v>0</v>
      </c>
      <c r="I5021" t="n">
        <v>6523</v>
      </c>
      <c r="J5021" t="n">
        <v>21</v>
      </c>
      <c r="K5021" t="n">
        <v>498</v>
      </c>
      <c r="L5021" t="n">
        <v>1</v>
      </c>
      <c r="M5021" t="n">
        <v>21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100</v>
      </c>
      <c r="U5021" t="n">
        <v>5</v>
      </c>
      <c r="V5021" t="n">
        <v>0</v>
      </c>
      <c r="W5021" t="n">
        <v>0</v>
      </c>
    </row>
    <row r="5022">
      <c r="A5022" t="inlineStr">
        <is>
          <t>Julien Malzieu</t>
        </is>
      </c>
      <c r="B5022" t="inlineStr">
        <is>
          <t>France</t>
        </is>
      </c>
      <c r="C5022" t="inlineStr">
        <is>
          <t>Right Wing</t>
        </is>
      </c>
      <c r="D5022" t="n">
        <v>108</v>
      </c>
      <c r="E5022" t="n">
        <v>112</v>
      </c>
      <c r="F5022" t="n">
        <v>96</v>
      </c>
      <c r="G5022" t="n">
        <v>16</v>
      </c>
      <c r="H5022" t="n">
        <v>0</v>
      </c>
      <c r="I5022" t="n">
        <v>7632</v>
      </c>
      <c r="J5022" t="n">
        <v>12</v>
      </c>
      <c r="K5022" t="n">
        <v>225</v>
      </c>
      <c r="L5022" t="n">
        <v>0</v>
      </c>
      <c r="M5022" t="n">
        <v>12</v>
      </c>
      <c r="N5022" t="n">
        <v>38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190</v>
      </c>
      <c r="U5022" t="n">
        <v>4</v>
      </c>
      <c r="V5022" t="n">
        <v>0</v>
      </c>
      <c r="W5022" t="n">
        <v>0</v>
      </c>
    </row>
    <row r="5023">
      <c r="A5023" t="inlineStr">
        <is>
          <t>Julien Malzieu</t>
        </is>
      </c>
      <c r="B5023" t="inlineStr">
        <is>
          <t>France</t>
        </is>
      </c>
      <c r="C5023" t="inlineStr">
        <is>
          <t>Right Wing</t>
        </is>
      </c>
      <c r="D5023" t="n">
        <v>20</v>
      </c>
      <c r="E5023" t="n">
        <v>20</v>
      </c>
      <c r="F5023" t="n">
        <v>15</v>
      </c>
      <c r="G5023" t="n">
        <v>5</v>
      </c>
      <c r="H5023" t="n">
        <v>0</v>
      </c>
      <c r="I5023" t="n">
        <v>1285</v>
      </c>
      <c r="J5023" t="n">
        <v>5</v>
      </c>
      <c r="K5023" t="n">
        <v>88</v>
      </c>
      <c r="L5023" t="n">
        <v>0</v>
      </c>
      <c r="M5023" t="n">
        <v>1</v>
      </c>
      <c r="N5023" t="n">
        <v>5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25</v>
      </c>
      <c r="U5023" t="n">
        <v>0</v>
      </c>
      <c r="V5023" t="n">
        <v>0</v>
      </c>
      <c r="W5023" t="n">
        <v>0</v>
      </c>
    </row>
    <row r="5024">
      <c r="A5024" t="inlineStr">
        <is>
          <t>Julien Malzieu</t>
        </is>
      </c>
      <c r="B5024" t="inlineStr">
        <is>
          <t>France</t>
        </is>
      </c>
      <c r="C5024" t="inlineStr">
        <is>
          <t>Right Wing</t>
        </is>
      </c>
      <c r="D5024" t="n">
        <v>12</v>
      </c>
      <c r="E5024" t="n">
        <v>14</v>
      </c>
      <c r="F5024" t="n">
        <v>10</v>
      </c>
      <c r="G5024" t="n">
        <v>4</v>
      </c>
      <c r="H5024" t="n">
        <v>0</v>
      </c>
      <c r="I5024" t="n">
        <v>775</v>
      </c>
      <c r="J5024" t="n">
        <v>2</v>
      </c>
      <c r="K5024" t="n">
        <v>14</v>
      </c>
      <c r="L5024" t="n">
        <v>0</v>
      </c>
      <c r="M5024" t="n">
        <v>1</v>
      </c>
      <c r="N5024" t="n">
        <v>5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25</v>
      </c>
      <c r="U5024" t="n">
        <v>0</v>
      </c>
      <c r="V5024" t="n">
        <v>0</v>
      </c>
      <c r="W5024" t="n">
        <v>0</v>
      </c>
    </row>
    <row r="5025">
      <c r="A5025" t="inlineStr">
        <is>
          <t>Julien Malzieu</t>
        </is>
      </c>
      <c r="B5025" t="inlineStr">
        <is>
          <t>France</t>
        </is>
      </c>
      <c r="C5025" t="inlineStr">
        <is>
          <t>Right Wing</t>
        </is>
      </c>
      <c r="D5025" t="n">
        <v>140</v>
      </c>
      <c r="E5025" t="n">
        <v>48</v>
      </c>
      <c r="F5025" t="n">
        <v>121</v>
      </c>
      <c r="G5025" t="n">
        <v>25</v>
      </c>
      <c r="H5025" t="n">
        <v>0</v>
      </c>
      <c r="I5025" t="n">
        <v>9692</v>
      </c>
      <c r="J5025" t="n">
        <v>19</v>
      </c>
      <c r="K5025" t="n">
        <v>327</v>
      </c>
      <c r="L5025" t="n">
        <v>0</v>
      </c>
      <c r="M5025" t="n">
        <v>14</v>
      </c>
      <c r="N5025" t="n">
        <v>48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240</v>
      </c>
      <c r="U5025" t="n">
        <v>4</v>
      </c>
      <c r="V5025" t="n">
        <v>0</v>
      </c>
      <c r="W5025" t="n">
        <v>0</v>
      </c>
    </row>
    <row r="5026">
      <c r="A5026" t="inlineStr">
        <is>
          <t>David Janin</t>
        </is>
      </c>
      <c r="B5026" t="inlineStr">
        <is>
          <t>France</t>
        </is>
      </c>
      <c r="C5026" t="inlineStr">
        <is>
          <t>Right Wing</t>
        </is>
      </c>
      <c r="D5026" t="n">
        <v>104</v>
      </c>
      <c r="E5026" t="n">
        <v>105</v>
      </c>
      <c r="F5026" t="n">
        <v>95</v>
      </c>
      <c r="G5026" t="n">
        <v>10</v>
      </c>
      <c r="H5026" t="n">
        <v>0</v>
      </c>
      <c r="I5026" t="n">
        <v>7392</v>
      </c>
      <c r="J5026" t="n">
        <v>9</v>
      </c>
      <c r="K5026" t="n">
        <v>204</v>
      </c>
      <c r="L5026" t="n">
        <v>0</v>
      </c>
      <c r="M5026" t="n">
        <v>14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55</v>
      </c>
      <c r="U5026" t="n">
        <v>1</v>
      </c>
      <c r="V5026" t="n">
        <v>0</v>
      </c>
      <c r="W5026" t="n">
        <v>0</v>
      </c>
    </row>
    <row r="5027">
      <c r="A5027" t="inlineStr">
        <is>
          <t>David Janin</t>
        </is>
      </c>
      <c r="B5027" t="inlineStr">
        <is>
          <t>France</t>
        </is>
      </c>
      <c r="C5027" t="inlineStr">
        <is>
          <t>Right Wing</t>
        </is>
      </c>
      <c r="D5027" t="n">
        <v>2</v>
      </c>
      <c r="E5027" t="n">
        <v>2</v>
      </c>
      <c r="F5027" t="n">
        <v>1</v>
      </c>
      <c r="G5027" t="n">
        <v>1</v>
      </c>
      <c r="H5027" t="n">
        <v>0</v>
      </c>
      <c r="I5027" t="n">
        <v>109</v>
      </c>
      <c r="J5027" t="n">
        <v>1</v>
      </c>
      <c r="K5027" t="n">
        <v>57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</row>
    <row r="5028">
      <c r="A5028" t="inlineStr">
        <is>
          <t>David Janin</t>
        </is>
      </c>
      <c r="B5028" t="inlineStr">
        <is>
          <t>France</t>
        </is>
      </c>
      <c r="C5028" t="inlineStr">
        <is>
          <t>Right Wing</t>
        </is>
      </c>
      <c r="D5028" t="n">
        <v>106</v>
      </c>
      <c r="E5028" t="n">
        <v>11</v>
      </c>
      <c r="F5028" t="n">
        <v>96</v>
      </c>
      <c r="G5028" t="n">
        <v>11</v>
      </c>
      <c r="H5028" t="n">
        <v>0</v>
      </c>
      <c r="I5028" t="n">
        <v>7501</v>
      </c>
      <c r="J5028" t="n">
        <v>10</v>
      </c>
      <c r="K5028" t="n">
        <v>261</v>
      </c>
      <c r="L5028" t="n">
        <v>0</v>
      </c>
      <c r="M5028" t="n">
        <v>15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55</v>
      </c>
      <c r="U5028" t="n">
        <v>1</v>
      </c>
      <c r="V5028" t="n">
        <v>0</v>
      </c>
      <c r="W5028" t="n">
        <v>0</v>
      </c>
    </row>
    <row r="5029">
      <c r="A5029" t="inlineStr">
        <is>
          <t>Vincent Rattez</t>
        </is>
      </c>
      <c r="B5029" t="inlineStr">
        <is>
          <t>France</t>
        </is>
      </c>
      <c r="C5029" t="inlineStr">
        <is>
          <t>Right Wing</t>
        </is>
      </c>
      <c r="D5029" t="n">
        <v>78</v>
      </c>
      <c r="E5029" t="n">
        <v>81</v>
      </c>
      <c r="F5029" t="n">
        <v>73</v>
      </c>
      <c r="G5029" t="n">
        <v>8</v>
      </c>
      <c r="H5029" t="n">
        <v>0</v>
      </c>
      <c r="I5029" t="n">
        <v>5651</v>
      </c>
      <c r="J5029" t="n">
        <v>5</v>
      </c>
      <c r="K5029" t="n">
        <v>143</v>
      </c>
      <c r="L5029" t="n">
        <v>0</v>
      </c>
      <c r="M5029" t="n">
        <v>17</v>
      </c>
      <c r="N5029" t="n">
        <v>22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110</v>
      </c>
      <c r="U5029" t="n">
        <v>0</v>
      </c>
      <c r="V5029" t="n">
        <v>0</v>
      </c>
      <c r="W5029" t="n">
        <v>0</v>
      </c>
    </row>
    <row r="5030">
      <c r="A5030" t="inlineStr">
        <is>
          <t>Vincent Rattez</t>
        </is>
      </c>
      <c r="B5030" t="inlineStr">
        <is>
          <t>France</t>
        </is>
      </c>
      <c r="C5030" t="inlineStr">
        <is>
          <t>Right Wing</t>
        </is>
      </c>
      <c r="D5030" t="n">
        <v>18</v>
      </c>
      <c r="E5030" t="n">
        <v>18</v>
      </c>
      <c r="F5030" t="n">
        <v>16</v>
      </c>
      <c r="G5030" t="n">
        <v>2</v>
      </c>
      <c r="H5030" t="n">
        <v>0</v>
      </c>
      <c r="I5030" t="n">
        <v>1281</v>
      </c>
      <c r="J5030" t="n">
        <v>2</v>
      </c>
      <c r="K5030" t="n">
        <v>24</v>
      </c>
      <c r="L5030" t="n">
        <v>0</v>
      </c>
      <c r="M5030" t="n">
        <v>3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5</v>
      </c>
      <c r="U5030" t="n">
        <v>1</v>
      </c>
      <c r="V5030" t="n">
        <v>0</v>
      </c>
      <c r="W5030" t="n">
        <v>0</v>
      </c>
    </row>
    <row r="5031">
      <c r="A5031" t="inlineStr">
        <is>
          <t>Vincent Rattez</t>
        </is>
      </c>
      <c r="B5031" t="inlineStr">
        <is>
          <t>France</t>
        </is>
      </c>
      <c r="C5031" t="inlineStr">
        <is>
          <t>Right Wing</t>
        </is>
      </c>
      <c r="D5031" t="n">
        <v>104</v>
      </c>
      <c r="E5031" t="n">
        <v>24</v>
      </c>
      <c r="F5031" t="n">
        <v>94</v>
      </c>
      <c r="G5031" t="n">
        <v>13</v>
      </c>
      <c r="H5031" t="n">
        <v>0</v>
      </c>
      <c r="I5031" t="n">
        <v>7342</v>
      </c>
      <c r="J5031" t="n">
        <v>10</v>
      </c>
      <c r="K5031" t="n">
        <v>186</v>
      </c>
      <c r="L5031" t="n">
        <v>0</v>
      </c>
      <c r="M5031" t="n">
        <v>21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120</v>
      </c>
      <c r="U5031" t="n">
        <v>1</v>
      </c>
      <c r="V5031" t="n">
        <v>0</v>
      </c>
      <c r="W5031" t="n">
        <v>0</v>
      </c>
    </row>
    <row r="5032">
      <c r="A5032" t="inlineStr">
        <is>
          <t>Julien Candelon</t>
        </is>
      </c>
      <c r="B5032" t="inlineStr">
        <is>
          <t>France</t>
        </is>
      </c>
      <c r="C5032" t="inlineStr">
        <is>
          <t>Right Wing</t>
        </is>
      </c>
      <c r="D5032" t="n">
        <v>10</v>
      </c>
      <c r="E5032" t="n">
        <v>10</v>
      </c>
      <c r="F5032" t="n">
        <v>10</v>
      </c>
      <c r="G5032" t="n">
        <v>0</v>
      </c>
      <c r="H5032" t="n">
        <v>0</v>
      </c>
      <c r="I5032" t="n">
        <v>788</v>
      </c>
      <c r="J5032" t="n">
        <v>0</v>
      </c>
      <c r="K5032" t="n">
        <v>0</v>
      </c>
      <c r="L5032" t="n">
        <v>0</v>
      </c>
      <c r="M5032" t="n">
        <v>1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25</v>
      </c>
      <c r="U5032" t="n">
        <v>0</v>
      </c>
      <c r="V5032" t="n">
        <v>0</v>
      </c>
      <c r="W5032" t="n">
        <v>0</v>
      </c>
    </row>
    <row r="5033">
      <c r="A5033" t="inlineStr">
        <is>
          <t>Julien Candelon</t>
        </is>
      </c>
      <c r="B5033" t="inlineStr">
        <is>
          <t>France</t>
        </is>
      </c>
      <c r="C5033" t="inlineStr">
        <is>
          <t>Right Wing</t>
        </is>
      </c>
      <c r="D5033" t="n">
        <v>2</v>
      </c>
      <c r="E5033" t="n">
        <v>2</v>
      </c>
      <c r="F5033" t="n">
        <v>1</v>
      </c>
      <c r="G5033" t="n">
        <v>1</v>
      </c>
      <c r="H5033" t="n">
        <v>0</v>
      </c>
      <c r="I5033" t="n">
        <v>90</v>
      </c>
      <c r="J5033" t="n">
        <v>1</v>
      </c>
      <c r="K5033" t="n">
        <v>10</v>
      </c>
      <c r="L5033" t="n">
        <v>0</v>
      </c>
      <c r="M5033" t="n">
        <v>0</v>
      </c>
      <c r="N5033" t="n">
        <v>2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10</v>
      </c>
      <c r="U5033" t="n">
        <v>0</v>
      </c>
      <c r="V5033" t="n">
        <v>0</v>
      </c>
      <c r="W5033" t="n">
        <v>0</v>
      </c>
    </row>
    <row r="5034">
      <c r="A5034" t="inlineStr">
        <is>
          <t>Julien Candelon</t>
        </is>
      </c>
      <c r="B5034" t="inlineStr">
        <is>
          <t>France</t>
        </is>
      </c>
      <c r="C5034" t="inlineStr">
        <is>
          <t>Right Wing</t>
        </is>
      </c>
      <c r="D5034" t="n">
        <v>72</v>
      </c>
      <c r="E5034" t="n">
        <v>73</v>
      </c>
      <c r="F5034" t="n">
        <v>64</v>
      </c>
      <c r="G5034" t="n">
        <v>9</v>
      </c>
      <c r="H5034" t="n">
        <v>0</v>
      </c>
      <c r="I5034" t="n">
        <v>5096</v>
      </c>
      <c r="J5034" t="n">
        <v>8</v>
      </c>
      <c r="K5034" t="n">
        <v>84</v>
      </c>
      <c r="L5034" t="n">
        <v>0</v>
      </c>
      <c r="M5034" t="n">
        <v>7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90</v>
      </c>
      <c r="U5034" t="n">
        <v>1</v>
      </c>
      <c r="V5034" t="n">
        <v>0</v>
      </c>
      <c r="W5034" t="n">
        <v>0</v>
      </c>
    </row>
    <row r="5035">
      <c r="A5035" t="inlineStr">
        <is>
          <t>Julien Candelon</t>
        </is>
      </c>
      <c r="B5035" t="inlineStr">
        <is>
          <t>France</t>
        </is>
      </c>
      <c r="C5035" t="inlineStr">
        <is>
          <t>Right Wing</t>
        </is>
      </c>
      <c r="D5035" t="n">
        <v>84</v>
      </c>
      <c r="E5035" t="n">
        <v>25</v>
      </c>
      <c r="F5035" t="n">
        <v>75</v>
      </c>
      <c r="G5035" t="n">
        <v>10</v>
      </c>
      <c r="H5035" t="n">
        <v>0</v>
      </c>
      <c r="I5035" t="n">
        <v>5974</v>
      </c>
      <c r="J5035" t="n">
        <v>9</v>
      </c>
      <c r="K5035" t="n">
        <v>94</v>
      </c>
      <c r="L5035" t="n">
        <v>0</v>
      </c>
      <c r="M5035" t="n">
        <v>8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125</v>
      </c>
      <c r="U5035" t="n">
        <v>1</v>
      </c>
      <c r="V5035" t="n">
        <v>0</v>
      </c>
      <c r="W5035" t="n">
        <v>0</v>
      </c>
    </row>
    <row r="5036">
      <c r="A5036" t="inlineStr">
        <is>
          <t>Benjamin Fall</t>
        </is>
      </c>
      <c r="B5036" t="inlineStr">
        <is>
          <t>France</t>
        </is>
      </c>
      <c r="C5036" t="inlineStr">
        <is>
          <t>Right Wing</t>
        </is>
      </c>
      <c r="D5036" t="n">
        <v>34</v>
      </c>
      <c r="E5036" t="n">
        <v>34</v>
      </c>
      <c r="F5036" t="n">
        <v>30</v>
      </c>
      <c r="G5036" t="n">
        <v>4</v>
      </c>
      <c r="H5036" t="n">
        <v>0</v>
      </c>
      <c r="I5036" t="n">
        <v>2239</v>
      </c>
      <c r="J5036" t="n">
        <v>4</v>
      </c>
      <c r="K5036" t="n">
        <v>54</v>
      </c>
      <c r="L5036" t="n">
        <v>0</v>
      </c>
      <c r="M5036" t="n">
        <v>9</v>
      </c>
      <c r="N5036" t="n">
        <v>9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45</v>
      </c>
      <c r="U5036" t="n">
        <v>1</v>
      </c>
      <c r="V5036" t="n">
        <v>0</v>
      </c>
      <c r="W5036" t="n">
        <v>0</v>
      </c>
    </row>
    <row r="5037">
      <c r="A5037" t="inlineStr">
        <is>
          <t>Benjamin Fall</t>
        </is>
      </c>
      <c r="B5037" t="inlineStr">
        <is>
          <t>France</t>
        </is>
      </c>
      <c r="C5037" t="inlineStr">
        <is>
          <t>Right Wing</t>
        </is>
      </c>
      <c r="D5037" t="n">
        <v>3</v>
      </c>
      <c r="E5037" t="n">
        <v>3</v>
      </c>
      <c r="F5037" t="n">
        <v>3</v>
      </c>
      <c r="G5037" t="n">
        <v>0</v>
      </c>
      <c r="H5037" t="n">
        <v>0</v>
      </c>
      <c r="I5037" t="n">
        <v>240</v>
      </c>
      <c r="J5037" t="n">
        <v>0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10</v>
      </c>
      <c r="U5037" t="n">
        <v>0</v>
      </c>
      <c r="V5037" t="n">
        <v>0</v>
      </c>
      <c r="W5037" t="n">
        <v>0</v>
      </c>
    </row>
    <row r="5038">
      <c r="A5038" t="inlineStr">
        <is>
          <t>Benjamin Fall</t>
        </is>
      </c>
      <c r="B5038" t="inlineStr">
        <is>
          <t>France</t>
        </is>
      </c>
      <c r="C5038" t="inlineStr">
        <is>
          <t>Right Wing</t>
        </is>
      </c>
      <c r="D5038" t="n">
        <v>13</v>
      </c>
      <c r="E5038" t="n">
        <v>14</v>
      </c>
      <c r="F5038" t="n">
        <v>11</v>
      </c>
      <c r="G5038" t="n">
        <v>3</v>
      </c>
      <c r="H5038" t="n">
        <v>0</v>
      </c>
      <c r="I5038" t="n">
        <v>873</v>
      </c>
      <c r="J5038" t="n">
        <v>2</v>
      </c>
      <c r="K5038" t="n">
        <v>87</v>
      </c>
      <c r="L5038" t="n">
        <v>0</v>
      </c>
      <c r="M5038" t="n">
        <v>3</v>
      </c>
      <c r="N5038" t="n">
        <v>3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15</v>
      </c>
      <c r="U5038" t="n">
        <v>0</v>
      </c>
      <c r="V5038" t="n">
        <v>0</v>
      </c>
      <c r="W5038" t="n">
        <v>1</v>
      </c>
    </row>
    <row r="5039">
      <c r="A5039" t="inlineStr">
        <is>
          <t>Benjamin Fall</t>
        </is>
      </c>
      <c r="B5039" t="inlineStr">
        <is>
          <t>France</t>
        </is>
      </c>
      <c r="C5039" t="inlineStr">
        <is>
          <t>Right Wing</t>
        </is>
      </c>
      <c r="D5039" t="n">
        <v>29</v>
      </c>
      <c r="E5039" t="n">
        <v>31</v>
      </c>
      <c r="F5039" t="n">
        <v>24</v>
      </c>
      <c r="G5039" t="n">
        <v>7</v>
      </c>
      <c r="H5039" t="n">
        <v>0</v>
      </c>
      <c r="I5039" t="n">
        <v>1896</v>
      </c>
      <c r="J5039" t="n">
        <v>5</v>
      </c>
      <c r="K5039" t="n">
        <v>91</v>
      </c>
      <c r="L5039" t="n">
        <v>0</v>
      </c>
      <c r="M5039" t="n">
        <v>7</v>
      </c>
      <c r="N5039" t="n">
        <v>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20</v>
      </c>
      <c r="U5039" t="n">
        <v>0</v>
      </c>
      <c r="V5039" t="n">
        <v>0</v>
      </c>
      <c r="W5039" t="n">
        <v>0</v>
      </c>
    </row>
    <row r="5040">
      <c r="A5040" t="inlineStr">
        <is>
          <t>Benjamin Fall</t>
        </is>
      </c>
      <c r="B5040" t="inlineStr">
        <is>
          <t>France</t>
        </is>
      </c>
      <c r="C5040" t="inlineStr">
        <is>
          <t>Right Wing</t>
        </is>
      </c>
      <c r="D5040" t="n">
        <v>84</v>
      </c>
      <c r="E5040" t="n">
        <v>86</v>
      </c>
      <c r="F5040" t="n">
        <v>77</v>
      </c>
      <c r="G5040" t="n">
        <v>9</v>
      </c>
      <c r="H5040" t="n">
        <v>0</v>
      </c>
      <c r="I5040" t="n">
        <v>5545</v>
      </c>
      <c r="J5040" t="n">
        <v>7</v>
      </c>
      <c r="K5040" t="n">
        <v>102</v>
      </c>
      <c r="L5040" t="n">
        <v>1</v>
      </c>
      <c r="M5040" t="n">
        <v>32</v>
      </c>
      <c r="N5040" t="n">
        <v>15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75</v>
      </c>
      <c r="U5040" t="n">
        <v>2</v>
      </c>
      <c r="V5040" t="n">
        <v>0</v>
      </c>
      <c r="W5040" t="n">
        <v>0</v>
      </c>
    </row>
    <row r="5041">
      <c r="A5041" t="inlineStr">
        <is>
          <t>Benjamin Fall</t>
        </is>
      </c>
      <c r="B5041" t="inlineStr">
        <is>
          <t>France</t>
        </is>
      </c>
      <c r="C5041" t="inlineStr">
        <is>
          <t>Right Wing</t>
        </is>
      </c>
      <c r="D5041" t="n">
        <v>10</v>
      </c>
      <c r="E5041" t="n">
        <v>10</v>
      </c>
      <c r="F5041" t="n">
        <v>6</v>
      </c>
      <c r="G5041" t="n">
        <v>4</v>
      </c>
      <c r="H5041" t="n">
        <v>0</v>
      </c>
      <c r="I5041" t="n">
        <v>521</v>
      </c>
      <c r="J5041" t="n">
        <v>4</v>
      </c>
      <c r="K5041" t="n">
        <v>86</v>
      </c>
      <c r="L5041" t="n">
        <v>0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</row>
    <row r="5042">
      <c r="A5042" t="inlineStr">
        <is>
          <t>Benjamin Fall</t>
        </is>
      </c>
      <c r="B5042" t="inlineStr">
        <is>
          <t>France</t>
        </is>
      </c>
      <c r="C5042" t="inlineStr">
        <is>
          <t>Right Wing</t>
        </is>
      </c>
      <c r="D5042" t="n">
        <v>173</v>
      </c>
      <c r="E5042" t="n">
        <v>33</v>
      </c>
      <c r="F5042" t="n">
        <v>151</v>
      </c>
      <c r="G5042" t="n">
        <v>27</v>
      </c>
      <c r="H5042" t="n">
        <v>0</v>
      </c>
      <c r="I5042" t="n">
        <v>11314</v>
      </c>
      <c r="J5042" t="n">
        <v>22</v>
      </c>
      <c r="K5042" t="n">
        <v>420</v>
      </c>
      <c r="L5042" t="n">
        <v>1</v>
      </c>
      <c r="M5042" t="n">
        <v>53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165</v>
      </c>
      <c r="U5042" t="n">
        <v>3</v>
      </c>
      <c r="V5042" t="n">
        <v>0</v>
      </c>
      <c r="W5042" t="n">
        <v>1</v>
      </c>
    </row>
    <row r="5043">
      <c r="A5043" t="inlineStr">
        <is>
          <t>Julian Arias</t>
        </is>
      </c>
      <c r="B5043" t="inlineStr">
        <is>
          <t>France</t>
        </is>
      </c>
      <c r="C5043" t="inlineStr">
        <is>
          <t>Right Wing</t>
        </is>
      </c>
      <c r="D5043" t="n">
        <v>13</v>
      </c>
      <c r="E5043" t="n">
        <v>13</v>
      </c>
      <c r="F5043" t="n">
        <v>12</v>
      </c>
      <c r="G5043" t="n">
        <v>1</v>
      </c>
      <c r="H5043" t="n">
        <v>0</v>
      </c>
      <c r="I5043" t="n">
        <v>905</v>
      </c>
      <c r="J5043" t="n">
        <v>1</v>
      </c>
      <c r="K5043" t="n">
        <v>39</v>
      </c>
      <c r="L5043" t="n">
        <v>0</v>
      </c>
      <c r="M5043" t="n">
        <v>5</v>
      </c>
      <c r="N5043" t="n">
        <v>10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50</v>
      </c>
      <c r="U5043" t="n">
        <v>0</v>
      </c>
      <c r="V5043" t="n">
        <v>0</v>
      </c>
      <c r="W5043" t="n">
        <v>0</v>
      </c>
    </row>
    <row r="5044">
      <c r="A5044" t="inlineStr">
        <is>
          <t>Julian Arias</t>
        </is>
      </c>
      <c r="B5044" t="inlineStr">
        <is>
          <t>France</t>
        </is>
      </c>
      <c r="C5044" t="inlineStr">
        <is>
          <t>Right Wing</t>
        </is>
      </c>
      <c r="D5044" t="n">
        <v>212</v>
      </c>
      <c r="E5044" t="n">
        <v>220</v>
      </c>
      <c r="F5044" t="n">
        <v>191</v>
      </c>
      <c r="G5044" t="n">
        <v>29</v>
      </c>
      <c r="H5044" t="n">
        <v>0</v>
      </c>
      <c r="I5044" t="n">
        <v>14650</v>
      </c>
      <c r="J5044" t="n">
        <v>21</v>
      </c>
      <c r="K5044" t="n">
        <v>336</v>
      </c>
      <c r="L5044" t="n">
        <v>1</v>
      </c>
      <c r="M5044" t="n">
        <v>58</v>
      </c>
      <c r="N5044" t="n">
        <v>70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350</v>
      </c>
      <c r="U5044" t="n">
        <v>6</v>
      </c>
      <c r="V5044" t="n">
        <v>0</v>
      </c>
      <c r="W5044" t="n">
        <v>0</v>
      </c>
    </row>
    <row r="5045">
      <c r="A5045" t="inlineStr">
        <is>
          <t>Julian Arias</t>
        </is>
      </c>
      <c r="B5045" t="inlineStr">
        <is>
          <t>France</t>
        </is>
      </c>
      <c r="C5045" t="inlineStr">
        <is>
          <t>Right Wing</t>
        </is>
      </c>
      <c r="D5045" t="n">
        <v>2</v>
      </c>
      <c r="E5045" t="n">
        <v>2</v>
      </c>
      <c r="F5045" t="n">
        <v>1</v>
      </c>
      <c r="G5045" t="n">
        <v>1</v>
      </c>
      <c r="H5045" t="n">
        <v>0</v>
      </c>
      <c r="I5045" t="n">
        <v>105</v>
      </c>
      <c r="J5045" t="n">
        <v>1</v>
      </c>
      <c r="K5045" t="n">
        <v>25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</row>
    <row r="5046">
      <c r="A5046" t="inlineStr">
        <is>
          <t>Julian Arias</t>
        </is>
      </c>
      <c r="B5046" t="inlineStr">
        <is>
          <t>France</t>
        </is>
      </c>
      <c r="C5046" t="inlineStr">
        <is>
          <t>Right Wing</t>
        </is>
      </c>
      <c r="D5046" t="n">
        <v>227</v>
      </c>
      <c r="E5046" t="n">
        <v>80</v>
      </c>
      <c r="F5046" t="n">
        <v>204</v>
      </c>
      <c r="G5046" t="n">
        <v>31</v>
      </c>
      <c r="H5046" t="n">
        <v>0</v>
      </c>
      <c r="I5046" t="n">
        <v>15660</v>
      </c>
      <c r="J5046" t="n">
        <v>23</v>
      </c>
      <c r="K5046" t="n">
        <v>400</v>
      </c>
      <c r="L5046" t="n">
        <v>1</v>
      </c>
      <c r="M5046" t="n">
        <v>63</v>
      </c>
      <c r="N5046" t="n">
        <v>80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400</v>
      </c>
      <c r="U5046" t="n">
        <v>6</v>
      </c>
      <c r="V5046" t="n">
        <v>0</v>
      </c>
      <c r="W5046" t="n">
        <v>0</v>
      </c>
    </row>
    <row r="5047">
      <c r="A5047" t="inlineStr">
        <is>
          <t>Remy Grosso</t>
        </is>
      </c>
      <c r="B5047" t="inlineStr">
        <is>
          <t>France</t>
        </is>
      </c>
      <c r="C5047" t="inlineStr">
        <is>
          <t>Right Wing</t>
        </is>
      </c>
      <c r="D5047" t="n">
        <v>5</v>
      </c>
      <c r="E5047" t="n">
        <v>6</v>
      </c>
      <c r="F5047" t="n">
        <v>5</v>
      </c>
      <c r="G5047" t="n">
        <v>1</v>
      </c>
      <c r="H5047" t="n">
        <v>0</v>
      </c>
      <c r="I5047" t="n">
        <v>400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</row>
    <row r="5048">
      <c r="A5048" t="inlineStr">
        <is>
          <t>Remy Grosso</t>
        </is>
      </c>
      <c r="B5048" t="inlineStr">
        <is>
          <t>France</t>
        </is>
      </c>
      <c r="C5048" t="inlineStr">
        <is>
          <t>Right Wing</t>
        </is>
      </c>
      <c r="D5048" t="n">
        <v>61</v>
      </c>
      <c r="E5048" t="n">
        <v>64</v>
      </c>
      <c r="F5048" t="n">
        <v>56</v>
      </c>
      <c r="G5048" t="n">
        <v>8</v>
      </c>
      <c r="H5048" t="n">
        <v>0</v>
      </c>
      <c r="I5048" t="n">
        <v>4519</v>
      </c>
      <c r="J5048" t="n">
        <v>5</v>
      </c>
      <c r="K5048" t="n">
        <v>122</v>
      </c>
      <c r="L5048" t="n">
        <v>1</v>
      </c>
      <c r="M5048" t="n">
        <v>4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85</v>
      </c>
      <c r="U5048" t="n">
        <v>2</v>
      </c>
      <c r="V5048" t="n">
        <v>0</v>
      </c>
      <c r="W5048" t="n">
        <v>0</v>
      </c>
    </row>
    <row r="5049">
      <c r="A5049" t="inlineStr">
        <is>
          <t>Remy Grosso</t>
        </is>
      </c>
      <c r="B5049" t="inlineStr">
        <is>
          <t>France</t>
        </is>
      </c>
      <c r="C5049" t="inlineStr">
        <is>
          <t>Right Wing</t>
        </is>
      </c>
      <c r="D5049" t="n">
        <v>5</v>
      </c>
      <c r="E5049" t="n">
        <v>5</v>
      </c>
      <c r="F5049" t="n">
        <v>5</v>
      </c>
      <c r="G5049" t="n">
        <v>0</v>
      </c>
      <c r="H5049" t="n">
        <v>0</v>
      </c>
      <c r="I5049" t="n">
        <v>378</v>
      </c>
      <c r="J5049" t="n">
        <v>0</v>
      </c>
      <c r="K5049" t="n">
        <v>0</v>
      </c>
      <c r="L5049" t="n">
        <v>0</v>
      </c>
      <c r="M5049" t="n">
        <v>1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10</v>
      </c>
      <c r="U5049" t="n">
        <v>0</v>
      </c>
      <c r="V5049" t="n">
        <v>0</v>
      </c>
      <c r="W5049" t="n">
        <v>0</v>
      </c>
    </row>
    <row r="5050">
      <c r="A5050" t="inlineStr">
        <is>
          <t>Remy Grosso</t>
        </is>
      </c>
      <c r="B5050" t="inlineStr">
        <is>
          <t>France</t>
        </is>
      </c>
      <c r="C5050" t="inlineStr">
        <is>
          <t>Right Wing</t>
        </is>
      </c>
      <c r="D5050" t="n">
        <v>40</v>
      </c>
      <c r="E5050" t="n">
        <v>41</v>
      </c>
      <c r="F5050" t="n">
        <v>37</v>
      </c>
      <c r="G5050" t="n">
        <v>4</v>
      </c>
      <c r="H5050" t="n">
        <v>0</v>
      </c>
      <c r="I5050" t="n">
        <v>2900</v>
      </c>
      <c r="J5050" t="n">
        <v>3</v>
      </c>
      <c r="K5050" t="n">
        <v>90</v>
      </c>
      <c r="L5050" t="n">
        <v>0</v>
      </c>
      <c r="M5050" t="n">
        <v>7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65</v>
      </c>
      <c r="U5050" t="n">
        <v>2</v>
      </c>
      <c r="V5050" t="n">
        <v>0</v>
      </c>
      <c r="W5050" t="n">
        <v>0</v>
      </c>
    </row>
    <row r="5051">
      <c r="A5051" t="inlineStr">
        <is>
          <t>Remy Grosso</t>
        </is>
      </c>
      <c r="B5051" t="inlineStr">
        <is>
          <t>France</t>
        </is>
      </c>
      <c r="C5051" t="inlineStr">
        <is>
          <t>Right Wing</t>
        </is>
      </c>
      <c r="D5051" t="n">
        <v>111</v>
      </c>
      <c r="E5051" t="n">
        <v>32</v>
      </c>
      <c r="F5051" t="n">
        <v>103</v>
      </c>
      <c r="G5051" t="n">
        <v>13</v>
      </c>
      <c r="H5051" t="n">
        <v>0</v>
      </c>
      <c r="I5051" t="n">
        <v>8197</v>
      </c>
      <c r="J5051" t="n">
        <v>8</v>
      </c>
      <c r="K5051" t="n">
        <v>212</v>
      </c>
      <c r="L5051" t="n">
        <v>1</v>
      </c>
      <c r="M5051" t="n">
        <v>12</v>
      </c>
      <c r="N5051" t="n">
        <v>32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160</v>
      </c>
      <c r="U5051" t="n">
        <v>4</v>
      </c>
      <c r="V5051" t="n">
        <v>0</v>
      </c>
      <c r="W5051" t="n">
        <v>0</v>
      </c>
    </row>
    <row r="5052">
      <c r="A5052" t="inlineStr">
        <is>
          <t>Sofiane Guitone</t>
        </is>
      </c>
      <c r="B5052" t="inlineStr">
        <is>
          <t>France</t>
        </is>
      </c>
      <c r="C5052" t="inlineStr">
        <is>
          <t>Right Wing</t>
        </is>
      </c>
      <c r="D5052" t="n">
        <v>2</v>
      </c>
      <c r="E5052" t="n">
        <v>2</v>
      </c>
      <c r="F5052" t="n">
        <v>2</v>
      </c>
      <c r="G5052" t="n">
        <v>0</v>
      </c>
      <c r="H5052" t="n">
        <v>0</v>
      </c>
      <c r="I5052" t="n">
        <v>154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t="inlineStr">
        <is>
          <t>Sofiane Guitone</t>
        </is>
      </c>
      <c r="B5053" t="inlineStr">
        <is>
          <t>France</t>
        </is>
      </c>
      <c r="C5053" t="inlineStr">
        <is>
          <t>Right Wing</t>
        </is>
      </c>
      <c r="D5053" t="n">
        <v>19</v>
      </c>
      <c r="E5053" t="n">
        <v>20</v>
      </c>
      <c r="F5053" t="n">
        <v>17</v>
      </c>
      <c r="G5053" t="n">
        <v>3</v>
      </c>
      <c r="H5053" t="n">
        <v>0</v>
      </c>
      <c r="I5053" t="n">
        <v>1277</v>
      </c>
      <c r="J5053" t="n">
        <v>2</v>
      </c>
      <c r="K5053" t="n">
        <v>35</v>
      </c>
      <c r="L5053" t="n">
        <v>0</v>
      </c>
      <c r="M5053" t="n">
        <v>4</v>
      </c>
      <c r="N5053" t="n">
        <v>7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35</v>
      </c>
      <c r="U5053" t="n">
        <v>1</v>
      </c>
      <c r="V5053" t="n">
        <v>0</v>
      </c>
      <c r="W5053" t="n">
        <v>0</v>
      </c>
    </row>
    <row r="5054">
      <c r="A5054" t="inlineStr">
        <is>
          <t>Sofiane Guitone</t>
        </is>
      </c>
      <c r="B5054" t="inlineStr">
        <is>
          <t>France</t>
        </is>
      </c>
      <c r="C5054" t="inlineStr">
        <is>
          <t>Right Wing</t>
        </is>
      </c>
      <c r="D5054" t="n">
        <v>9</v>
      </c>
      <c r="E5054" t="n">
        <v>9</v>
      </c>
      <c r="F5054" t="n">
        <v>9</v>
      </c>
      <c r="G5054" t="n">
        <v>0</v>
      </c>
      <c r="H5054" t="n">
        <v>0</v>
      </c>
      <c r="I5054" t="n">
        <v>692</v>
      </c>
      <c r="J5054" t="n">
        <v>0</v>
      </c>
      <c r="K5054" t="n">
        <v>0</v>
      </c>
      <c r="L5054" t="n">
        <v>0</v>
      </c>
      <c r="M5054" t="n">
        <v>2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15</v>
      </c>
      <c r="U5054" t="n">
        <v>0</v>
      </c>
      <c r="V5054" t="n">
        <v>0</v>
      </c>
      <c r="W5054" t="n">
        <v>0</v>
      </c>
    </row>
    <row r="5055">
      <c r="A5055" t="inlineStr">
        <is>
          <t>Sofiane Guitone</t>
        </is>
      </c>
      <c r="B5055" t="inlineStr">
        <is>
          <t>France</t>
        </is>
      </c>
      <c r="C5055" t="inlineStr">
        <is>
          <t>Right Wing</t>
        </is>
      </c>
      <c r="D5055" t="n">
        <v>31</v>
      </c>
      <c r="E5055" t="n">
        <v>31</v>
      </c>
      <c r="F5055" t="n">
        <v>26</v>
      </c>
      <c r="G5055" t="n">
        <v>5</v>
      </c>
      <c r="H5055" t="n">
        <v>0</v>
      </c>
      <c r="I5055" t="n">
        <v>2114</v>
      </c>
      <c r="J5055" t="n">
        <v>5</v>
      </c>
      <c r="K5055" t="n">
        <v>132</v>
      </c>
      <c r="L5055" t="n">
        <v>0</v>
      </c>
      <c r="M5055" t="n">
        <v>7</v>
      </c>
      <c r="N5055" t="n">
        <v>7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35</v>
      </c>
      <c r="U5055" t="n">
        <v>0</v>
      </c>
      <c r="V5055" t="n">
        <v>0</v>
      </c>
      <c r="W5055" t="n">
        <v>0</v>
      </c>
    </row>
    <row r="5056">
      <c r="A5056" t="inlineStr">
        <is>
          <t>Sofiane Guitone</t>
        </is>
      </c>
      <c r="B5056" t="inlineStr">
        <is>
          <t>France</t>
        </is>
      </c>
      <c r="C5056" t="inlineStr">
        <is>
          <t>Right Wing</t>
        </is>
      </c>
      <c r="D5056" t="n">
        <v>80</v>
      </c>
      <c r="E5056" t="n">
        <v>79</v>
      </c>
      <c r="F5056" t="n">
        <v>69</v>
      </c>
      <c r="G5056" t="n">
        <v>10</v>
      </c>
      <c r="H5056" t="n">
        <v>0</v>
      </c>
      <c r="I5056" t="n">
        <v>5429</v>
      </c>
      <c r="J5056" t="n">
        <v>11</v>
      </c>
      <c r="K5056" t="n">
        <v>216</v>
      </c>
      <c r="L5056" t="n">
        <v>0</v>
      </c>
      <c r="M5056" t="n">
        <v>16</v>
      </c>
      <c r="N5056" t="n">
        <v>22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110</v>
      </c>
      <c r="U5056" t="n">
        <v>0</v>
      </c>
      <c r="V5056" t="n">
        <v>0</v>
      </c>
      <c r="W5056" t="n">
        <v>0</v>
      </c>
    </row>
    <row r="5057">
      <c r="A5057" t="inlineStr">
        <is>
          <t>Sofiane Guitone</t>
        </is>
      </c>
      <c r="B5057" t="inlineStr">
        <is>
          <t>France</t>
        </is>
      </c>
      <c r="C5057" t="inlineStr">
        <is>
          <t>Right Wing</t>
        </is>
      </c>
      <c r="D5057" t="n">
        <v>141</v>
      </c>
      <c r="E5057" t="n">
        <v>39</v>
      </c>
      <c r="F5057" t="n">
        <v>123</v>
      </c>
      <c r="G5057" t="n">
        <v>18</v>
      </c>
      <c r="H5057" t="n">
        <v>0</v>
      </c>
      <c r="I5057" t="n">
        <v>9666</v>
      </c>
      <c r="J5057" t="n">
        <v>18</v>
      </c>
      <c r="K5057" t="n">
        <v>383</v>
      </c>
      <c r="L5057" t="n">
        <v>0</v>
      </c>
      <c r="M5057" t="n">
        <v>30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195</v>
      </c>
      <c r="U5057" t="n">
        <v>1</v>
      </c>
      <c r="V5057" t="n">
        <v>0</v>
      </c>
      <c r="W5057" t="n">
        <v>0</v>
      </c>
    </row>
    <row r="5058">
      <c r="A5058" t="inlineStr">
        <is>
          <t>Djibril Camara</t>
        </is>
      </c>
      <c r="B5058" t="inlineStr">
        <is>
          <t>France</t>
        </is>
      </c>
      <c r="C5058" t="inlineStr">
        <is>
          <t>Right Wing</t>
        </is>
      </c>
      <c r="D5058" t="n">
        <v>145</v>
      </c>
      <c r="E5058" t="n">
        <v>146</v>
      </c>
      <c r="F5058" t="n">
        <v>124</v>
      </c>
      <c r="G5058" t="n">
        <v>22</v>
      </c>
      <c r="H5058" t="n">
        <v>0</v>
      </c>
      <c r="I5058" t="n">
        <v>9143</v>
      </c>
      <c r="J5058" t="n">
        <v>21</v>
      </c>
      <c r="K5058" t="n">
        <v>417</v>
      </c>
      <c r="L5058" t="n">
        <v>0</v>
      </c>
      <c r="M5058" t="n">
        <v>52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155</v>
      </c>
      <c r="U5058" t="n">
        <v>8</v>
      </c>
      <c r="V5058" t="n">
        <v>0</v>
      </c>
      <c r="W5058" t="n">
        <v>0</v>
      </c>
    </row>
    <row r="5059">
      <c r="A5059" t="inlineStr">
        <is>
          <t>Djibril Camara</t>
        </is>
      </c>
      <c r="B5059" t="inlineStr">
        <is>
          <t>France</t>
        </is>
      </c>
      <c r="C5059" t="inlineStr">
        <is>
          <t>Right Wing</t>
        </is>
      </c>
      <c r="D5059" t="n">
        <v>4</v>
      </c>
      <c r="E5059" t="n">
        <v>4</v>
      </c>
      <c r="F5059" t="n">
        <v>4</v>
      </c>
      <c r="G5059" t="n">
        <v>0</v>
      </c>
      <c r="H5059" t="n">
        <v>0</v>
      </c>
      <c r="I5059" t="n">
        <v>320</v>
      </c>
      <c r="J5059" t="n">
        <v>0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10</v>
      </c>
      <c r="U5059" t="n">
        <v>0</v>
      </c>
      <c r="V5059" t="n">
        <v>0</v>
      </c>
      <c r="W5059" t="n">
        <v>0</v>
      </c>
    </row>
    <row r="5060">
      <c r="A5060" t="inlineStr">
        <is>
          <t>Djibril Camara</t>
        </is>
      </c>
      <c r="B5060" t="inlineStr">
        <is>
          <t>France</t>
        </is>
      </c>
      <c r="C5060" t="inlineStr">
        <is>
          <t>Right Wing</t>
        </is>
      </c>
      <c r="D5060" t="n">
        <v>4</v>
      </c>
      <c r="E5060" t="n">
        <v>4</v>
      </c>
      <c r="F5060" t="n">
        <v>3</v>
      </c>
      <c r="G5060" t="n">
        <v>1</v>
      </c>
      <c r="H5060" t="n">
        <v>0</v>
      </c>
      <c r="I5060" t="n">
        <v>202</v>
      </c>
      <c r="J5060" t="n">
        <v>1</v>
      </c>
      <c r="K5060" t="n">
        <v>7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</row>
    <row r="5061">
      <c r="A5061" t="inlineStr">
        <is>
          <t>Djibril Camara</t>
        </is>
      </c>
      <c r="B5061" t="inlineStr">
        <is>
          <t>France</t>
        </is>
      </c>
      <c r="C5061" t="inlineStr">
        <is>
          <t>Right Wing</t>
        </is>
      </c>
      <c r="D5061" t="n">
        <v>14</v>
      </c>
      <c r="E5061" t="n">
        <v>13</v>
      </c>
      <c r="F5061" t="n">
        <v>13</v>
      </c>
      <c r="G5061" t="n">
        <v>0</v>
      </c>
      <c r="H5061" t="n">
        <v>0</v>
      </c>
      <c r="I5061" t="n">
        <v>783</v>
      </c>
      <c r="J5061" t="n">
        <v>1</v>
      </c>
      <c r="K5061" t="n">
        <v>16</v>
      </c>
      <c r="L5061" t="n">
        <v>0</v>
      </c>
      <c r="M5061" t="n">
        <v>9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t="inlineStr">
        <is>
          <t>Djibril Camara</t>
        </is>
      </c>
      <c r="B5062" t="inlineStr">
        <is>
          <t>France</t>
        </is>
      </c>
      <c r="C5062" t="inlineStr">
        <is>
          <t>Right Wing</t>
        </is>
      </c>
      <c r="D5062" t="n">
        <v>167</v>
      </c>
      <c r="E5062" t="n">
        <v>33</v>
      </c>
      <c r="F5062" t="n">
        <v>144</v>
      </c>
      <c r="G5062" t="n">
        <v>23</v>
      </c>
      <c r="H5062" t="n">
        <v>0</v>
      </c>
      <c r="I5062" t="n">
        <v>10448</v>
      </c>
      <c r="J5062" t="n">
        <v>23</v>
      </c>
      <c r="K5062" t="n">
        <v>440</v>
      </c>
      <c r="L5062" t="n">
        <v>0</v>
      </c>
      <c r="M5062" t="n">
        <v>62</v>
      </c>
      <c r="N5062" t="n">
        <v>33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165</v>
      </c>
      <c r="U5062" t="n">
        <v>8</v>
      </c>
      <c r="V5062" t="n">
        <v>0</v>
      </c>
      <c r="W5062" t="n">
        <v>0</v>
      </c>
    </row>
    <row r="5063">
      <c r="A5063" t="inlineStr">
        <is>
          <t>Benjamin Thierry</t>
        </is>
      </c>
      <c r="B5063" t="inlineStr">
        <is>
          <t>France</t>
        </is>
      </c>
      <c r="C5063" t="inlineStr">
        <is>
          <t>Right Wing</t>
        </is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59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</row>
    <row r="5064">
      <c r="A5064" t="inlineStr">
        <is>
          <t>Benjamin Thierry</t>
        </is>
      </c>
      <c r="B5064" t="inlineStr">
        <is>
          <t>France</t>
        </is>
      </c>
      <c r="C5064" t="inlineStr">
        <is>
          <t>Right Wing</t>
        </is>
      </c>
      <c r="D5064" t="n">
        <v>2</v>
      </c>
      <c r="E5064" t="n">
        <v>2</v>
      </c>
      <c r="F5064" t="n">
        <v>2</v>
      </c>
      <c r="G5064" t="n">
        <v>0</v>
      </c>
      <c r="H5064" t="n">
        <v>0</v>
      </c>
      <c r="I5064" t="n">
        <v>120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</row>
    <row r="5065">
      <c r="A5065" t="inlineStr">
        <is>
          <t>Benjamin Thierry</t>
        </is>
      </c>
      <c r="B5065" t="inlineStr">
        <is>
          <t>France</t>
        </is>
      </c>
      <c r="C5065" t="inlineStr">
        <is>
          <t>Right Wing</t>
        </is>
      </c>
      <c r="D5065" t="n">
        <v>12</v>
      </c>
      <c r="E5065" t="n">
        <v>13</v>
      </c>
      <c r="F5065" t="n">
        <v>9</v>
      </c>
      <c r="G5065" t="n">
        <v>4</v>
      </c>
      <c r="H5065" t="n">
        <v>0</v>
      </c>
      <c r="I5065" t="n">
        <v>748</v>
      </c>
      <c r="J5065" t="n">
        <v>3</v>
      </c>
      <c r="K5065" t="n">
        <v>67</v>
      </c>
      <c r="L5065" t="n">
        <v>0</v>
      </c>
      <c r="M5065" t="n">
        <v>3</v>
      </c>
      <c r="N5065" t="n">
        <v>4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20</v>
      </c>
      <c r="U5065" t="n">
        <v>0</v>
      </c>
      <c r="V5065" t="n">
        <v>0</v>
      </c>
      <c r="W5065" t="n">
        <v>0</v>
      </c>
    </row>
    <row r="5066">
      <c r="A5066" t="inlineStr">
        <is>
          <t>Benjamin Thierry</t>
        </is>
      </c>
      <c r="B5066" t="inlineStr">
        <is>
          <t>France</t>
        </is>
      </c>
      <c r="C5066" t="inlineStr">
        <is>
          <t>Right Wing</t>
        </is>
      </c>
      <c r="D5066" t="n">
        <v>4</v>
      </c>
      <c r="E5066" t="n">
        <v>4</v>
      </c>
      <c r="F5066" t="n">
        <v>3</v>
      </c>
      <c r="G5066" t="n">
        <v>1</v>
      </c>
      <c r="H5066" t="n">
        <v>0</v>
      </c>
      <c r="I5066" t="n">
        <v>297</v>
      </c>
      <c r="J5066" t="n">
        <v>1</v>
      </c>
      <c r="K5066" t="n">
        <v>57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</row>
    <row r="5067">
      <c r="A5067" t="inlineStr">
        <is>
          <t>Benjamin Thierry</t>
        </is>
      </c>
      <c r="B5067" t="inlineStr">
        <is>
          <t>France</t>
        </is>
      </c>
      <c r="C5067" t="inlineStr">
        <is>
          <t>Right Wing</t>
        </is>
      </c>
      <c r="D5067" t="n">
        <v>34</v>
      </c>
      <c r="E5067" t="n">
        <v>34</v>
      </c>
      <c r="F5067" t="n">
        <v>30</v>
      </c>
      <c r="G5067" t="n">
        <v>4</v>
      </c>
      <c r="H5067" t="n">
        <v>0</v>
      </c>
      <c r="I5067" t="n">
        <v>2300</v>
      </c>
      <c r="J5067" t="n">
        <v>4</v>
      </c>
      <c r="K5067" t="n">
        <v>104</v>
      </c>
      <c r="L5067" t="n">
        <v>0</v>
      </c>
      <c r="M5067" t="n">
        <v>9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15</v>
      </c>
      <c r="U5067" t="n">
        <v>0</v>
      </c>
      <c r="V5067" t="n">
        <v>0</v>
      </c>
      <c r="W5067" t="n">
        <v>0</v>
      </c>
    </row>
    <row r="5068">
      <c r="A5068" t="inlineStr">
        <is>
          <t>Benjamin Thierry</t>
        </is>
      </c>
      <c r="B5068" t="inlineStr">
        <is>
          <t>France</t>
        </is>
      </c>
      <c r="C5068" t="inlineStr">
        <is>
          <t>Right Wing</t>
        </is>
      </c>
      <c r="D5068" t="n">
        <v>27</v>
      </c>
      <c r="E5068" t="n">
        <v>29</v>
      </c>
      <c r="F5068" t="n">
        <v>24</v>
      </c>
      <c r="G5068" t="n">
        <v>5</v>
      </c>
      <c r="H5068" t="n">
        <v>0</v>
      </c>
      <c r="I5068" t="n">
        <v>1764</v>
      </c>
      <c r="J5068" t="n">
        <v>3</v>
      </c>
      <c r="K5068" t="n">
        <v>49</v>
      </c>
      <c r="L5068" t="n">
        <v>0</v>
      </c>
      <c r="M5068" t="n">
        <v>8</v>
      </c>
      <c r="N5068" t="n">
        <v>3</v>
      </c>
      <c r="O5068" t="n">
        <v>1</v>
      </c>
      <c r="P5068" t="n">
        <v>1</v>
      </c>
      <c r="Q5068" t="n">
        <v>1</v>
      </c>
      <c r="R5068" t="n">
        <v>1</v>
      </c>
      <c r="S5068" t="n">
        <v>1</v>
      </c>
      <c r="T5068" t="n">
        <v>23</v>
      </c>
      <c r="U5068" t="n">
        <v>0</v>
      </c>
      <c r="V5068" t="n">
        <v>0</v>
      </c>
      <c r="W5068" t="n">
        <v>0</v>
      </c>
    </row>
    <row r="5069">
      <c r="A5069" t="inlineStr">
        <is>
          <t>Benjamin Thierry</t>
        </is>
      </c>
      <c r="B5069" t="inlineStr">
        <is>
          <t>France</t>
        </is>
      </c>
      <c r="C5069" t="inlineStr">
        <is>
          <t>Right Wing</t>
        </is>
      </c>
      <c r="D5069" t="n">
        <v>38</v>
      </c>
      <c r="E5069" t="n">
        <v>38</v>
      </c>
      <c r="F5069" t="n">
        <v>33</v>
      </c>
      <c r="G5069" t="n">
        <v>5</v>
      </c>
      <c r="H5069" t="n">
        <v>0</v>
      </c>
      <c r="I5069" t="n">
        <v>2562</v>
      </c>
      <c r="J5069" t="n">
        <v>5</v>
      </c>
      <c r="K5069" t="n">
        <v>81</v>
      </c>
      <c r="L5069" t="n">
        <v>0</v>
      </c>
      <c r="M5069" t="n">
        <v>10</v>
      </c>
      <c r="N5069" t="n">
        <v>4</v>
      </c>
      <c r="O5069" t="n">
        <v>0</v>
      </c>
      <c r="P5069" t="n">
        <v>2</v>
      </c>
      <c r="Q5069" t="n">
        <v>0</v>
      </c>
      <c r="R5069" t="n">
        <v>0</v>
      </c>
      <c r="S5069" t="n">
        <v>0</v>
      </c>
      <c r="T5069" t="n">
        <v>20</v>
      </c>
      <c r="U5069" t="n">
        <v>2</v>
      </c>
      <c r="V5069" t="n">
        <v>0</v>
      </c>
      <c r="W5069" t="n">
        <v>0</v>
      </c>
    </row>
    <row r="5070">
      <c r="A5070" t="inlineStr">
        <is>
          <t>Benjamin Thierry</t>
        </is>
      </c>
      <c r="B5070" t="inlineStr">
        <is>
          <t>France</t>
        </is>
      </c>
      <c r="C5070" t="inlineStr">
        <is>
          <t>Right Wing</t>
        </is>
      </c>
      <c r="D5070" t="n">
        <v>118</v>
      </c>
      <c r="E5070" t="n">
        <v>14</v>
      </c>
      <c r="F5070" t="n">
        <v>102</v>
      </c>
      <c r="G5070" t="n">
        <v>19</v>
      </c>
      <c r="H5070" t="n">
        <v>0</v>
      </c>
      <c r="I5070" t="n">
        <v>7850</v>
      </c>
      <c r="J5070" t="n">
        <v>16</v>
      </c>
      <c r="K5070" t="n">
        <v>358</v>
      </c>
      <c r="L5070" t="n">
        <v>0</v>
      </c>
      <c r="M5070" t="n">
        <v>32</v>
      </c>
      <c r="N5070" t="n">
        <v>14</v>
      </c>
      <c r="O5070" t="n">
        <v>1</v>
      </c>
      <c r="P5070" t="n">
        <v>3</v>
      </c>
      <c r="Q5070" t="n">
        <v>1</v>
      </c>
      <c r="R5070" t="n">
        <v>1</v>
      </c>
      <c r="S5070" t="n">
        <v>1</v>
      </c>
      <c r="T5070" t="n">
        <v>78</v>
      </c>
      <c r="U5070" t="n">
        <v>2</v>
      </c>
      <c r="V5070" t="n">
        <v>0</v>
      </c>
      <c r="W5070" t="n">
        <v>0</v>
      </c>
    </row>
    <row r="5071">
      <c r="A5071" t="inlineStr">
        <is>
          <t>Thomas Lombard</t>
        </is>
      </c>
      <c r="B5071" t="inlineStr">
        <is>
          <t>France</t>
        </is>
      </c>
      <c r="C5071" t="inlineStr">
        <is>
          <t>Right Wing</t>
        </is>
      </c>
      <c r="D5071" t="n">
        <v>43</v>
      </c>
      <c r="E5071" t="n">
        <v>43</v>
      </c>
      <c r="F5071" t="n">
        <v>39</v>
      </c>
      <c r="G5071" t="n">
        <v>4</v>
      </c>
      <c r="H5071" t="n">
        <v>0</v>
      </c>
      <c r="I5071" t="n">
        <v>3092</v>
      </c>
      <c r="J5071" t="n">
        <v>4</v>
      </c>
      <c r="K5071" t="n">
        <v>59</v>
      </c>
      <c r="L5071" t="n">
        <v>0</v>
      </c>
      <c r="M5071" t="n">
        <v>3</v>
      </c>
      <c r="N5071" t="n">
        <v>23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115</v>
      </c>
      <c r="U5071" t="n">
        <v>0</v>
      </c>
      <c r="V5071" t="n">
        <v>0</v>
      </c>
      <c r="W5071" t="n">
        <v>0</v>
      </c>
    </row>
    <row r="5072">
      <c r="A5072" t="inlineStr">
        <is>
          <t>Thomas Lombard</t>
        </is>
      </c>
      <c r="B5072" t="inlineStr">
        <is>
          <t>France</t>
        </is>
      </c>
      <c r="C5072" t="inlineStr">
        <is>
          <t>Right Wing</t>
        </is>
      </c>
      <c r="D5072" t="n">
        <v>9</v>
      </c>
      <c r="E5072" t="n">
        <v>10</v>
      </c>
      <c r="F5072" t="n">
        <v>8</v>
      </c>
      <c r="G5072" t="n">
        <v>2</v>
      </c>
      <c r="H5072" t="n">
        <v>0</v>
      </c>
      <c r="I5072" t="n">
        <v>629</v>
      </c>
      <c r="J5072" t="n">
        <v>1</v>
      </c>
      <c r="K5072" t="n">
        <v>18</v>
      </c>
      <c r="L5072" t="n">
        <v>0</v>
      </c>
      <c r="M5072" t="n">
        <v>2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</row>
    <row r="5073">
      <c r="A5073" t="inlineStr">
        <is>
          <t>Thomas Lombard</t>
        </is>
      </c>
      <c r="B5073" t="inlineStr">
        <is>
          <t>France</t>
        </is>
      </c>
      <c r="C5073" t="inlineStr">
        <is>
          <t>Right Wing</t>
        </is>
      </c>
      <c r="D5073" t="n">
        <v>72</v>
      </c>
      <c r="E5073" t="n">
        <v>73</v>
      </c>
      <c r="F5073" t="n">
        <v>67</v>
      </c>
      <c r="G5073" t="n">
        <v>6</v>
      </c>
      <c r="H5073" t="n">
        <v>0</v>
      </c>
      <c r="I5073" t="n">
        <v>5291</v>
      </c>
      <c r="J5073" t="n">
        <v>5</v>
      </c>
      <c r="K5073" t="n">
        <v>120</v>
      </c>
      <c r="L5073" t="n">
        <v>0</v>
      </c>
      <c r="M5073" t="n">
        <v>12</v>
      </c>
      <c r="N5073" t="n">
        <v>11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55</v>
      </c>
      <c r="U5073" t="n">
        <v>2</v>
      </c>
      <c r="V5073" t="n">
        <v>0</v>
      </c>
      <c r="W5073" t="n">
        <v>0</v>
      </c>
    </row>
    <row r="5074">
      <c r="A5074" t="inlineStr">
        <is>
          <t>Thomas Lombard</t>
        </is>
      </c>
      <c r="B5074" t="inlineStr">
        <is>
          <t>France</t>
        </is>
      </c>
      <c r="C5074" t="inlineStr">
        <is>
          <t>Right Wing</t>
        </is>
      </c>
      <c r="D5074" t="n">
        <v>124</v>
      </c>
      <c r="E5074" t="n">
        <v>34</v>
      </c>
      <c r="F5074" t="n">
        <v>114</v>
      </c>
      <c r="G5074" t="n">
        <v>12</v>
      </c>
      <c r="H5074" t="n">
        <v>0</v>
      </c>
      <c r="I5074" t="n">
        <v>9012</v>
      </c>
      <c r="J5074" t="n">
        <v>10</v>
      </c>
      <c r="K5074" t="n">
        <v>197</v>
      </c>
      <c r="L5074" t="n">
        <v>0</v>
      </c>
      <c r="M5074" t="n">
        <v>17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170</v>
      </c>
      <c r="U5074" t="n">
        <v>2</v>
      </c>
      <c r="V5074" t="n">
        <v>0</v>
      </c>
      <c r="W5074" t="n">
        <v>0</v>
      </c>
    </row>
    <row r="5075">
      <c r="A5075" t="inlineStr">
        <is>
          <t>Yohan Huget</t>
        </is>
      </c>
      <c r="B5075" t="inlineStr">
        <is>
          <t>France</t>
        </is>
      </c>
      <c r="C5075" t="inlineStr">
        <is>
          <t>Right Wing</t>
        </is>
      </c>
      <c r="D5075" t="n">
        <v>135</v>
      </c>
      <c r="E5075" t="n">
        <v>136</v>
      </c>
      <c r="F5075" t="n">
        <v>125</v>
      </c>
      <c r="G5075" t="n">
        <v>11</v>
      </c>
      <c r="H5075" t="n">
        <v>0</v>
      </c>
      <c r="I5075" t="n">
        <v>9741</v>
      </c>
      <c r="J5075" t="n">
        <v>10</v>
      </c>
      <c r="K5075" t="n">
        <v>273</v>
      </c>
      <c r="L5075" t="n">
        <v>0</v>
      </c>
      <c r="M5075" t="n">
        <v>26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225</v>
      </c>
      <c r="U5075" t="n">
        <v>2</v>
      </c>
      <c r="V5075" t="n">
        <v>0</v>
      </c>
      <c r="W5075" t="n">
        <v>0</v>
      </c>
    </row>
    <row r="5076">
      <c r="A5076" t="inlineStr">
        <is>
          <t>Yohan Huget</t>
        </is>
      </c>
      <c r="B5076" t="inlineStr">
        <is>
          <t>France</t>
        </is>
      </c>
      <c r="C5076" t="inlineStr">
        <is>
          <t>Right Wing</t>
        </is>
      </c>
      <c r="D5076" t="n">
        <v>2</v>
      </c>
      <c r="E5076" t="n">
        <v>2</v>
      </c>
      <c r="F5076" t="n">
        <v>2</v>
      </c>
      <c r="G5076" t="n">
        <v>0</v>
      </c>
      <c r="H5076" t="n">
        <v>0</v>
      </c>
      <c r="I5076" t="n">
        <v>160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</row>
    <row r="5077">
      <c r="A5077" t="inlineStr">
        <is>
          <t>Yohan Huget</t>
        </is>
      </c>
      <c r="B5077" t="inlineStr">
        <is>
          <t>France</t>
        </is>
      </c>
      <c r="C5077" t="inlineStr">
        <is>
          <t>Right Wing</t>
        </is>
      </c>
      <c r="D5077" t="n">
        <v>60</v>
      </c>
      <c r="E5077" t="n">
        <v>61</v>
      </c>
      <c r="F5077" t="n">
        <v>53</v>
      </c>
      <c r="G5077" t="n">
        <v>8</v>
      </c>
      <c r="H5077" t="n">
        <v>0</v>
      </c>
      <c r="I5077" t="n">
        <v>4263</v>
      </c>
      <c r="J5077" t="n">
        <v>7</v>
      </c>
      <c r="K5077" t="n">
        <v>120</v>
      </c>
      <c r="L5077" t="n">
        <v>0</v>
      </c>
      <c r="M5077" t="n">
        <v>4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70</v>
      </c>
      <c r="U5077" t="n">
        <v>1</v>
      </c>
      <c r="V5077" t="n">
        <v>0</v>
      </c>
      <c r="W5077" t="n">
        <v>0</v>
      </c>
    </row>
    <row r="5078">
      <c r="A5078" t="inlineStr">
        <is>
          <t>Yohan Huget</t>
        </is>
      </c>
      <c r="B5078" t="inlineStr">
        <is>
          <t>France</t>
        </is>
      </c>
      <c r="C5078" t="inlineStr">
        <is>
          <t>Right Wing</t>
        </is>
      </c>
      <c r="D5078" t="n">
        <v>6</v>
      </c>
      <c r="E5078" t="n">
        <v>6</v>
      </c>
      <c r="F5078" t="n">
        <v>5</v>
      </c>
      <c r="G5078" t="n">
        <v>1</v>
      </c>
      <c r="H5078" t="n">
        <v>0</v>
      </c>
      <c r="I5078" t="n">
        <v>313</v>
      </c>
      <c r="J5078" t="n">
        <v>1</v>
      </c>
      <c r="K5078" t="n">
        <v>21</v>
      </c>
      <c r="L5078" t="n">
        <v>0</v>
      </c>
      <c r="M5078" t="n">
        <v>2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15</v>
      </c>
      <c r="U5078" t="n">
        <v>0</v>
      </c>
      <c r="V5078" t="n">
        <v>0</v>
      </c>
      <c r="W5078" t="n">
        <v>0</v>
      </c>
    </row>
    <row r="5079">
      <c r="A5079" t="inlineStr">
        <is>
          <t>Yohan Huget</t>
        </is>
      </c>
      <c r="B5079" t="inlineStr">
        <is>
          <t>France</t>
        </is>
      </c>
      <c r="C5079" t="inlineStr">
        <is>
          <t>Right Wing</t>
        </is>
      </c>
      <c r="D5079" t="n">
        <v>203</v>
      </c>
      <c r="E5079" t="n">
        <v>62</v>
      </c>
      <c r="F5079" t="n">
        <v>185</v>
      </c>
      <c r="G5079" t="n">
        <v>20</v>
      </c>
      <c r="H5079" t="n">
        <v>0</v>
      </c>
      <c r="I5079" t="n">
        <v>14477</v>
      </c>
      <c r="J5079" t="n">
        <v>18</v>
      </c>
      <c r="K5079" t="n">
        <v>414</v>
      </c>
      <c r="L5079" t="n">
        <v>0</v>
      </c>
      <c r="M5079" t="n">
        <v>32</v>
      </c>
      <c r="N5079" t="n">
        <v>62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310</v>
      </c>
      <c r="U5079" t="n">
        <v>3</v>
      </c>
      <c r="V5079" t="n">
        <v>0</v>
      </c>
      <c r="W5079" t="n">
        <v>0</v>
      </c>
    </row>
    <row r="5080">
      <c r="A5080" t="inlineStr">
        <is>
          <t>Gabriel Lacroix</t>
        </is>
      </c>
      <c r="B5080" t="inlineStr">
        <is>
          <t>France</t>
        </is>
      </c>
      <c r="C5080" t="inlineStr">
        <is>
          <t>Right Wing</t>
        </is>
      </c>
      <c r="D5080" t="n">
        <v>4</v>
      </c>
      <c r="E5080" t="n">
        <v>4</v>
      </c>
      <c r="F5080" t="n">
        <v>3</v>
      </c>
      <c r="G5080" t="n">
        <v>1</v>
      </c>
      <c r="H5080" t="n">
        <v>0</v>
      </c>
      <c r="I5080" t="n">
        <v>279</v>
      </c>
      <c r="J5080" t="n">
        <v>1</v>
      </c>
      <c r="K5080" t="n">
        <v>39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5</v>
      </c>
      <c r="U5080" t="n">
        <v>0</v>
      </c>
      <c r="V5080" t="n">
        <v>0</v>
      </c>
      <c r="W5080" t="n">
        <v>0</v>
      </c>
    </row>
    <row r="5081">
      <c r="A5081" t="inlineStr">
        <is>
          <t>Gabriel Lacroix</t>
        </is>
      </c>
      <c r="B5081" t="inlineStr">
        <is>
          <t>France</t>
        </is>
      </c>
      <c r="C5081" t="inlineStr">
        <is>
          <t>Right Wing</t>
        </is>
      </c>
      <c r="D5081" t="n">
        <v>50</v>
      </c>
      <c r="E5081" t="n">
        <v>50</v>
      </c>
      <c r="F5081" t="n">
        <v>47</v>
      </c>
      <c r="G5081" t="n">
        <v>3</v>
      </c>
      <c r="H5081" t="n">
        <v>0</v>
      </c>
      <c r="I5081" t="n">
        <v>3497</v>
      </c>
      <c r="J5081" t="n">
        <v>3</v>
      </c>
      <c r="K5081" t="n">
        <v>74</v>
      </c>
      <c r="L5081" t="n">
        <v>0</v>
      </c>
      <c r="M5081" t="n">
        <v>10</v>
      </c>
      <c r="N5081" t="n">
        <v>14</v>
      </c>
      <c r="O5081" t="n">
        <v>0</v>
      </c>
      <c r="P5081" t="n">
        <v>1</v>
      </c>
      <c r="Q5081" t="n">
        <v>1</v>
      </c>
      <c r="R5081" t="n">
        <v>0</v>
      </c>
      <c r="S5081" t="n">
        <v>0</v>
      </c>
      <c r="T5081" t="n">
        <v>72</v>
      </c>
      <c r="U5081" t="n">
        <v>0</v>
      </c>
      <c r="V5081" t="n">
        <v>0</v>
      </c>
      <c r="W5081" t="n">
        <v>0</v>
      </c>
    </row>
    <row r="5082">
      <c r="A5082" t="inlineStr">
        <is>
          <t>Gabriel Lacroix</t>
        </is>
      </c>
      <c r="B5082" t="inlineStr">
        <is>
          <t>France</t>
        </is>
      </c>
      <c r="C5082" t="inlineStr">
        <is>
          <t>Right Wing</t>
        </is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80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5</v>
      </c>
      <c r="U5082" t="n">
        <v>1</v>
      </c>
      <c r="V5082" t="n">
        <v>0</v>
      </c>
      <c r="W5082" t="n">
        <v>0</v>
      </c>
    </row>
    <row r="5083">
      <c r="A5083" t="inlineStr">
        <is>
          <t>Gabriel Lacroix</t>
        </is>
      </c>
      <c r="B5083" t="inlineStr">
        <is>
          <t>France</t>
        </is>
      </c>
      <c r="C5083" t="inlineStr">
        <is>
          <t>Right Wing</t>
        </is>
      </c>
      <c r="D5083" t="n">
        <v>55</v>
      </c>
      <c r="E5083" t="n">
        <v>16</v>
      </c>
      <c r="F5083" t="n">
        <v>51</v>
      </c>
      <c r="G5083" t="n">
        <v>4</v>
      </c>
      <c r="H5083" t="n">
        <v>0</v>
      </c>
      <c r="I5083" t="n">
        <v>3856</v>
      </c>
      <c r="J5083" t="n">
        <v>4</v>
      </c>
      <c r="K5083" t="n">
        <v>113</v>
      </c>
      <c r="L5083" t="n">
        <v>0</v>
      </c>
      <c r="M5083" t="n">
        <v>10</v>
      </c>
      <c r="N5083" t="n">
        <v>16</v>
      </c>
      <c r="O5083" t="n">
        <v>0</v>
      </c>
      <c r="P5083" t="n">
        <v>1</v>
      </c>
      <c r="Q5083" t="n">
        <v>1</v>
      </c>
      <c r="R5083" t="n">
        <v>0</v>
      </c>
      <c r="S5083" t="n">
        <v>0</v>
      </c>
      <c r="T5083" t="n">
        <v>82</v>
      </c>
      <c r="U5083" t="n">
        <v>1</v>
      </c>
      <c r="V5083" t="n">
        <v>0</v>
      </c>
      <c r="W5083" t="n">
        <v>0</v>
      </c>
    </row>
    <row r="5084">
      <c r="A5084" t="inlineStr">
        <is>
          <t>Jimmy Marlu</t>
        </is>
      </c>
      <c r="B5084" t="inlineStr">
        <is>
          <t>France</t>
        </is>
      </c>
      <c r="C5084" t="inlineStr">
        <is>
          <t>Right Wing</t>
        </is>
      </c>
      <c r="D5084" t="n">
        <v>24</v>
      </c>
      <c r="E5084" t="n">
        <v>25</v>
      </c>
      <c r="F5084" t="n">
        <v>22</v>
      </c>
      <c r="G5084" t="n">
        <v>3</v>
      </c>
      <c r="H5084" t="n">
        <v>0</v>
      </c>
      <c r="I5084" t="n">
        <v>1738</v>
      </c>
      <c r="J5084" t="n">
        <v>2</v>
      </c>
      <c r="K5084" t="n">
        <v>32</v>
      </c>
      <c r="L5084" t="n">
        <v>0</v>
      </c>
      <c r="M5084" t="n">
        <v>4</v>
      </c>
      <c r="N5084" t="n">
        <v>8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40</v>
      </c>
      <c r="U5084" t="n">
        <v>0</v>
      </c>
      <c r="V5084" t="n">
        <v>0</v>
      </c>
      <c r="W5084" t="n">
        <v>0</v>
      </c>
    </row>
    <row r="5085">
      <c r="A5085" t="inlineStr">
        <is>
          <t>Jimmy Marlu</t>
        </is>
      </c>
      <c r="B5085" t="inlineStr">
        <is>
          <t>France</t>
        </is>
      </c>
      <c r="C5085" t="inlineStr">
        <is>
          <t>Right Wing</t>
        </is>
      </c>
      <c r="D5085" t="n">
        <v>3</v>
      </c>
      <c r="E5085" t="n">
        <v>6</v>
      </c>
      <c r="F5085" t="n">
        <v>1</v>
      </c>
      <c r="G5085" t="n">
        <v>5</v>
      </c>
      <c r="H5085" t="n">
        <v>0</v>
      </c>
      <c r="I5085" t="n">
        <v>76</v>
      </c>
      <c r="J5085" t="n">
        <v>2</v>
      </c>
      <c r="K5085" t="n">
        <v>33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</row>
    <row r="5086">
      <c r="A5086" t="inlineStr">
        <is>
          <t>Jimmy Marlu</t>
        </is>
      </c>
      <c r="B5086" t="inlineStr">
        <is>
          <t>France</t>
        </is>
      </c>
      <c r="C5086" t="inlineStr">
        <is>
          <t>Right Wing</t>
        </is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80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</row>
    <row r="5087">
      <c r="A5087" t="inlineStr">
        <is>
          <t>Jimmy Marlu</t>
        </is>
      </c>
      <c r="B5087" t="inlineStr">
        <is>
          <t>France</t>
        </is>
      </c>
      <c r="C5087" t="inlineStr">
        <is>
          <t>Right Wing</t>
        </is>
      </c>
      <c r="D5087" t="n">
        <v>17</v>
      </c>
      <c r="E5087" t="n">
        <v>18</v>
      </c>
      <c r="F5087" t="n">
        <v>15</v>
      </c>
      <c r="G5087" t="n">
        <v>3</v>
      </c>
      <c r="H5087" t="n">
        <v>0</v>
      </c>
      <c r="I5087" t="n">
        <v>1027</v>
      </c>
      <c r="J5087" t="n">
        <v>2</v>
      </c>
      <c r="K5087" t="n">
        <v>23</v>
      </c>
      <c r="L5087" t="n">
        <v>0</v>
      </c>
      <c r="M5087" t="n">
        <v>6</v>
      </c>
      <c r="N5087" t="n">
        <v>8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40</v>
      </c>
      <c r="U5087" t="n">
        <v>0</v>
      </c>
      <c r="V5087" t="n">
        <v>0</v>
      </c>
      <c r="W5087" t="n">
        <v>0</v>
      </c>
    </row>
    <row r="5088">
      <c r="A5088" t="inlineStr">
        <is>
          <t>Jimmy Marlu</t>
        </is>
      </c>
      <c r="B5088" t="inlineStr">
        <is>
          <t>France</t>
        </is>
      </c>
      <c r="C5088" t="inlineStr">
        <is>
          <t>Right Wing</t>
        </is>
      </c>
      <c r="D5088" t="n">
        <v>45</v>
      </c>
      <c r="E5088" t="n">
        <v>16</v>
      </c>
      <c r="F5088" t="n">
        <v>39</v>
      </c>
      <c r="G5088" t="n">
        <v>11</v>
      </c>
      <c r="H5088" t="n">
        <v>0</v>
      </c>
      <c r="I5088" t="n">
        <v>2921</v>
      </c>
      <c r="J5088" t="n">
        <v>6</v>
      </c>
      <c r="K5088" t="n">
        <v>88</v>
      </c>
      <c r="L5088" t="n">
        <v>0</v>
      </c>
      <c r="M5088" t="n">
        <v>11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80</v>
      </c>
      <c r="U5088" t="n">
        <v>0</v>
      </c>
      <c r="V5088" t="n">
        <v>0</v>
      </c>
      <c r="W5088" t="n">
        <v>0</v>
      </c>
    </row>
    <row r="5089">
      <c r="A5089" t="inlineStr">
        <is>
          <t>Nicolas Jeanjean</t>
        </is>
      </c>
      <c r="B5089" t="inlineStr">
        <is>
          <t>France</t>
        </is>
      </c>
      <c r="C5089" t="inlineStr">
        <is>
          <t>Right Wing</t>
        </is>
      </c>
      <c r="D5089" t="n">
        <v>9</v>
      </c>
      <c r="E5089" t="n">
        <v>9</v>
      </c>
      <c r="F5089" t="n">
        <v>6</v>
      </c>
      <c r="G5089" t="n">
        <v>3</v>
      </c>
      <c r="H5089" t="n">
        <v>0</v>
      </c>
      <c r="I5089" t="n">
        <v>464</v>
      </c>
      <c r="J5089" t="n">
        <v>3</v>
      </c>
      <c r="K5089" t="n">
        <v>40</v>
      </c>
      <c r="L5089" t="n">
        <v>0</v>
      </c>
      <c r="M5089" t="n">
        <v>2</v>
      </c>
      <c r="N5089" t="n">
        <v>2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10</v>
      </c>
      <c r="U5089" t="n">
        <v>0</v>
      </c>
      <c r="V5089" t="n">
        <v>0</v>
      </c>
      <c r="W5089" t="n">
        <v>0</v>
      </c>
    </row>
    <row r="5090">
      <c r="A5090" t="inlineStr">
        <is>
          <t>Nicolas Jeanjean</t>
        </is>
      </c>
      <c r="B5090" t="inlineStr">
        <is>
          <t>France</t>
        </is>
      </c>
      <c r="C5090" t="inlineStr">
        <is>
          <t>Right Wing</t>
        </is>
      </c>
      <c r="D5090" t="n">
        <v>23</v>
      </c>
      <c r="E5090" t="n">
        <v>25</v>
      </c>
      <c r="F5090" t="n">
        <v>12</v>
      </c>
      <c r="G5090" t="n">
        <v>13</v>
      </c>
      <c r="H5090" t="n">
        <v>0</v>
      </c>
      <c r="I5090" t="n">
        <v>1131</v>
      </c>
      <c r="J5090" t="n">
        <v>11</v>
      </c>
      <c r="K5090" t="n">
        <v>207</v>
      </c>
      <c r="L5090" t="n">
        <v>0</v>
      </c>
      <c r="M5090" t="n">
        <v>4</v>
      </c>
      <c r="N5090" t="n">
        <v>2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13</v>
      </c>
      <c r="U5090" t="n">
        <v>0</v>
      </c>
      <c r="V5090" t="n">
        <v>0</v>
      </c>
      <c r="W5090" t="n">
        <v>0</v>
      </c>
    </row>
    <row r="5091">
      <c r="A5091" t="inlineStr">
        <is>
          <t>Nicolas Jeanjean</t>
        </is>
      </c>
      <c r="B5091" t="inlineStr">
        <is>
          <t>France</t>
        </is>
      </c>
      <c r="C5091" t="inlineStr">
        <is>
          <t>Right Wing</t>
        </is>
      </c>
      <c r="D5091" t="n">
        <v>24</v>
      </c>
      <c r="E5091" t="n">
        <v>24</v>
      </c>
      <c r="F5091" t="n">
        <v>20</v>
      </c>
      <c r="G5091" t="n">
        <v>4</v>
      </c>
      <c r="H5091" t="n">
        <v>0</v>
      </c>
      <c r="I5091" t="n">
        <v>1469</v>
      </c>
      <c r="J5091" t="n">
        <v>4</v>
      </c>
      <c r="K5091" t="n">
        <v>148</v>
      </c>
      <c r="L5091" t="n">
        <v>0</v>
      </c>
      <c r="M5091" t="n">
        <v>11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5</v>
      </c>
      <c r="U5091" t="n">
        <v>0</v>
      </c>
      <c r="V5091" t="n">
        <v>0</v>
      </c>
      <c r="W5091" t="n">
        <v>0</v>
      </c>
    </row>
    <row r="5092">
      <c r="A5092" t="inlineStr">
        <is>
          <t>Nicolas Jeanjean</t>
        </is>
      </c>
      <c r="B5092" t="inlineStr">
        <is>
          <t>France</t>
        </is>
      </c>
      <c r="C5092" t="inlineStr">
        <is>
          <t>Right Wing</t>
        </is>
      </c>
      <c r="D5092" t="n">
        <v>14</v>
      </c>
      <c r="E5092" t="n">
        <v>14</v>
      </c>
      <c r="F5092" t="n">
        <v>12</v>
      </c>
      <c r="G5092" t="n">
        <v>2</v>
      </c>
      <c r="H5092" t="n">
        <v>0</v>
      </c>
      <c r="I5092" t="n">
        <v>943</v>
      </c>
      <c r="J5092" t="n">
        <v>2</v>
      </c>
      <c r="K5092" t="n">
        <v>50</v>
      </c>
      <c r="L5092" t="n">
        <v>0</v>
      </c>
      <c r="M5092" t="n">
        <v>3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15</v>
      </c>
      <c r="U5092" t="n">
        <v>1</v>
      </c>
      <c r="V5092" t="n">
        <v>0</v>
      </c>
      <c r="W5092" t="n">
        <v>0</v>
      </c>
    </row>
    <row r="5093">
      <c r="A5093" t="inlineStr">
        <is>
          <t>Nicolas Jeanjean</t>
        </is>
      </c>
      <c r="B5093" t="inlineStr">
        <is>
          <t>France</t>
        </is>
      </c>
      <c r="C5093" t="inlineStr">
        <is>
          <t>Right Wing</t>
        </is>
      </c>
      <c r="D5093" t="n">
        <v>70</v>
      </c>
      <c r="E5093" t="n">
        <v>8</v>
      </c>
      <c r="F5093" t="n">
        <v>50</v>
      </c>
      <c r="G5093" t="n">
        <v>22</v>
      </c>
      <c r="H5093" t="n">
        <v>0</v>
      </c>
      <c r="I5093" t="n">
        <v>4007</v>
      </c>
      <c r="J5093" t="n">
        <v>20</v>
      </c>
      <c r="K5093" t="n">
        <v>445</v>
      </c>
      <c r="L5093" t="n">
        <v>0</v>
      </c>
      <c r="M5093" t="n">
        <v>20</v>
      </c>
      <c r="N5093" t="n">
        <v>8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43</v>
      </c>
      <c r="U5093" t="n">
        <v>1</v>
      </c>
      <c r="V5093" t="n">
        <v>0</v>
      </c>
      <c r="W5093" t="n">
        <v>0</v>
      </c>
    </row>
    <row r="5094">
      <c r="A5094" t="inlineStr">
        <is>
          <t>Alexis Palisson</t>
        </is>
      </c>
      <c r="B5094" t="inlineStr">
        <is>
          <t>France</t>
        </is>
      </c>
      <c r="C5094" t="inlineStr">
        <is>
          <t>Right Wing</t>
        </is>
      </c>
      <c r="D5094" t="n">
        <v>59</v>
      </c>
      <c r="E5094" t="n">
        <v>61</v>
      </c>
      <c r="F5094" t="n">
        <v>54</v>
      </c>
      <c r="G5094" t="n">
        <v>7</v>
      </c>
      <c r="H5094" t="n">
        <v>0</v>
      </c>
      <c r="I5094" t="n">
        <v>4313</v>
      </c>
      <c r="J5094" t="n">
        <v>5</v>
      </c>
      <c r="K5094" t="n">
        <v>138</v>
      </c>
      <c r="L5094" t="n">
        <v>1</v>
      </c>
      <c r="M5094" t="n">
        <v>8</v>
      </c>
      <c r="N5094" t="n">
        <v>17</v>
      </c>
      <c r="O5094" t="n">
        <v>0</v>
      </c>
      <c r="P5094" t="n">
        <v>25</v>
      </c>
      <c r="Q5094" t="n">
        <v>24</v>
      </c>
      <c r="R5094" t="n">
        <v>21</v>
      </c>
      <c r="S5094" t="n">
        <v>21</v>
      </c>
      <c r="T5094" t="n">
        <v>196</v>
      </c>
      <c r="U5094" t="n">
        <v>1</v>
      </c>
      <c r="V5094" t="n">
        <v>0</v>
      </c>
      <c r="W5094" t="n">
        <v>0</v>
      </c>
    </row>
    <row r="5095">
      <c r="A5095" t="inlineStr">
        <is>
          <t>Alexis Palisson</t>
        </is>
      </c>
      <c r="B5095" t="inlineStr">
        <is>
          <t>France</t>
        </is>
      </c>
      <c r="C5095" t="inlineStr">
        <is>
          <t>Right Wing</t>
        </is>
      </c>
      <c r="D5095" t="n">
        <v>21</v>
      </c>
      <c r="E5095" t="n">
        <v>22</v>
      </c>
      <c r="F5095" t="n">
        <v>16</v>
      </c>
      <c r="G5095" t="n">
        <v>6</v>
      </c>
      <c r="H5095" t="n">
        <v>0</v>
      </c>
      <c r="I5095" t="n">
        <v>1190</v>
      </c>
      <c r="J5095" t="n">
        <v>5</v>
      </c>
      <c r="K5095" t="n">
        <v>35</v>
      </c>
      <c r="L5095" t="n">
        <v>0</v>
      </c>
      <c r="M5095" t="n">
        <v>4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10</v>
      </c>
      <c r="U5095" t="n">
        <v>0</v>
      </c>
      <c r="V5095" t="n">
        <v>0</v>
      </c>
      <c r="W5095" t="n">
        <v>0</v>
      </c>
    </row>
    <row r="5096">
      <c r="A5096" t="inlineStr">
        <is>
          <t>Alexis Palisson</t>
        </is>
      </c>
      <c r="B5096" t="inlineStr">
        <is>
          <t>France</t>
        </is>
      </c>
      <c r="C5096" t="inlineStr">
        <is>
          <t>Right Wing</t>
        </is>
      </c>
      <c r="D5096" t="n">
        <v>29</v>
      </c>
      <c r="E5096" t="n">
        <v>33</v>
      </c>
      <c r="F5096" t="n">
        <v>24</v>
      </c>
      <c r="G5096" t="n">
        <v>9</v>
      </c>
      <c r="H5096" t="n">
        <v>0</v>
      </c>
      <c r="I5096" t="n">
        <v>1784</v>
      </c>
      <c r="J5096" t="n">
        <v>5</v>
      </c>
      <c r="K5096" t="n">
        <v>58</v>
      </c>
      <c r="L5096" t="n">
        <v>0</v>
      </c>
      <c r="M5096" t="n">
        <v>8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15</v>
      </c>
      <c r="U5096" t="n">
        <v>0</v>
      </c>
      <c r="V5096" t="n">
        <v>0</v>
      </c>
      <c r="W5096" t="n">
        <v>0</v>
      </c>
    </row>
    <row r="5097">
      <c r="A5097" t="inlineStr">
        <is>
          <t>Alexis Palisson</t>
        </is>
      </c>
      <c r="B5097" t="inlineStr">
        <is>
          <t>France</t>
        </is>
      </c>
      <c r="C5097" t="inlineStr">
        <is>
          <t>Right Wing</t>
        </is>
      </c>
      <c r="D5097" t="n">
        <v>29</v>
      </c>
      <c r="E5097" t="n">
        <v>33</v>
      </c>
      <c r="F5097" t="n">
        <v>23</v>
      </c>
      <c r="G5097" t="n">
        <v>10</v>
      </c>
      <c r="H5097" t="n">
        <v>0</v>
      </c>
      <c r="I5097" t="n">
        <v>1865</v>
      </c>
      <c r="J5097" t="n">
        <v>6</v>
      </c>
      <c r="K5097" t="n">
        <v>109</v>
      </c>
      <c r="L5097" t="n">
        <v>1</v>
      </c>
      <c r="M5097" t="n">
        <v>4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40</v>
      </c>
      <c r="U5097" t="n">
        <v>0</v>
      </c>
      <c r="V5097" t="n">
        <v>0</v>
      </c>
      <c r="W5097" t="n">
        <v>0</v>
      </c>
    </row>
    <row r="5098">
      <c r="A5098" t="inlineStr">
        <is>
          <t>Alexis Palisson</t>
        </is>
      </c>
      <c r="B5098" t="inlineStr">
        <is>
          <t>France</t>
        </is>
      </c>
      <c r="C5098" t="inlineStr">
        <is>
          <t>Right Wing</t>
        </is>
      </c>
      <c r="D5098" t="n">
        <v>35</v>
      </c>
      <c r="E5098" t="n">
        <v>35</v>
      </c>
      <c r="F5098" t="n">
        <v>34</v>
      </c>
      <c r="G5098" t="n">
        <v>1</v>
      </c>
      <c r="H5098" t="n">
        <v>0</v>
      </c>
      <c r="I5098" t="n">
        <v>2499</v>
      </c>
      <c r="J5098" t="n">
        <v>1</v>
      </c>
      <c r="K5098" t="n">
        <v>18</v>
      </c>
      <c r="L5098" t="n">
        <v>0</v>
      </c>
      <c r="M5098" t="n">
        <v>15</v>
      </c>
      <c r="N5098" t="n">
        <v>11</v>
      </c>
      <c r="O5098" t="n">
        <v>0</v>
      </c>
      <c r="P5098" t="n">
        <v>2</v>
      </c>
      <c r="Q5098" t="n">
        <v>1</v>
      </c>
      <c r="R5098" t="n">
        <v>0</v>
      </c>
      <c r="S5098" t="n">
        <v>0</v>
      </c>
      <c r="T5098" t="n">
        <v>57</v>
      </c>
      <c r="U5098" t="n">
        <v>0</v>
      </c>
      <c r="V5098" t="n">
        <v>0</v>
      </c>
      <c r="W5098" t="n">
        <v>0</v>
      </c>
    </row>
    <row r="5099">
      <c r="A5099" t="inlineStr">
        <is>
          <t>Alexis Palisson</t>
        </is>
      </c>
      <c r="B5099" t="inlineStr">
        <is>
          <t>France</t>
        </is>
      </c>
      <c r="C5099" t="inlineStr">
        <is>
          <t>Right Wing</t>
        </is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51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</row>
    <row r="5100">
      <c r="A5100" t="inlineStr">
        <is>
          <t>Alexis Palisson</t>
        </is>
      </c>
      <c r="B5100" t="inlineStr">
        <is>
          <t>France</t>
        </is>
      </c>
      <c r="C5100" t="inlineStr">
        <is>
          <t>Right Wing</t>
        </is>
      </c>
      <c r="D5100" t="n">
        <v>15</v>
      </c>
      <c r="E5100" t="n">
        <v>14</v>
      </c>
      <c r="F5100" t="n">
        <v>12</v>
      </c>
      <c r="G5100" t="n">
        <v>2</v>
      </c>
      <c r="H5100" t="n">
        <v>0</v>
      </c>
      <c r="I5100" t="n">
        <v>956</v>
      </c>
      <c r="J5100" t="n">
        <v>3</v>
      </c>
      <c r="K5100" t="n">
        <v>52</v>
      </c>
      <c r="L5100" t="n">
        <v>0</v>
      </c>
      <c r="M5100" t="n">
        <v>3</v>
      </c>
      <c r="N5100" t="n">
        <v>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20</v>
      </c>
      <c r="U5100" t="n">
        <v>0</v>
      </c>
      <c r="V5100" t="n">
        <v>0</v>
      </c>
      <c r="W5100" t="n">
        <v>0</v>
      </c>
    </row>
    <row r="5101">
      <c r="A5101" t="inlineStr">
        <is>
          <t>Alexis Palisson</t>
        </is>
      </c>
      <c r="B5101" t="inlineStr">
        <is>
          <t>France</t>
        </is>
      </c>
      <c r="C5101" t="inlineStr">
        <is>
          <t>Right Wing</t>
        </is>
      </c>
      <c r="D5101" t="n">
        <v>189</v>
      </c>
      <c r="E5101" t="n">
        <v>45</v>
      </c>
      <c r="F5101" t="n">
        <v>164</v>
      </c>
      <c r="G5101" t="n">
        <v>35</v>
      </c>
      <c r="H5101" t="n">
        <v>0</v>
      </c>
      <c r="I5101" t="n">
        <v>12658</v>
      </c>
      <c r="J5101" t="n">
        <v>25</v>
      </c>
      <c r="K5101" t="n">
        <v>410</v>
      </c>
      <c r="L5101" t="n">
        <v>2</v>
      </c>
      <c r="M5101" t="n">
        <v>43</v>
      </c>
      <c r="N5101" t="n">
        <v>45</v>
      </c>
      <c r="O5101" t="n">
        <v>0</v>
      </c>
      <c r="P5101" t="n">
        <v>27</v>
      </c>
      <c r="Q5101" t="n">
        <v>25</v>
      </c>
      <c r="R5101" t="n">
        <v>21</v>
      </c>
      <c r="S5101" t="n">
        <v>21</v>
      </c>
      <c r="T5101" t="n">
        <v>338</v>
      </c>
      <c r="U5101" t="n">
        <v>1</v>
      </c>
      <c r="V5101" t="n">
        <v>0</v>
      </c>
      <c r="W5101" t="n">
        <v>0</v>
      </c>
    </row>
    <row r="5102">
      <c r="A5102" t="inlineStr">
        <is>
          <t>Xavier Garbajosa</t>
        </is>
      </c>
      <c r="B5102" t="inlineStr">
        <is>
          <t>France</t>
        </is>
      </c>
      <c r="C5102" t="inlineStr">
        <is>
          <t>Right Wing</t>
        </is>
      </c>
      <c r="D5102" t="n">
        <v>42</v>
      </c>
      <c r="E5102" t="n">
        <v>42</v>
      </c>
      <c r="F5102" t="n">
        <v>36</v>
      </c>
      <c r="G5102" t="n">
        <v>6</v>
      </c>
      <c r="H5102" t="n">
        <v>0</v>
      </c>
      <c r="I5102" t="n">
        <v>2937</v>
      </c>
      <c r="J5102" t="n">
        <v>6</v>
      </c>
      <c r="K5102" t="n">
        <v>172</v>
      </c>
      <c r="L5102" t="n">
        <v>0</v>
      </c>
      <c r="M5102" t="n">
        <v>6</v>
      </c>
      <c r="N5102" t="n">
        <v>19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98</v>
      </c>
      <c r="U5102" t="n">
        <v>2</v>
      </c>
      <c r="V5102" t="n">
        <v>0</v>
      </c>
      <c r="W5102" t="n">
        <v>1</v>
      </c>
    </row>
    <row r="5103">
      <c r="A5103" t="inlineStr">
        <is>
          <t>Xavier Garbajosa</t>
        </is>
      </c>
      <c r="B5103" t="inlineStr">
        <is>
          <t>France</t>
        </is>
      </c>
      <c r="C5103" t="inlineStr">
        <is>
          <t>Right Wing</t>
        </is>
      </c>
      <c r="D5103" t="n">
        <v>27</v>
      </c>
      <c r="E5103" t="n">
        <v>29</v>
      </c>
      <c r="F5103" t="n">
        <v>22</v>
      </c>
      <c r="G5103" t="n">
        <v>7</v>
      </c>
      <c r="H5103" t="n">
        <v>0</v>
      </c>
      <c r="I5103" t="n">
        <v>1761</v>
      </c>
      <c r="J5103" t="n">
        <v>5</v>
      </c>
      <c r="K5103" t="n">
        <v>63</v>
      </c>
      <c r="L5103" t="n">
        <v>0</v>
      </c>
      <c r="M5103" t="n">
        <v>4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30</v>
      </c>
      <c r="U5103" t="n">
        <v>0</v>
      </c>
      <c r="V5103" t="n">
        <v>0</v>
      </c>
      <c r="W5103" t="n">
        <v>0</v>
      </c>
    </row>
    <row r="5104">
      <c r="A5104" t="inlineStr">
        <is>
          <t>Xavier Garbajosa</t>
        </is>
      </c>
      <c r="B5104" t="inlineStr">
        <is>
          <t>France</t>
        </is>
      </c>
      <c r="C5104" t="inlineStr">
        <is>
          <t>Right Wing</t>
        </is>
      </c>
      <c r="D5104" t="n">
        <v>7</v>
      </c>
      <c r="E5104" t="n">
        <v>7</v>
      </c>
      <c r="F5104" t="n">
        <v>6</v>
      </c>
      <c r="G5104" t="n">
        <v>1</v>
      </c>
      <c r="H5104" t="n">
        <v>0</v>
      </c>
      <c r="I5104" t="n">
        <v>445</v>
      </c>
      <c r="J5104" t="n">
        <v>1</v>
      </c>
      <c r="K5104" t="n">
        <v>16</v>
      </c>
      <c r="L5104" t="n">
        <v>0</v>
      </c>
      <c r="M5104" t="n">
        <v>2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5</v>
      </c>
      <c r="U5104" t="n">
        <v>0</v>
      </c>
      <c r="V5104" t="n">
        <v>0</v>
      </c>
      <c r="W5104" t="n">
        <v>0</v>
      </c>
    </row>
    <row r="5105">
      <c r="A5105" t="inlineStr">
        <is>
          <t>Xavier Garbajosa</t>
        </is>
      </c>
      <c r="B5105" t="inlineStr">
        <is>
          <t>France</t>
        </is>
      </c>
      <c r="C5105" t="inlineStr">
        <is>
          <t>Right Wing</t>
        </is>
      </c>
      <c r="D5105" t="n">
        <v>76</v>
      </c>
      <c r="E5105" t="n">
        <v>26</v>
      </c>
      <c r="F5105" t="n">
        <v>64</v>
      </c>
      <c r="G5105" t="n">
        <v>14</v>
      </c>
      <c r="H5105" t="n">
        <v>0</v>
      </c>
      <c r="I5105" t="n">
        <v>5143</v>
      </c>
      <c r="J5105" t="n">
        <v>12</v>
      </c>
      <c r="K5105" t="n">
        <v>251</v>
      </c>
      <c r="L5105" t="n">
        <v>0</v>
      </c>
      <c r="M5105" t="n">
        <v>12</v>
      </c>
      <c r="N5105" t="n">
        <v>26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133</v>
      </c>
      <c r="U5105" t="n">
        <v>2</v>
      </c>
      <c r="V5105" t="n">
        <v>0</v>
      </c>
      <c r="W5105" t="n">
        <v>1</v>
      </c>
    </row>
    <row r="5106">
      <c r="A5106" t="inlineStr">
        <is>
          <t>Brice Dulin</t>
        </is>
      </c>
      <c r="B5106" t="inlineStr">
        <is>
          <t>France</t>
        </is>
      </c>
      <c r="C5106" t="inlineStr">
        <is>
          <t>Full Back</t>
        </is>
      </c>
      <c r="D5106" t="n">
        <v>3</v>
      </c>
      <c r="E5106" t="n">
        <v>3</v>
      </c>
      <c r="F5106" t="n">
        <v>2</v>
      </c>
      <c r="G5106" t="n">
        <v>1</v>
      </c>
      <c r="H5106" t="n">
        <v>0</v>
      </c>
      <c r="I5106" t="n">
        <v>209</v>
      </c>
      <c r="J5106" t="n">
        <v>1</v>
      </c>
      <c r="K5106" t="n">
        <v>49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</row>
    <row r="5107">
      <c r="A5107" t="inlineStr">
        <is>
          <t>Brice Dulin</t>
        </is>
      </c>
      <c r="B5107" t="inlineStr">
        <is>
          <t>France</t>
        </is>
      </c>
      <c r="C5107" t="inlineStr">
        <is>
          <t>Full Back</t>
        </is>
      </c>
      <c r="D5107" t="n">
        <v>2</v>
      </c>
      <c r="E5107" t="n">
        <v>3</v>
      </c>
      <c r="F5107" t="n">
        <v>2</v>
      </c>
      <c r="G5107" t="n">
        <v>1</v>
      </c>
      <c r="H5107" t="n">
        <v>0</v>
      </c>
      <c r="I5107" t="n">
        <v>160</v>
      </c>
      <c r="J5107" t="n">
        <v>0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10</v>
      </c>
      <c r="U5107" t="n">
        <v>0</v>
      </c>
      <c r="V5107" t="n">
        <v>0</v>
      </c>
      <c r="W5107" t="n">
        <v>0</v>
      </c>
    </row>
    <row r="5108">
      <c r="A5108" t="inlineStr">
        <is>
          <t>Brice Dulin</t>
        </is>
      </c>
      <c r="B5108" t="inlineStr">
        <is>
          <t>France</t>
        </is>
      </c>
      <c r="C5108" t="inlineStr">
        <is>
          <t>Full Back</t>
        </is>
      </c>
      <c r="D5108" t="n">
        <v>36</v>
      </c>
      <c r="E5108" t="n">
        <v>36</v>
      </c>
      <c r="F5108" t="n">
        <v>34</v>
      </c>
      <c r="G5108" t="n">
        <v>2</v>
      </c>
      <c r="H5108" t="n">
        <v>0</v>
      </c>
      <c r="I5108" t="n">
        <v>2767</v>
      </c>
      <c r="J5108" t="n">
        <v>2</v>
      </c>
      <c r="K5108" t="n">
        <v>66</v>
      </c>
      <c r="L5108" t="n">
        <v>0</v>
      </c>
      <c r="M5108" t="n">
        <v>1</v>
      </c>
      <c r="N5108" t="n">
        <v>9</v>
      </c>
      <c r="O5108" t="n">
        <v>0</v>
      </c>
      <c r="P5108" t="n">
        <v>0</v>
      </c>
      <c r="Q5108" t="n">
        <v>0</v>
      </c>
      <c r="R5108" t="n">
        <v>1</v>
      </c>
      <c r="S5108" t="n">
        <v>1</v>
      </c>
      <c r="T5108" t="n">
        <v>48</v>
      </c>
      <c r="U5108" t="n">
        <v>0</v>
      </c>
      <c r="V5108" t="n">
        <v>0</v>
      </c>
      <c r="W5108" t="n">
        <v>0</v>
      </c>
    </row>
    <row r="5109">
      <c r="A5109" t="inlineStr">
        <is>
          <t>Brice Dulin</t>
        </is>
      </c>
      <c r="B5109" t="inlineStr">
        <is>
          <t>France</t>
        </is>
      </c>
      <c r="C5109" t="inlineStr">
        <is>
          <t>Full Back</t>
        </is>
      </c>
      <c r="D5109" t="n">
        <v>28</v>
      </c>
      <c r="E5109" t="n">
        <v>28</v>
      </c>
      <c r="F5109" t="n">
        <v>25</v>
      </c>
      <c r="G5109" t="n">
        <v>3</v>
      </c>
      <c r="H5109" t="n">
        <v>0</v>
      </c>
      <c r="I5109" t="n">
        <v>1969</v>
      </c>
      <c r="J5109" t="n">
        <v>3</v>
      </c>
      <c r="K5109" t="n">
        <v>110</v>
      </c>
      <c r="L5109" t="n">
        <v>0</v>
      </c>
      <c r="M5109" t="n">
        <v>8</v>
      </c>
      <c r="N5109" t="n">
        <v>4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20</v>
      </c>
      <c r="U5109" t="n">
        <v>0</v>
      </c>
      <c r="V5109" t="n">
        <v>0</v>
      </c>
      <c r="W5109" t="n">
        <v>0</v>
      </c>
    </row>
    <row r="5110">
      <c r="A5110" t="inlineStr">
        <is>
          <t>Brice Dulin</t>
        </is>
      </c>
      <c r="B5110" t="inlineStr">
        <is>
          <t>France</t>
        </is>
      </c>
      <c r="C5110" t="inlineStr">
        <is>
          <t>Full Back</t>
        </is>
      </c>
      <c r="D5110" t="n">
        <v>110</v>
      </c>
      <c r="E5110" t="n">
        <v>114</v>
      </c>
      <c r="F5110" t="n">
        <v>103</v>
      </c>
      <c r="G5110" t="n">
        <v>11</v>
      </c>
      <c r="H5110" t="n">
        <v>0</v>
      </c>
      <c r="I5110" t="n">
        <v>8049</v>
      </c>
      <c r="J5110" t="n">
        <v>7</v>
      </c>
      <c r="K5110" t="n">
        <v>125</v>
      </c>
      <c r="L5110" t="n">
        <v>0</v>
      </c>
      <c r="M5110" t="n">
        <v>16</v>
      </c>
      <c r="N5110" t="n">
        <v>17</v>
      </c>
      <c r="O5110" t="n">
        <v>0</v>
      </c>
      <c r="P5110" t="n">
        <v>3</v>
      </c>
      <c r="Q5110" t="n">
        <v>2</v>
      </c>
      <c r="R5110" t="n">
        <v>0</v>
      </c>
      <c r="S5110" t="n">
        <v>0</v>
      </c>
      <c r="T5110" t="n">
        <v>89</v>
      </c>
      <c r="U5110" t="n">
        <v>2</v>
      </c>
      <c r="V5110" t="n">
        <v>0</v>
      </c>
      <c r="W5110" t="n">
        <v>0</v>
      </c>
    </row>
    <row r="5111">
      <c r="A5111" t="inlineStr">
        <is>
          <t>Brice Dulin</t>
        </is>
      </c>
      <c r="B5111" t="inlineStr">
        <is>
          <t>France</t>
        </is>
      </c>
      <c r="C5111" t="inlineStr">
        <is>
          <t>Full Back</t>
        </is>
      </c>
      <c r="D5111" t="n">
        <v>12</v>
      </c>
      <c r="E5111" t="n">
        <v>11</v>
      </c>
      <c r="F5111" t="n">
        <v>10</v>
      </c>
      <c r="G5111" t="n">
        <v>1</v>
      </c>
      <c r="H5111" t="n">
        <v>0</v>
      </c>
      <c r="I5111" t="n">
        <v>701</v>
      </c>
      <c r="J5111" t="n">
        <v>2</v>
      </c>
      <c r="K5111" t="n">
        <v>32</v>
      </c>
      <c r="L5111" t="n">
        <v>0</v>
      </c>
      <c r="M5111" t="n">
        <v>5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5</v>
      </c>
      <c r="U5111" t="n">
        <v>0</v>
      </c>
      <c r="V5111" t="n">
        <v>0</v>
      </c>
      <c r="W5111" t="n">
        <v>0</v>
      </c>
    </row>
    <row r="5112">
      <c r="A5112" t="inlineStr">
        <is>
          <t>Brice Dulin</t>
        </is>
      </c>
      <c r="B5112" t="inlineStr">
        <is>
          <t>France</t>
        </is>
      </c>
      <c r="C5112" t="inlineStr">
        <is>
          <t>Full Back</t>
        </is>
      </c>
      <c r="D5112" t="n">
        <v>191</v>
      </c>
      <c r="E5112" t="n">
        <v>33</v>
      </c>
      <c r="F5112" t="n">
        <v>176</v>
      </c>
      <c r="G5112" t="n">
        <v>19</v>
      </c>
      <c r="H5112" t="n">
        <v>0</v>
      </c>
      <c r="I5112" t="n">
        <v>13855</v>
      </c>
      <c r="J5112" t="n">
        <v>15</v>
      </c>
      <c r="K5112" t="n">
        <v>382</v>
      </c>
      <c r="L5112" t="n">
        <v>0</v>
      </c>
      <c r="M5112" t="n">
        <v>30</v>
      </c>
      <c r="N5112" t="n">
        <v>33</v>
      </c>
      <c r="O5112" t="n">
        <v>0</v>
      </c>
      <c r="P5112" t="n">
        <v>3</v>
      </c>
      <c r="Q5112" t="n">
        <v>2</v>
      </c>
      <c r="R5112" t="n">
        <v>1</v>
      </c>
      <c r="S5112" t="n">
        <v>1</v>
      </c>
      <c r="T5112" t="n">
        <v>172</v>
      </c>
      <c r="U5112" t="n">
        <v>2</v>
      </c>
      <c r="V5112" t="n">
        <v>0</v>
      </c>
      <c r="W5112" t="n">
        <v>0</v>
      </c>
    </row>
    <row r="5113">
      <c r="A5113" t="inlineStr">
        <is>
          <t>Maxime Medard</t>
        </is>
      </c>
      <c r="B5113" t="inlineStr">
        <is>
          <t>France</t>
        </is>
      </c>
      <c r="C5113" t="inlineStr">
        <is>
          <t>Full Back</t>
        </is>
      </c>
      <c r="D5113" t="n">
        <v>263</v>
      </c>
      <c r="E5113" t="n">
        <v>261</v>
      </c>
      <c r="F5113" t="n">
        <v>221</v>
      </c>
      <c r="G5113" t="n">
        <v>40</v>
      </c>
      <c r="H5113" t="n">
        <v>0</v>
      </c>
      <c r="I5113" t="n">
        <v>17096</v>
      </c>
      <c r="J5113" t="n">
        <v>42</v>
      </c>
      <c r="K5113" t="n">
        <v>696</v>
      </c>
      <c r="L5113" t="n">
        <v>0</v>
      </c>
      <c r="M5113" t="n">
        <v>59</v>
      </c>
      <c r="N5113" t="n">
        <v>79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395</v>
      </c>
      <c r="U5113" t="n">
        <v>6</v>
      </c>
      <c r="V5113" t="n">
        <v>0</v>
      </c>
      <c r="W5113" t="n">
        <v>0</v>
      </c>
    </row>
    <row r="5114">
      <c r="A5114" t="inlineStr">
        <is>
          <t>Maxime Medard</t>
        </is>
      </c>
      <c r="B5114" t="inlineStr">
        <is>
          <t>France</t>
        </is>
      </c>
      <c r="C5114" t="inlineStr">
        <is>
          <t>Full Back</t>
        </is>
      </c>
      <c r="D5114" t="n">
        <v>64</v>
      </c>
      <c r="E5114" t="n">
        <v>63</v>
      </c>
      <c r="F5114" t="n">
        <v>52</v>
      </c>
      <c r="G5114" t="n">
        <v>11</v>
      </c>
      <c r="H5114" t="n">
        <v>0</v>
      </c>
      <c r="I5114" t="n">
        <v>4127</v>
      </c>
      <c r="J5114" t="n">
        <v>12</v>
      </c>
      <c r="K5114" t="n">
        <v>189</v>
      </c>
      <c r="L5114" t="n">
        <v>0</v>
      </c>
      <c r="M5114" t="n">
        <v>14</v>
      </c>
      <c r="N5114" t="n">
        <v>14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73</v>
      </c>
      <c r="U5114" t="n">
        <v>0</v>
      </c>
      <c r="V5114" t="n">
        <v>0</v>
      </c>
      <c r="W5114" t="n">
        <v>0</v>
      </c>
    </row>
    <row r="5115">
      <c r="A5115" t="inlineStr">
        <is>
          <t>Maxime Medard</t>
        </is>
      </c>
      <c r="B5115" t="inlineStr">
        <is>
          <t>France</t>
        </is>
      </c>
      <c r="C5115" t="inlineStr">
        <is>
          <t>Full Back</t>
        </is>
      </c>
      <c r="D5115" t="n">
        <v>327</v>
      </c>
      <c r="E5115" t="n">
        <v>93</v>
      </c>
      <c r="F5115" t="n">
        <v>273</v>
      </c>
      <c r="G5115" t="n">
        <v>51</v>
      </c>
      <c r="H5115" t="n">
        <v>0</v>
      </c>
      <c r="I5115" t="n">
        <v>21223</v>
      </c>
      <c r="J5115" t="n">
        <v>54</v>
      </c>
      <c r="K5115" t="n">
        <v>885</v>
      </c>
      <c r="L5115" t="n">
        <v>0</v>
      </c>
      <c r="M5115" t="n">
        <v>73</v>
      </c>
      <c r="N5115" t="n">
        <v>93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468</v>
      </c>
      <c r="U5115" t="n">
        <v>6</v>
      </c>
      <c r="V5115" t="n">
        <v>0</v>
      </c>
      <c r="W5115" t="n">
        <v>0</v>
      </c>
    </row>
    <row r="5116">
      <c r="A5116" t="inlineStr">
        <is>
          <t>Geoffrey Palis</t>
        </is>
      </c>
      <c r="B5116" t="inlineStr">
        <is>
          <t>France</t>
        </is>
      </c>
      <c r="C5116" t="inlineStr">
        <is>
          <t>Full Back</t>
        </is>
      </c>
      <c r="D5116" t="n">
        <v>5</v>
      </c>
      <c r="E5116" t="n">
        <v>5</v>
      </c>
      <c r="F5116" t="n">
        <v>3</v>
      </c>
      <c r="G5116" t="n">
        <v>2</v>
      </c>
      <c r="H5116" t="n">
        <v>0</v>
      </c>
      <c r="I5116" t="n">
        <v>253</v>
      </c>
      <c r="J5116" t="n">
        <v>2</v>
      </c>
      <c r="K5116" t="n">
        <v>13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</row>
    <row r="5117">
      <c r="A5117" t="inlineStr">
        <is>
          <t>Geoffrey Palis</t>
        </is>
      </c>
      <c r="B5117" t="inlineStr">
        <is>
          <t>France</t>
        </is>
      </c>
      <c r="C5117" t="inlineStr">
        <is>
          <t>Full Back</t>
        </is>
      </c>
      <c r="D5117" t="n">
        <v>4</v>
      </c>
      <c r="E5117" t="n">
        <v>5</v>
      </c>
      <c r="F5117" t="n">
        <v>3</v>
      </c>
      <c r="G5117" t="n">
        <v>2</v>
      </c>
      <c r="H5117" t="n">
        <v>0</v>
      </c>
      <c r="I5117" t="n">
        <v>253</v>
      </c>
      <c r="J5117" t="n">
        <v>1</v>
      </c>
      <c r="K5117" t="n">
        <v>25</v>
      </c>
      <c r="L5117" t="n">
        <v>0</v>
      </c>
      <c r="M5117" t="n">
        <v>1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10</v>
      </c>
      <c r="U5117" t="n">
        <v>0</v>
      </c>
      <c r="V5117" t="n">
        <v>0</v>
      </c>
      <c r="W5117" t="n">
        <v>0</v>
      </c>
    </row>
    <row r="5118">
      <c r="A5118" t="inlineStr">
        <is>
          <t>Geoffrey Palis</t>
        </is>
      </c>
      <c r="B5118" t="inlineStr">
        <is>
          <t>France</t>
        </is>
      </c>
      <c r="C5118" t="inlineStr">
        <is>
          <t>Full Back</t>
        </is>
      </c>
      <c r="D5118" t="n">
        <v>127</v>
      </c>
      <c r="E5118" t="n">
        <v>127</v>
      </c>
      <c r="F5118" t="n">
        <v>118</v>
      </c>
      <c r="G5118" t="n">
        <v>9</v>
      </c>
      <c r="H5118" t="n">
        <v>0</v>
      </c>
      <c r="I5118" t="n">
        <v>8901</v>
      </c>
      <c r="J5118" t="n">
        <v>9</v>
      </c>
      <c r="K5118" t="n">
        <v>202</v>
      </c>
      <c r="L5118" t="n">
        <v>0</v>
      </c>
      <c r="M5118" t="n">
        <v>25</v>
      </c>
      <c r="N5118" t="n">
        <v>21</v>
      </c>
      <c r="O5118" t="n">
        <v>0</v>
      </c>
      <c r="P5118" t="n">
        <v>39</v>
      </c>
      <c r="Q5118" t="n">
        <v>30</v>
      </c>
      <c r="R5118" t="n">
        <v>62</v>
      </c>
      <c r="S5118" t="n">
        <v>55</v>
      </c>
      <c r="T5118" t="n">
        <v>330</v>
      </c>
      <c r="U5118" t="n">
        <v>3</v>
      </c>
      <c r="V5118" t="n">
        <v>0</v>
      </c>
      <c r="W5118" t="n">
        <v>0</v>
      </c>
    </row>
    <row r="5119">
      <c r="A5119" t="inlineStr">
        <is>
          <t>Geoffrey Palis</t>
        </is>
      </c>
      <c r="B5119" t="inlineStr">
        <is>
          <t>France</t>
        </is>
      </c>
      <c r="C5119" t="inlineStr">
        <is>
          <t>Full Back</t>
        </is>
      </c>
      <c r="D5119" t="n">
        <v>2</v>
      </c>
      <c r="E5119" t="n">
        <v>3</v>
      </c>
      <c r="F5119" t="n">
        <v>2</v>
      </c>
      <c r="G5119" t="n">
        <v>1</v>
      </c>
      <c r="H5119" t="n">
        <v>0</v>
      </c>
      <c r="I5119" t="n">
        <v>160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t="inlineStr">
        <is>
          <t>Geoffrey Palis</t>
        </is>
      </c>
      <c r="B5120" t="inlineStr">
        <is>
          <t>France</t>
        </is>
      </c>
      <c r="C5120" t="inlineStr">
        <is>
          <t>Full Back</t>
        </is>
      </c>
      <c r="D5120" t="n">
        <v>138</v>
      </c>
      <c r="E5120" t="n">
        <v>23</v>
      </c>
      <c r="F5120" t="n">
        <v>126</v>
      </c>
      <c r="G5120" t="n">
        <v>14</v>
      </c>
      <c r="H5120" t="n">
        <v>0</v>
      </c>
      <c r="I5120" t="n">
        <v>9567</v>
      </c>
      <c r="J5120" t="n">
        <v>12</v>
      </c>
      <c r="K5120" t="n">
        <v>240</v>
      </c>
      <c r="L5120" t="n">
        <v>0</v>
      </c>
      <c r="M5120" t="n">
        <v>26</v>
      </c>
      <c r="N5120" t="n">
        <v>23</v>
      </c>
      <c r="O5120" t="n">
        <v>0</v>
      </c>
      <c r="P5120" t="n">
        <v>39</v>
      </c>
      <c r="Q5120" t="n">
        <v>30</v>
      </c>
      <c r="R5120" t="n">
        <v>62</v>
      </c>
      <c r="S5120" t="n">
        <v>55</v>
      </c>
      <c r="T5120" t="n">
        <v>340</v>
      </c>
      <c r="U5120" t="n">
        <v>3</v>
      </c>
      <c r="V5120" t="n">
        <v>0</v>
      </c>
      <c r="W5120" t="n">
        <v>0</v>
      </c>
    </row>
    <row r="5121">
      <c r="A5121" t="inlineStr">
        <is>
          <t>Julien Laharague</t>
        </is>
      </c>
      <c r="B5121" t="inlineStr">
        <is>
          <t>France</t>
        </is>
      </c>
      <c r="C5121" t="inlineStr">
        <is>
          <t>Full Back</t>
        </is>
      </c>
      <c r="D5121" t="n">
        <v>4</v>
      </c>
      <c r="E5121" t="n">
        <v>4</v>
      </c>
      <c r="F5121" t="n">
        <v>4</v>
      </c>
      <c r="G5121" t="n">
        <v>0</v>
      </c>
      <c r="H5121" t="n">
        <v>0</v>
      </c>
      <c r="I5121" t="n">
        <v>320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n">
        <v>3</v>
      </c>
      <c r="U5121" t="n">
        <v>0</v>
      </c>
      <c r="V5121" t="n">
        <v>0</v>
      </c>
      <c r="W5121" t="n">
        <v>0</v>
      </c>
    </row>
    <row r="5122">
      <c r="A5122" t="inlineStr">
        <is>
          <t>Julien Laharague</t>
        </is>
      </c>
      <c r="B5122" t="inlineStr">
        <is>
          <t>France</t>
        </is>
      </c>
      <c r="C5122" t="inlineStr">
        <is>
          <t>Full Back</t>
        </is>
      </c>
      <c r="D5122" t="n">
        <v>14</v>
      </c>
      <c r="E5122" t="n">
        <v>14</v>
      </c>
      <c r="F5122" t="n">
        <v>12</v>
      </c>
      <c r="G5122" t="n">
        <v>2</v>
      </c>
      <c r="H5122" t="n">
        <v>0</v>
      </c>
      <c r="I5122" t="n">
        <v>972</v>
      </c>
      <c r="J5122" t="n">
        <v>2</v>
      </c>
      <c r="K5122" t="n">
        <v>66</v>
      </c>
      <c r="L5122" t="n">
        <v>0</v>
      </c>
      <c r="M5122" t="n">
        <v>3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3</v>
      </c>
      <c r="U5122" t="n">
        <v>2</v>
      </c>
      <c r="V5122" t="n">
        <v>0</v>
      </c>
      <c r="W5122" t="n">
        <v>0</v>
      </c>
    </row>
    <row r="5123">
      <c r="A5123" t="inlineStr">
        <is>
          <t>Julien Laharague</t>
        </is>
      </c>
      <c r="B5123" t="inlineStr">
        <is>
          <t>France</t>
        </is>
      </c>
      <c r="C5123" t="inlineStr">
        <is>
          <t>Full Back</t>
        </is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80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3</v>
      </c>
      <c r="S5123" t="n">
        <v>3</v>
      </c>
      <c r="T5123" t="n">
        <v>9</v>
      </c>
      <c r="U5123" t="n">
        <v>0</v>
      </c>
      <c r="V5123" t="n">
        <v>0</v>
      </c>
      <c r="W5123" t="n">
        <v>0</v>
      </c>
    </row>
    <row r="5124">
      <c r="A5124" t="inlineStr">
        <is>
          <t>Julien Laharague</t>
        </is>
      </c>
      <c r="B5124" t="inlineStr">
        <is>
          <t>France</t>
        </is>
      </c>
      <c r="C5124" t="inlineStr">
        <is>
          <t>Full Back</t>
        </is>
      </c>
      <c r="D5124" t="n">
        <v>7</v>
      </c>
      <c r="E5124" t="n">
        <v>8</v>
      </c>
      <c r="F5124" t="n">
        <v>7</v>
      </c>
      <c r="G5124" t="n">
        <v>1</v>
      </c>
      <c r="H5124" t="n">
        <v>0</v>
      </c>
      <c r="I5124" t="n">
        <v>560</v>
      </c>
      <c r="J5124" t="n">
        <v>0</v>
      </c>
      <c r="K5124" t="n">
        <v>0</v>
      </c>
      <c r="L5124" t="n">
        <v>0</v>
      </c>
      <c r="M5124" t="n">
        <v>0</v>
      </c>
      <c r="N5124" t="n">
        <v>3</v>
      </c>
      <c r="O5124" t="n">
        <v>1</v>
      </c>
      <c r="P5124" t="n">
        <v>4</v>
      </c>
      <c r="Q5124" t="n">
        <v>4</v>
      </c>
      <c r="R5124" t="n">
        <v>9</v>
      </c>
      <c r="S5124" t="n">
        <v>9</v>
      </c>
      <c r="T5124" t="n">
        <v>53</v>
      </c>
      <c r="U5124" t="n">
        <v>0</v>
      </c>
      <c r="V5124" t="n">
        <v>0</v>
      </c>
      <c r="W5124" t="n">
        <v>0</v>
      </c>
    </row>
    <row r="5125">
      <c r="A5125" t="inlineStr">
        <is>
          <t>Julien Laharague</t>
        </is>
      </c>
      <c r="B5125" t="inlineStr">
        <is>
          <t>France</t>
        </is>
      </c>
      <c r="C5125" t="inlineStr">
        <is>
          <t>Full Back</t>
        </is>
      </c>
      <c r="D5125" t="n">
        <v>12</v>
      </c>
      <c r="E5125" t="n">
        <v>13</v>
      </c>
      <c r="F5125" t="n">
        <v>10</v>
      </c>
      <c r="G5125" t="n">
        <v>3</v>
      </c>
      <c r="H5125" t="n">
        <v>0</v>
      </c>
      <c r="I5125" t="n">
        <v>787</v>
      </c>
      <c r="J5125" t="n">
        <v>2</v>
      </c>
      <c r="K5125" t="n">
        <v>66</v>
      </c>
      <c r="L5125" t="n">
        <v>0</v>
      </c>
      <c r="M5125" t="n">
        <v>1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20</v>
      </c>
      <c r="U5125" t="n">
        <v>0</v>
      </c>
      <c r="V5125" t="n">
        <v>0</v>
      </c>
      <c r="W5125" t="n">
        <v>0</v>
      </c>
    </row>
    <row r="5126">
      <c r="A5126" t="inlineStr">
        <is>
          <t>Julien Laharague</t>
        </is>
      </c>
      <c r="B5126" t="inlineStr">
        <is>
          <t>France</t>
        </is>
      </c>
      <c r="C5126" t="inlineStr">
        <is>
          <t>Full Back</t>
        </is>
      </c>
      <c r="D5126" t="n">
        <v>8</v>
      </c>
      <c r="E5126" t="n">
        <v>8</v>
      </c>
      <c r="F5126" t="n">
        <v>7</v>
      </c>
      <c r="G5126" t="n">
        <v>1</v>
      </c>
      <c r="H5126" t="n">
        <v>0</v>
      </c>
      <c r="I5126" t="n">
        <v>602</v>
      </c>
      <c r="J5126" t="n">
        <v>1</v>
      </c>
      <c r="K5126" t="n">
        <v>42</v>
      </c>
      <c r="L5126" t="n">
        <v>0</v>
      </c>
      <c r="M5126" t="n">
        <v>0</v>
      </c>
      <c r="N5126" t="n">
        <v>1</v>
      </c>
      <c r="O5126" t="n">
        <v>0</v>
      </c>
      <c r="P5126" t="n">
        <v>1</v>
      </c>
      <c r="Q5126" t="n">
        <v>1</v>
      </c>
      <c r="R5126" t="n">
        <v>5</v>
      </c>
      <c r="S5126" t="n">
        <v>5</v>
      </c>
      <c r="T5126" t="n">
        <v>22</v>
      </c>
      <c r="U5126" t="n">
        <v>0</v>
      </c>
      <c r="V5126" t="n">
        <v>0</v>
      </c>
      <c r="W5126" t="n">
        <v>0</v>
      </c>
    </row>
    <row r="5127">
      <c r="A5127" t="inlineStr">
        <is>
          <t>Julien Laharague</t>
        </is>
      </c>
      <c r="B5127" t="inlineStr">
        <is>
          <t>France</t>
        </is>
      </c>
      <c r="C5127" t="inlineStr">
        <is>
          <t>Full Back</t>
        </is>
      </c>
      <c r="D5127" t="n">
        <v>23</v>
      </c>
      <c r="E5127" t="n">
        <v>25</v>
      </c>
      <c r="F5127" t="n">
        <v>18</v>
      </c>
      <c r="G5127" t="n">
        <v>7</v>
      </c>
      <c r="H5127" t="n">
        <v>0</v>
      </c>
      <c r="I5127" t="n">
        <v>1367</v>
      </c>
      <c r="J5127" t="n">
        <v>5</v>
      </c>
      <c r="K5127" t="n">
        <v>116</v>
      </c>
      <c r="L5127" t="n">
        <v>0</v>
      </c>
      <c r="M5127" t="n">
        <v>6</v>
      </c>
      <c r="N5127" t="n">
        <v>2</v>
      </c>
      <c r="O5127" t="n">
        <v>0</v>
      </c>
      <c r="P5127" t="n">
        <v>1</v>
      </c>
      <c r="Q5127" t="n">
        <v>1</v>
      </c>
      <c r="R5127" t="n">
        <v>0</v>
      </c>
      <c r="S5127" t="n">
        <v>0</v>
      </c>
      <c r="T5127" t="n">
        <v>12</v>
      </c>
      <c r="U5127" t="n">
        <v>0</v>
      </c>
      <c r="V5127" t="n">
        <v>0</v>
      </c>
      <c r="W5127" t="n">
        <v>0</v>
      </c>
    </row>
    <row r="5128">
      <c r="A5128" t="inlineStr">
        <is>
          <t>Julien Laharague</t>
        </is>
      </c>
      <c r="B5128" t="inlineStr">
        <is>
          <t>France</t>
        </is>
      </c>
      <c r="C5128" t="inlineStr">
        <is>
          <t>Full Back</t>
        </is>
      </c>
      <c r="D5128" t="n">
        <v>31</v>
      </c>
      <c r="E5128" t="n">
        <v>32</v>
      </c>
      <c r="F5128" t="n">
        <v>23</v>
      </c>
      <c r="G5128" t="n">
        <v>9</v>
      </c>
      <c r="H5128" t="n">
        <v>0</v>
      </c>
      <c r="I5128" t="n">
        <v>1757</v>
      </c>
      <c r="J5128" t="n">
        <v>8</v>
      </c>
      <c r="K5128" t="n">
        <v>108</v>
      </c>
      <c r="L5128" t="n">
        <v>2</v>
      </c>
      <c r="M5128" t="n">
        <v>10</v>
      </c>
      <c r="N5128" t="n">
        <v>2</v>
      </c>
      <c r="O5128" t="n">
        <v>0</v>
      </c>
      <c r="P5128" t="n">
        <v>1</v>
      </c>
      <c r="Q5128" t="n">
        <v>1</v>
      </c>
      <c r="R5128" t="n">
        <v>0</v>
      </c>
      <c r="S5128" t="n">
        <v>0</v>
      </c>
      <c r="T5128" t="n">
        <v>12</v>
      </c>
      <c r="U5128" t="n">
        <v>1</v>
      </c>
      <c r="V5128" t="n">
        <v>0</v>
      </c>
      <c r="W5128" t="n">
        <v>0</v>
      </c>
    </row>
    <row r="5129">
      <c r="A5129" t="inlineStr">
        <is>
          <t>Julien Laharague</t>
        </is>
      </c>
      <c r="B5129" t="inlineStr">
        <is>
          <t>France</t>
        </is>
      </c>
      <c r="C5129" t="inlineStr">
        <is>
          <t>Full Back</t>
        </is>
      </c>
      <c r="D5129" t="n">
        <v>17</v>
      </c>
      <c r="E5129" t="n">
        <v>17</v>
      </c>
      <c r="F5129" t="n">
        <v>16</v>
      </c>
      <c r="G5129" t="n">
        <v>1</v>
      </c>
      <c r="H5129" t="n">
        <v>0</v>
      </c>
      <c r="I5129" t="n">
        <v>1195</v>
      </c>
      <c r="J5129" t="n">
        <v>1</v>
      </c>
      <c r="K5129" t="n">
        <v>39</v>
      </c>
      <c r="L5129" t="n">
        <v>0</v>
      </c>
      <c r="M5129" t="n">
        <v>5</v>
      </c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8</v>
      </c>
      <c r="U5129" t="n">
        <v>0</v>
      </c>
      <c r="V5129" t="n">
        <v>0</v>
      </c>
      <c r="W5129" t="n">
        <v>0</v>
      </c>
    </row>
    <row r="5130">
      <c r="A5130" t="inlineStr">
        <is>
          <t>Julien Laharague</t>
        </is>
      </c>
      <c r="B5130" t="inlineStr">
        <is>
          <t>France</t>
        </is>
      </c>
      <c r="C5130" t="inlineStr">
        <is>
          <t>Full Back</t>
        </is>
      </c>
      <c r="D5130" t="n">
        <v>117</v>
      </c>
      <c r="E5130" t="n">
        <v>13</v>
      </c>
      <c r="F5130" t="n">
        <v>98</v>
      </c>
      <c r="G5130" t="n">
        <v>24</v>
      </c>
      <c r="H5130" t="n">
        <v>0</v>
      </c>
      <c r="I5130" t="n">
        <v>7640</v>
      </c>
      <c r="J5130" t="n">
        <v>19</v>
      </c>
      <c r="K5130" t="n">
        <v>437</v>
      </c>
      <c r="L5130" t="n">
        <v>2</v>
      </c>
      <c r="M5130" t="n">
        <v>25</v>
      </c>
      <c r="N5130" t="n">
        <v>13</v>
      </c>
      <c r="O5130" t="n">
        <v>4</v>
      </c>
      <c r="P5130" t="n">
        <v>7</v>
      </c>
      <c r="Q5130" t="n">
        <v>7</v>
      </c>
      <c r="R5130" t="n">
        <v>17</v>
      </c>
      <c r="S5130" t="n">
        <v>17</v>
      </c>
      <c r="T5130" t="n">
        <v>142</v>
      </c>
      <c r="U5130" t="n">
        <v>3</v>
      </c>
      <c r="V5130" t="n">
        <v>0</v>
      </c>
      <c r="W5130" t="n">
        <v>0</v>
      </c>
    </row>
    <row r="5131">
      <c r="A5131" t="inlineStr">
        <is>
          <t>Nicolas Brusque</t>
        </is>
      </c>
      <c r="B5131" t="inlineStr">
        <is>
          <t>France</t>
        </is>
      </c>
      <c r="C5131" t="inlineStr">
        <is>
          <t>Full Back</t>
        </is>
      </c>
      <c r="D5131" t="n">
        <v>20</v>
      </c>
      <c r="E5131" t="n">
        <v>20</v>
      </c>
      <c r="F5131" t="n">
        <v>19</v>
      </c>
      <c r="G5131" t="n">
        <v>1</v>
      </c>
      <c r="H5131" t="n">
        <v>0</v>
      </c>
      <c r="I5131" t="n">
        <v>1500</v>
      </c>
      <c r="J5131" t="n">
        <v>1</v>
      </c>
      <c r="K5131" t="n">
        <v>7</v>
      </c>
      <c r="L5131" t="n">
        <v>0</v>
      </c>
      <c r="M5131" t="n">
        <v>2</v>
      </c>
      <c r="N5131" t="n">
        <v>10</v>
      </c>
      <c r="O5131" t="n">
        <v>0</v>
      </c>
      <c r="P5131" t="n">
        <v>2</v>
      </c>
      <c r="Q5131" t="n">
        <v>2</v>
      </c>
      <c r="R5131" t="n">
        <v>0</v>
      </c>
      <c r="S5131" t="n">
        <v>0</v>
      </c>
      <c r="T5131" t="n">
        <v>54</v>
      </c>
      <c r="U5131" t="n">
        <v>0</v>
      </c>
      <c r="V5131" t="n">
        <v>0</v>
      </c>
      <c r="W5131" t="n">
        <v>0</v>
      </c>
    </row>
    <row r="5132">
      <c r="A5132" t="inlineStr">
        <is>
          <t>Nicolas Brusque</t>
        </is>
      </c>
      <c r="B5132" t="inlineStr">
        <is>
          <t>France</t>
        </is>
      </c>
      <c r="C5132" t="inlineStr">
        <is>
          <t>Full Back</t>
        </is>
      </c>
      <c r="D5132" t="n">
        <v>106</v>
      </c>
      <c r="E5132" t="n">
        <v>109</v>
      </c>
      <c r="F5132" t="n">
        <v>96</v>
      </c>
      <c r="G5132" t="n">
        <v>13</v>
      </c>
      <c r="H5132" t="n">
        <v>0</v>
      </c>
      <c r="I5132" t="n">
        <v>7519</v>
      </c>
      <c r="J5132" t="n">
        <v>10</v>
      </c>
      <c r="K5132" t="n">
        <v>213</v>
      </c>
      <c r="L5132" t="n">
        <v>0</v>
      </c>
      <c r="M5132" t="n">
        <v>19</v>
      </c>
      <c r="N5132" t="n">
        <v>18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93</v>
      </c>
      <c r="U5132" t="n">
        <v>0</v>
      </c>
      <c r="V5132" t="n">
        <v>0</v>
      </c>
      <c r="W5132" t="n">
        <v>0</v>
      </c>
    </row>
    <row r="5133">
      <c r="A5133" t="inlineStr">
        <is>
          <t>Nicolas Brusque</t>
        </is>
      </c>
      <c r="B5133" t="inlineStr">
        <is>
          <t>France</t>
        </is>
      </c>
      <c r="C5133" t="inlineStr">
        <is>
          <t>Full Back</t>
        </is>
      </c>
      <c r="D5133" t="n">
        <v>26</v>
      </c>
      <c r="E5133" t="n">
        <v>26</v>
      </c>
      <c r="F5133" t="n">
        <v>24</v>
      </c>
      <c r="G5133" t="n">
        <v>2</v>
      </c>
      <c r="H5133" t="n">
        <v>0</v>
      </c>
      <c r="I5133" t="n">
        <v>1855</v>
      </c>
      <c r="J5133" t="n">
        <v>2</v>
      </c>
      <c r="K5133" t="n">
        <v>53</v>
      </c>
      <c r="L5133" t="n">
        <v>0</v>
      </c>
      <c r="M5133" t="n">
        <v>5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  <c r="T5133" t="n">
        <v>38</v>
      </c>
      <c r="U5133" t="n">
        <v>0</v>
      </c>
      <c r="V5133" t="n">
        <v>0</v>
      </c>
      <c r="W5133" t="n">
        <v>0</v>
      </c>
    </row>
    <row r="5134">
      <c r="A5134" t="inlineStr">
        <is>
          <t>Nicolas Brusque</t>
        </is>
      </c>
      <c r="B5134" t="inlineStr">
        <is>
          <t>France</t>
        </is>
      </c>
      <c r="C5134" t="inlineStr">
        <is>
          <t>Full Back</t>
        </is>
      </c>
      <c r="D5134" t="n">
        <v>152</v>
      </c>
      <c r="E5134" t="n">
        <v>35</v>
      </c>
      <c r="F5134" t="n">
        <v>139</v>
      </c>
      <c r="G5134" t="n">
        <v>16</v>
      </c>
      <c r="H5134" t="n">
        <v>0</v>
      </c>
      <c r="I5134" t="n">
        <v>10874</v>
      </c>
      <c r="J5134" t="n">
        <v>13</v>
      </c>
      <c r="K5134" t="n">
        <v>273</v>
      </c>
      <c r="L5134" t="n">
        <v>0</v>
      </c>
      <c r="M5134" t="n">
        <v>26</v>
      </c>
      <c r="N5134" t="n">
        <v>35</v>
      </c>
      <c r="O5134" t="n">
        <v>2</v>
      </c>
      <c r="P5134" t="n">
        <v>2</v>
      </c>
      <c r="Q5134" t="n">
        <v>2</v>
      </c>
      <c r="R5134" t="n">
        <v>0</v>
      </c>
      <c r="S5134" t="n">
        <v>0</v>
      </c>
      <c r="T5134" t="n">
        <v>185</v>
      </c>
      <c r="U5134" t="n">
        <v>0</v>
      </c>
      <c r="V5134" t="n">
        <v>0</v>
      </c>
      <c r="W5134" t="n">
        <v>0</v>
      </c>
    </row>
    <row r="5135">
      <c r="A5135" t="inlineStr">
        <is>
          <t>Anthony Floch</t>
        </is>
      </c>
      <c r="B5135" t="inlineStr">
        <is>
          <t>France</t>
        </is>
      </c>
      <c r="C5135" t="inlineStr">
        <is>
          <t>Full Back</t>
        </is>
      </c>
      <c r="D5135" t="n">
        <v>108</v>
      </c>
      <c r="E5135" t="n">
        <v>110</v>
      </c>
      <c r="F5135" t="n">
        <v>87</v>
      </c>
      <c r="G5135" t="n">
        <v>23</v>
      </c>
      <c r="H5135" t="n">
        <v>0</v>
      </c>
      <c r="I5135" t="n">
        <v>7016</v>
      </c>
      <c r="J5135" t="n">
        <v>21</v>
      </c>
      <c r="K5135" t="n">
        <v>509</v>
      </c>
      <c r="L5135" t="n">
        <v>2</v>
      </c>
      <c r="M5135" t="n">
        <v>23</v>
      </c>
      <c r="N5135" t="n">
        <v>24</v>
      </c>
      <c r="O5135" t="n">
        <v>6</v>
      </c>
      <c r="P5135" t="n">
        <v>12</v>
      </c>
      <c r="Q5135" t="n">
        <v>10</v>
      </c>
      <c r="R5135" t="n">
        <v>20</v>
      </c>
      <c r="S5135" t="n">
        <v>16</v>
      </c>
      <c r="T5135" t="n">
        <v>206</v>
      </c>
      <c r="U5135" t="n">
        <v>2</v>
      </c>
      <c r="V5135" t="n">
        <v>0</v>
      </c>
      <c r="W5135" t="n">
        <v>0</v>
      </c>
    </row>
    <row r="5136">
      <c r="A5136" t="inlineStr">
        <is>
          <t>Anthony Floch</t>
        </is>
      </c>
      <c r="B5136" t="inlineStr">
        <is>
          <t>France</t>
        </is>
      </c>
      <c r="C5136" t="inlineStr">
        <is>
          <t>Full Back</t>
        </is>
      </c>
      <c r="D5136" t="n">
        <v>3</v>
      </c>
      <c r="E5136" t="n">
        <v>4</v>
      </c>
      <c r="F5136" t="n">
        <v>2</v>
      </c>
      <c r="G5136" t="n">
        <v>2</v>
      </c>
      <c r="H5136" t="n">
        <v>0</v>
      </c>
      <c r="I5136" t="n">
        <v>161</v>
      </c>
      <c r="J5136" t="n">
        <v>1</v>
      </c>
      <c r="K5136" t="n">
        <v>14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5</v>
      </c>
      <c r="U5136" t="n">
        <v>0</v>
      </c>
      <c r="V5136" t="n">
        <v>0</v>
      </c>
      <c r="W5136" t="n">
        <v>0</v>
      </c>
    </row>
    <row r="5137">
      <c r="A5137" t="inlineStr">
        <is>
          <t>Anthony Floch</t>
        </is>
      </c>
      <c r="B5137" t="inlineStr">
        <is>
          <t>France</t>
        </is>
      </c>
      <c r="C5137" t="inlineStr">
        <is>
          <t>Full Back</t>
        </is>
      </c>
      <c r="D5137" t="n">
        <v>28</v>
      </c>
      <c r="E5137" t="n">
        <v>34</v>
      </c>
      <c r="F5137" t="n">
        <v>17</v>
      </c>
      <c r="G5137" t="n">
        <v>17</v>
      </c>
      <c r="H5137" t="n">
        <v>0</v>
      </c>
      <c r="I5137" t="n">
        <v>1323</v>
      </c>
      <c r="J5137" t="n">
        <v>11</v>
      </c>
      <c r="K5137" t="n">
        <v>216</v>
      </c>
      <c r="L5137" t="n">
        <v>1</v>
      </c>
      <c r="M5137" t="n">
        <v>10</v>
      </c>
      <c r="N5137" t="n">
        <v>1</v>
      </c>
      <c r="O5137" t="n">
        <v>0</v>
      </c>
      <c r="P5137" t="n">
        <v>0</v>
      </c>
      <c r="Q5137" t="n">
        <v>0</v>
      </c>
      <c r="R5137" t="n">
        <v>4</v>
      </c>
      <c r="S5137" t="n">
        <v>2</v>
      </c>
      <c r="T5137" t="n">
        <v>11</v>
      </c>
      <c r="U5137" t="n">
        <v>0</v>
      </c>
      <c r="V5137" t="n">
        <v>0</v>
      </c>
      <c r="W5137" t="n">
        <v>0</v>
      </c>
    </row>
    <row r="5138">
      <c r="A5138" t="inlineStr">
        <is>
          <t>Anthony Floch</t>
        </is>
      </c>
      <c r="B5138" t="inlineStr">
        <is>
          <t>France</t>
        </is>
      </c>
      <c r="C5138" t="inlineStr">
        <is>
          <t>Full Back</t>
        </is>
      </c>
      <c r="D5138" t="n">
        <v>139</v>
      </c>
      <c r="E5138" t="n">
        <v>26</v>
      </c>
      <c r="F5138" t="n">
        <v>106</v>
      </c>
      <c r="G5138" t="n">
        <v>42</v>
      </c>
      <c r="H5138" t="n">
        <v>0</v>
      </c>
      <c r="I5138" t="n">
        <v>8500</v>
      </c>
      <c r="J5138" t="n">
        <v>33</v>
      </c>
      <c r="K5138" t="n">
        <v>739</v>
      </c>
      <c r="L5138" t="n">
        <v>3</v>
      </c>
      <c r="M5138" t="n">
        <v>34</v>
      </c>
      <c r="N5138" t="n">
        <v>26</v>
      </c>
      <c r="O5138" t="n">
        <v>6</v>
      </c>
      <c r="P5138" t="n">
        <v>12</v>
      </c>
      <c r="Q5138" t="n">
        <v>10</v>
      </c>
      <c r="R5138" t="n">
        <v>24</v>
      </c>
      <c r="S5138" t="n">
        <v>18</v>
      </c>
      <c r="T5138" t="n">
        <v>222</v>
      </c>
      <c r="U5138" t="n">
        <v>2</v>
      </c>
      <c r="V5138" t="n">
        <v>0</v>
      </c>
      <c r="W5138" t="n">
        <v>0</v>
      </c>
    </row>
    <row r="5139">
      <c r="A5139" t="inlineStr">
        <is>
          <t>Scott Spedding</t>
        </is>
      </c>
      <c r="B5139" t="inlineStr">
        <is>
          <t>France</t>
        </is>
      </c>
      <c r="C5139" t="inlineStr">
        <is>
          <t>Full Back</t>
        </is>
      </c>
      <c r="D5139" t="n">
        <v>1</v>
      </c>
      <c r="E5139" t="n">
        <v>1</v>
      </c>
      <c r="F5139" t="n">
        <v>0</v>
      </c>
      <c r="G5139" t="n">
        <v>1</v>
      </c>
      <c r="H5139" t="n">
        <v>0</v>
      </c>
      <c r="I5139" t="n">
        <v>2</v>
      </c>
      <c r="J5139" t="n">
        <v>1</v>
      </c>
      <c r="K5139" t="n">
        <v>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</row>
    <row r="5140">
      <c r="A5140" t="inlineStr">
        <is>
          <t>Scott Spedding</t>
        </is>
      </c>
      <c r="B5140" t="inlineStr">
        <is>
          <t>France</t>
        </is>
      </c>
      <c r="C5140" t="inlineStr">
        <is>
          <t>Full Back</t>
        </is>
      </c>
      <c r="D5140" t="n">
        <v>30</v>
      </c>
      <c r="E5140" t="n">
        <v>30</v>
      </c>
      <c r="F5140" t="n">
        <v>19</v>
      </c>
      <c r="G5140" t="n">
        <v>11</v>
      </c>
      <c r="H5140" t="n">
        <v>0</v>
      </c>
      <c r="I5140" t="n">
        <v>1484</v>
      </c>
      <c r="J5140" t="n">
        <v>11</v>
      </c>
      <c r="K5140" t="n">
        <v>170</v>
      </c>
      <c r="L5140" t="n">
        <v>0</v>
      </c>
      <c r="M5140" t="n">
        <v>6</v>
      </c>
      <c r="N5140" t="n">
        <v>3</v>
      </c>
      <c r="O5140" t="n">
        <v>0</v>
      </c>
      <c r="P5140" t="n">
        <v>3</v>
      </c>
      <c r="Q5140" t="n">
        <v>3</v>
      </c>
      <c r="R5140" t="n">
        <v>0</v>
      </c>
      <c r="S5140" t="n">
        <v>0</v>
      </c>
      <c r="T5140" t="n">
        <v>21</v>
      </c>
      <c r="U5140" t="n">
        <v>1</v>
      </c>
      <c r="V5140" t="n">
        <v>0</v>
      </c>
      <c r="W5140" t="n">
        <v>0</v>
      </c>
    </row>
    <row r="5141">
      <c r="A5141" t="inlineStr">
        <is>
          <t>Scott Spedding</t>
        </is>
      </c>
      <c r="B5141" t="inlineStr">
        <is>
          <t>France</t>
        </is>
      </c>
      <c r="C5141" t="inlineStr">
        <is>
          <t>Full Back</t>
        </is>
      </c>
      <c r="D5141" t="n">
        <v>55</v>
      </c>
      <c r="E5141" t="n">
        <v>56</v>
      </c>
      <c r="F5141" t="n">
        <v>54</v>
      </c>
      <c r="G5141" t="n">
        <v>2</v>
      </c>
      <c r="H5141" t="n">
        <v>0</v>
      </c>
      <c r="I5141" t="n">
        <v>4266</v>
      </c>
      <c r="J5141" t="n">
        <v>1</v>
      </c>
      <c r="K5141" t="n">
        <v>26</v>
      </c>
      <c r="L5141" t="n">
        <v>0</v>
      </c>
      <c r="M5141" t="n">
        <v>4</v>
      </c>
      <c r="N5141" t="n">
        <v>8</v>
      </c>
      <c r="O5141" t="n">
        <v>0</v>
      </c>
      <c r="P5141" t="n">
        <v>0</v>
      </c>
      <c r="Q5141" t="n">
        <v>0</v>
      </c>
      <c r="R5141" t="n">
        <v>2</v>
      </c>
      <c r="S5141" t="n">
        <v>2</v>
      </c>
      <c r="T5141" t="n">
        <v>46</v>
      </c>
      <c r="U5141" t="n">
        <v>5</v>
      </c>
      <c r="V5141" t="n">
        <v>0</v>
      </c>
      <c r="W5141" t="n">
        <v>0</v>
      </c>
    </row>
    <row r="5142">
      <c r="A5142" t="inlineStr">
        <is>
          <t>Scott Spedding</t>
        </is>
      </c>
      <c r="B5142" t="inlineStr">
        <is>
          <t>France</t>
        </is>
      </c>
      <c r="C5142" t="inlineStr">
        <is>
          <t>Full Back</t>
        </is>
      </c>
      <c r="D5142" t="n">
        <v>23</v>
      </c>
      <c r="E5142" t="n">
        <v>23</v>
      </c>
      <c r="F5142" t="n">
        <v>23</v>
      </c>
      <c r="G5142" t="n">
        <v>0</v>
      </c>
      <c r="H5142" t="n">
        <v>0</v>
      </c>
      <c r="I5142" t="n">
        <v>1794</v>
      </c>
      <c r="J5142" t="n">
        <v>0</v>
      </c>
      <c r="K5142" t="n">
        <v>0</v>
      </c>
      <c r="L5142" t="n">
        <v>0</v>
      </c>
      <c r="M5142" t="n">
        <v>2</v>
      </c>
      <c r="N5142" t="n">
        <v>1</v>
      </c>
      <c r="O5142" t="n">
        <v>0</v>
      </c>
      <c r="P5142" t="n">
        <v>0</v>
      </c>
      <c r="Q5142" t="n">
        <v>0</v>
      </c>
      <c r="R5142" t="n">
        <v>12</v>
      </c>
      <c r="S5142" t="n">
        <v>7</v>
      </c>
      <c r="T5142" t="n">
        <v>26</v>
      </c>
      <c r="U5142" t="n">
        <v>0</v>
      </c>
      <c r="V5142" t="n">
        <v>0</v>
      </c>
      <c r="W5142" t="n">
        <v>0</v>
      </c>
    </row>
    <row r="5143">
      <c r="A5143" t="inlineStr">
        <is>
          <t>Scott Spedding</t>
        </is>
      </c>
      <c r="B5143" t="inlineStr">
        <is>
          <t>France</t>
        </is>
      </c>
      <c r="C5143" t="inlineStr">
        <is>
          <t>Full Back</t>
        </is>
      </c>
      <c r="D5143" t="n">
        <v>43</v>
      </c>
      <c r="E5143" t="n">
        <v>44</v>
      </c>
      <c r="F5143" t="n">
        <v>34</v>
      </c>
      <c r="G5143" t="n">
        <v>10</v>
      </c>
      <c r="H5143" t="n">
        <v>0</v>
      </c>
      <c r="I5143" t="n">
        <v>2870</v>
      </c>
      <c r="J5143" t="n">
        <v>9</v>
      </c>
      <c r="K5143" t="n">
        <v>208</v>
      </c>
      <c r="L5143" t="n">
        <v>1</v>
      </c>
      <c r="M5143" t="n">
        <v>4</v>
      </c>
      <c r="N5143" t="n">
        <v>4</v>
      </c>
      <c r="O5143" t="n">
        <v>0</v>
      </c>
      <c r="P5143" t="n">
        <v>1</v>
      </c>
      <c r="Q5143" t="n">
        <v>0</v>
      </c>
      <c r="R5143" t="n">
        <v>13</v>
      </c>
      <c r="S5143" t="n">
        <v>5</v>
      </c>
      <c r="T5143" t="n">
        <v>35</v>
      </c>
      <c r="U5143" t="n">
        <v>1</v>
      </c>
      <c r="V5143" t="n">
        <v>0</v>
      </c>
      <c r="W5143" t="n">
        <v>0</v>
      </c>
    </row>
    <row r="5144">
      <c r="A5144" t="inlineStr">
        <is>
          <t>Scott Spedding</t>
        </is>
      </c>
      <c r="B5144" t="inlineStr">
        <is>
          <t>France</t>
        </is>
      </c>
      <c r="C5144" t="inlineStr">
        <is>
          <t>Full Back</t>
        </is>
      </c>
      <c r="D5144" t="n">
        <v>15</v>
      </c>
      <c r="E5144" t="n">
        <v>16</v>
      </c>
      <c r="F5144" t="n">
        <v>14</v>
      </c>
      <c r="G5144" t="n">
        <v>2</v>
      </c>
      <c r="H5144" t="n">
        <v>0</v>
      </c>
      <c r="I5144" t="n">
        <v>1029</v>
      </c>
      <c r="J5144" t="n">
        <v>1</v>
      </c>
      <c r="K5144" t="n">
        <v>15</v>
      </c>
      <c r="L5144" t="n">
        <v>0</v>
      </c>
      <c r="M5144" t="n">
        <v>3</v>
      </c>
      <c r="N5144" t="n">
        <v>3</v>
      </c>
      <c r="O5144" t="n">
        <v>0</v>
      </c>
      <c r="P5144" t="n">
        <v>0</v>
      </c>
      <c r="Q5144" t="n">
        <v>0</v>
      </c>
      <c r="R5144" t="n">
        <v>2</v>
      </c>
      <c r="S5144" t="n">
        <v>1</v>
      </c>
      <c r="T5144" t="n">
        <v>18</v>
      </c>
      <c r="U5144" t="n">
        <v>0</v>
      </c>
      <c r="V5144" t="n">
        <v>0</v>
      </c>
      <c r="W5144" t="n">
        <v>0</v>
      </c>
    </row>
    <row r="5145">
      <c r="A5145" t="inlineStr">
        <is>
          <t>Scott Spedding</t>
        </is>
      </c>
      <c r="B5145" t="inlineStr">
        <is>
          <t>France</t>
        </is>
      </c>
      <c r="C5145" t="inlineStr">
        <is>
          <t>Full Back</t>
        </is>
      </c>
      <c r="D5145" t="n">
        <v>167</v>
      </c>
      <c r="E5145" t="n">
        <v>19</v>
      </c>
      <c r="F5145" t="n">
        <v>144</v>
      </c>
      <c r="G5145" t="n">
        <v>26</v>
      </c>
      <c r="H5145" t="n">
        <v>0</v>
      </c>
      <c r="I5145" t="n">
        <v>11445</v>
      </c>
      <c r="J5145" t="n">
        <v>23</v>
      </c>
      <c r="K5145" t="n">
        <v>421</v>
      </c>
      <c r="L5145" t="n">
        <v>1</v>
      </c>
      <c r="M5145" t="n">
        <v>19</v>
      </c>
      <c r="N5145" t="n">
        <v>19</v>
      </c>
      <c r="O5145" t="n">
        <v>0</v>
      </c>
      <c r="P5145" t="n">
        <v>4</v>
      </c>
      <c r="Q5145" t="n">
        <v>3</v>
      </c>
      <c r="R5145" t="n">
        <v>29</v>
      </c>
      <c r="S5145" t="n">
        <v>15</v>
      </c>
      <c r="T5145" t="n">
        <v>146</v>
      </c>
      <c r="U5145" t="n">
        <v>7</v>
      </c>
      <c r="V5145" t="n">
        <v>0</v>
      </c>
      <c r="W5145" t="n">
        <v>0</v>
      </c>
    </row>
    <row r="5146">
      <c r="A5146" t="inlineStr">
        <is>
          <t>Pepito El Horga</t>
        </is>
      </c>
      <c r="B5146" t="inlineStr">
        <is>
          <t>France</t>
        </is>
      </c>
      <c r="C5146" t="inlineStr">
        <is>
          <t>Full Back</t>
        </is>
      </c>
      <c r="D5146" t="n">
        <v>29</v>
      </c>
      <c r="E5146" t="n">
        <v>29</v>
      </c>
      <c r="F5146" t="n">
        <v>27</v>
      </c>
      <c r="G5146" t="n">
        <v>2</v>
      </c>
      <c r="H5146" t="n">
        <v>0</v>
      </c>
      <c r="I5146" t="n">
        <v>2062</v>
      </c>
      <c r="J5146" t="n">
        <v>2</v>
      </c>
      <c r="K5146" t="n">
        <v>40</v>
      </c>
      <c r="L5146" t="n">
        <v>0</v>
      </c>
      <c r="M5146" t="n">
        <v>4</v>
      </c>
      <c r="N5146" t="n">
        <v>8</v>
      </c>
      <c r="O5146" t="n">
        <v>0</v>
      </c>
      <c r="P5146" t="n">
        <v>1</v>
      </c>
      <c r="Q5146" t="n">
        <v>1</v>
      </c>
      <c r="R5146" t="n">
        <v>0</v>
      </c>
      <c r="S5146" t="n">
        <v>0</v>
      </c>
      <c r="T5146" t="n">
        <v>42</v>
      </c>
      <c r="U5146" t="n">
        <v>1</v>
      </c>
      <c r="V5146" t="n">
        <v>0</v>
      </c>
      <c r="W5146" t="n">
        <v>0</v>
      </c>
    </row>
    <row r="5147">
      <c r="A5147" t="inlineStr">
        <is>
          <t>Pepito El Horga</t>
        </is>
      </c>
      <c r="B5147" t="inlineStr">
        <is>
          <t>France</t>
        </is>
      </c>
      <c r="C5147" t="inlineStr">
        <is>
          <t>Full Back</t>
        </is>
      </c>
      <c r="D5147" t="n">
        <v>19</v>
      </c>
      <c r="E5147" t="n">
        <v>23</v>
      </c>
      <c r="F5147" t="n">
        <v>14</v>
      </c>
      <c r="G5147" t="n">
        <v>9</v>
      </c>
      <c r="H5147" t="n">
        <v>0</v>
      </c>
      <c r="I5147" t="n">
        <v>996</v>
      </c>
      <c r="J5147" t="n">
        <v>5</v>
      </c>
      <c r="K5147" t="n">
        <v>48</v>
      </c>
      <c r="L5147" t="n">
        <v>0</v>
      </c>
      <c r="M5147" t="n">
        <v>5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15</v>
      </c>
      <c r="U5147" t="n">
        <v>0</v>
      </c>
      <c r="V5147" t="n">
        <v>0</v>
      </c>
      <c r="W5147" t="n">
        <v>0</v>
      </c>
    </row>
    <row r="5148">
      <c r="A5148" t="inlineStr">
        <is>
          <t>Pepito El Horga</t>
        </is>
      </c>
      <c r="B5148" t="inlineStr">
        <is>
          <t>France</t>
        </is>
      </c>
      <c r="C5148" t="inlineStr">
        <is>
          <t>Full Back</t>
        </is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80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</row>
    <row r="5149">
      <c r="A5149" t="inlineStr">
        <is>
          <t>Pepito El Horga</t>
        </is>
      </c>
      <c r="B5149" t="inlineStr">
        <is>
          <t>France</t>
        </is>
      </c>
      <c r="C5149" t="inlineStr">
        <is>
          <t>Full Back</t>
        </is>
      </c>
      <c r="D5149" t="n">
        <v>60</v>
      </c>
      <c r="E5149" t="n">
        <v>61</v>
      </c>
      <c r="F5149" t="n">
        <v>49</v>
      </c>
      <c r="G5149" t="n">
        <v>12</v>
      </c>
      <c r="H5149" t="n">
        <v>0</v>
      </c>
      <c r="I5149" t="n">
        <v>3738</v>
      </c>
      <c r="J5149" t="n">
        <v>11</v>
      </c>
      <c r="K5149" t="n">
        <v>266</v>
      </c>
      <c r="L5149" t="n">
        <v>1</v>
      </c>
      <c r="M5149" t="n">
        <v>15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30</v>
      </c>
      <c r="U5149" t="n">
        <v>0</v>
      </c>
      <c r="V5149" t="n">
        <v>0</v>
      </c>
      <c r="W5149" t="n">
        <v>0</v>
      </c>
    </row>
    <row r="5150">
      <c r="A5150" t="inlineStr">
        <is>
          <t>Pepito El Horga</t>
        </is>
      </c>
      <c r="B5150" t="inlineStr">
        <is>
          <t>France</t>
        </is>
      </c>
      <c r="C5150" t="inlineStr">
        <is>
          <t>Full Back</t>
        </is>
      </c>
      <c r="D5150" t="n">
        <v>109</v>
      </c>
      <c r="E5150" t="n">
        <v>17</v>
      </c>
      <c r="F5150" t="n">
        <v>91</v>
      </c>
      <c r="G5150" t="n">
        <v>23</v>
      </c>
      <c r="H5150" t="n">
        <v>0</v>
      </c>
      <c r="I5150" t="n">
        <v>6876</v>
      </c>
      <c r="J5150" t="n">
        <v>18</v>
      </c>
      <c r="K5150" t="n">
        <v>354</v>
      </c>
      <c r="L5150" t="n">
        <v>1</v>
      </c>
      <c r="M5150" t="n">
        <v>24</v>
      </c>
      <c r="N5150" t="n">
        <v>17</v>
      </c>
      <c r="O5150" t="n">
        <v>0</v>
      </c>
      <c r="P5150" t="n">
        <v>1</v>
      </c>
      <c r="Q5150" t="n">
        <v>1</v>
      </c>
      <c r="R5150" t="n">
        <v>0</v>
      </c>
      <c r="S5150" t="n">
        <v>0</v>
      </c>
      <c r="T5150" t="n">
        <v>87</v>
      </c>
      <c r="U5150" t="n">
        <v>1</v>
      </c>
      <c r="V5150" t="n">
        <v>0</v>
      </c>
      <c r="W5150" t="n">
        <v>0</v>
      </c>
    </row>
    <row r="5151">
      <c r="A5151" t="inlineStr">
        <is>
          <t>Clement Poitrenaud</t>
        </is>
      </c>
      <c r="B5151" t="inlineStr">
        <is>
          <t>France</t>
        </is>
      </c>
      <c r="C5151" t="inlineStr">
        <is>
          <t>Full Back</t>
        </is>
      </c>
      <c r="D5151" t="n">
        <v>191</v>
      </c>
      <c r="E5151" t="n">
        <v>194</v>
      </c>
      <c r="F5151" t="n">
        <v>151</v>
      </c>
      <c r="G5151" t="n">
        <v>43</v>
      </c>
      <c r="H5151" t="n">
        <v>0</v>
      </c>
      <c r="I5151" t="n">
        <v>11986</v>
      </c>
      <c r="J5151" t="n">
        <v>40</v>
      </c>
      <c r="K5151" t="n">
        <v>918</v>
      </c>
      <c r="L5151" t="n">
        <v>0</v>
      </c>
      <c r="M5151" t="n">
        <v>61</v>
      </c>
      <c r="N5151" t="n">
        <v>33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165</v>
      </c>
      <c r="U5151" t="n">
        <v>1</v>
      </c>
      <c r="V5151" t="n">
        <v>0</v>
      </c>
      <c r="W5151" t="n">
        <v>0</v>
      </c>
    </row>
    <row r="5152">
      <c r="A5152" t="inlineStr">
        <is>
          <t>Clement Poitrenaud</t>
        </is>
      </c>
      <c r="B5152" t="inlineStr">
        <is>
          <t>France</t>
        </is>
      </c>
      <c r="C5152" t="inlineStr">
        <is>
          <t>Full Back</t>
        </is>
      </c>
      <c r="D5152" t="n">
        <v>47</v>
      </c>
      <c r="E5152" t="n">
        <v>53</v>
      </c>
      <c r="F5152" t="n">
        <v>42</v>
      </c>
      <c r="G5152" t="n">
        <v>11</v>
      </c>
      <c r="H5152" t="n">
        <v>0</v>
      </c>
      <c r="I5152" t="n">
        <v>3146</v>
      </c>
      <c r="J5152" t="n">
        <v>5</v>
      </c>
      <c r="K5152" t="n">
        <v>149</v>
      </c>
      <c r="L5152" t="n">
        <v>0</v>
      </c>
      <c r="M5152" t="n">
        <v>20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35</v>
      </c>
      <c r="U5152" t="n">
        <v>0</v>
      </c>
      <c r="V5152" t="n">
        <v>0</v>
      </c>
      <c r="W5152" t="n">
        <v>0</v>
      </c>
    </row>
    <row r="5153">
      <c r="A5153" t="inlineStr">
        <is>
          <t>Clement Poitrenaud</t>
        </is>
      </c>
      <c r="B5153" t="inlineStr">
        <is>
          <t>France</t>
        </is>
      </c>
      <c r="C5153" t="inlineStr">
        <is>
          <t>Full Back</t>
        </is>
      </c>
      <c r="D5153" t="n">
        <v>4</v>
      </c>
      <c r="E5153" t="n">
        <v>4</v>
      </c>
      <c r="F5153" t="n">
        <v>3</v>
      </c>
      <c r="G5153" t="n">
        <v>1</v>
      </c>
      <c r="H5153" t="n">
        <v>0</v>
      </c>
      <c r="I5153" t="n">
        <v>170</v>
      </c>
      <c r="J5153" t="n">
        <v>1</v>
      </c>
      <c r="K5153" t="n">
        <v>24</v>
      </c>
      <c r="L5153" t="n">
        <v>0</v>
      </c>
      <c r="M5153" t="n">
        <v>3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</row>
    <row r="5154">
      <c r="A5154" t="inlineStr">
        <is>
          <t>Clement Poitrenaud</t>
        </is>
      </c>
      <c r="B5154" t="inlineStr">
        <is>
          <t>France</t>
        </is>
      </c>
      <c r="C5154" t="inlineStr">
        <is>
          <t>Full Back</t>
        </is>
      </c>
      <c r="D5154" t="n">
        <v>242</v>
      </c>
      <c r="E5154" t="n">
        <v>40</v>
      </c>
      <c r="F5154" t="n">
        <v>196</v>
      </c>
      <c r="G5154" t="n">
        <v>55</v>
      </c>
      <c r="H5154" t="n">
        <v>0</v>
      </c>
      <c r="I5154" t="n">
        <v>15302</v>
      </c>
      <c r="J5154" t="n">
        <v>46</v>
      </c>
      <c r="K5154" t="n">
        <v>1091</v>
      </c>
      <c r="L5154" t="n">
        <v>0</v>
      </c>
      <c r="M5154" t="n">
        <v>84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200</v>
      </c>
      <c r="U5154" t="n">
        <v>1</v>
      </c>
      <c r="V5154" t="n">
        <v>0</v>
      </c>
      <c r="W5154" t="n">
        <v>0</v>
      </c>
    </row>
    <row r="5155">
      <c r="A5155" t="inlineStr">
        <is>
          <t>Jean Baptiste Peyras-Loustalet</t>
        </is>
      </c>
      <c r="B5155" t="inlineStr">
        <is>
          <t>France</t>
        </is>
      </c>
      <c r="C5155" t="inlineStr">
        <is>
          <t>Full Back</t>
        </is>
      </c>
      <c r="D5155" t="n">
        <v>10</v>
      </c>
      <c r="E5155" t="n">
        <v>11</v>
      </c>
      <c r="F5155" t="n">
        <v>8</v>
      </c>
      <c r="G5155" t="n">
        <v>3</v>
      </c>
      <c r="H5155" t="n">
        <v>0</v>
      </c>
      <c r="I5155" t="n">
        <v>632</v>
      </c>
      <c r="J5155" t="n">
        <v>2</v>
      </c>
      <c r="K5155" t="n">
        <v>66</v>
      </c>
      <c r="L5155" t="n">
        <v>0</v>
      </c>
      <c r="M5155" t="n">
        <v>3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5</v>
      </c>
      <c r="U5155" t="n">
        <v>0</v>
      </c>
      <c r="V5155" t="n">
        <v>0</v>
      </c>
      <c r="W5155" t="n">
        <v>0</v>
      </c>
    </row>
    <row r="5156">
      <c r="A5156" t="inlineStr">
        <is>
          <t>Jean Baptiste Peyras-Loustalet</t>
        </is>
      </c>
      <c r="B5156" t="inlineStr">
        <is>
          <t>France</t>
        </is>
      </c>
      <c r="C5156" t="inlineStr">
        <is>
          <t>Full Back</t>
        </is>
      </c>
      <c r="D5156" t="n">
        <v>7</v>
      </c>
      <c r="E5156" t="n">
        <v>7</v>
      </c>
      <c r="F5156" t="n">
        <v>7</v>
      </c>
      <c r="G5156" t="n">
        <v>0</v>
      </c>
      <c r="H5156" t="n">
        <v>0</v>
      </c>
      <c r="I5156" t="n">
        <v>560</v>
      </c>
      <c r="J5156" t="n">
        <v>0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30</v>
      </c>
      <c r="U5156" t="n">
        <v>0</v>
      </c>
      <c r="V5156" t="n">
        <v>0</v>
      </c>
      <c r="W5156" t="n">
        <v>0</v>
      </c>
    </row>
    <row r="5157">
      <c r="A5157" t="inlineStr">
        <is>
          <t>Jean Baptiste Peyras-Loustalet</t>
        </is>
      </c>
      <c r="B5157" t="inlineStr">
        <is>
          <t>France</t>
        </is>
      </c>
      <c r="C5157" t="inlineStr">
        <is>
          <t>Full Back</t>
        </is>
      </c>
      <c r="D5157" t="n">
        <v>78</v>
      </c>
      <c r="E5157" t="n">
        <v>78</v>
      </c>
      <c r="F5157" t="n">
        <v>75</v>
      </c>
      <c r="G5157" t="n">
        <v>3</v>
      </c>
      <c r="H5157" t="n">
        <v>0</v>
      </c>
      <c r="I5157" t="n">
        <v>5829</v>
      </c>
      <c r="J5157" t="n">
        <v>3</v>
      </c>
      <c r="K5157" t="n">
        <v>102</v>
      </c>
      <c r="L5157" t="n">
        <v>0</v>
      </c>
      <c r="M5157" t="n">
        <v>13</v>
      </c>
      <c r="N5157" t="n">
        <v>30</v>
      </c>
      <c r="O5157" t="n">
        <v>0</v>
      </c>
      <c r="P5157" t="n">
        <v>2</v>
      </c>
      <c r="Q5157" t="n">
        <v>2</v>
      </c>
      <c r="R5157" t="n">
        <v>0</v>
      </c>
      <c r="S5157" t="n">
        <v>0</v>
      </c>
      <c r="T5157" t="n">
        <v>154</v>
      </c>
      <c r="U5157" t="n">
        <v>0</v>
      </c>
      <c r="V5157" t="n">
        <v>0</v>
      </c>
      <c r="W5157" t="n">
        <v>0</v>
      </c>
    </row>
    <row r="5158">
      <c r="A5158" t="inlineStr">
        <is>
          <t>Jean Baptiste Peyras-Loustalet</t>
        </is>
      </c>
      <c r="B5158" t="inlineStr">
        <is>
          <t>France</t>
        </is>
      </c>
      <c r="C5158" t="inlineStr">
        <is>
          <t>Full Back</t>
        </is>
      </c>
      <c r="D5158" t="n">
        <v>1</v>
      </c>
      <c r="E5158" t="n">
        <v>1</v>
      </c>
      <c r="F5158" t="n">
        <v>0</v>
      </c>
      <c r="G5158" t="n">
        <v>1</v>
      </c>
      <c r="H5158" t="n">
        <v>0</v>
      </c>
      <c r="I5158" t="n">
        <v>28</v>
      </c>
      <c r="J5158" t="n">
        <v>1</v>
      </c>
      <c r="K5158" t="n">
        <v>28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</row>
    <row r="5159">
      <c r="A5159" t="inlineStr">
        <is>
          <t>Jean Baptiste Peyras-Loustalet</t>
        </is>
      </c>
      <c r="B5159" t="inlineStr">
        <is>
          <t>France</t>
        </is>
      </c>
      <c r="C5159" t="inlineStr">
        <is>
          <t>Full Back</t>
        </is>
      </c>
      <c r="D5159" t="n">
        <v>6</v>
      </c>
      <c r="E5159" t="n">
        <v>6</v>
      </c>
      <c r="F5159" t="n">
        <v>6</v>
      </c>
      <c r="G5159" t="n">
        <v>0</v>
      </c>
      <c r="H5159" t="n">
        <v>0</v>
      </c>
      <c r="I5159" t="n">
        <v>425</v>
      </c>
      <c r="J5159" t="n">
        <v>0</v>
      </c>
      <c r="K5159" t="n">
        <v>0</v>
      </c>
      <c r="L5159" t="n">
        <v>0</v>
      </c>
      <c r="M5159" t="n">
        <v>3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</row>
    <row r="5160">
      <c r="A5160" t="inlineStr">
        <is>
          <t>Jean Baptiste Peyras-Loustalet</t>
        </is>
      </c>
      <c r="B5160" t="inlineStr">
        <is>
          <t>France</t>
        </is>
      </c>
      <c r="C5160" t="inlineStr">
        <is>
          <t>Full Back</t>
        </is>
      </c>
      <c r="D5160" t="n">
        <v>1</v>
      </c>
      <c r="E5160" t="n">
        <v>2</v>
      </c>
      <c r="F5160" t="n">
        <v>1</v>
      </c>
      <c r="G5160" t="n">
        <v>1</v>
      </c>
      <c r="H5160" t="n">
        <v>0</v>
      </c>
      <c r="I5160" t="n">
        <v>55</v>
      </c>
      <c r="J5160" t="n">
        <v>0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</row>
    <row r="5161">
      <c r="A5161" t="inlineStr">
        <is>
          <t>Jean Baptiste Peyras-Loustalet</t>
        </is>
      </c>
      <c r="B5161" t="inlineStr">
        <is>
          <t>France</t>
        </is>
      </c>
      <c r="C5161" t="inlineStr">
        <is>
          <t>Full Back</t>
        </is>
      </c>
      <c r="D5161" t="n">
        <v>103</v>
      </c>
      <c r="E5161" t="n">
        <v>37</v>
      </c>
      <c r="F5161" t="n">
        <v>97</v>
      </c>
      <c r="G5161" t="n">
        <v>8</v>
      </c>
      <c r="H5161" t="n">
        <v>0</v>
      </c>
      <c r="I5161" t="n">
        <v>7529</v>
      </c>
      <c r="J5161" t="n">
        <v>6</v>
      </c>
      <c r="K5161" t="n">
        <v>196</v>
      </c>
      <c r="L5161" t="n">
        <v>0</v>
      </c>
      <c r="M5161" t="n">
        <v>20</v>
      </c>
      <c r="N5161" t="n">
        <v>37</v>
      </c>
      <c r="O5161" t="n">
        <v>0</v>
      </c>
      <c r="P5161" t="n">
        <v>2</v>
      </c>
      <c r="Q5161" t="n">
        <v>2</v>
      </c>
      <c r="R5161" t="n">
        <v>0</v>
      </c>
      <c r="S5161" t="n">
        <v>0</v>
      </c>
      <c r="T5161" t="n">
        <v>189</v>
      </c>
      <c r="U5161" t="n">
        <v>1</v>
      </c>
      <c r="V5161" t="n">
        <v>0</v>
      </c>
      <c r="W5161" t="n">
        <v>0</v>
      </c>
    </row>
    <row r="5162">
      <c r="A5162" t="inlineStr">
        <is>
          <t>Jerome Porical</t>
        </is>
      </c>
      <c r="B5162" t="inlineStr">
        <is>
          <t>France</t>
        </is>
      </c>
      <c r="C5162" t="inlineStr">
        <is>
          <t>Full Back</t>
        </is>
      </c>
      <c r="D5162" t="n">
        <v>88</v>
      </c>
      <c r="E5162" t="n">
        <v>91</v>
      </c>
      <c r="F5162" t="n">
        <v>62</v>
      </c>
      <c r="G5162" t="n">
        <v>29</v>
      </c>
      <c r="H5162" t="n">
        <v>0</v>
      </c>
      <c r="I5162" t="n">
        <v>5343</v>
      </c>
      <c r="J5162" t="n">
        <v>26</v>
      </c>
      <c r="K5162" t="n">
        <v>559</v>
      </c>
      <c r="L5162" t="n">
        <v>0</v>
      </c>
      <c r="M5162" t="n">
        <v>15</v>
      </c>
      <c r="N5162" t="n">
        <v>14</v>
      </c>
      <c r="O5162" t="n">
        <v>2</v>
      </c>
      <c r="P5162" t="n">
        <v>76</v>
      </c>
      <c r="Q5162" t="n">
        <v>74</v>
      </c>
      <c r="R5162" t="n">
        <v>117</v>
      </c>
      <c r="S5162" t="n">
        <v>116</v>
      </c>
      <c r="T5162" t="n">
        <v>572</v>
      </c>
      <c r="U5162" t="n">
        <v>1</v>
      </c>
      <c r="V5162" t="n">
        <v>0</v>
      </c>
      <c r="W5162" t="n">
        <v>0</v>
      </c>
    </row>
    <row r="5163">
      <c r="A5163" t="inlineStr">
        <is>
          <t>Jerome Porical</t>
        </is>
      </c>
      <c r="B5163" t="inlineStr">
        <is>
          <t>France</t>
        </is>
      </c>
      <c r="C5163" t="inlineStr">
        <is>
          <t>Full Back</t>
        </is>
      </c>
      <c r="D5163" t="n">
        <v>2</v>
      </c>
      <c r="E5163" t="n">
        <v>2</v>
      </c>
      <c r="F5163" t="n">
        <v>1</v>
      </c>
      <c r="G5163" t="n">
        <v>1</v>
      </c>
      <c r="H5163" t="n">
        <v>0</v>
      </c>
      <c r="I5163" t="n">
        <v>71</v>
      </c>
      <c r="J5163" t="n">
        <v>1</v>
      </c>
      <c r="K5163" t="n">
        <v>21</v>
      </c>
      <c r="L5163" t="n">
        <v>0</v>
      </c>
      <c r="M5163" t="n">
        <v>1</v>
      </c>
      <c r="N5163" t="n">
        <v>0</v>
      </c>
      <c r="O5163" t="n">
        <v>0</v>
      </c>
      <c r="P5163" t="n">
        <v>2</v>
      </c>
      <c r="Q5163" t="n">
        <v>2</v>
      </c>
      <c r="R5163" t="n">
        <v>1</v>
      </c>
      <c r="S5163" t="n">
        <v>1</v>
      </c>
      <c r="T5163" t="n">
        <v>7</v>
      </c>
      <c r="U5163" t="n">
        <v>0</v>
      </c>
      <c r="V5163" t="n">
        <v>0</v>
      </c>
      <c r="W5163" t="n">
        <v>0</v>
      </c>
    </row>
    <row r="5164">
      <c r="A5164" t="inlineStr">
        <is>
          <t>Jerome Porical</t>
        </is>
      </c>
      <c r="B5164" t="inlineStr">
        <is>
          <t>France</t>
        </is>
      </c>
      <c r="C5164" t="inlineStr">
        <is>
          <t>Full Back</t>
        </is>
      </c>
      <c r="D5164" t="n">
        <v>4</v>
      </c>
      <c r="E5164" t="n">
        <v>4</v>
      </c>
      <c r="F5164" t="n">
        <v>3</v>
      </c>
      <c r="G5164" t="n">
        <v>1</v>
      </c>
      <c r="H5164" t="n">
        <v>0</v>
      </c>
      <c r="I5164" t="n">
        <v>241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1</v>
      </c>
      <c r="T5164" t="n">
        <v>3</v>
      </c>
      <c r="U5164" t="n">
        <v>0</v>
      </c>
      <c r="V5164" t="n">
        <v>0</v>
      </c>
      <c r="W5164" t="n">
        <v>0</v>
      </c>
    </row>
    <row r="5165">
      <c r="A5165" t="inlineStr">
        <is>
          <t>Jerome Porical</t>
        </is>
      </c>
      <c r="B5165" t="inlineStr">
        <is>
          <t>France</t>
        </is>
      </c>
      <c r="C5165" t="inlineStr">
        <is>
          <t>Full Back</t>
        </is>
      </c>
      <c r="D5165" t="n">
        <v>28</v>
      </c>
      <c r="E5165" t="n">
        <v>28</v>
      </c>
      <c r="F5165" t="n">
        <v>19</v>
      </c>
      <c r="G5165" t="n">
        <v>9</v>
      </c>
      <c r="H5165" t="n">
        <v>0</v>
      </c>
      <c r="I5165" t="n">
        <v>1491</v>
      </c>
      <c r="J5165" t="n">
        <v>9</v>
      </c>
      <c r="K5165" t="n">
        <v>92</v>
      </c>
      <c r="L5165" t="n">
        <v>0</v>
      </c>
      <c r="M5165" t="n">
        <v>4</v>
      </c>
      <c r="N5165" t="n">
        <v>4</v>
      </c>
      <c r="O5165" t="n">
        <v>0</v>
      </c>
      <c r="P5165" t="n">
        <v>33</v>
      </c>
      <c r="Q5165" t="n">
        <v>31</v>
      </c>
      <c r="R5165" t="n">
        <v>45</v>
      </c>
      <c r="S5165" t="n">
        <v>42</v>
      </c>
      <c r="T5165" t="n">
        <v>208</v>
      </c>
      <c r="U5165" t="n">
        <v>0</v>
      </c>
      <c r="V5165" t="n">
        <v>0</v>
      </c>
      <c r="W5165" t="n">
        <v>0</v>
      </c>
    </row>
    <row r="5166">
      <c r="A5166" t="inlineStr">
        <is>
          <t>Jerome Porical</t>
        </is>
      </c>
      <c r="B5166" t="inlineStr">
        <is>
          <t>France</t>
        </is>
      </c>
      <c r="C5166" t="inlineStr">
        <is>
          <t>Full Back</t>
        </is>
      </c>
      <c r="D5166" t="n">
        <v>28</v>
      </c>
      <c r="E5166" t="n">
        <v>30</v>
      </c>
      <c r="F5166" t="n">
        <v>22</v>
      </c>
      <c r="G5166" t="n">
        <v>8</v>
      </c>
      <c r="H5166" t="n">
        <v>0</v>
      </c>
      <c r="I5166" t="n">
        <v>1773</v>
      </c>
      <c r="J5166" t="n">
        <v>6</v>
      </c>
      <c r="K5166" t="n">
        <v>210</v>
      </c>
      <c r="L5166" t="n">
        <v>1</v>
      </c>
      <c r="M5166" t="n">
        <v>10</v>
      </c>
      <c r="N5166" t="n">
        <v>6</v>
      </c>
      <c r="O5166" t="n">
        <v>0</v>
      </c>
      <c r="P5166" t="n">
        <v>40</v>
      </c>
      <c r="Q5166" t="n">
        <v>33</v>
      </c>
      <c r="R5166" t="n">
        <v>36</v>
      </c>
      <c r="S5166" t="n">
        <v>35</v>
      </c>
      <c r="T5166" t="n">
        <v>201</v>
      </c>
      <c r="U5166" t="n">
        <v>1</v>
      </c>
      <c r="V5166" t="n">
        <v>0</v>
      </c>
      <c r="W5166" t="n">
        <v>0</v>
      </c>
    </row>
    <row r="5167">
      <c r="A5167" t="inlineStr">
        <is>
          <t>Jerome Porical</t>
        </is>
      </c>
      <c r="B5167" t="inlineStr">
        <is>
          <t>France</t>
        </is>
      </c>
      <c r="C5167" t="inlineStr">
        <is>
          <t>Full Back</t>
        </is>
      </c>
      <c r="D5167" t="n">
        <v>150</v>
      </c>
      <c r="E5167" t="n">
        <v>24</v>
      </c>
      <c r="F5167" t="n">
        <v>107</v>
      </c>
      <c r="G5167" t="n">
        <v>48</v>
      </c>
      <c r="H5167" t="n">
        <v>0</v>
      </c>
      <c r="I5167" t="n">
        <v>8919</v>
      </c>
      <c r="J5167" t="n">
        <v>43</v>
      </c>
      <c r="K5167" t="n">
        <v>883</v>
      </c>
      <c r="L5167" t="n">
        <v>1</v>
      </c>
      <c r="M5167" t="n">
        <v>30</v>
      </c>
      <c r="N5167" t="n">
        <v>24</v>
      </c>
      <c r="O5167" t="n">
        <v>2</v>
      </c>
      <c r="P5167" t="n">
        <v>151</v>
      </c>
      <c r="Q5167" t="n">
        <v>140</v>
      </c>
      <c r="R5167" t="n">
        <v>200</v>
      </c>
      <c r="S5167" t="n">
        <v>195</v>
      </c>
      <c r="T5167" t="n">
        <v>991</v>
      </c>
      <c r="U5167" t="n">
        <v>2</v>
      </c>
      <c r="V5167" t="n">
        <v>0</v>
      </c>
      <c r="W5167" t="n">
        <v>0</v>
      </c>
    </row>
    <row r="5168">
      <c r="A5168" t="inlineStr">
        <is>
          <t>Jean Philippe Grandclaude</t>
        </is>
      </c>
      <c r="B5168" t="inlineStr">
        <is>
          <t>France</t>
        </is>
      </c>
      <c r="C5168" t="inlineStr">
        <is>
          <t>Full Back</t>
        </is>
      </c>
      <c r="D5168" t="n">
        <v>12</v>
      </c>
      <c r="E5168" t="n">
        <v>12</v>
      </c>
      <c r="F5168" t="n">
        <v>10</v>
      </c>
      <c r="G5168" t="n">
        <v>2</v>
      </c>
      <c r="H5168" t="n">
        <v>0</v>
      </c>
      <c r="I5168" t="n">
        <v>676</v>
      </c>
      <c r="J5168" t="n">
        <v>2</v>
      </c>
      <c r="K5168" t="n">
        <v>35</v>
      </c>
      <c r="L5168" t="n">
        <v>0</v>
      </c>
      <c r="M5168" t="n">
        <v>6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5</v>
      </c>
      <c r="U5168" t="n">
        <v>0</v>
      </c>
      <c r="V5168" t="n">
        <v>0</v>
      </c>
      <c r="W5168" t="n">
        <v>0</v>
      </c>
    </row>
    <row r="5169">
      <c r="A5169" t="inlineStr">
        <is>
          <t>Jean Philippe Grandclaude</t>
        </is>
      </c>
      <c r="B5169" t="inlineStr">
        <is>
          <t>France</t>
        </is>
      </c>
      <c r="C5169" t="inlineStr">
        <is>
          <t>Full Back</t>
        </is>
      </c>
      <c r="D5169" t="n">
        <v>3</v>
      </c>
      <c r="E5169" t="n">
        <v>3</v>
      </c>
      <c r="F5169" t="n">
        <v>1</v>
      </c>
      <c r="G5169" t="n">
        <v>2</v>
      </c>
      <c r="H5169" t="n">
        <v>0</v>
      </c>
      <c r="I5169" t="n">
        <v>160</v>
      </c>
      <c r="J5169" t="n">
        <v>2</v>
      </c>
      <c r="K5169" t="n">
        <v>80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t="inlineStr">
        <is>
          <t>Jean Philippe Grandclaude</t>
        </is>
      </c>
      <c r="B5170" t="inlineStr">
        <is>
          <t>France</t>
        </is>
      </c>
      <c r="C5170" t="inlineStr">
        <is>
          <t>Full Back</t>
        </is>
      </c>
      <c r="D5170" t="n">
        <v>83</v>
      </c>
      <c r="E5170" t="n">
        <v>86</v>
      </c>
      <c r="F5170" t="n">
        <v>71</v>
      </c>
      <c r="G5170" t="n">
        <v>15</v>
      </c>
      <c r="H5170" t="n">
        <v>0</v>
      </c>
      <c r="I5170" t="n">
        <v>5288</v>
      </c>
      <c r="J5170" t="n">
        <v>12</v>
      </c>
      <c r="K5170" t="n">
        <v>155</v>
      </c>
      <c r="L5170" t="n">
        <v>0</v>
      </c>
      <c r="M5170" t="n">
        <v>21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70</v>
      </c>
      <c r="U5170" t="n">
        <v>1</v>
      </c>
      <c r="V5170" t="n">
        <v>0</v>
      </c>
      <c r="W5170" t="n">
        <v>0</v>
      </c>
    </row>
    <row r="5171">
      <c r="A5171" t="inlineStr">
        <is>
          <t>Jean Philippe Grandclaude</t>
        </is>
      </c>
      <c r="B5171" t="inlineStr">
        <is>
          <t>France</t>
        </is>
      </c>
      <c r="C5171" t="inlineStr">
        <is>
          <t>Full Back</t>
        </is>
      </c>
      <c r="D5171" t="n">
        <v>3</v>
      </c>
      <c r="E5171" t="n">
        <v>3</v>
      </c>
      <c r="F5171" t="n">
        <v>1</v>
      </c>
      <c r="G5171" t="n">
        <v>2</v>
      </c>
      <c r="H5171" t="n">
        <v>0</v>
      </c>
      <c r="I5171" t="n">
        <v>90</v>
      </c>
      <c r="J5171" t="n">
        <v>2</v>
      </c>
      <c r="K5171" t="n">
        <v>72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</row>
    <row r="5172">
      <c r="A5172" t="inlineStr">
        <is>
          <t>Jean Philippe Grandclaude</t>
        </is>
      </c>
      <c r="B5172" t="inlineStr">
        <is>
          <t>France</t>
        </is>
      </c>
      <c r="C5172" t="inlineStr">
        <is>
          <t>Full Back</t>
        </is>
      </c>
      <c r="D5172" t="n">
        <v>2</v>
      </c>
      <c r="E5172" t="n">
        <v>2</v>
      </c>
      <c r="F5172" t="n">
        <v>0</v>
      </c>
      <c r="G5172" t="n">
        <v>2</v>
      </c>
      <c r="H5172" t="n">
        <v>0</v>
      </c>
      <c r="I5172" t="n">
        <v>26</v>
      </c>
      <c r="J5172" t="n">
        <v>2</v>
      </c>
      <c r="K5172" t="n">
        <v>26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</row>
    <row r="5173">
      <c r="A5173" t="inlineStr">
        <is>
          <t>Jean Philippe Grandclaude</t>
        </is>
      </c>
      <c r="B5173" t="inlineStr">
        <is>
          <t>France</t>
        </is>
      </c>
      <c r="C5173" t="inlineStr">
        <is>
          <t>Full Back</t>
        </is>
      </c>
      <c r="D5173" t="n">
        <v>103</v>
      </c>
      <c r="E5173" t="n">
        <v>15</v>
      </c>
      <c r="F5173" t="n">
        <v>83</v>
      </c>
      <c r="G5173" t="n">
        <v>23</v>
      </c>
      <c r="H5173" t="n">
        <v>0</v>
      </c>
      <c r="I5173" t="n">
        <v>6240</v>
      </c>
      <c r="J5173" t="n">
        <v>20</v>
      </c>
      <c r="K5173" t="n">
        <v>368</v>
      </c>
      <c r="L5173" t="n">
        <v>0</v>
      </c>
      <c r="M5173" t="n">
        <v>28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75</v>
      </c>
      <c r="U5173" t="n">
        <v>1</v>
      </c>
      <c r="V5173" t="n">
        <v>0</v>
      </c>
      <c r="W5173" t="n">
        <v>0</v>
      </c>
    </row>
    <row r="5174">
      <c r="A5174" t="inlineStr">
        <is>
          <t>Jordi Murphy</t>
        </is>
      </c>
      <c r="B5174" t="inlineStr">
        <is>
          <t>Ireland</t>
        </is>
      </c>
      <c r="C5174" t="inlineStr">
        <is>
          <t>No. 8</t>
        </is>
      </c>
      <c r="D5174" t="n">
        <v>117</v>
      </c>
      <c r="E5174" t="n">
        <v>122</v>
      </c>
      <c r="F5174" t="n">
        <v>79</v>
      </c>
      <c r="G5174" t="n">
        <v>43</v>
      </c>
      <c r="H5174" t="n">
        <v>0</v>
      </c>
      <c r="I5174" t="n">
        <v>6714</v>
      </c>
      <c r="J5174" t="n">
        <v>38</v>
      </c>
      <c r="K5174" t="n">
        <v>948</v>
      </c>
      <c r="L5174" t="n">
        <v>2</v>
      </c>
      <c r="M5174" t="n">
        <v>28</v>
      </c>
      <c r="N5174" t="n">
        <v>18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90</v>
      </c>
      <c r="U5174" t="n">
        <v>5</v>
      </c>
      <c r="V5174" t="n">
        <v>0</v>
      </c>
      <c r="W5174" t="n">
        <v>0</v>
      </c>
    </row>
    <row r="5175">
      <c r="A5175" t="inlineStr">
        <is>
          <t>Jordi Murphy</t>
        </is>
      </c>
      <c r="B5175" t="inlineStr">
        <is>
          <t>Ireland</t>
        </is>
      </c>
      <c r="C5175" t="inlineStr">
        <is>
          <t>No. 8</t>
        </is>
      </c>
      <c r="D5175" t="n">
        <v>5</v>
      </c>
      <c r="E5175" t="n">
        <v>5</v>
      </c>
      <c r="F5175" t="n">
        <v>5</v>
      </c>
      <c r="G5175" t="n">
        <v>0</v>
      </c>
      <c r="H5175" t="n">
        <v>0</v>
      </c>
      <c r="I5175" t="n">
        <v>400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</row>
    <row r="5176">
      <c r="A5176" t="inlineStr">
        <is>
          <t>Jordi Murphy</t>
        </is>
      </c>
      <c r="B5176" t="inlineStr">
        <is>
          <t>Ireland</t>
        </is>
      </c>
      <c r="C5176" t="inlineStr">
        <is>
          <t>No. 8</t>
        </is>
      </c>
      <c r="D5176" t="n">
        <v>28</v>
      </c>
      <c r="E5176" t="n">
        <v>30</v>
      </c>
      <c r="F5176" t="n">
        <v>15</v>
      </c>
      <c r="G5176" t="n">
        <v>15</v>
      </c>
      <c r="H5176" t="n">
        <v>0</v>
      </c>
      <c r="I5176" t="n">
        <v>1286</v>
      </c>
      <c r="J5176" t="n">
        <v>13</v>
      </c>
      <c r="K5176" t="n">
        <v>234</v>
      </c>
      <c r="L5176" t="n">
        <v>0</v>
      </c>
      <c r="M5176" t="n">
        <v>5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15</v>
      </c>
      <c r="U5176" t="n">
        <v>0</v>
      </c>
      <c r="V5176" t="n">
        <v>0</v>
      </c>
      <c r="W5176" t="n">
        <v>0</v>
      </c>
    </row>
    <row r="5177">
      <c r="A5177" t="inlineStr">
        <is>
          <t>Jordi Murphy</t>
        </is>
      </c>
      <c r="B5177" t="inlineStr">
        <is>
          <t>Ireland</t>
        </is>
      </c>
      <c r="C5177" t="inlineStr">
        <is>
          <t>No. 8</t>
        </is>
      </c>
      <c r="D5177" t="n">
        <v>3</v>
      </c>
      <c r="E5177" t="n">
        <v>3</v>
      </c>
      <c r="F5177" t="n">
        <v>2</v>
      </c>
      <c r="G5177" t="n">
        <v>1</v>
      </c>
      <c r="H5177" t="n">
        <v>0</v>
      </c>
      <c r="I5177" t="n">
        <v>173</v>
      </c>
      <c r="J5177" t="n">
        <v>1</v>
      </c>
      <c r="K5177" t="n">
        <v>13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</row>
    <row r="5178">
      <c r="A5178" t="inlineStr">
        <is>
          <t>Jordi Murphy</t>
        </is>
      </c>
      <c r="B5178" t="inlineStr">
        <is>
          <t>Ireland</t>
        </is>
      </c>
      <c r="C5178" t="inlineStr">
        <is>
          <t>No. 8</t>
        </is>
      </c>
      <c r="D5178" t="n">
        <v>47</v>
      </c>
      <c r="E5178" t="n">
        <v>47</v>
      </c>
      <c r="F5178" t="n">
        <v>44</v>
      </c>
      <c r="G5178" t="n">
        <v>3</v>
      </c>
      <c r="H5178" t="n">
        <v>0</v>
      </c>
      <c r="I5178" t="n">
        <v>3407</v>
      </c>
      <c r="J5178" t="n">
        <v>3</v>
      </c>
      <c r="K5178" t="n">
        <v>83</v>
      </c>
      <c r="L5178" t="n">
        <v>0</v>
      </c>
      <c r="M5178" t="n">
        <v>9</v>
      </c>
      <c r="N5178" t="n">
        <v>8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40</v>
      </c>
      <c r="U5178" t="n">
        <v>1</v>
      </c>
      <c r="V5178" t="n">
        <v>0</v>
      </c>
      <c r="W5178" t="n">
        <v>0</v>
      </c>
    </row>
    <row r="5179">
      <c r="A5179" t="inlineStr">
        <is>
          <t>Jordi Murphy</t>
        </is>
      </c>
      <c r="B5179" t="inlineStr">
        <is>
          <t>Ireland</t>
        </is>
      </c>
      <c r="C5179" t="inlineStr">
        <is>
          <t>No. 8</t>
        </is>
      </c>
      <c r="D5179" t="n">
        <v>200</v>
      </c>
      <c r="E5179" t="n">
        <v>29</v>
      </c>
      <c r="F5179" t="n">
        <v>145</v>
      </c>
      <c r="G5179" t="n">
        <v>62</v>
      </c>
      <c r="H5179" t="n">
        <v>0</v>
      </c>
      <c r="I5179" t="n">
        <v>11980</v>
      </c>
      <c r="J5179" t="n">
        <v>55</v>
      </c>
      <c r="K5179" t="n">
        <v>1278</v>
      </c>
      <c r="L5179" t="n">
        <v>2</v>
      </c>
      <c r="M5179" t="n">
        <v>42</v>
      </c>
      <c r="N5179" t="n">
        <v>29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145</v>
      </c>
      <c r="U5179" t="n">
        <v>7</v>
      </c>
      <c r="V5179" t="n">
        <v>0</v>
      </c>
      <c r="W5179" t="n">
        <v>0</v>
      </c>
    </row>
    <row r="5180">
      <c r="A5180" t="inlineStr">
        <is>
          <t>James Heaslip</t>
        </is>
      </c>
      <c r="B5180" t="inlineStr">
        <is>
          <t>Ireland</t>
        </is>
      </c>
      <c r="C5180" t="inlineStr">
        <is>
          <t>No. 8</t>
        </is>
      </c>
      <c r="D5180" t="n">
        <v>186</v>
      </c>
      <c r="E5180" t="n">
        <v>189</v>
      </c>
      <c r="F5180" t="n">
        <v>179</v>
      </c>
      <c r="G5180" t="n">
        <v>10</v>
      </c>
      <c r="H5180" t="n">
        <v>0</v>
      </c>
      <c r="I5180" t="n">
        <v>14184</v>
      </c>
      <c r="J5180" t="n">
        <v>7</v>
      </c>
      <c r="K5180" t="n">
        <v>146</v>
      </c>
      <c r="L5180" t="n">
        <v>0</v>
      </c>
      <c r="M5180" t="n">
        <v>12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135</v>
      </c>
      <c r="U5180" t="n">
        <v>7</v>
      </c>
      <c r="V5180" t="n">
        <v>0</v>
      </c>
      <c r="W5180" t="n">
        <v>0</v>
      </c>
    </row>
    <row r="5181">
      <c r="A5181" t="inlineStr">
        <is>
          <t>James Heaslip</t>
        </is>
      </c>
      <c r="B5181" t="inlineStr">
        <is>
          <t>Ireland</t>
        </is>
      </c>
      <c r="C5181" t="inlineStr">
        <is>
          <t>No. 8</t>
        </is>
      </c>
      <c r="D5181" t="n">
        <v>96</v>
      </c>
      <c r="E5181" t="n">
        <v>96</v>
      </c>
      <c r="F5181" t="n">
        <v>92</v>
      </c>
      <c r="G5181" t="n">
        <v>4</v>
      </c>
      <c r="H5181" t="n">
        <v>1</v>
      </c>
      <c r="I5181" t="n">
        <v>7309</v>
      </c>
      <c r="J5181" t="n">
        <v>4</v>
      </c>
      <c r="K5181" t="n">
        <v>119</v>
      </c>
      <c r="L5181" t="n">
        <v>0</v>
      </c>
      <c r="M5181" t="n">
        <v>11</v>
      </c>
      <c r="N5181" t="n">
        <v>14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70</v>
      </c>
      <c r="U5181" t="n">
        <v>1</v>
      </c>
      <c r="V5181" t="n">
        <v>0</v>
      </c>
      <c r="W5181" t="n">
        <v>1</v>
      </c>
    </row>
    <row r="5182">
      <c r="A5182" t="inlineStr">
        <is>
          <t>James Heaslip</t>
        </is>
      </c>
      <c r="B5182" t="inlineStr">
        <is>
          <t>Ireland</t>
        </is>
      </c>
      <c r="C5182" t="inlineStr">
        <is>
          <t>No. 8</t>
        </is>
      </c>
      <c r="D5182" t="n">
        <v>6</v>
      </c>
      <c r="E5182" t="n">
        <v>7</v>
      </c>
      <c r="F5182" t="n">
        <v>5</v>
      </c>
      <c r="G5182" t="n">
        <v>2</v>
      </c>
      <c r="H5182" t="n">
        <v>0</v>
      </c>
      <c r="I5182" t="n">
        <v>388</v>
      </c>
      <c r="J5182" t="n">
        <v>1</v>
      </c>
      <c r="K5182" t="n">
        <v>14</v>
      </c>
      <c r="L5182" t="n">
        <v>0</v>
      </c>
      <c r="M5182" t="n">
        <v>1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10</v>
      </c>
      <c r="U5182" t="n">
        <v>0</v>
      </c>
      <c r="V5182" t="n">
        <v>0</v>
      </c>
      <c r="W5182" t="n">
        <v>0</v>
      </c>
    </row>
    <row r="5183">
      <c r="A5183" t="inlineStr">
        <is>
          <t>James Heaslip</t>
        </is>
      </c>
      <c r="B5183" t="inlineStr">
        <is>
          <t>Ireland</t>
        </is>
      </c>
      <c r="C5183" t="inlineStr">
        <is>
          <t>No. 8</t>
        </is>
      </c>
      <c r="D5183" t="n">
        <v>5</v>
      </c>
      <c r="E5183" t="n">
        <v>5</v>
      </c>
      <c r="F5183" t="n">
        <v>5</v>
      </c>
      <c r="G5183" t="n">
        <v>0</v>
      </c>
      <c r="H5183" t="n">
        <v>0</v>
      </c>
      <c r="I5183" t="n">
        <v>382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</row>
    <row r="5184">
      <c r="A5184" t="inlineStr">
        <is>
          <t>James Heaslip</t>
        </is>
      </c>
      <c r="B5184" t="inlineStr">
        <is>
          <t>Ireland</t>
        </is>
      </c>
      <c r="C5184" t="inlineStr">
        <is>
          <t>No. 8</t>
        </is>
      </c>
      <c r="D5184" t="n">
        <v>3</v>
      </c>
      <c r="E5184" t="n">
        <v>3</v>
      </c>
      <c r="F5184" t="n">
        <v>3</v>
      </c>
      <c r="G5184" t="n">
        <v>0</v>
      </c>
      <c r="H5184" t="n">
        <v>0</v>
      </c>
      <c r="I5184" t="n">
        <v>240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5</v>
      </c>
      <c r="U5184" t="n">
        <v>0</v>
      </c>
      <c r="V5184" t="n">
        <v>0</v>
      </c>
      <c r="W5184" t="n">
        <v>0</v>
      </c>
    </row>
    <row r="5185">
      <c r="A5185" t="inlineStr">
        <is>
          <t>James Heaslip</t>
        </is>
      </c>
      <c r="B5185" t="inlineStr">
        <is>
          <t>Ireland</t>
        </is>
      </c>
      <c r="C5185" t="inlineStr">
        <is>
          <t>No. 8</t>
        </is>
      </c>
      <c r="D5185" t="n">
        <v>296</v>
      </c>
      <c r="E5185" t="n">
        <v>44</v>
      </c>
      <c r="F5185" t="n">
        <v>284</v>
      </c>
      <c r="G5185" t="n">
        <v>16</v>
      </c>
      <c r="H5185" t="n">
        <v>1</v>
      </c>
      <c r="I5185" t="n">
        <v>22503</v>
      </c>
      <c r="J5185" t="n">
        <v>12</v>
      </c>
      <c r="K5185" t="n">
        <v>279</v>
      </c>
      <c r="L5185" t="n">
        <v>0</v>
      </c>
      <c r="M5185" t="n">
        <v>25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220</v>
      </c>
      <c r="U5185" t="n">
        <v>8</v>
      </c>
      <c r="V5185" t="n">
        <v>0</v>
      </c>
      <c r="W5185" t="n">
        <v>1</v>
      </c>
    </row>
    <row r="5186">
      <c r="A5186" t="inlineStr">
        <is>
          <t>Jack Conan</t>
        </is>
      </c>
      <c r="B5186" t="inlineStr">
        <is>
          <t>Ireland</t>
        </is>
      </c>
      <c r="C5186" t="inlineStr">
        <is>
          <t>No. 8</t>
        </is>
      </c>
      <c r="D5186" t="n">
        <v>113</v>
      </c>
      <c r="E5186" t="n">
        <v>114</v>
      </c>
      <c r="F5186" t="n">
        <v>84</v>
      </c>
      <c r="G5186" t="n">
        <v>30</v>
      </c>
      <c r="H5186" t="n">
        <v>0</v>
      </c>
      <c r="I5186" t="n">
        <v>7028</v>
      </c>
      <c r="J5186" t="n">
        <v>29</v>
      </c>
      <c r="K5186" t="n">
        <v>629</v>
      </c>
      <c r="L5186" t="n">
        <v>0</v>
      </c>
      <c r="M5186" t="n">
        <v>16</v>
      </c>
      <c r="N5186" t="n">
        <v>23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115</v>
      </c>
      <c r="U5186" t="n">
        <v>1</v>
      </c>
      <c r="V5186" t="n">
        <v>0</v>
      </c>
      <c r="W5186" t="n">
        <v>0</v>
      </c>
    </row>
    <row r="5187">
      <c r="A5187" t="inlineStr">
        <is>
          <t>Jack Conan</t>
        </is>
      </c>
      <c r="B5187" t="inlineStr">
        <is>
          <t>Ireland</t>
        </is>
      </c>
      <c r="C5187" t="inlineStr">
        <is>
          <t>No. 8</t>
        </is>
      </c>
      <c r="D5187" t="n">
        <v>5</v>
      </c>
      <c r="E5187" t="n">
        <v>5</v>
      </c>
      <c r="F5187" t="n">
        <v>5</v>
      </c>
      <c r="G5187" t="n">
        <v>0</v>
      </c>
      <c r="H5187" t="n">
        <v>0</v>
      </c>
      <c r="I5187" t="n">
        <v>400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5</v>
      </c>
      <c r="U5187" t="n">
        <v>0</v>
      </c>
      <c r="V5187" t="n">
        <v>0</v>
      </c>
      <c r="W5187" t="n">
        <v>0</v>
      </c>
    </row>
    <row r="5188">
      <c r="A5188" t="inlineStr">
        <is>
          <t>Jack Conan</t>
        </is>
      </c>
      <c r="B5188" t="inlineStr">
        <is>
          <t>Ireland</t>
        </is>
      </c>
      <c r="C5188" t="inlineStr">
        <is>
          <t>No. 8</t>
        </is>
      </c>
      <c r="D5188" t="n">
        <v>2</v>
      </c>
      <c r="E5188" t="n">
        <v>2</v>
      </c>
      <c r="F5188" t="n">
        <v>1</v>
      </c>
      <c r="G5188" t="n">
        <v>1</v>
      </c>
      <c r="H5188" t="n">
        <v>0</v>
      </c>
      <c r="I5188" t="n">
        <v>100</v>
      </c>
      <c r="J5188" t="n">
        <v>1</v>
      </c>
      <c r="K5188" t="n">
        <v>20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</row>
    <row r="5189">
      <c r="A5189" t="inlineStr">
        <is>
          <t>Jack Conan</t>
        </is>
      </c>
      <c r="B5189" t="inlineStr">
        <is>
          <t>Ireland</t>
        </is>
      </c>
      <c r="C5189" t="inlineStr">
        <is>
          <t>No. 8</t>
        </is>
      </c>
      <c r="D5189" t="n">
        <v>139</v>
      </c>
      <c r="E5189" t="n">
        <v>30</v>
      </c>
      <c r="F5189" t="n">
        <v>102</v>
      </c>
      <c r="G5189" t="n">
        <v>38</v>
      </c>
      <c r="H5189" t="n">
        <v>0</v>
      </c>
      <c r="I5189" t="n">
        <v>8626</v>
      </c>
      <c r="J5189" t="n">
        <v>37</v>
      </c>
      <c r="K5189" t="n">
        <v>858</v>
      </c>
      <c r="L5189" t="n">
        <v>1</v>
      </c>
      <c r="M5189" t="n">
        <v>20</v>
      </c>
      <c r="N5189" t="n">
        <v>30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150</v>
      </c>
      <c r="U5189" t="n">
        <v>1</v>
      </c>
      <c r="V5189" t="n">
        <v>0</v>
      </c>
      <c r="W5189" t="n">
        <v>0</v>
      </c>
    </row>
    <row r="5190">
      <c r="A5190" t="inlineStr">
        <is>
          <t>Jack O'Donoghue</t>
        </is>
      </c>
      <c r="B5190" t="inlineStr">
        <is>
          <t>Ireland</t>
        </is>
      </c>
      <c r="C5190" t="inlineStr">
        <is>
          <t>No. 8</t>
        </is>
      </c>
      <c r="D5190" t="n">
        <v>142</v>
      </c>
      <c r="E5190" t="n">
        <v>146</v>
      </c>
      <c r="F5190" t="n">
        <v>93</v>
      </c>
      <c r="G5190" t="n">
        <v>53</v>
      </c>
      <c r="H5190" t="n">
        <v>0</v>
      </c>
      <c r="I5190" t="n">
        <v>7792</v>
      </c>
      <c r="J5190" t="n">
        <v>49</v>
      </c>
      <c r="K5190" t="n">
        <v>1187</v>
      </c>
      <c r="L5190" t="n">
        <v>1</v>
      </c>
      <c r="M5190" t="n">
        <v>39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95</v>
      </c>
      <c r="U5190" t="n">
        <v>2</v>
      </c>
      <c r="V5190" t="n">
        <v>0</v>
      </c>
      <c r="W5190" t="n">
        <v>0</v>
      </c>
    </row>
    <row r="5191">
      <c r="A5191" t="inlineStr">
        <is>
          <t>Jack O'Donoghue</t>
        </is>
      </c>
      <c r="B5191" t="inlineStr">
        <is>
          <t>Ireland</t>
        </is>
      </c>
      <c r="C5191" t="inlineStr">
        <is>
          <t>No. 8</t>
        </is>
      </c>
      <c r="D5191" t="n">
        <v>4</v>
      </c>
      <c r="E5191" t="n">
        <v>4</v>
      </c>
      <c r="F5191" t="n">
        <v>4</v>
      </c>
      <c r="G5191" t="n">
        <v>0</v>
      </c>
      <c r="H5191" t="n">
        <v>0</v>
      </c>
      <c r="I5191" t="n">
        <v>298</v>
      </c>
      <c r="J5191" t="n">
        <v>0</v>
      </c>
      <c r="K5191" t="n">
        <v>0</v>
      </c>
      <c r="L5191" t="n">
        <v>0</v>
      </c>
      <c r="M5191" t="n">
        <v>1</v>
      </c>
      <c r="N5191" t="n">
        <v>2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10</v>
      </c>
      <c r="U5191" t="n">
        <v>0</v>
      </c>
      <c r="V5191" t="n">
        <v>0</v>
      </c>
      <c r="W5191" t="n">
        <v>0</v>
      </c>
    </row>
    <row r="5192">
      <c r="A5192" t="inlineStr">
        <is>
          <t>Jack O'Donoghue</t>
        </is>
      </c>
      <c r="B5192" t="inlineStr">
        <is>
          <t>Ireland</t>
        </is>
      </c>
      <c r="C5192" t="inlineStr">
        <is>
          <t>No. 8</t>
        </is>
      </c>
      <c r="D5192" t="n">
        <v>2</v>
      </c>
      <c r="E5192" t="n">
        <v>2</v>
      </c>
      <c r="F5192" t="n">
        <v>1</v>
      </c>
      <c r="G5192" t="n">
        <v>1</v>
      </c>
      <c r="H5192" t="n">
        <v>0</v>
      </c>
      <c r="I5192" t="n">
        <v>99</v>
      </c>
      <c r="J5192" t="n">
        <v>1</v>
      </c>
      <c r="K5192" t="n">
        <v>19</v>
      </c>
      <c r="L5192" t="n">
        <v>2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</row>
    <row r="5193">
      <c r="A5193" t="inlineStr">
        <is>
          <t>Jack O'Donoghue</t>
        </is>
      </c>
      <c r="B5193" t="inlineStr">
        <is>
          <t>Ireland</t>
        </is>
      </c>
      <c r="C5193" t="inlineStr">
        <is>
          <t>No. 8</t>
        </is>
      </c>
      <c r="D5193" t="n">
        <v>148</v>
      </c>
      <c r="E5193" t="n">
        <v>21</v>
      </c>
      <c r="F5193" t="n">
        <v>98</v>
      </c>
      <c r="G5193" t="n">
        <v>54</v>
      </c>
      <c r="H5193" t="n">
        <v>0</v>
      </c>
      <c r="I5193" t="n">
        <v>8189</v>
      </c>
      <c r="J5193" t="n">
        <v>50</v>
      </c>
      <c r="K5193" t="n">
        <v>1206</v>
      </c>
      <c r="L5193" t="n">
        <v>3</v>
      </c>
      <c r="M5193" t="n">
        <v>40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105</v>
      </c>
      <c r="U5193" t="n">
        <v>2</v>
      </c>
      <c r="V5193" t="n">
        <v>0</v>
      </c>
      <c r="W5193" t="n">
        <v>0</v>
      </c>
    </row>
    <row r="5194">
      <c r="A5194" t="inlineStr">
        <is>
          <t>Josh van der Flier</t>
        </is>
      </c>
      <c r="B5194" t="inlineStr">
        <is>
          <t>Ireland</t>
        </is>
      </c>
      <c r="C5194" t="inlineStr">
        <is>
          <t>Openside Flanker</t>
        </is>
      </c>
      <c r="D5194" t="n">
        <v>4</v>
      </c>
      <c r="E5194" t="n">
        <v>5</v>
      </c>
      <c r="F5194" t="n">
        <v>3</v>
      </c>
      <c r="G5194" t="n">
        <v>2</v>
      </c>
      <c r="H5194" t="n">
        <v>0</v>
      </c>
      <c r="I5194" t="n">
        <v>243</v>
      </c>
      <c r="J5194" t="n">
        <v>1</v>
      </c>
      <c r="K5194" t="n">
        <v>3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</row>
    <row r="5195">
      <c r="A5195" t="inlineStr">
        <is>
          <t>Josh van der Flier</t>
        </is>
      </c>
      <c r="B5195" t="inlineStr">
        <is>
          <t>Ireland</t>
        </is>
      </c>
      <c r="C5195" t="inlineStr">
        <is>
          <t>Openside Flanker</t>
        </is>
      </c>
      <c r="D5195" t="n">
        <v>101</v>
      </c>
      <c r="E5195" t="n">
        <v>103</v>
      </c>
      <c r="F5195" t="n">
        <v>78</v>
      </c>
      <c r="G5195" t="n">
        <v>25</v>
      </c>
      <c r="H5195" t="n">
        <v>0</v>
      </c>
      <c r="I5195" t="n">
        <v>6266</v>
      </c>
      <c r="J5195" t="n">
        <v>23</v>
      </c>
      <c r="K5195" t="n">
        <v>481</v>
      </c>
      <c r="L5195" t="n">
        <v>2</v>
      </c>
      <c r="M5195" t="n">
        <v>23</v>
      </c>
      <c r="N5195" t="n">
        <v>13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65</v>
      </c>
      <c r="U5195" t="n">
        <v>1</v>
      </c>
      <c r="V5195" t="n">
        <v>0</v>
      </c>
      <c r="W5195" t="n">
        <v>0</v>
      </c>
    </row>
    <row r="5196">
      <c r="A5196" t="inlineStr">
        <is>
          <t>Josh van der Flier</t>
        </is>
      </c>
      <c r="B5196" t="inlineStr">
        <is>
          <t>Ireland</t>
        </is>
      </c>
      <c r="C5196" t="inlineStr">
        <is>
          <t>Openside Flanker</t>
        </is>
      </c>
      <c r="D5196" t="n">
        <v>30</v>
      </c>
      <c r="E5196" t="n">
        <v>30</v>
      </c>
      <c r="F5196" t="n">
        <v>23</v>
      </c>
      <c r="G5196" t="n">
        <v>7</v>
      </c>
      <c r="H5196" t="n">
        <v>0</v>
      </c>
      <c r="I5196" t="n">
        <v>1793</v>
      </c>
      <c r="J5196" t="n">
        <v>7</v>
      </c>
      <c r="K5196" t="n">
        <v>207</v>
      </c>
      <c r="L5196" t="n">
        <v>1</v>
      </c>
      <c r="M5196" t="n">
        <v>11</v>
      </c>
      <c r="N5196" t="n">
        <v>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10</v>
      </c>
      <c r="U5196" t="n">
        <v>0</v>
      </c>
      <c r="V5196" t="n">
        <v>0</v>
      </c>
      <c r="W5196" t="n">
        <v>0</v>
      </c>
    </row>
    <row r="5197">
      <c r="A5197" t="inlineStr">
        <is>
          <t>Josh van der Flier</t>
        </is>
      </c>
      <c r="B5197" t="inlineStr">
        <is>
          <t>Ireland</t>
        </is>
      </c>
      <c r="C5197" t="inlineStr">
        <is>
          <t>Openside Flanker</t>
        </is>
      </c>
      <c r="D5197" t="n">
        <v>135</v>
      </c>
      <c r="E5197" t="n">
        <v>15</v>
      </c>
      <c r="F5197" t="n">
        <v>104</v>
      </c>
      <c r="G5197" t="n">
        <v>34</v>
      </c>
      <c r="H5197" t="n">
        <v>0</v>
      </c>
      <c r="I5197" t="n">
        <v>8302</v>
      </c>
      <c r="J5197" t="n">
        <v>31</v>
      </c>
      <c r="K5197" t="n">
        <v>691</v>
      </c>
      <c r="L5197" t="n">
        <v>3</v>
      </c>
      <c r="M5197" t="n">
        <v>34</v>
      </c>
      <c r="N5197" t="n">
        <v>15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75</v>
      </c>
      <c r="U5197" t="n">
        <v>1</v>
      </c>
      <c r="V5197" t="n">
        <v>0</v>
      </c>
      <c r="W5197" t="n">
        <v>0</v>
      </c>
    </row>
    <row r="5198">
      <c r="A5198" t="inlineStr">
        <is>
          <t>Sean O'Brien</t>
        </is>
      </c>
      <c r="B5198" t="inlineStr">
        <is>
          <t>Ireland</t>
        </is>
      </c>
      <c r="C5198" t="inlineStr">
        <is>
          <t>Openside Flanker</t>
        </is>
      </c>
      <c r="D5198" t="n">
        <v>125</v>
      </c>
      <c r="E5198" t="n">
        <v>134</v>
      </c>
      <c r="F5198" t="n">
        <v>103</v>
      </c>
      <c r="G5198" t="n">
        <v>31</v>
      </c>
      <c r="H5198" t="n">
        <v>0</v>
      </c>
      <c r="I5198" t="n">
        <v>7738</v>
      </c>
      <c r="J5198" t="n">
        <v>22</v>
      </c>
      <c r="K5198" t="n">
        <v>545</v>
      </c>
      <c r="L5198" t="n">
        <v>0</v>
      </c>
      <c r="M5198" t="n">
        <v>41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100</v>
      </c>
      <c r="U5198" t="n">
        <v>5</v>
      </c>
      <c r="V5198" t="n">
        <v>0</v>
      </c>
      <c r="W5198" t="n">
        <v>0</v>
      </c>
    </row>
    <row r="5199">
      <c r="A5199" t="inlineStr">
        <is>
          <t>Sean O'Brien</t>
        </is>
      </c>
      <c r="B5199" t="inlineStr">
        <is>
          <t>Ireland</t>
        </is>
      </c>
      <c r="C5199" t="inlineStr">
        <is>
          <t>Openside Flanker</t>
        </is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72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</row>
    <row r="5200">
      <c r="A5200" t="inlineStr">
        <is>
          <t>Sean O'Brien</t>
        </is>
      </c>
      <c r="B5200" t="inlineStr">
        <is>
          <t>Ireland</t>
        </is>
      </c>
      <c r="C5200" t="inlineStr">
        <is>
          <t>Openside Flanker</t>
        </is>
      </c>
      <c r="D5200" t="n">
        <v>56</v>
      </c>
      <c r="E5200" t="n">
        <v>57</v>
      </c>
      <c r="F5200" t="n">
        <v>49</v>
      </c>
      <c r="G5200" t="n">
        <v>8</v>
      </c>
      <c r="H5200" t="n">
        <v>0</v>
      </c>
      <c r="I5200" t="n">
        <v>3639</v>
      </c>
      <c r="J5200" t="n">
        <v>7</v>
      </c>
      <c r="K5200" t="n">
        <v>186</v>
      </c>
      <c r="L5200" t="n">
        <v>0</v>
      </c>
      <c r="M5200" t="n">
        <v>22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30</v>
      </c>
      <c r="U5200" t="n">
        <v>0</v>
      </c>
      <c r="V5200" t="n">
        <v>0</v>
      </c>
      <c r="W5200" t="n">
        <v>0</v>
      </c>
    </row>
    <row r="5201">
      <c r="A5201" t="inlineStr">
        <is>
          <t>Sean O'Brien</t>
        </is>
      </c>
      <c r="B5201" t="inlineStr">
        <is>
          <t>Ireland</t>
        </is>
      </c>
      <c r="C5201" t="inlineStr">
        <is>
          <t>Openside Flanker</t>
        </is>
      </c>
      <c r="D5201" t="n">
        <v>5</v>
      </c>
      <c r="E5201" t="n">
        <v>5</v>
      </c>
      <c r="F5201" t="n">
        <v>4</v>
      </c>
      <c r="G5201" t="n">
        <v>1</v>
      </c>
      <c r="H5201" t="n">
        <v>0</v>
      </c>
      <c r="I5201" t="n">
        <v>277</v>
      </c>
      <c r="J5201" t="n">
        <v>1</v>
      </c>
      <c r="K5201" t="n">
        <v>18</v>
      </c>
      <c r="L5201" t="n">
        <v>0</v>
      </c>
      <c r="M5201" t="n">
        <v>2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5</v>
      </c>
      <c r="U5201" t="n">
        <v>0</v>
      </c>
      <c r="V5201" t="n">
        <v>0</v>
      </c>
      <c r="W5201" t="n">
        <v>0</v>
      </c>
    </row>
    <row r="5202">
      <c r="A5202" t="inlineStr">
        <is>
          <t>Sean O'Brien</t>
        </is>
      </c>
      <c r="B5202" t="inlineStr">
        <is>
          <t>Ireland</t>
        </is>
      </c>
      <c r="C5202" t="inlineStr">
        <is>
          <t>Openside Flanker</t>
        </is>
      </c>
      <c r="D5202" t="n">
        <v>6</v>
      </c>
      <c r="E5202" t="n">
        <v>6</v>
      </c>
      <c r="F5202" t="n">
        <v>6</v>
      </c>
      <c r="G5202" t="n">
        <v>0</v>
      </c>
      <c r="H5202" t="n">
        <v>0</v>
      </c>
      <c r="I5202" t="n">
        <v>407</v>
      </c>
      <c r="J5202" t="n">
        <v>0</v>
      </c>
      <c r="K5202" t="n">
        <v>0</v>
      </c>
      <c r="L5202" t="n">
        <v>0</v>
      </c>
      <c r="M5202" t="n">
        <v>3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10</v>
      </c>
      <c r="U5202" t="n">
        <v>0</v>
      </c>
      <c r="V5202" t="n">
        <v>0</v>
      </c>
      <c r="W5202" t="n">
        <v>0</v>
      </c>
    </row>
    <row r="5203">
      <c r="A5203" t="inlineStr">
        <is>
          <t>Sean O'Brien</t>
        </is>
      </c>
      <c r="B5203" t="inlineStr">
        <is>
          <t>Ireland</t>
        </is>
      </c>
      <c r="C5203" t="inlineStr">
        <is>
          <t>Openside Flanker</t>
        </is>
      </c>
      <c r="D5203" t="n">
        <v>11</v>
      </c>
      <c r="E5203" t="n">
        <v>11</v>
      </c>
      <c r="F5203" t="n">
        <v>5</v>
      </c>
      <c r="G5203" t="n">
        <v>6</v>
      </c>
      <c r="H5203" t="n">
        <v>0</v>
      </c>
      <c r="I5203" t="n">
        <v>476</v>
      </c>
      <c r="J5203" t="n">
        <v>6</v>
      </c>
      <c r="K5203" t="n">
        <v>168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</row>
    <row r="5204">
      <c r="A5204" t="inlineStr">
        <is>
          <t>Sean O'Brien</t>
        </is>
      </c>
      <c r="B5204" t="inlineStr">
        <is>
          <t>Ireland</t>
        </is>
      </c>
      <c r="C5204" t="inlineStr">
        <is>
          <t>Openside Flanker</t>
        </is>
      </c>
      <c r="D5204" t="n">
        <v>204</v>
      </c>
      <c r="E5204" t="n">
        <v>29</v>
      </c>
      <c r="F5204" t="n">
        <v>168</v>
      </c>
      <c r="G5204" t="n">
        <v>46</v>
      </c>
      <c r="H5204" t="n">
        <v>0</v>
      </c>
      <c r="I5204" t="n">
        <v>12609</v>
      </c>
      <c r="J5204" t="n">
        <v>36</v>
      </c>
      <c r="K5204" t="n">
        <v>917</v>
      </c>
      <c r="L5204" t="n">
        <v>0</v>
      </c>
      <c r="M5204" t="n">
        <v>73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145</v>
      </c>
      <c r="U5204" t="n">
        <v>5</v>
      </c>
      <c r="V5204" t="n">
        <v>0</v>
      </c>
      <c r="W5204" t="n">
        <v>0</v>
      </c>
    </row>
    <row r="5205">
      <c r="A5205" t="inlineStr">
        <is>
          <t>Peter O'Mahony</t>
        </is>
      </c>
      <c r="B5205" t="inlineStr">
        <is>
          <t>Ireland</t>
        </is>
      </c>
      <c r="C5205" t="inlineStr">
        <is>
          <t>Openside Flanker</t>
        </is>
      </c>
      <c r="D5205" t="n">
        <v>147</v>
      </c>
      <c r="E5205" t="n">
        <v>147</v>
      </c>
      <c r="F5205" t="n">
        <v>131</v>
      </c>
      <c r="G5205" t="n">
        <v>16</v>
      </c>
      <c r="H5205" t="n">
        <v>0</v>
      </c>
      <c r="I5205" t="n">
        <v>9977</v>
      </c>
      <c r="J5205" t="n">
        <v>16</v>
      </c>
      <c r="K5205" t="n">
        <v>374</v>
      </c>
      <c r="L5205" t="n">
        <v>0</v>
      </c>
      <c r="M5205" t="n">
        <v>47</v>
      </c>
      <c r="N5205" t="n">
        <v>16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80</v>
      </c>
      <c r="U5205" t="n">
        <v>6</v>
      </c>
      <c r="V5205" t="n">
        <v>0</v>
      </c>
      <c r="W5205" t="n">
        <v>0</v>
      </c>
    </row>
    <row r="5206">
      <c r="A5206" t="inlineStr">
        <is>
          <t>Peter O'Mahony</t>
        </is>
      </c>
      <c r="B5206" t="inlineStr">
        <is>
          <t>Ireland</t>
        </is>
      </c>
      <c r="C5206" t="inlineStr">
        <is>
          <t>Openside Flanker</t>
        </is>
      </c>
      <c r="D5206" t="n">
        <v>3</v>
      </c>
      <c r="E5206" t="n">
        <v>3</v>
      </c>
      <c r="F5206" t="n">
        <v>2</v>
      </c>
      <c r="G5206" t="n">
        <v>1</v>
      </c>
      <c r="H5206" t="n">
        <v>0</v>
      </c>
      <c r="I5206" t="n">
        <v>170</v>
      </c>
      <c r="J5206" t="n">
        <v>1</v>
      </c>
      <c r="K5206" t="n">
        <v>27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</row>
    <row r="5207">
      <c r="A5207" t="inlineStr">
        <is>
          <t>Peter O'Mahony</t>
        </is>
      </c>
      <c r="B5207" t="inlineStr">
        <is>
          <t>Ireland</t>
        </is>
      </c>
      <c r="C5207" t="inlineStr">
        <is>
          <t>Openside Flanker</t>
        </is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53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</row>
    <row r="5208">
      <c r="A5208" t="inlineStr">
        <is>
          <t>Peter O'Mahony</t>
        </is>
      </c>
      <c r="B5208" t="inlineStr">
        <is>
          <t>Ireland</t>
        </is>
      </c>
      <c r="C5208" t="inlineStr">
        <is>
          <t>Openside Flanker</t>
        </is>
      </c>
      <c r="D5208" t="n">
        <v>226</v>
      </c>
      <c r="E5208" t="n">
        <v>18</v>
      </c>
      <c r="F5208" t="n">
        <v>195</v>
      </c>
      <c r="G5208" t="n">
        <v>32</v>
      </c>
      <c r="H5208" t="n">
        <v>0</v>
      </c>
      <c r="I5208" t="n">
        <v>14820</v>
      </c>
      <c r="J5208" t="n">
        <v>31</v>
      </c>
      <c r="K5208" t="n">
        <v>713</v>
      </c>
      <c r="L5208" t="n">
        <v>0</v>
      </c>
      <c r="M5208" t="n">
        <v>77</v>
      </c>
      <c r="N5208" t="n">
        <v>18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90</v>
      </c>
      <c r="U5208" t="n">
        <v>8</v>
      </c>
      <c r="V5208" t="n">
        <v>0</v>
      </c>
      <c r="W5208" t="n">
        <v>1</v>
      </c>
    </row>
    <row r="5209">
      <c r="A5209" t="inlineStr">
        <is>
          <t>Dominic Ryan</t>
        </is>
      </c>
      <c r="B5209" t="inlineStr">
        <is>
          <t>Ireland</t>
        </is>
      </c>
      <c r="C5209" t="inlineStr">
        <is>
          <t>Openside Flanker</t>
        </is>
      </c>
      <c r="D5209" t="n">
        <v>10</v>
      </c>
      <c r="E5209" t="n">
        <v>10</v>
      </c>
      <c r="F5209" t="n">
        <v>10</v>
      </c>
      <c r="G5209" t="n">
        <v>0</v>
      </c>
      <c r="H5209" t="n">
        <v>0</v>
      </c>
      <c r="I5209" t="n">
        <v>759</v>
      </c>
      <c r="J5209" t="n">
        <v>0</v>
      </c>
      <c r="K5209" t="n">
        <v>0</v>
      </c>
      <c r="L5209" t="n">
        <v>0</v>
      </c>
      <c r="M5209" t="n">
        <v>3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5</v>
      </c>
      <c r="U5209" t="n">
        <v>1</v>
      </c>
      <c r="V5209" t="n">
        <v>0</v>
      </c>
      <c r="W5209" t="n">
        <v>0</v>
      </c>
    </row>
    <row r="5210">
      <c r="A5210" t="inlineStr">
        <is>
          <t>Dominic Ryan</t>
        </is>
      </c>
      <c r="B5210" t="inlineStr">
        <is>
          <t>Ireland</t>
        </is>
      </c>
      <c r="C5210" t="inlineStr">
        <is>
          <t>Openside Flanker</t>
        </is>
      </c>
      <c r="D5210" t="n">
        <v>124</v>
      </c>
      <c r="E5210" t="n">
        <v>131</v>
      </c>
      <c r="F5210" t="n">
        <v>86</v>
      </c>
      <c r="G5210" t="n">
        <v>45</v>
      </c>
      <c r="H5210" t="n">
        <v>0</v>
      </c>
      <c r="I5210" t="n">
        <v>7015</v>
      </c>
      <c r="J5210" t="n">
        <v>38</v>
      </c>
      <c r="K5210" t="n">
        <v>873</v>
      </c>
      <c r="L5210" t="n">
        <v>0</v>
      </c>
      <c r="M5210" t="n">
        <v>30</v>
      </c>
      <c r="N5210" t="n">
        <v>21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105</v>
      </c>
      <c r="U5210" t="n">
        <v>3</v>
      </c>
      <c r="V5210" t="n">
        <v>0</v>
      </c>
      <c r="W5210" t="n">
        <v>0</v>
      </c>
    </row>
    <row r="5211">
      <c r="A5211" t="inlineStr">
        <is>
          <t>Dominic Ryan</t>
        </is>
      </c>
      <c r="B5211" t="inlineStr">
        <is>
          <t>Ireland</t>
        </is>
      </c>
      <c r="C5211" t="inlineStr">
        <is>
          <t>Openside Flanker</t>
        </is>
      </c>
      <c r="D5211" t="n">
        <v>4</v>
      </c>
      <c r="E5211" t="n">
        <v>4</v>
      </c>
      <c r="F5211" t="n">
        <v>3</v>
      </c>
      <c r="G5211" t="n">
        <v>1</v>
      </c>
      <c r="H5211" t="n">
        <v>0</v>
      </c>
      <c r="I5211" t="n">
        <v>241</v>
      </c>
      <c r="J5211" t="n">
        <v>1</v>
      </c>
      <c r="K5211" t="n">
        <v>22</v>
      </c>
      <c r="L5211" t="n">
        <v>0</v>
      </c>
      <c r="M5211" t="n">
        <v>2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5</v>
      </c>
      <c r="U5211" t="n">
        <v>0</v>
      </c>
      <c r="V5211" t="n">
        <v>0</v>
      </c>
      <c r="W5211" t="n">
        <v>0</v>
      </c>
    </row>
    <row r="5212">
      <c r="A5212" t="inlineStr">
        <is>
          <t>Dominic Ryan</t>
        </is>
      </c>
      <c r="B5212" t="inlineStr">
        <is>
          <t>Ireland</t>
        </is>
      </c>
      <c r="C5212" t="inlineStr">
        <is>
          <t>Openside Flanker</t>
        </is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80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</row>
    <row r="5213">
      <c r="A5213" t="inlineStr">
        <is>
          <t>Dominic Ryan</t>
        </is>
      </c>
      <c r="B5213" t="inlineStr">
        <is>
          <t>Ireland</t>
        </is>
      </c>
      <c r="C5213" t="inlineStr">
        <is>
          <t>Openside Flanker</t>
        </is>
      </c>
      <c r="D5213" t="n">
        <v>5</v>
      </c>
      <c r="E5213" t="n">
        <v>5</v>
      </c>
      <c r="F5213" t="n">
        <v>3</v>
      </c>
      <c r="G5213" t="n">
        <v>2</v>
      </c>
      <c r="H5213" t="n">
        <v>0</v>
      </c>
      <c r="I5213" t="n">
        <v>250</v>
      </c>
      <c r="J5213" t="n">
        <v>2</v>
      </c>
      <c r="K5213" t="n">
        <v>54</v>
      </c>
      <c r="L5213" t="n">
        <v>0</v>
      </c>
      <c r="M5213" t="n">
        <v>2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</row>
    <row r="5214">
      <c r="A5214" t="inlineStr">
        <is>
          <t>Dominic Ryan</t>
        </is>
      </c>
      <c r="B5214" t="inlineStr">
        <is>
          <t>Ireland</t>
        </is>
      </c>
      <c r="C5214" t="inlineStr">
        <is>
          <t>Openside Flanker</t>
        </is>
      </c>
      <c r="D5214" t="n">
        <v>8</v>
      </c>
      <c r="E5214" t="n">
        <v>8</v>
      </c>
      <c r="F5214" t="n">
        <v>6</v>
      </c>
      <c r="G5214" t="n">
        <v>2</v>
      </c>
      <c r="H5214" t="n">
        <v>0</v>
      </c>
      <c r="I5214" t="n">
        <v>498</v>
      </c>
      <c r="J5214" t="n">
        <v>2</v>
      </c>
      <c r="K5214" t="n">
        <v>43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</row>
    <row r="5215">
      <c r="A5215" t="inlineStr">
        <is>
          <t>Dominic Ryan</t>
        </is>
      </c>
      <c r="B5215" t="inlineStr">
        <is>
          <t>Ireland</t>
        </is>
      </c>
      <c r="C5215" t="inlineStr">
        <is>
          <t>Openside Flanker</t>
        </is>
      </c>
      <c r="D5215" t="n">
        <v>152</v>
      </c>
      <c r="E5215" t="n">
        <v>23</v>
      </c>
      <c r="F5215" t="n">
        <v>109</v>
      </c>
      <c r="G5215" t="n">
        <v>50</v>
      </c>
      <c r="H5215" t="n">
        <v>0</v>
      </c>
      <c r="I5215" t="n">
        <v>8843</v>
      </c>
      <c r="J5215" t="n">
        <v>43</v>
      </c>
      <c r="K5215" t="n">
        <v>992</v>
      </c>
      <c r="L5215" t="n">
        <v>0</v>
      </c>
      <c r="M5215" t="n">
        <v>38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115</v>
      </c>
      <c r="U5215" t="n">
        <v>4</v>
      </c>
      <c r="V5215" t="n">
        <v>0</v>
      </c>
      <c r="W5215" t="n">
        <v>0</v>
      </c>
    </row>
    <row r="5216">
      <c r="A5216" t="inlineStr">
        <is>
          <t>Dan Leavy</t>
        </is>
      </c>
      <c r="B5216" t="inlineStr">
        <is>
          <t>Ireland</t>
        </is>
      </c>
      <c r="C5216" t="inlineStr">
        <is>
          <t>Blindside Flanker</t>
        </is>
      </c>
      <c r="D5216" t="n">
        <v>86</v>
      </c>
      <c r="E5216" t="n">
        <v>89</v>
      </c>
      <c r="F5216" t="n">
        <v>54</v>
      </c>
      <c r="G5216" t="n">
        <v>35</v>
      </c>
      <c r="H5216" t="n">
        <v>0</v>
      </c>
      <c r="I5216" t="n">
        <v>4611</v>
      </c>
      <c r="J5216" t="n">
        <v>32</v>
      </c>
      <c r="K5216" t="n">
        <v>776</v>
      </c>
      <c r="L5216" t="n">
        <v>0</v>
      </c>
      <c r="M5216" t="n">
        <v>26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125</v>
      </c>
      <c r="U5216" t="n">
        <v>3</v>
      </c>
      <c r="V5216" t="n">
        <v>0</v>
      </c>
      <c r="W5216" t="n">
        <v>0</v>
      </c>
    </row>
    <row r="5217">
      <c r="A5217" t="inlineStr">
        <is>
          <t>Dan Leavy</t>
        </is>
      </c>
      <c r="B5217" t="inlineStr">
        <is>
          <t>Ireland</t>
        </is>
      </c>
      <c r="C5217" t="inlineStr">
        <is>
          <t>Blindside Flanker</t>
        </is>
      </c>
      <c r="D5217" t="n">
        <v>3</v>
      </c>
      <c r="E5217" t="n">
        <v>3</v>
      </c>
      <c r="F5217" t="n">
        <v>3</v>
      </c>
      <c r="G5217" t="n">
        <v>0</v>
      </c>
      <c r="H5217" t="n">
        <v>0</v>
      </c>
      <c r="I5217" t="n">
        <v>224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</row>
    <row r="5218">
      <c r="A5218" t="inlineStr">
        <is>
          <t>Dan Leavy</t>
        </is>
      </c>
      <c r="B5218" t="inlineStr">
        <is>
          <t>Ireland</t>
        </is>
      </c>
      <c r="C5218" t="inlineStr">
        <is>
          <t>Blindside Flanker</t>
        </is>
      </c>
      <c r="D5218" t="n">
        <v>2</v>
      </c>
      <c r="E5218" t="n">
        <v>2</v>
      </c>
      <c r="F5218" t="n">
        <v>1</v>
      </c>
      <c r="G5218" t="n">
        <v>1</v>
      </c>
      <c r="H5218" t="n">
        <v>0</v>
      </c>
      <c r="I5218" t="n">
        <v>141</v>
      </c>
      <c r="J5218" t="n">
        <v>1</v>
      </c>
      <c r="K5218" t="n">
        <v>61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</row>
    <row r="5219">
      <c r="A5219" t="inlineStr">
        <is>
          <t>Dan Leavy</t>
        </is>
      </c>
      <c r="B5219" t="inlineStr">
        <is>
          <t>Ireland</t>
        </is>
      </c>
      <c r="C5219" t="inlineStr">
        <is>
          <t>Blindside Flanker</t>
        </is>
      </c>
      <c r="D5219" t="n">
        <v>10</v>
      </c>
      <c r="E5219" t="n">
        <v>10</v>
      </c>
      <c r="F5219" t="n">
        <v>6</v>
      </c>
      <c r="G5219" t="n">
        <v>4</v>
      </c>
      <c r="H5219" t="n">
        <v>0</v>
      </c>
      <c r="I5219" t="n">
        <v>539</v>
      </c>
      <c r="J5219" t="n">
        <v>4</v>
      </c>
      <c r="K5219" t="n">
        <v>110</v>
      </c>
      <c r="L5219" t="n">
        <v>0</v>
      </c>
      <c r="M5219" t="n">
        <v>1</v>
      </c>
      <c r="N5219" t="n">
        <v>3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15</v>
      </c>
      <c r="U5219" t="n">
        <v>0</v>
      </c>
      <c r="V5219" t="n">
        <v>0</v>
      </c>
      <c r="W5219" t="n">
        <v>0</v>
      </c>
    </row>
    <row r="5220">
      <c r="A5220" t="inlineStr">
        <is>
          <t>Dan Leavy</t>
        </is>
      </c>
      <c r="B5220" t="inlineStr">
        <is>
          <t>Ireland</t>
        </is>
      </c>
      <c r="C5220" t="inlineStr">
        <is>
          <t>Blindside Flanker</t>
        </is>
      </c>
      <c r="D5220" t="n">
        <v>101</v>
      </c>
      <c r="E5220" t="n">
        <v>28</v>
      </c>
      <c r="F5220" t="n">
        <v>64</v>
      </c>
      <c r="G5220" t="n">
        <v>40</v>
      </c>
      <c r="H5220" t="n">
        <v>0</v>
      </c>
      <c r="I5220" t="n">
        <v>5515</v>
      </c>
      <c r="J5220" t="n">
        <v>37</v>
      </c>
      <c r="K5220" t="n">
        <v>947</v>
      </c>
      <c r="L5220" t="n">
        <v>0</v>
      </c>
      <c r="M5220" t="n">
        <v>28</v>
      </c>
      <c r="N5220" t="n">
        <v>28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140</v>
      </c>
      <c r="U5220" t="n">
        <v>3</v>
      </c>
      <c r="V5220" t="n">
        <v>0</v>
      </c>
      <c r="W5220" t="n">
        <v>0</v>
      </c>
    </row>
    <row r="5221">
      <c r="A5221" t="inlineStr">
        <is>
          <t>Robin Copeland</t>
        </is>
      </c>
      <c r="B5221" t="inlineStr">
        <is>
          <t>Ireland</t>
        </is>
      </c>
      <c r="C5221" t="inlineStr">
        <is>
          <t>Blindside Flanker</t>
        </is>
      </c>
      <c r="D5221" t="n">
        <v>24</v>
      </c>
      <c r="E5221" t="n">
        <v>25</v>
      </c>
      <c r="F5221" t="n">
        <v>19</v>
      </c>
      <c r="G5221" t="n">
        <v>6</v>
      </c>
      <c r="H5221" t="n">
        <v>0</v>
      </c>
      <c r="I5221" t="n">
        <v>1524</v>
      </c>
      <c r="J5221" t="n">
        <v>5</v>
      </c>
      <c r="K5221" t="n">
        <v>106</v>
      </c>
      <c r="L5221" t="n">
        <v>0</v>
      </c>
      <c r="M5221" t="n">
        <v>7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25</v>
      </c>
      <c r="U5221" t="n">
        <v>0</v>
      </c>
      <c r="V5221" t="n">
        <v>0</v>
      </c>
      <c r="W5221" t="n">
        <v>0</v>
      </c>
    </row>
    <row r="5222">
      <c r="A5222" t="inlineStr">
        <is>
          <t>Robin Copeland</t>
        </is>
      </c>
      <c r="B5222" t="inlineStr">
        <is>
          <t>Ireland</t>
        </is>
      </c>
      <c r="C5222" t="inlineStr">
        <is>
          <t>Blindside Flanker</t>
        </is>
      </c>
      <c r="D5222" t="n">
        <v>26</v>
      </c>
      <c r="E5222" t="n">
        <v>26</v>
      </c>
      <c r="F5222" t="n">
        <v>22</v>
      </c>
      <c r="G5222" t="n">
        <v>4</v>
      </c>
      <c r="H5222" t="n">
        <v>0</v>
      </c>
      <c r="I5222" t="n">
        <v>1864</v>
      </c>
      <c r="J5222" t="n">
        <v>4</v>
      </c>
      <c r="K5222" t="n">
        <v>106</v>
      </c>
      <c r="L5222" t="n">
        <v>0</v>
      </c>
      <c r="M5222" t="n">
        <v>1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65</v>
      </c>
      <c r="U5222" t="n">
        <v>1</v>
      </c>
      <c r="V5222" t="n">
        <v>0</v>
      </c>
      <c r="W5222" t="n">
        <v>0</v>
      </c>
    </row>
    <row r="5223">
      <c r="A5223" t="inlineStr">
        <is>
          <t>Robin Copeland</t>
        </is>
      </c>
      <c r="B5223" t="inlineStr">
        <is>
          <t>Ireland</t>
        </is>
      </c>
      <c r="C5223" t="inlineStr">
        <is>
          <t>Blindside Flanker</t>
        </is>
      </c>
      <c r="D5223" t="n">
        <v>52</v>
      </c>
      <c r="E5223" t="n">
        <v>54</v>
      </c>
      <c r="F5223" t="n">
        <v>41</v>
      </c>
      <c r="G5223" t="n">
        <v>13</v>
      </c>
      <c r="H5223" t="n">
        <v>0</v>
      </c>
      <c r="I5223" t="n">
        <v>3309</v>
      </c>
      <c r="J5223" t="n">
        <v>11</v>
      </c>
      <c r="K5223" t="n">
        <v>301</v>
      </c>
      <c r="L5223" t="n">
        <v>0</v>
      </c>
      <c r="M5223" t="n">
        <v>10</v>
      </c>
      <c r="N5223" t="n">
        <v>8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40</v>
      </c>
      <c r="U5223" t="n">
        <v>5</v>
      </c>
      <c r="V5223" t="n">
        <v>0</v>
      </c>
      <c r="W5223" t="n">
        <v>1</v>
      </c>
    </row>
    <row r="5224">
      <c r="A5224" t="inlineStr">
        <is>
          <t>Robin Copeland</t>
        </is>
      </c>
      <c r="B5224" t="inlineStr">
        <is>
          <t>Ireland</t>
        </is>
      </c>
      <c r="C5224" t="inlineStr">
        <is>
          <t>Blindside Flanker</t>
        </is>
      </c>
      <c r="D5224" t="n">
        <v>3</v>
      </c>
      <c r="E5224" t="n">
        <v>3</v>
      </c>
      <c r="F5224" t="n">
        <v>2</v>
      </c>
      <c r="G5224" t="n">
        <v>1</v>
      </c>
      <c r="H5224" t="n">
        <v>0</v>
      </c>
      <c r="I5224" t="n">
        <v>228</v>
      </c>
      <c r="J5224" t="n">
        <v>1</v>
      </c>
      <c r="K5224" t="n">
        <v>68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10</v>
      </c>
      <c r="U5224" t="n">
        <v>0</v>
      </c>
      <c r="V5224" t="n">
        <v>0</v>
      </c>
      <c r="W5224" t="n">
        <v>0</v>
      </c>
    </row>
    <row r="5225">
      <c r="A5225" t="inlineStr">
        <is>
          <t>Robin Copeland</t>
        </is>
      </c>
      <c r="B5225" t="inlineStr">
        <is>
          <t>Ireland</t>
        </is>
      </c>
      <c r="C5225" t="inlineStr">
        <is>
          <t>Blindside Flanker</t>
        </is>
      </c>
      <c r="D5225" t="n">
        <v>71</v>
      </c>
      <c r="E5225" t="n">
        <v>72</v>
      </c>
      <c r="F5225" t="n">
        <v>38</v>
      </c>
      <c r="G5225" t="n">
        <v>34</v>
      </c>
      <c r="H5225" t="n">
        <v>0</v>
      </c>
      <c r="I5225" t="n">
        <v>3483</v>
      </c>
      <c r="J5225" t="n">
        <v>33</v>
      </c>
      <c r="K5225" t="n">
        <v>738</v>
      </c>
      <c r="L5225" t="n">
        <v>3</v>
      </c>
      <c r="M5225" t="n">
        <v>15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65</v>
      </c>
      <c r="U5225" t="n">
        <v>4</v>
      </c>
      <c r="V5225" t="n">
        <v>0</v>
      </c>
      <c r="W5225" t="n">
        <v>0</v>
      </c>
    </row>
    <row r="5226">
      <c r="A5226" t="inlineStr">
        <is>
          <t>Robin Copeland</t>
        </is>
      </c>
      <c r="B5226" t="inlineStr">
        <is>
          <t>Ireland</t>
        </is>
      </c>
      <c r="C5226" t="inlineStr">
        <is>
          <t>Blindside Flanker</t>
        </is>
      </c>
      <c r="D5226" t="n">
        <v>1</v>
      </c>
      <c r="E5226" t="n">
        <v>1</v>
      </c>
      <c r="F5226" t="n">
        <v>0</v>
      </c>
      <c r="G5226" t="n">
        <v>1</v>
      </c>
      <c r="H5226" t="n">
        <v>0</v>
      </c>
      <c r="I5226" t="n">
        <v>18</v>
      </c>
      <c r="J5226" t="n">
        <v>1</v>
      </c>
      <c r="K5226" t="n">
        <v>18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</row>
    <row r="5227">
      <c r="A5227" t="inlineStr">
        <is>
          <t>Robin Copeland</t>
        </is>
      </c>
      <c r="B5227" t="inlineStr">
        <is>
          <t>Ireland</t>
        </is>
      </c>
      <c r="C5227" t="inlineStr">
        <is>
          <t>Blindside Flanker</t>
        </is>
      </c>
      <c r="D5227" t="n">
        <v>18</v>
      </c>
      <c r="E5227" t="n">
        <v>18</v>
      </c>
      <c r="F5227" t="n">
        <v>11</v>
      </c>
      <c r="G5227" t="n">
        <v>7</v>
      </c>
      <c r="H5227" t="n">
        <v>0</v>
      </c>
      <c r="I5227" t="n">
        <v>957</v>
      </c>
      <c r="J5227" t="n">
        <v>7</v>
      </c>
      <c r="K5227" t="n">
        <v>167</v>
      </c>
      <c r="L5227" t="n">
        <v>0</v>
      </c>
      <c r="M5227" t="n">
        <v>4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5</v>
      </c>
      <c r="U5227" t="n">
        <v>1</v>
      </c>
      <c r="V5227" t="n">
        <v>0</v>
      </c>
      <c r="W5227" t="n">
        <v>0</v>
      </c>
    </row>
    <row r="5228">
      <c r="A5228" t="inlineStr">
        <is>
          <t>Robin Copeland</t>
        </is>
      </c>
      <c r="B5228" t="inlineStr">
        <is>
          <t>Ireland</t>
        </is>
      </c>
      <c r="C5228" t="inlineStr">
        <is>
          <t>Blindside Flanker</t>
        </is>
      </c>
      <c r="D5228" t="n">
        <v>26</v>
      </c>
      <c r="E5228" t="n">
        <v>23</v>
      </c>
      <c r="F5228" t="n">
        <v>16</v>
      </c>
      <c r="G5228" t="n">
        <v>7</v>
      </c>
      <c r="H5228" t="n">
        <v>0</v>
      </c>
      <c r="I5228" t="n">
        <v>1253</v>
      </c>
      <c r="J5228" t="n">
        <v>10</v>
      </c>
      <c r="K5228" t="n">
        <v>239</v>
      </c>
      <c r="L5228" t="n">
        <v>0</v>
      </c>
      <c r="M5228" t="n">
        <v>9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5</v>
      </c>
      <c r="U5228" t="n">
        <v>5</v>
      </c>
      <c r="V5228" t="n">
        <v>0</v>
      </c>
      <c r="W5228" t="n">
        <v>0</v>
      </c>
    </row>
    <row r="5229">
      <c r="A5229" t="inlineStr">
        <is>
          <t>Robin Copeland</t>
        </is>
      </c>
      <c r="B5229" t="inlineStr">
        <is>
          <t>Ireland</t>
        </is>
      </c>
      <c r="C5229" t="inlineStr">
        <is>
          <t>Blindside Flanker</t>
        </is>
      </c>
      <c r="D5229" t="n">
        <v>221</v>
      </c>
      <c r="E5229" t="n">
        <v>43</v>
      </c>
      <c r="F5229" t="n">
        <v>149</v>
      </c>
      <c r="G5229" t="n">
        <v>73</v>
      </c>
      <c r="H5229" t="n">
        <v>0</v>
      </c>
      <c r="I5229" t="n">
        <v>12636</v>
      </c>
      <c r="J5229" t="n">
        <v>72</v>
      </c>
      <c r="K5229" t="n">
        <v>1743</v>
      </c>
      <c r="L5229" t="n">
        <v>3</v>
      </c>
      <c r="M5229" t="n">
        <v>46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215</v>
      </c>
      <c r="U5229" t="n">
        <v>16</v>
      </c>
      <c r="V5229" t="n">
        <v>0</v>
      </c>
      <c r="W5229" t="n">
        <v>1</v>
      </c>
    </row>
    <row r="5230">
      <c r="A5230" t="inlineStr">
        <is>
          <t>CJ Stander</t>
        </is>
      </c>
      <c r="B5230" t="inlineStr">
        <is>
          <t>Ireland</t>
        </is>
      </c>
      <c r="C5230" t="inlineStr">
        <is>
          <t>Blindside Flanker</t>
        </is>
      </c>
      <c r="D5230" t="n">
        <v>15</v>
      </c>
      <c r="E5230" t="n">
        <v>16</v>
      </c>
      <c r="F5230" t="n">
        <v>10</v>
      </c>
      <c r="G5230" t="n">
        <v>6</v>
      </c>
      <c r="H5230" t="n">
        <v>0</v>
      </c>
      <c r="I5230" t="n">
        <v>874</v>
      </c>
      <c r="J5230" t="n">
        <v>5</v>
      </c>
      <c r="K5230" t="n">
        <v>92</v>
      </c>
      <c r="L5230" t="n">
        <v>0</v>
      </c>
      <c r="M5230" t="n">
        <v>1</v>
      </c>
      <c r="N5230" t="n">
        <v>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20</v>
      </c>
      <c r="U5230" t="n">
        <v>0</v>
      </c>
      <c r="V5230" t="n">
        <v>0</v>
      </c>
      <c r="W5230" t="n">
        <v>0</v>
      </c>
    </row>
    <row r="5231">
      <c r="A5231" t="inlineStr">
        <is>
          <t>CJ Stander</t>
        </is>
      </c>
      <c r="B5231" t="inlineStr">
        <is>
          <t>Ireland</t>
        </is>
      </c>
      <c r="C5231" t="inlineStr">
        <is>
          <t>Blindside Flanker</t>
        </is>
      </c>
      <c r="D5231" t="n">
        <v>156</v>
      </c>
      <c r="E5231" t="n">
        <v>157</v>
      </c>
      <c r="F5231" t="n">
        <v>134</v>
      </c>
      <c r="G5231" t="n">
        <v>23</v>
      </c>
      <c r="H5231" t="n">
        <v>0</v>
      </c>
      <c r="I5231" t="n">
        <v>10944</v>
      </c>
      <c r="J5231" t="n">
        <v>22</v>
      </c>
      <c r="K5231" t="n">
        <v>576</v>
      </c>
      <c r="L5231" t="n">
        <v>0</v>
      </c>
      <c r="M5231" t="n">
        <v>20</v>
      </c>
      <c r="N5231" t="n">
        <v>45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225</v>
      </c>
      <c r="U5231" t="n">
        <v>2</v>
      </c>
      <c r="V5231" t="n">
        <v>0</v>
      </c>
      <c r="W5231" t="n">
        <v>0</v>
      </c>
    </row>
    <row r="5232">
      <c r="A5232" t="inlineStr">
        <is>
          <t>CJ Stander</t>
        </is>
      </c>
      <c r="B5232" t="inlineStr">
        <is>
          <t>Ireland</t>
        </is>
      </c>
      <c r="C5232" t="inlineStr">
        <is>
          <t>Blindside Flanker</t>
        </is>
      </c>
      <c r="D5232" t="n">
        <v>5</v>
      </c>
      <c r="E5232" t="n">
        <v>5</v>
      </c>
      <c r="F5232" t="n">
        <v>4</v>
      </c>
      <c r="G5232" t="n">
        <v>1</v>
      </c>
      <c r="H5232" t="n">
        <v>0</v>
      </c>
      <c r="I5232" t="n">
        <v>345</v>
      </c>
      <c r="J5232" t="n">
        <v>1</v>
      </c>
      <c r="K5232" t="n">
        <v>25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5</v>
      </c>
      <c r="U5232" t="n">
        <v>0</v>
      </c>
      <c r="V5232" t="n">
        <v>0</v>
      </c>
      <c r="W5232" t="n">
        <v>0</v>
      </c>
    </row>
    <row r="5233">
      <c r="A5233" t="inlineStr">
        <is>
          <t>CJ Stander</t>
        </is>
      </c>
      <c r="B5233" t="inlineStr">
        <is>
          <t>Ireland</t>
        </is>
      </c>
      <c r="C5233" t="inlineStr">
        <is>
          <t>Blindside Flanker</t>
        </is>
      </c>
      <c r="D5233" t="n">
        <v>1</v>
      </c>
      <c r="E5233" t="n">
        <v>2</v>
      </c>
      <c r="F5233" t="n">
        <v>0</v>
      </c>
      <c r="G5233" t="n">
        <v>2</v>
      </c>
      <c r="H5233" t="n">
        <v>0</v>
      </c>
      <c r="I5233" t="n">
        <v>39</v>
      </c>
      <c r="J5233" t="n">
        <v>1</v>
      </c>
      <c r="K5233" t="n">
        <v>39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</row>
    <row r="5234">
      <c r="A5234" t="inlineStr">
        <is>
          <t>CJ Stander</t>
        </is>
      </c>
      <c r="B5234" t="inlineStr">
        <is>
          <t>Ireland</t>
        </is>
      </c>
      <c r="C5234" t="inlineStr">
        <is>
          <t>Blindside Flanker</t>
        </is>
      </c>
      <c r="D5234" t="n">
        <v>228</v>
      </c>
      <c r="E5234" t="n">
        <v>62</v>
      </c>
      <c r="F5234" t="n">
        <v>196</v>
      </c>
      <c r="G5234" t="n">
        <v>35</v>
      </c>
      <c r="H5234" t="n">
        <v>0</v>
      </c>
      <c r="I5234" t="n">
        <v>15986</v>
      </c>
      <c r="J5234" t="n">
        <v>32</v>
      </c>
      <c r="K5234" t="n">
        <v>844</v>
      </c>
      <c r="L5234" t="n">
        <v>0</v>
      </c>
      <c r="M5234" t="n">
        <v>29</v>
      </c>
      <c r="N5234" t="n">
        <v>62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310</v>
      </c>
      <c r="U5234" t="n">
        <v>3</v>
      </c>
      <c r="V5234" t="n">
        <v>0</v>
      </c>
      <c r="W5234" t="n">
        <v>1</v>
      </c>
    </row>
    <row r="5235">
      <c r="A5235" t="inlineStr">
        <is>
          <t>Rhys Ruddock</t>
        </is>
      </c>
      <c r="B5235" t="inlineStr">
        <is>
          <t>Ireland</t>
        </is>
      </c>
      <c r="C5235" t="inlineStr">
        <is>
          <t>Blindside Flanker</t>
        </is>
      </c>
      <c r="D5235" t="n">
        <v>10</v>
      </c>
      <c r="E5235" t="n">
        <v>10</v>
      </c>
      <c r="F5235" t="n">
        <v>10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</row>
    <row r="5236">
      <c r="A5236" t="inlineStr">
        <is>
          <t>Rhys Ruddock</t>
        </is>
      </c>
      <c r="B5236" t="inlineStr">
        <is>
          <t>Ireland</t>
        </is>
      </c>
      <c r="C5236" t="inlineStr">
        <is>
          <t>Blindside Flanker</t>
        </is>
      </c>
      <c r="D5236" t="n">
        <v>189</v>
      </c>
      <c r="E5236" t="n">
        <v>194</v>
      </c>
      <c r="F5236" t="n">
        <v>146</v>
      </c>
      <c r="G5236" t="n">
        <v>48</v>
      </c>
      <c r="H5236" t="n">
        <v>0</v>
      </c>
      <c r="I5236" t="n">
        <v>11697</v>
      </c>
      <c r="J5236" t="n">
        <v>43</v>
      </c>
      <c r="K5236" t="n">
        <v>998</v>
      </c>
      <c r="L5236" t="n">
        <v>3</v>
      </c>
      <c r="M5236" t="n">
        <v>54</v>
      </c>
      <c r="N5236" t="n">
        <v>12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60</v>
      </c>
      <c r="U5236" t="n">
        <v>3</v>
      </c>
      <c r="V5236" t="n">
        <v>0</v>
      </c>
      <c r="W5236" t="n">
        <v>0</v>
      </c>
    </row>
    <row r="5237">
      <c r="A5237" t="inlineStr">
        <is>
          <t>Rhys Ruddock</t>
        </is>
      </c>
      <c r="B5237" t="inlineStr">
        <is>
          <t>Ireland</t>
        </is>
      </c>
      <c r="C5237" t="inlineStr">
        <is>
          <t>Blindside Flanker</t>
        </is>
      </c>
      <c r="D5237" t="n">
        <v>26</v>
      </c>
      <c r="E5237" t="n">
        <v>26</v>
      </c>
      <c r="F5237" t="n">
        <v>12</v>
      </c>
      <c r="G5237" t="n">
        <v>14</v>
      </c>
      <c r="H5237" t="n">
        <v>0</v>
      </c>
      <c r="I5237" t="n">
        <v>1155</v>
      </c>
      <c r="J5237" t="n">
        <v>14</v>
      </c>
      <c r="K5237" t="n">
        <v>259</v>
      </c>
      <c r="L5237" t="n">
        <v>0</v>
      </c>
      <c r="M5237" t="n">
        <v>3</v>
      </c>
      <c r="N5237" t="n">
        <v>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20</v>
      </c>
      <c r="U5237" t="n">
        <v>0</v>
      </c>
      <c r="V5237" t="n">
        <v>0</v>
      </c>
      <c r="W5237" t="n">
        <v>0</v>
      </c>
    </row>
    <row r="5238">
      <c r="A5238" t="inlineStr">
        <is>
          <t>Rhys Ruddock</t>
        </is>
      </c>
      <c r="B5238" t="inlineStr">
        <is>
          <t>Ireland</t>
        </is>
      </c>
      <c r="C5238" t="inlineStr">
        <is>
          <t>Blindside Flanker</t>
        </is>
      </c>
      <c r="D5238" t="n">
        <v>5</v>
      </c>
      <c r="E5238" t="n">
        <v>5</v>
      </c>
      <c r="F5238" t="n">
        <v>5</v>
      </c>
      <c r="G5238" t="n">
        <v>0</v>
      </c>
      <c r="H5238" t="n">
        <v>0</v>
      </c>
      <c r="I5238" t="n">
        <v>310</v>
      </c>
      <c r="J5238" t="n">
        <v>0</v>
      </c>
      <c r="K5238" t="n">
        <v>0</v>
      </c>
      <c r="L5238" t="n">
        <v>0</v>
      </c>
      <c r="M5238" t="n">
        <v>2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</row>
    <row r="5239">
      <c r="A5239" t="inlineStr">
        <is>
          <t>Rhys Ruddock</t>
        </is>
      </c>
      <c r="B5239" t="inlineStr">
        <is>
          <t>Ireland</t>
        </is>
      </c>
      <c r="C5239" t="inlineStr">
        <is>
          <t>Blindside Flanker</t>
        </is>
      </c>
      <c r="D5239" t="n">
        <v>230</v>
      </c>
      <c r="E5239" t="n">
        <v>16</v>
      </c>
      <c r="F5239" t="n">
        <v>173</v>
      </c>
      <c r="G5239" t="n">
        <v>62</v>
      </c>
      <c r="H5239" t="n">
        <v>0</v>
      </c>
      <c r="I5239" t="n">
        <v>13962</v>
      </c>
      <c r="J5239" t="n">
        <v>57</v>
      </c>
      <c r="K5239" t="n">
        <v>1257</v>
      </c>
      <c r="L5239" t="n">
        <v>3</v>
      </c>
      <c r="M5239" t="n">
        <v>59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80</v>
      </c>
      <c r="U5239" t="n">
        <v>4</v>
      </c>
      <c r="V5239" t="n">
        <v>0</v>
      </c>
      <c r="W5239" t="n">
        <v>0</v>
      </c>
    </row>
    <row r="5240">
      <c r="A5240" t="inlineStr">
        <is>
          <t>Sean Reidy</t>
        </is>
      </c>
      <c r="B5240" t="inlineStr">
        <is>
          <t>Ireland</t>
        </is>
      </c>
      <c r="C5240" t="inlineStr">
        <is>
          <t>Blindside Flanker</t>
        </is>
      </c>
      <c r="D5240" t="n">
        <v>148</v>
      </c>
      <c r="E5240" t="n">
        <v>148</v>
      </c>
      <c r="F5240" t="n">
        <v>109</v>
      </c>
      <c r="G5240" t="n">
        <v>39</v>
      </c>
      <c r="H5240" t="n">
        <v>0</v>
      </c>
      <c r="I5240" t="n">
        <v>8706</v>
      </c>
      <c r="J5240" t="n">
        <v>39</v>
      </c>
      <c r="K5240" t="n">
        <v>892</v>
      </c>
      <c r="L5240" t="n">
        <v>0</v>
      </c>
      <c r="M5240" t="n">
        <v>35</v>
      </c>
      <c r="N5240" t="n">
        <v>21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105</v>
      </c>
      <c r="U5240" t="n">
        <v>2</v>
      </c>
      <c r="V5240" t="n">
        <v>0</v>
      </c>
      <c r="W5240" t="n">
        <v>0</v>
      </c>
    </row>
    <row r="5241">
      <c r="A5241" t="inlineStr">
        <is>
          <t>Sean Reidy</t>
        </is>
      </c>
      <c r="B5241" t="inlineStr">
        <is>
          <t>Ireland</t>
        </is>
      </c>
      <c r="C5241" t="inlineStr">
        <is>
          <t>Blindside Flanker</t>
        </is>
      </c>
      <c r="D5241" t="n">
        <v>2</v>
      </c>
      <c r="E5241" t="n">
        <v>2</v>
      </c>
      <c r="F5241" t="n">
        <v>0</v>
      </c>
      <c r="G5241" t="n">
        <v>2</v>
      </c>
      <c r="H5241" t="n">
        <v>0</v>
      </c>
      <c r="I5241" t="n">
        <v>35</v>
      </c>
      <c r="J5241" t="n">
        <v>2</v>
      </c>
      <c r="K5241" t="n">
        <v>35</v>
      </c>
      <c r="L5241" t="n">
        <v>2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5</v>
      </c>
      <c r="U5241" t="n">
        <v>0</v>
      </c>
      <c r="V5241" t="n">
        <v>0</v>
      </c>
      <c r="W5241" t="n">
        <v>0</v>
      </c>
    </row>
    <row r="5242">
      <c r="A5242" t="inlineStr">
        <is>
          <t>Sean Reidy</t>
        </is>
      </c>
      <c r="B5242" t="inlineStr">
        <is>
          <t>Ireland</t>
        </is>
      </c>
      <c r="C5242" t="inlineStr">
        <is>
          <t>Blindside Flanker</t>
        </is>
      </c>
      <c r="D5242" t="n">
        <v>150</v>
      </c>
      <c r="E5242" t="n">
        <v>22</v>
      </c>
      <c r="F5242" t="n">
        <v>109</v>
      </c>
      <c r="G5242" t="n">
        <v>41</v>
      </c>
      <c r="H5242" t="n">
        <v>0</v>
      </c>
      <c r="I5242" t="n">
        <v>8741</v>
      </c>
      <c r="J5242" t="n">
        <v>41</v>
      </c>
      <c r="K5242" t="n">
        <v>927</v>
      </c>
      <c r="L5242" t="n">
        <v>2</v>
      </c>
      <c r="M5242" t="n">
        <v>35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110</v>
      </c>
      <c r="U5242" t="n">
        <v>2</v>
      </c>
      <c r="V5242" t="n">
        <v>0</v>
      </c>
      <c r="W5242" t="n">
        <v>0</v>
      </c>
    </row>
    <row r="5243">
      <c r="A5243" t="inlineStr">
        <is>
          <t>Billy Holland</t>
        </is>
      </c>
      <c r="B5243" t="inlineStr">
        <is>
          <t>Ireland</t>
        </is>
      </c>
      <c r="C5243" t="inlineStr">
        <is>
          <t>Lock</t>
        </is>
      </c>
      <c r="D5243" t="n">
        <v>252</v>
      </c>
      <c r="E5243" t="n">
        <v>268</v>
      </c>
      <c r="F5243" t="n">
        <v>183</v>
      </c>
      <c r="G5243" t="n">
        <v>85</v>
      </c>
      <c r="H5243" t="n">
        <v>0</v>
      </c>
      <c r="I5243" t="n">
        <v>15126</v>
      </c>
      <c r="J5243" t="n">
        <v>69</v>
      </c>
      <c r="K5243" t="n">
        <v>1201</v>
      </c>
      <c r="L5243" t="n">
        <v>1</v>
      </c>
      <c r="M5243" t="n">
        <v>38</v>
      </c>
      <c r="N5243" t="n">
        <v>7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35</v>
      </c>
      <c r="U5243" t="n">
        <v>8</v>
      </c>
      <c r="V5243" t="n">
        <v>0</v>
      </c>
      <c r="W5243" t="n">
        <v>0</v>
      </c>
    </row>
    <row r="5244">
      <c r="A5244" t="inlineStr">
        <is>
          <t>Billy Holland</t>
        </is>
      </c>
      <c r="B5244" t="inlineStr">
        <is>
          <t>Ireland</t>
        </is>
      </c>
      <c r="C5244" t="inlineStr">
        <is>
          <t>Lock</t>
        </is>
      </c>
      <c r="D5244" t="n">
        <v>4</v>
      </c>
      <c r="E5244" t="n">
        <v>5</v>
      </c>
      <c r="F5244" t="n">
        <v>4</v>
      </c>
      <c r="G5244" t="n">
        <v>1</v>
      </c>
      <c r="H5244" t="n">
        <v>0</v>
      </c>
      <c r="I5244" t="n">
        <v>272</v>
      </c>
      <c r="J5244" t="n">
        <v>0</v>
      </c>
      <c r="K5244" t="n">
        <v>0</v>
      </c>
      <c r="L5244" t="n">
        <v>0</v>
      </c>
      <c r="M5244" t="n">
        <v>2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5</v>
      </c>
      <c r="U5244" t="n">
        <v>0</v>
      </c>
      <c r="V5244" t="n">
        <v>0</v>
      </c>
      <c r="W5244" t="n">
        <v>0</v>
      </c>
    </row>
    <row r="5245">
      <c r="A5245" t="inlineStr">
        <is>
          <t>Billy Holland</t>
        </is>
      </c>
      <c r="B5245" t="inlineStr">
        <is>
          <t>Ireland</t>
        </is>
      </c>
      <c r="C5245" t="inlineStr">
        <is>
          <t>Lock</t>
        </is>
      </c>
      <c r="D5245" t="n">
        <v>1</v>
      </c>
      <c r="E5245" t="n">
        <v>1</v>
      </c>
      <c r="F5245" t="n">
        <v>1</v>
      </c>
      <c r="G5245" t="n">
        <v>0</v>
      </c>
      <c r="H5245" t="n">
        <v>0</v>
      </c>
      <c r="I5245" t="n">
        <v>80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</row>
    <row r="5246">
      <c r="A5246" t="inlineStr">
        <is>
          <t>Billy Holland</t>
        </is>
      </c>
      <c r="B5246" t="inlineStr">
        <is>
          <t>Ireland</t>
        </is>
      </c>
      <c r="C5246" t="inlineStr">
        <is>
          <t>Lock</t>
        </is>
      </c>
      <c r="D5246" t="n">
        <v>257</v>
      </c>
      <c r="E5246" t="n">
        <v>8</v>
      </c>
      <c r="F5246" t="n">
        <v>188</v>
      </c>
      <c r="G5246" t="n">
        <v>86</v>
      </c>
      <c r="H5246" t="n">
        <v>0</v>
      </c>
      <c r="I5246" t="n">
        <v>15478</v>
      </c>
      <c r="J5246" t="n">
        <v>69</v>
      </c>
      <c r="K5246" t="n">
        <v>1201</v>
      </c>
      <c r="L5246" t="n">
        <v>1</v>
      </c>
      <c r="M5246" t="n">
        <v>40</v>
      </c>
      <c r="N5246" t="n">
        <v>8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40</v>
      </c>
      <c r="U5246" t="n">
        <v>8</v>
      </c>
      <c r="V5246" t="n">
        <v>0</v>
      </c>
      <c r="W5246" t="n">
        <v>0</v>
      </c>
    </row>
    <row r="5247">
      <c r="A5247" t="inlineStr">
        <is>
          <t>Donncha O'Callaghan</t>
        </is>
      </c>
      <c r="B5247" t="inlineStr">
        <is>
          <t>Ireland</t>
        </is>
      </c>
      <c r="C5247" t="inlineStr">
        <is>
          <t>Lock</t>
        </is>
      </c>
      <c r="D5247" t="n">
        <v>217</v>
      </c>
      <c r="E5247" t="n">
        <v>221</v>
      </c>
      <c r="F5247" t="n">
        <v>171</v>
      </c>
      <c r="G5247" t="n">
        <v>50</v>
      </c>
      <c r="H5247" t="n">
        <v>0</v>
      </c>
      <c r="I5247" t="n">
        <v>13989</v>
      </c>
      <c r="J5247" t="n">
        <v>46</v>
      </c>
      <c r="K5247" t="n">
        <v>954</v>
      </c>
      <c r="L5247" t="n">
        <v>3</v>
      </c>
      <c r="M5247" t="n">
        <v>42</v>
      </c>
      <c r="N5247" t="n">
        <v>6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30</v>
      </c>
      <c r="U5247" t="n">
        <v>8</v>
      </c>
      <c r="V5247" t="n">
        <v>0</v>
      </c>
      <c r="W5247" t="n">
        <v>0</v>
      </c>
    </row>
    <row r="5248">
      <c r="A5248" t="inlineStr">
        <is>
          <t>Donncha O'Callaghan</t>
        </is>
      </c>
      <c r="B5248" t="inlineStr">
        <is>
          <t>Ireland</t>
        </is>
      </c>
      <c r="C5248" t="inlineStr">
        <is>
          <t>Lock</t>
        </is>
      </c>
      <c r="D5248" t="n">
        <v>90</v>
      </c>
      <c r="E5248" t="n">
        <v>102</v>
      </c>
      <c r="F5248" t="n">
        <v>67</v>
      </c>
      <c r="G5248" t="n">
        <v>35</v>
      </c>
      <c r="H5248" t="n">
        <v>0</v>
      </c>
      <c r="I5248" t="n">
        <v>5495</v>
      </c>
      <c r="J5248" t="n">
        <v>23</v>
      </c>
      <c r="K5248" t="n">
        <v>365</v>
      </c>
      <c r="L5248" t="n">
        <v>3</v>
      </c>
      <c r="M5248" t="n">
        <v>16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5</v>
      </c>
      <c r="U5248" t="n">
        <v>0</v>
      </c>
      <c r="V5248" t="n">
        <v>0</v>
      </c>
      <c r="W5248" t="n">
        <v>0</v>
      </c>
    </row>
    <row r="5249">
      <c r="A5249" t="inlineStr">
        <is>
          <t>Donncha O'Callaghan</t>
        </is>
      </c>
      <c r="B5249" t="inlineStr">
        <is>
          <t>Ireland</t>
        </is>
      </c>
      <c r="C5249" t="inlineStr">
        <is>
          <t>Lock</t>
        </is>
      </c>
      <c r="D5249" t="n">
        <v>3</v>
      </c>
      <c r="E5249" t="n">
        <v>3</v>
      </c>
      <c r="F5249" t="n">
        <v>2</v>
      </c>
      <c r="G5249" t="n">
        <v>1</v>
      </c>
      <c r="H5249" t="n">
        <v>0</v>
      </c>
      <c r="I5249" t="n">
        <v>165</v>
      </c>
      <c r="J5249" t="n">
        <v>1</v>
      </c>
      <c r="K5249" t="n">
        <v>12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</row>
    <row r="5250">
      <c r="A5250" t="inlineStr">
        <is>
          <t>Donncha O'Callaghan</t>
        </is>
      </c>
      <c r="B5250" t="inlineStr">
        <is>
          <t>Ireland</t>
        </is>
      </c>
      <c r="C5250" t="inlineStr">
        <is>
          <t>Lock</t>
        </is>
      </c>
      <c r="D5250" t="n">
        <v>4</v>
      </c>
      <c r="E5250" t="n">
        <v>4</v>
      </c>
      <c r="F5250" t="n">
        <v>4</v>
      </c>
      <c r="G5250" t="n">
        <v>0</v>
      </c>
      <c r="H5250" t="n">
        <v>0</v>
      </c>
      <c r="I5250" t="n">
        <v>320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</row>
    <row r="5251">
      <c r="A5251" t="inlineStr">
        <is>
          <t>Donncha O'Callaghan</t>
        </is>
      </c>
      <c r="B5251" t="inlineStr">
        <is>
          <t>Ireland</t>
        </is>
      </c>
      <c r="C5251" t="inlineStr">
        <is>
          <t>Lock</t>
        </is>
      </c>
      <c r="D5251" t="n">
        <v>64</v>
      </c>
      <c r="E5251" t="n">
        <v>63</v>
      </c>
      <c r="F5251" t="n">
        <v>58</v>
      </c>
      <c r="G5251" t="n">
        <v>5</v>
      </c>
      <c r="H5251" t="n">
        <v>0</v>
      </c>
      <c r="I5251" t="n">
        <v>4137</v>
      </c>
      <c r="J5251" t="n">
        <v>6</v>
      </c>
      <c r="K5251" t="n">
        <v>167</v>
      </c>
      <c r="L5251" t="n">
        <v>0</v>
      </c>
      <c r="M5251" t="n">
        <v>30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5</v>
      </c>
      <c r="U5251" t="n">
        <v>3</v>
      </c>
      <c r="V5251" t="n">
        <v>0</v>
      </c>
      <c r="W5251" t="n">
        <v>1</v>
      </c>
    </row>
    <row r="5252">
      <c r="A5252" t="inlineStr">
        <is>
          <t>Donncha O'Callaghan</t>
        </is>
      </c>
      <c r="B5252" t="inlineStr">
        <is>
          <t>Ireland</t>
        </is>
      </c>
      <c r="C5252" t="inlineStr">
        <is>
          <t>Lock</t>
        </is>
      </c>
      <c r="D5252" t="n">
        <v>378</v>
      </c>
      <c r="E5252" t="n">
        <v>8</v>
      </c>
      <c r="F5252" t="n">
        <v>302</v>
      </c>
      <c r="G5252" t="n">
        <v>91</v>
      </c>
      <c r="H5252" t="n">
        <v>0</v>
      </c>
      <c r="I5252" t="n">
        <v>24106</v>
      </c>
      <c r="J5252" t="n">
        <v>76</v>
      </c>
      <c r="K5252" t="n">
        <v>1498</v>
      </c>
      <c r="L5252" t="n">
        <v>6</v>
      </c>
      <c r="M5252" t="n">
        <v>89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40</v>
      </c>
      <c r="U5252" t="n">
        <v>11</v>
      </c>
      <c r="V5252" t="n">
        <v>0</v>
      </c>
      <c r="W5252" t="n">
        <v>1</v>
      </c>
    </row>
    <row r="5253">
      <c r="A5253" t="inlineStr">
        <is>
          <t>Devin Toner</t>
        </is>
      </c>
      <c r="B5253" t="inlineStr">
        <is>
          <t>Ireland</t>
        </is>
      </c>
      <c r="C5253" t="inlineStr">
        <is>
          <t>Lock</t>
        </is>
      </c>
      <c r="D5253" t="n">
        <v>251</v>
      </c>
      <c r="E5253" t="n">
        <v>266</v>
      </c>
      <c r="F5253" t="n">
        <v>201</v>
      </c>
      <c r="G5253" t="n">
        <v>65</v>
      </c>
      <c r="H5253" t="n">
        <v>0</v>
      </c>
      <c r="I5253" t="n">
        <v>16386</v>
      </c>
      <c r="J5253" t="n">
        <v>50</v>
      </c>
      <c r="K5253" t="n">
        <v>1181</v>
      </c>
      <c r="L5253" t="n">
        <v>1</v>
      </c>
      <c r="M5253" t="n">
        <v>47</v>
      </c>
      <c r="N5253" t="n">
        <v>4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20</v>
      </c>
      <c r="U5253" t="n">
        <v>9</v>
      </c>
      <c r="V5253" t="n">
        <v>0</v>
      </c>
      <c r="W5253" t="n">
        <v>0</v>
      </c>
    </row>
    <row r="5254">
      <c r="A5254" t="inlineStr">
        <is>
          <t>Devin Toner</t>
        </is>
      </c>
      <c r="B5254" t="inlineStr">
        <is>
          <t>Ireland</t>
        </is>
      </c>
      <c r="C5254" t="inlineStr">
        <is>
          <t>Lock</t>
        </is>
      </c>
      <c r="D5254" t="n">
        <v>3</v>
      </c>
      <c r="E5254" t="n">
        <v>3</v>
      </c>
      <c r="F5254" t="n">
        <v>2</v>
      </c>
      <c r="G5254" t="n">
        <v>1</v>
      </c>
      <c r="H5254" t="n">
        <v>0</v>
      </c>
      <c r="I5254" t="n">
        <v>164</v>
      </c>
      <c r="J5254" t="n">
        <v>1</v>
      </c>
      <c r="K5254" t="n">
        <v>9</v>
      </c>
      <c r="L5254" t="n">
        <v>0</v>
      </c>
      <c r="M5254" t="n">
        <v>1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5</v>
      </c>
      <c r="U5254" t="n">
        <v>0</v>
      </c>
      <c r="V5254" t="n">
        <v>0</v>
      </c>
      <c r="W5254" t="n">
        <v>0</v>
      </c>
    </row>
    <row r="5255">
      <c r="A5255" t="inlineStr">
        <is>
          <t>Devin Toner</t>
        </is>
      </c>
      <c r="B5255" t="inlineStr">
        <is>
          <t>Ireland</t>
        </is>
      </c>
      <c r="C5255" t="inlineStr">
        <is>
          <t>Lock</t>
        </is>
      </c>
      <c r="D5255" t="n">
        <v>70</v>
      </c>
      <c r="E5255" t="n">
        <v>70</v>
      </c>
      <c r="F5255" t="n">
        <v>53</v>
      </c>
      <c r="G5255" t="n">
        <v>17</v>
      </c>
      <c r="H5255" t="n">
        <v>0</v>
      </c>
      <c r="I5255" t="n">
        <v>4173</v>
      </c>
      <c r="J5255" t="n">
        <v>17</v>
      </c>
      <c r="K5255" t="n">
        <v>324</v>
      </c>
      <c r="L5255" t="n">
        <v>1</v>
      </c>
      <c r="M5255" t="n">
        <v>23</v>
      </c>
      <c r="N5255" t="n">
        <v>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10</v>
      </c>
      <c r="U5255" t="n">
        <v>0</v>
      </c>
      <c r="V5255" t="n">
        <v>0</v>
      </c>
      <c r="W5255" t="n">
        <v>0</v>
      </c>
    </row>
    <row r="5256">
      <c r="A5256" t="inlineStr">
        <is>
          <t>Devin Toner</t>
        </is>
      </c>
      <c r="B5256" t="inlineStr">
        <is>
          <t>Ireland</t>
        </is>
      </c>
      <c r="C5256" t="inlineStr">
        <is>
          <t>Lock</t>
        </is>
      </c>
      <c r="D5256" t="n">
        <v>324</v>
      </c>
      <c r="E5256" t="n">
        <v>7</v>
      </c>
      <c r="F5256" t="n">
        <v>256</v>
      </c>
      <c r="G5256" t="n">
        <v>83</v>
      </c>
      <c r="H5256" t="n">
        <v>0</v>
      </c>
      <c r="I5256" t="n">
        <v>20723</v>
      </c>
      <c r="J5256" t="n">
        <v>68</v>
      </c>
      <c r="K5256" t="n">
        <v>1514</v>
      </c>
      <c r="L5256" t="n">
        <v>2</v>
      </c>
      <c r="M5256" t="n">
        <v>71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35</v>
      </c>
      <c r="U5256" t="n">
        <v>9</v>
      </c>
      <c r="V5256" t="n">
        <v>0</v>
      </c>
      <c r="W5256" t="n">
        <v>0</v>
      </c>
    </row>
    <row r="5257">
      <c r="A5257" t="inlineStr">
        <is>
          <t>Kieran Treadwell</t>
        </is>
      </c>
      <c r="B5257" t="inlineStr">
        <is>
          <t>Ireland</t>
        </is>
      </c>
      <c r="C5257" t="inlineStr">
        <is>
          <t>Lock</t>
        </is>
      </c>
      <c r="D5257" t="n">
        <v>7</v>
      </c>
      <c r="E5257" t="n">
        <v>10</v>
      </c>
      <c r="F5257" t="n">
        <v>0</v>
      </c>
      <c r="G5257" t="n">
        <v>10</v>
      </c>
      <c r="H5257" t="n">
        <v>0</v>
      </c>
      <c r="I5257" t="n">
        <v>186</v>
      </c>
      <c r="J5257" t="n">
        <v>7</v>
      </c>
      <c r="K5257" t="n">
        <v>186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</row>
    <row r="5258">
      <c r="A5258" t="inlineStr">
        <is>
          <t>Kieran Treadwell</t>
        </is>
      </c>
      <c r="B5258" t="inlineStr">
        <is>
          <t>Ireland</t>
        </is>
      </c>
      <c r="C5258" t="inlineStr">
        <is>
          <t>Lock</t>
        </is>
      </c>
      <c r="D5258" t="n">
        <v>9</v>
      </c>
      <c r="E5258" t="n">
        <v>9</v>
      </c>
      <c r="F5258" t="n">
        <v>7</v>
      </c>
      <c r="G5258" t="n">
        <v>2</v>
      </c>
      <c r="H5258" t="n">
        <v>0</v>
      </c>
      <c r="I5258" t="n">
        <v>560</v>
      </c>
      <c r="J5258" t="n">
        <v>2</v>
      </c>
      <c r="K5258" t="n">
        <v>49</v>
      </c>
      <c r="L5258" t="n">
        <v>0</v>
      </c>
      <c r="M5258" t="n">
        <v>4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</row>
    <row r="5259">
      <c r="A5259" t="inlineStr">
        <is>
          <t>Kieran Treadwell</t>
        </is>
      </c>
      <c r="B5259" t="inlineStr">
        <is>
          <t>Ireland</t>
        </is>
      </c>
      <c r="C5259" t="inlineStr">
        <is>
          <t>Lock</t>
        </is>
      </c>
      <c r="D5259" t="n">
        <v>7</v>
      </c>
      <c r="E5259" t="n">
        <v>8</v>
      </c>
      <c r="F5259" t="n">
        <v>2</v>
      </c>
      <c r="G5259" t="n">
        <v>6</v>
      </c>
      <c r="H5259" t="n">
        <v>0</v>
      </c>
      <c r="I5259" t="n">
        <v>257</v>
      </c>
      <c r="J5259" t="n">
        <v>5</v>
      </c>
      <c r="K5259" t="n">
        <v>127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</row>
    <row r="5260">
      <c r="A5260" t="inlineStr">
        <is>
          <t>Kieran Treadwell</t>
        </is>
      </c>
      <c r="B5260" t="inlineStr">
        <is>
          <t>Ireland</t>
        </is>
      </c>
      <c r="C5260" t="inlineStr">
        <is>
          <t>Lock</t>
        </is>
      </c>
      <c r="D5260" t="n">
        <v>106</v>
      </c>
      <c r="E5260" t="n">
        <v>105</v>
      </c>
      <c r="F5260" t="n">
        <v>76</v>
      </c>
      <c r="G5260" t="n">
        <v>29</v>
      </c>
      <c r="H5260" t="n">
        <v>0</v>
      </c>
      <c r="I5260" t="n">
        <v>6125</v>
      </c>
      <c r="J5260" t="n">
        <v>30</v>
      </c>
      <c r="K5260" t="n">
        <v>805</v>
      </c>
      <c r="L5260" t="n">
        <v>0</v>
      </c>
      <c r="M5260" t="n">
        <v>38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20</v>
      </c>
      <c r="U5260" t="n">
        <v>1</v>
      </c>
      <c r="V5260" t="n">
        <v>0</v>
      </c>
      <c r="W5260" t="n">
        <v>0</v>
      </c>
    </row>
    <row r="5261">
      <c r="A5261" t="inlineStr">
        <is>
          <t>Kieran Treadwell</t>
        </is>
      </c>
      <c r="B5261" t="inlineStr">
        <is>
          <t>Ireland</t>
        </is>
      </c>
      <c r="C5261" t="inlineStr">
        <is>
          <t>Lock</t>
        </is>
      </c>
      <c r="D5261" t="n">
        <v>3</v>
      </c>
      <c r="E5261" t="n">
        <v>3</v>
      </c>
      <c r="F5261" t="n">
        <v>1</v>
      </c>
      <c r="G5261" t="n">
        <v>2</v>
      </c>
      <c r="H5261" t="n">
        <v>0</v>
      </c>
      <c r="I5261" t="n">
        <v>87</v>
      </c>
      <c r="J5261" t="n">
        <v>2</v>
      </c>
      <c r="K5261" t="n">
        <v>36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</row>
    <row r="5262">
      <c r="A5262" t="inlineStr">
        <is>
          <t>Kieran Treadwell</t>
        </is>
      </c>
      <c r="B5262" t="inlineStr">
        <is>
          <t>Ireland</t>
        </is>
      </c>
      <c r="C5262" t="inlineStr">
        <is>
          <t>Lock</t>
        </is>
      </c>
      <c r="D5262" t="n">
        <v>132</v>
      </c>
      <c r="E5262" t="n">
        <v>4</v>
      </c>
      <c r="F5262" t="n">
        <v>86</v>
      </c>
      <c r="G5262" t="n">
        <v>49</v>
      </c>
      <c r="H5262" t="n">
        <v>0</v>
      </c>
      <c r="I5262" t="n">
        <v>7215</v>
      </c>
      <c r="J5262" t="n">
        <v>46</v>
      </c>
      <c r="K5262" t="n">
        <v>1203</v>
      </c>
      <c r="L5262" t="n">
        <v>0</v>
      </c>
      <c r="M5262" t="n">
        <v>44</v>
      </c>
      <c r="N5262" t="n">
        <v>4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20</v>
      </c>
      <c r="U5262" t="n">
        <v>2</v>
      </c>
      <c r="V5262" t="n">
        <v>0</v>
      </c>
      <c r="W5262" t="n">
        <v>0</v>
      </c>
    </row>
    <row r="5263">
      <c r="A5263" t="inlineStr">
        <is>
          <t>Tommy O'Donnell</t>
        </is>
      </c>
      <c r="B5263" t="inlineStr">
        <is>
          <t>Ireland</t>
        </is>
      </c>
      <c r="C5263" t="inlineStr">
        <is>
          <t>Lock</t>
        </is>
      </c>
      <c r="D5263" t="n">
        <v>188</v>
      </c>
      <c r="E5263" t="n">
        <v>192</v>
      </c>
      <c r="F5263" t="n">
        <v>137</v>
      </c>
      <c r="G5263" t="n">
        <v>55</v>
      </c>
      <c r="H5263" t="n">
        <v>0</v>
      </c>
      <c r="I5263" t="n">
        <v>10472</v>
      </c>
      <c r="J5263" t="n">
        <v>51</v>
      </c>
      <c r="K5263" t="n">
        <v>1159</v>
      </c>
      <c r="L5263" t="n">
        <v>2</v>
      </c>
      <c r="M5263" t="n">
        <v>68</v>
      </c>
      <c r="N5263" t="n">
        <v>21</v>
      </c>
      <c r="O5263" t="n">
        <v>0</v>
      </c>
      <c r="P5263" t="n">
        <v>0</v>
      </c>
      <c r="Q5263" t="n">
        <v>0</v>
      </c>
      <c r="R5263" t="n">
        <v>1</v>
      </c>
      <c r="S5263" t="n">
        <v>1</v>
      </c>
      <c r="T5263" t="n">
        <v>108</v>
      </c>
      <c r="U5263" t="n">
        <v>4</v>
      </c>
      <c r="V5263" t="n">
        <v>0</v>
      </c>
      <c r="W5263" t="n">
        <v>0</v>
      </c>
    </row>
    <row r="5264">
      <c r="A5264" t="inlineStr">
        <is>
          <t>Tommy O'Donnell</t>
        </is>
      </c>
      <c r="B5264" t="inlineStr">
        <is>
          <t>Ireland</t>
        </is>
      </c>
      <c r="C5264" t="inlineStr">
        <is>
          <t>Lock</t>
        </is>
      </c>
      <c r="D5264" t="n">
        <v>13</v>
      </c>
      <c r="E5264" t="n">
        <v>14</v>
      </c>
      <c r="F5264" t="n">
        <v>7</v>
      </c>
      <c r="G5264" t="n">
        <v>7</v>
      </c>
      <c r="H5264" t="n">
        <v>0</v>
      </c>
      <c r="I5264" t="n">
        <v>685</v>
      </c>
      <c r="J5264" t="n">
        <v>6</v>
      </c>
      <c r="K5264" t="n">
        <v>169</v>
      </c>
      <c r="L5264" t="n">
        <v>1</v>
      </c>
      <c r="M5264" t="n">
        <v>2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10</v>
      </c>
      <c r="U5264" t="n">
        <v>0</v>
      </c>
      <c r="V5264" t="n">
        <v>0</v>
      </c>
      <c r="W5264" t="n">
        <v>0</v>
      </c>
    </row>
    <row r="5265">
      <c r="A5265" t="inlineStr">
        <is>
          <t>Tommy O'Donnell</t>
        </is>
      </c>
      <c r="B5265" t="inlineStr">
        <is>
          <t>Ireland</t>
        </is>
      </c>
      <c r="C5265" t="inlineStr">
        <is>
          <t>Lock</t>
        </is>
      </c>
      <c r="D5265" t="n">
        <v>3</v>
      </c>
      <c r="E5265" t="n">
        <v>3</v>
      </c>
      <c r="F5265" t="n">
        <v>2</v>
      </c>
      <c r="G5265" t="n">
        <v>1</v>
      </c>
      <c r="H5265" t="n">
        <v>0</v>
      </c>
      <c r="I5265" t="n">
        <v>183</v>
      </c>
      <c r="J5265" t="n">
        <v>1</v>
      </c>
      <c r="K5265" t="n">
        <v>23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5</v>
      </c>
      <c r="U5265" t="n">
        <v>0</v>
      </c>
      <c r="V5265" t="n">
        <v>0</v>
      </c>
      <c r="W5265" t="n">
        <v>0</v>
      </c>
    </row>
    <row r="5266">
      <c r="A5266" t="inlineStr">
        <is>
          <t>Tommy O'Donnell</t>
        </is>
      </c>
      <c r="B5266" t="inlineStr">
        <is>
          <t>Ireland</t>
        </is>
      </c>
      <c r="C5266" t="inlineStr">
        <is>
          <t>Lock</t>
        </is>
      </c>
      <c r="D5266" t="n">
        <v>204</v>
      </c>
      <c r="E5266" t="n">
        <v>24</v>
      </c>
      <c r="F5266" t="n">
        <v>146</v>
      </c>
      <c r="G5266" t="n">
        <v>63</v>
      </c>
      <c r="H5266" t="n">
        <v>0</v>
      </c>
      <c r="I5266" t="n">
        <v>11340</v>
      </c>
      <c r="J5266" t="n">
        <v>58</v>
      </c>
      <c r="K5266" t="n">
        <v>1351</v>
      </c>
      <c r="L5266" t="n">
        <v>3</v>
      </c>
      <c r="M5266" t="n">
        <v>70</v>
      </c>
      <c r="N5266" t="n">
        <v>24</v>
      </c>
      <c r="O5266" t="n">
        <v>0</v>
      </c>
      <c r="P5266" t="n">
        <v>0</v>
      </c>
      <c r="Q5266" t="n">
        <v>0</v>
      </c>
      <c r="R5266" t="n">
        <v>1</v>
      </c>
      <c r="S5266" t="n">
        <v>1</v>
      </c>
      <c r="T5266" t="n">
        <v>123</v>
      </c>
      <c r="U5266" t="n">
        <v>4</v>
      </c>
      <c r="V5266" t="n">
        <v>0</v>
      </c>
      <c r="W5266" t="n">
        <v>0</v>
      </c>
    </row>
    <row r="5267">
      <c r="A5267" t="inlineStr">
        <is>
          <t>James Ryan</t>
        </is>
      </c>
      <c r="B5267" t="inlineStr">
        <is>
          <t>Ireland</t>
        </is>
      </c>
      <c r="C5267" t="inlineStr">
        <is>
          <t>Lock</t>
        </is>
      </c>
      <c r="D5267" t="n">
        <v>47</v>
      </c>
      <c r="E5267" t="n">
        <v>47</v>
      </c>
      <c r="F5267" t="n">
        <v>40</v>
      </c>
      <c r="G5267" t="n">
        <v>7</v>
      </c>
      <c r="H5267" t="n">
        <v>0</v>
      </c>
      <c r="I5267" t="n">
        <v>3096</v>
      </c>
      <c r="J5267" t="n">
        <v>7</v>
      </c>
      <c r="K5267" t="n">
        <v>142</v>
      </c>
      <c r="L5267" t="n">
        <v>0</v>
      </c>
      <c r="M5267" t="n">
        <v>14</v>
      </c>
      <c r="N5267" t="n">
        <v>3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15</v>
      </c>
      <c r="U5267" t="n">
        <v>1</v>
      </c>
      <c r="V5267" t="n">
        <v>0</v>
      </c>
      <c r="W5267" t="n">
        <v>0</v>
      </c>
    </row>
    <row r="5268">
      <c r="A5268" t="inlineStr">
        <is>
          <t>James Ryan</t>
        </is>
      </c>
      <c r="B5268" t="inlineStr">
        <is>
          <t>Ireland</t>
        </is>
      </c>
      <c r="C5268" t="inlineStr">
        <is>
          <t>Lock</t>
        </is>
      </c>
      <c r="D5268" t="n">
        <v>5</v>
      </c>
      <c r="E5268" t="n">
        <v>5</v>
      </c>
      <c r="F5268" t="n">
        <v>5</v>
      </c>
      <c r="G5268" t="n">
        <v>0</v>
      </c>
      <c r="H5268" t="n">
        <v>0</v>
      </c>
      <c r="I5268" t="n">
        <v>396</v>
      </c>
      <c r="J5268" t="n">
        <v>0</v>
      </c>
      <c r="K5268" t="n">
        <v>0</v>
      </c>
      <c r="L5268" t="n">
        <v>0</v>
      </c>
      <c r="M5268" t="n">
        <v>1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10</v>
      </c>
      <c r="U5268" t="n">
        <v>0</v>
      </c>
      <c r="V5268" t="n">
        <v>0</v>
      </c>
      <c r="W5268" t="n">
        <v>0</v>
      </c>
    </row>
    <row r="5269">
      <c r="A5269" t="inlineStr">
        <is>
          <t>James Ryan</t>
        </is>
      </c>
      <c r="B5269" t="inlineStr">
        <is>
          <t>Ireland</t>
        </is>
      </c>
      <c r="C5269" t="inlineStr">
        <is>
          <t>Lock</t>
        </is>
      </c>
      <c r="D5269" t="n">
        <v>88</v>
      </c>
      <c r="E5269" t="n">
        <v>8</v>
      </c>
      <c r="F5269" t="n">
        <v>77</v>
      </c>
      <c r="G5269" t="n">
        <v>10</v>
      </c>
      <c r="H5269" t="n">
        <v>0</v>
      </c>
      <c r="I5269" t="n">
        <v>5905</v>
      </c>
      <c r="J5269" t="n">
        <v>11</v>
      </c>
      <c r="K5269" t="n">
        <v>215</v>
      </c>
      <c r="L5269" t="n">
        <v>0</v>
      </c>
      <c r="M5269" t="n">
        <v>25</v>
      </c>
      <c r="N5269" t="n">
        <v>8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40</v>
      </c>
      <c r="U5269" t="n">
        <v>1</v>
      </c>
      <c r="V5269" t="n">
        <v>0</v>
      </c>
      <c r="W5269" t="n">
        <v>0</v>
      </c>
    </row>
    <row r="5270">
      <c r="A5270" t="inlineStr">
        <is>
          <t>Ultan Dilane</t>
        </is>
      </c>
      <c r="B5270" t="inlineStr">
        <is>
          <t>Ireland</t>
        </is>
      </c>
      <c r="C5270" t="inlineStr">
        <is>
          <t>Lock</t>
        </is>
      </c>
      <c r="D5270" t="n">
        <v>121</v>
      </c>
      <c r="E5270" t="n">
        <v>124</v>
      </c>
      <c r="F5270" t="n">
        <v>85</v>
      </c>
      <c r="G5270" t="n">
        <v>39</v>
      </c>
      <c r="H5270" t="n">
        <v>0</v>
      </c>
      <c r="I5270" t="n">
        <v>7127</v>
      </c>
      <c r="J5270" t="n">
        <v>36</v>
      </c>
      <c r="K5270" t="n">
        <v>872</v>
      </c>
      <c r="L5270" t="n">
        <v>1</v>
      </c>
      <c r="M5270" t="n">
        <v>31</v>
      </c>
      <c r="N5270" t="n">
        <v>5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25</v>
      </c>
      <c r="U5270" t="n">
        <v>1</v>
      </c>
      <c r="V5270" t="n">
        <v>0</v>
      </c>
      <c r="W5270" t="n">
        <v>0</v>
      </c>
    </row>
    <row r="5271">
      <c r="A5271" t="inlineStr">
        <is>
          <t>Ultan Dilane</t>
        </is>
      </c>
      <c r="B5271" t="inlineStr">
        <is>
          <t>Ireland</t>
        </is>
      </c>
      <c r="C5271" t="inlineStr">
        <is>
          <t>Lock</t>
        </is>
      </c>
      <c r="D5271" t="n">
        <v>19</v>
      </c>
      <c r="E5271" t="n">
        <v>18</v>
      </c>
      <c r="F5271" t="n">
        <v>3</v>
      </c>
      <c r="G5271" t="n">
        <v>15</v>
      </c>
      <c r="H5271" t="n">
        <v>0</v>
      </c>
      <c r="I5271" t="n">
        <v>558</v>
      </c>
      <c r="J5271" t="n">
        <v>16</v>
      </c>
      <c r="K5271" t="n">
        <v>295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5</v>
      </c>
      <c r="U5271" t="n">
        <v>0</v>
      </c>
      <c r="V5271" t="n">
        <v>0</v>
      </c>
      <c r="W5271" t="n">
        <v>0</v>
      </c>
    </row>
    <row r="5272">
      <c r="A5272" t="inlineStr">
        <is>
          <t>Ultan Dilane</t>
        </is>
      </c>
      <c r="B5272" t="inlineStr">
        <is>
          <t>Ireland</t>
        </is>
      </c>
      <c r="C5272" t="inlineStr">
        <is>
          <t>Lock</t>
        </is>
      </c>
      <c r="D5272" t="n">
        <v>140</v>
      </c>
      <c r="E5272" t="n">
        <v>6</v>
      </c>
      <c r="F5272" t="n">
        <v>88</v>
      </c>
      <c r="G5272" t="n">
        <v>54</v>
      </c>
      <c r="H5272" t="n">
        <v>0</v>
      </c>
      <c r="I5272" t="n">
        <v>7685</v>
      </c>
      <c r="J5272" t="n">
        <v>52</v>
      </c>
      <c r="K5272" t="n">
        <v>1167</v>
      </c>
      <c r="L5272" t="n">
        <v>1</v>
      </c>
      <c r="M5272" t="n">
        <v>32</v>
      </c>
      <c r="N5272" t="n">
        <v>6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30</v>
      </c>
      <c r="U5272" t="n">
        <v>1</v>
      </c>
      <c r="V5272" t="n">
        <v>0</v>
      </c>
      <c r="W5272" t="n">
        <v>0</v>
      </c>
    </row>
    <row r="5273">
      <c r="A5273" t="inlineStr">
        <is>
          <t>David Foley</t>
        </is>
      </c>
      <c r="B5273" t="inlineStr">
        <is>
          <t>Ireland</t>
        </is>
      </c>
      <c r="C5273" t="inlineStr">
        <is>
          <t>Lock</t>
        </is>
      </c>
      <c r="D5273" t="n">
        <v>102</v>
      </c>
      <c r="E5273" t="n">
        <v>109</v>
      </c>
      <c r="F5273" t="n">
        <v>77</v>
      </c>
      <c r="G5273" t="n">
        <v>32</v>
      </c>
      <c r="H5273" t="n">
        <v>0</v>
      </c>
      <c r="I5273" t="n">
        <v>5883</v>
      </c>
      <c r="J5273" t="n">
        <v>25</v>
      </c>
      <c r="K5273" t="n">
        <v>572</v>
      </c>
      <c r="L5273" t="n">
        <v>0</v>
      </c>
      <c r="M5273" t="n">
        <v>46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4</v>
      </c>
      <c r="V5273" t="n">
        <v>0</v>
      </c>
      <c r="W5273" t="n">
        <v>0</v>
      </c>
    </row>
    <row r="5274">
      <c r="A5274" t="inlineStr">
        <is>
          <t>David Foley</t>
        </is>
      </c>
      <c r="B5274" t="inlineStr">
        <is>
          <t>Ireland</t>
        </is>
      </c>
      <c r="C5274" t="inlineStr">
        <is>
          <t>Lock</t>
        </is>
      </c>
      <c r="D5274" t="n">
        <v>6</v>
      </c>
      <c r="E5274" t="n">
        <v>6</v>
      </c>
      <c r="F5274" t="n">
        <v>5</v>
      </c>
      <c r="G5274" t="n">
        <v>1</v>
      </c>
      <c r="H5274" t="n">
        <v>0</v>
      </c>
      <c r="I5274" t="n">
        <v>391</v>
      </c>
      <c r="J5274" t="n">
        <v>1</v>
      </c>
      <c r="K5274" t="n">
        <v>46</v>
      </c>
      <c r="L5274" t="n">
        <v>0</v>
      </c>
      <c r="M5274" t="n">
        <v>2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</row>
    <row r="5275">
      <c r="A5275" t="inlineStr">
        <is>
          <t>David Foley</t>
        </is>
      </c>
      <c r="B5275" t="inlineStr">
        <is>
          <t>Ireland</t>
        </is>
      </c>
      <c r="C5275" t="inlineStr">
        <is>
          <t>Lock</t>
        </is>
      </c>
      <c r="D5275" t="n">
        <v>2</v>
      </c>
      <c r="E5275" t="n">
        <v>2</v>
      </c>
      <c r="F5275" t="n">
        <v>1</v>
      </c>
      <c r="G5275" t="n">
        <v>1</v>
      </c>
      <c r="H5275" t="n">
        <v>0</v>
      </c>
      <c r="I5275" t="n">
        <v>81</v>
      </c>
      <c r="J5275" t="n">
        <v>1</v>
      </c>
      <c r="K5275" t="n">
        <v>19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</row>
    <row r="5276">
      <c r="A5276" t="inlineStr">
        <is>
          <t>David Foley</t>
        </is>
      </c>
      <c r="B5276" t="inlineStr">
        <is>
          <t>Ireland</t>
        </is>
      </c>
      <c r="C5276" t="inlineStr">
        <is>
          <t>Lock</t>
        </is>
      </c>
      <c r="D5276" t="n">
        <v>27</v>
      </c>
      <c r="E5276" t="n">
        <v>27</v>
      </c>
      <c r="F5276" t="n">
        <v>14</v>
      </c>
      <c r="G5276" t="n">
        <v>13</v>
      </c>
      <c r="H5276" t="n">
        <v>0</v>
      </c>
      <c r="I5276" t="n">
        <v>1151</v>
      </c>
      <c r="J5276" t="n">
        <v>13</v>
      </c>
      <c r="K5276" t="n">
        <v>377</v>
      </c>
      <c r="L5276" t="n">
        <v>2</v>
      </c>
      <c r="M5276" t="n">
        <v>11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5</v>
      </c>
      <c r="U5276" t="n">
        <v>1</v>
      </c>
      <c r="V5276" t="n">
        <v>0</v>
      </c>
      <c r="W5276" t="n">
        <v>0</v>
      </c>
    </row>
    <row r="5277">
      <c r="A5277" t="inlineStr">
        <is>
          <t>David Foley</t>
        </is>
      </c>
      <c r="B5277" t="inlineStr">
        <is>
          <t>Ireland</t>
        </is>
      </c>
      <c r="C5277" t="inlineStr">
        <is>
          <t>Lock</t>
        </is>
      </c>
      <c r="D5277" t="n">
        <v>137</v>
      </c>
      <c r="E5277" t="n">
        <v>1</v>
      </c>
      <c r="F5277" t="n">
        <v>97</v>
      </c>
      <c r="G5277" t="n">
        <v>47</v>
      </c>
      <c r="H5277" t="n">
        <v>0</v>
      </c>
      <c r="I5277" t="n">
        <v>7506</v>
      </c>
      <c r="J5277" t="n">
        <v>40</v>
      </c>
      <c r="K5277" t="n">
        <v>1014</v>
      </c>
      <c r="L5277" t="n">
        <v>2</v>
      </c>
      <c r="M5277" t="n">
        <v>60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5</v>
      </c>
      <c r="U5277" t="n">
        <v>6</v>
      </c>
      <c r="V5277" t="n">
        <v>0</v>
      </c>
      <c r="W5277" t="n">
        <v>0</v>
      </c>
    </row>
    <row r="5278">
      <c r="A5278" t="inlineStr">
        <is>
          <t>Donnacha Ryan</t>
        </is>
      </c>
      <c r="B5278" t="inlineStr">
        <is>
          <t>Ireland</t>
        </is>
      </c>
      <c r="C5278" t="inlineStr">
        <is>
          <t>Lock</t>
        </is>
      </c>
      <c r="D5278" t="n">
        <v>148</v>
      </c>
      <c r="E5278" t="n">
        <v>155</v>
      </c>
      <c r="F5278" t="n">
        <v>115</v>
      </c>
      <c r="G5278" t="n">
        <v>40</v>
      </c>
      <c r="H5278" t="n">
        <v>0</v>
      </c>
      <c r="I5278" t="n">
        <v>9196</v>
      </c>
      <c r="J5278" t="n">
        <v>33</v>
      </c>
      <c r="K5278" t="n">
        <v>626</v>
      </c>
      <c r="L5278" t="n">
        <v>1</v>
      </c>
      <c r="M5278" t="n">
        <v>31</v>
      </c>
      <c r="N5278" t="n">
        <v>7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35</v>
      </c>
      <c r="U5278" t="n">
        <v>1</v>
      </c>
      <c r="V5278" t="n">
        <v>0</v>
      </c>
      <c r="W5278" t="n">
        <v>0</v>
      </c>
    </row>
    <row r="5279">
      <c r="A5279" t="inlineStr">
        <is>
          <t>Donnacha Ryan</t>
        </is>
      </c>
      <c r="B5279" t="inlineStr">
        <is>
          <t>Ireland</t>
        </is>
      </c>
      <c r="C5279" t="inlineStr">
        <is>
          <t>Lock</t>
        </is>
      </c>
      <c r="D5279" t="n">
        <v>6</v>
      </c>
      <c r="E5279" t="n">
        <v>6</v>
      </c>
      <c r="F5279" t="n">
        <v>5</v>
      </c>
      <c r="G5279" t="n">
        <v>1</v>
      </c>
      <c r="H5279" t="n">
        <v>0</v>
      </c>
      <c r="I5279" t="n">
        <v>421</v>
      </c>
      <c r="J5279" t="n">
        <v>1</v>
      </c>
      <c r="K5279" t="n">
        <v>21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</row>
    <row r="5280">
      <c r="A5280" t="inlineStr">
        <is>
          <t>Donnacha Ryan</t>
        </is>
      </c>
      <c r="B5280" t="inlineStr">
        <is>
          <t>Ireland</t>
        </is>
      </c>
      <c r="C5280" t="inlineStr">
        <is>
          <t>Lock</t>
        </is>
      </c>
      <c r="D5280" t="n">
        <v>49</v>
      </c>
      <c r="E5280" t="n">
        <v>49</v>
      </c>
      <c r="F5280" t="n">
        <v>26</v>
      </c>
      <c r="G5280" t="n">
        <v>23</v>
      </c>
      <c r="H5280" t="n">
        <v>0</v>
      </c>
      <c r="I5280" t="n">
        <v>2345</v>
      </c>
      <c r="J5280" t="n">
        <v>23</v>
      </c>
      <c r="K5280" t="n">
        <v>418</v>
      </c>
      <c r="L5280" t="n">
        <v>0</v>
      </c>
      <c r="M5280" t="n">
        <v>10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2</v>
      </c>
      <c r="V5280" t="n">
        <v>0</v>
      </c>
      <c r="W5280" t="n">
        <v>0</v>
      </c>
    </row>
    <row r="5281">
      <c r="A5281" t="inlineStr">
        <is>
          <t>Donnacha Ryan</t>
        </is>
      </c>
      <c r="B5281" t="inlineStr">
        <is>
          <t>Ireland</t>
        </is>
      </c>
      <c r="C5281" t="inlineStr">
        <is>
          <t>Lock</t>
        </is>
      </c>
      <c r="D5281" t="n">
        <v>69</v>
      </c>
      <c r="E5281" t="n">
        <v>64</v>
      </c>
      <c r="F5281" t="n">
        <v>49</v>
      </c>
      <c r="G5281" t="n">
        <v>15</v>
      </c>
      <c r="H5281" t="n">
        <v>0</v>
      </c>
      <c r="I5281" t="n">
        <v>3738</v>
      </c>
      <c r="J5281" t="n">
        <v>20</v>
      </c>
      <c r="K5281" t="n">
        <v>355</v>
      </c>
      <c r="L5281" t="n">
        <v>0</v>
      </c>
      <c r="M5281" t="n">
        <v>27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10</v>
      </c>
      <c r="U5281" t="n">
        <v>0</v>
      </c>
      <c r="V5281" t="n">
        <v>0</v>
      </c>
      <c r="W5281" t="n">
        <v>0</v>
      </c>
    </row>
    <row r="5282">
      <c r="A5282" t="inlineStr">
        <is>
          <t>Donnacha Ryan</t>
        </is>
      </c>
      <c r="B5282" t="inlineStr">
        <is>
          <t>Ireland</t>
        </is>
      </c>
      <c r="C5282" t="inlineStr">
        <is>
          <t>Lock</t>
        </is>
      </c>
      <c r="D5282" t="n">
        <v>272</v>
      </c>
      <c r="E5282" t="n">
        <v>9</v>
      </c>
      <c r="F5282" t="n">
        <v>195</v>
      </c>
      <c r="G5282" t="n">
        <v>79</v>
      </c>
      <c r="H5282" t="n">
        <v>0</v>
      </c>
      <c r="I5282" t="n">
        <v>15700</v>
      </c>
      <c r="J5282" t="n">
        <v>77</v>
      </c>
      <c r="K5282" t="n">
        <v>1420</v>
      </c>
      <c r="L5282" t="n">
        <v>1</v>
      </c>
      <c r="M5282" t="n">
        <v>69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45</v>
      </c>
      <c r="U5282" t="n">
        <v>3</v>
      </c>
      <c r="V5282" t="n">
        <v>0</v>
      </c>
      <c r="W5282" t="n">
        <v>0</v>
      </c>
    </row>
    <row r="5283">
      <c r="A5283" t="inlineStr">
        <is>
          <t>Daniel Tuohy</t>
        </is>
      </c>
      <c r="B5283" t="inlineStr">
        <is>
          <t>Ireland</t>
        </is>
      </c>
      <c r="C5283" t="inlineStr">
        <is>
          <t>Lock</t>
        </is>
      </c>
      <c r="D5283" t="n">
        <v>18</v>
      </c>
      <c r="E5283" t="n">
        <v>19</v>
      </c>
      <c r="F5283" t="n">
        <v>16</v>
      </c>
      <c r="G5283" t="n">
        <v>3</v>
      </c>
      <c r="H5283" t="n">
        <v>0</v>
      </c>
      <c r="I5283" t="n">
        <v>1269</v>
      </c>
      <c r="J5283" t="n">
        <v>2</v>
      </c>
      <c r="K5283" t="n">
        <v>55</v>
      </c>
      <c r="L5283" t="n">
        <v>1</v>
      </c>
      <c r="M5283" t="n">
        <v>3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</row>
    <row r="5284">
      <c r="A5284" t="inlineStr">
        <is>
          <t>Daniel Tuohy</t>
        </is>
      </c>
      <c r="B5284" t="inlineStr">
        <is>
          <t>Ireland</t>
        </is>
      </c>
      <c r="C5284" t="inlineStr">
        <is>
          <t>Lock</t>
        </is>
      </c>
      <c r="D5284" t="n">
        <v>2</v>
      </c>
      <c r="E5284" t="n">
        <v>2</v>
      </c>
      <c r="F5284" t="n">
        <v>2</v>
      </c>
      <c r="G5284" t="n">
        <v>0</v>
      </c>
      <c r="H5284" t="n">
        <v>0</v>
      </c>
      <c r="I5284" t="n">
        <v>160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</row>
    <row r="5285">
      <c r="A5285" t="inlineStr">
        <is>
          <t>Daniel Tuohy</t>
        </is>
      </c>
      <c r="B5285" t="inlineStr">
        <is>
          <t>Ireland</t>
        </is>
      </c>
      <c r="C5285" t="inlineStr">
        <is>
          <t>Lock</t>
        </is>
      </c>
      <c r="D5285" t="n">
        <v>23</v>
      </c>
      <c r="E5285" t="n">
        <v>23</v>
      </c>
      <c r="F5285" t="n">
        <v>18</v>
      </c>
      <c r="G5285" t="n">
        <v>5</v>
      </c>
      <c r="H5285" t="n">
        <v>0</v>
      </c>
      <c r="I5285" t="n">
        <v>1340</v>
      </c>
      <c r="J5285" t="n">
        <v>5</v>
      </c>
      <c r="K5285" t="n">
        <v>164</v>
      </c>
      <c r="L5285" t="n">
        <v>0</v>
      </c>
      <c r="M5285" t="n">
        <v>7</v>
      </c>
      <c r="N5285" t="n">
        <v>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10</v>
      </c>
      <c r="U5285" t="n">
        <v>3</v>
      </c>
      <c r="V5285" t="n">
        <v>0</v>
      </c>
      <c r="W5285" t="n">
        <v>0</v>
      </c>
    </row>
    <row r="5286">
      <c r="A5286" t="inlineStr">
        <is>
          <t>Daniel Tuohy</t>
        </is>
      </c>
      <c r="B5286" t="inlineStr">
        <is>
          <t>Ireland</t>
        </is>
      </c>
      <c r="C5286" t="inlineStr">
        <is>
          <t>Lock</t>
        </is>
      </c>
      <c r="D5286" t="n">
        <v>3</v>
      </c>
      <c r="E5286" t="n">
        <v>4</v>
      </c>
      <c r="F5286" t="n">
        <v>2</v>
      </c>
      <c r="G5286" t="n">
        <v>2</v>
      </c>
      <c r="H5286" t="n">
        <v>0</v>
      </c>
      <c r="I5286" t="n">
        <v>169</v>
      </c>
      <c r="J5286" t="n">
        <v>1</v>
      </c>
      <c r="K5286" t="n">
        <v>14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</row>
    <row r="5287">
      <c r="A5287" t="inlineStr">
        <is>
          <t>Daniel Tuohy</t>
        </is>
      </c>
      <c r="B5287" t="inlineStr">
        <is>
          <t>Ireland</t>
        </is>
      </c>
      <c r="C5287" t="inlineStr">
        <is>
          <t>Lock</t>
        </is>
      </c>
      <c r="D5287" t="n">
        <v>13</v>
      </c>
      <c r="E5287" t="n">
        <v>13</v>
      </c>
      <c r="F5287" t="n">
        <v>11</v>
      </c>
      <c r="G5287" t="n">
        <v>2</v>
      </c>
      <c r="H5287" t="n">
        <v>0</v>
      </c>
      <c r="I5287" t="n">
        <v>787</v>
      </c>
      <c r="J5287" t="n">
        <v>2</v>
      </c>
      <c r="K5287" t="n">
        <v>30</v>
      </c>
      <c r="L5287" t="n">
        <v>0</v>
      </c>
      <c r="M5287" t="n">
        <v>5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5</v>
      </c>
      <c r="U5287" t="n">
        <v>0</v>
      </c>
      <c r="V5287" t="n">
        <v>0</v>
      </c>
      <c r="W5287" t="n">
        <v>0</v>
      </c>
    </row>
    <row r="5288">
      <c r="A5288" t="inlineStr">
        <is>
          <t>Daniel Tuohy</t>
        </is>
      </c>
      <c r="B5288" t="inlineStr">
        <is>
          <t>Ireland</t>
        </is>
      </c>
      <c r="C5288" t="inlineStr">
        <is>
          <t>Lock</t>
        </is>
      </c>
      <c r="D5288" t="n">
        <v>27</v>
      </c>
      <c r="E5288" t="n">
        <v>29</v>
      </c>
      <c r="F5288" t="n">
        <v>13</v>
      </c>
      <c r="G5288" t="n">
        <v>16</v>
      </c>
      <c r="H5288" t="n">
        <v>0</v>
      </c>
      <c r="I5288" t="n">
        <v>1327</v>
      </c>
      <c r="J5288" t="n">
        <v>14</v>
      </c>
      <c r="K5288" t="n">
        <v>356</v>
      </c>
      <c r="L5288" t="n">
        <v>0</v>
      </c>
      <c r="M5288" t="n">
        <v>6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15</v>
      </c>
      <c r="U5288" t="n">
        <v>2</v>
      </c>
      <c r="V5288" t="n">
        <v>0</v>
      </c>
      <c r="W5288" t="n">
        <v>0</v>
      </c>
    </row>
    <row r="5289">
      <c r="A5289" t="inlineStr">
        <is>
          <t>Daniel Tuohy</t>
        </is>
      </c>
      <c r="B5289" t="inlineStr">
        <is>
          <t>Ireland</t>
        </is>
      </c>
      <c r="C5289" t="inlineStr">
        <is>
          <t>Lock</t>
        </is>
      </c>
      <c r="D5289" t="n">
        <v>138</v>
      </c>
      <c r="E5289" t="n">
        <v>139</v>
      </c>
      <c r="F5289" t="n">
        <v>120</v>
      </c>
      <c r="G5289" t="n">
        <v>19</v>
      </c>
      <c r="H5289" t="n">
        <v>0</v>
      </c>
      <c r="I5289" t="n">
        <v>9335</v>
      </c>
      <c r="J5289" t="n">
        <v>18</v>
      </c>
      <c r="K5289" t="n">
        <v>541</v>
      </c>
      <c r="L5289" t="n">
        <v>1</v>
      </c>
      <c r="M5289" t="n">
        <v>41</v>
      </c>
      <c r="N5289" t="n">
        <v>15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75</v>
      </c>
      <c r="U5289" t="n">
        <v>5</v>
      </c>
      <c r="V5289" t="n">
        <v>0</v>
      </c>
      <c r="W5289" t="n">
        <v>0</v>
      </c>
    </row>
    <row r="5290">
      <c r="A5290" t="inlineStr">
        <is>
          <t>Daniel Tuohy</t>
        </is>
      </c>
      <c r="B5290" t="inlineStr">
        <is>
          <t>Ireland</t>
        </is>
      </c>
      <c r="C5290" t="inlineStr">
        <is>
          <t>Lock</t>
        </is>
      </c>
      <c r="D5290" t="n">
        <v>10</v>
      </c>
      <c r="E5290" t="n">
        <v>11</v>
      </c>
      <c r="F5290" t="n">
        <v>6</v>
      </c>
      <c r="G5290" t="n">
        <v>5</v>
      </c>
      <c r="H5290" t="n">
        <v>0</v>
      </c>
      <c r="I5290" t="n">
        <v>446</v>
      </c>
      <c r="J5290" t="n">
        <v>4</v>
      </c>
      <c r="K5290" t="n">
        <v>85</v>
      </c>
      <c r="L5290" t="n">
        <v>0</v>
      </c>
      <c r="M5290" t="n">
        <v>6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5</v>
      </c>
      <c r="U5290" t="n">
        <v>0</v>
      </c>
      <c r="V5290" t="n">
        <v>0</v>
      </c>
      <c r="W5290" t="n">
        <v>0</v>
      </c>
    </row>
    <row r="5291">
      <c r="A5291" t="inlineStr">
        <is>
          <t>Daniel Tuohy</t>
        </is>
      </c>
      <c r="B5291" t="inlineStr">
        <is>
          <t>Ireland</t>
        </is>
      </c>
      <c r="C5291" t="inlineStr">
        <is>
          <t>Lock</t>
        </is>
      </c>
      <c r="D5291" t="n">
        <v>8</v>
      </c>
      <c r="E5291" t="n">
        <v>8</v>
      </c>
      <c r="F5291" t="n">
        <v>8</v>
      </c>
      <c r="G5291" t="n">
        <v>0</v>
      </c>
      <c r="H5291" t="n">
        <v>0</v>
      </c>
      <c r="I5291" t="n">
        <v>549</v>
      </c>
      <c r="J5291" t="n">
        <v>0</v>
      </c>
      <c r="K5291" t="n">
        <v>0</v>
      </c>
      <c r="L5291" t="n">
        <v>0</v>
      </c>
      <c r="M5291" t="n">
        <v>4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</v>
      </c>
      <c r="V5291" t="n">
        <v>0</v>
      </c>
      <c r="W5291" t="n">
        <v>0</v>
      </c>
    </row>
    <row r="5292">
      <c r="A5292" t="inlineStr">
        <is>
          <t>Daniel Tuohy</t>
        </is>
      </c>
      <c r="B5292" t="inlineStr">
        <is>
          <t>Ireland</t>
        </is>
      </c>
      <c r="C5292" t="inlineStr">
        <is>
          <t>Lock</t>
        </is>
      </c>
      <c r="D5292" t="n">
        <v>4</v>
      </c>
      <c r="E5292" t="n">
        <v>5</v>
      </c>
      <c r="F5292" t="n">
        <v>3</v>
      </c>
      <c r="G5292" t="n">
        <v>2</v>
      </c>
      <c r="H5292" t="n">
        <v>0</v>
      </c>
      <c r="I5292" t="n">
        <v>190</v>
      </c>
      <c r="J5292" t="n">
        <v>1</v>
      </c>
      <c r="K5292" t="n">
        <v>23</v>
      </c>
      <c r="L5292" t="n">
        <v>0</v>
      </c>
      <c r="M5292" t="n">
        <v>3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</row>
    <row r="5293">
      <c r="A5293" t="inlineStr">
        <is>
          <t>Daniel Tuohy</t>
        </is>
      </c>
      <c r="B5293" t="inlineStr">
        <is>
          <t>Ireland</t>
        </is>
      </c>
      <c r="C5293" t="inlineStr">
        <is>
          <t>Lock</t>
        </is>
      </c>
      <c r="D5293" t="n">
        <v>4</v>
      </c>
      <c r="E5293" t="n">
        <v>4</v>
      </c>
      <c r="F5293" t="n">
        <v>3</v>
      </c>
      <c r="G5293" t="n">
        <v>1</v>
      </c>
      <c r="H5293" t="n">
        <v>0</v>
      </c>
      <c r="I5293" t="n">
        <v>230</v>
      </c>
      <c r="J5293" t="n">
        <v>1</v>
      </c>
      <c r="K5293" t="n">
        <v>20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</row>
    <row r="5294">
      <c r="A5294" t="inlineStr">
        <is>
          <t>Daniel Tuohy</t>
        </is>
      </c>
      <c r="B5294" t="inlineStr">
        <is>
          <t>Ireland</t>
        </is>
      </c>
      <c r="C5294" t="inlineStr">
        <is>
          <t>Lock</t>
        </is>
      </c>
      <c r="D5294" t="n">
        <v>250</v>
      </c>
      <c r="E5294" t="n">
        <v>22</v>
      </c>
      <c r="F5294" t="n">
        <v>202</v>
      </c>
      <c r="G5294" t="n">
        <v>55</v>
      </c>
      <c r="H5294" t="n">
        <v>0</v>
      </c>
      <c r="I5294" t="n">
        <v>15802</v>
      </c>
      <c r="J5294" t="n">
        <v>48</v>
      </c>
      <c r="K5294" t="n">
        <v>1288</v>
      </c>
      <c r="L5294" t="n">
        <v>2</v>
      </c>
      <c r="M5294" t="n">
        <v>78</v>
      </c>
      <c r="N5294" t="n">
        <v>22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110</v>
      </c>
      <c r="U5294" t="n">
        <v>13</v>
      </c>
      <c r="V5294" t="n">
        <v>0</v>
      </c>
      <c r="W5294" t="n">
        <v>0</v>
      </c>
    </row>
    <row r="5295">
      <c r="A5295" t="inlineStr">
        <is>
          <t>Iain Henderson</t>
        </is>
      </c>
      <c r="B5295" t="inlineStr">
        <is>
          <t>Ireland</t>
        </is>
      </c>
      <c r="C5295" t="inlineStr">
        <is>
          <t>Lock</t>
        </is>
      </c>
      <c r="D5295" t="n">
        <v>116</v>
      </c>
      <c r="E5295" t="n">
        <v>120</v>
      </c>
      <c r="F5295" t="n">
        <v>99</v>
      </c>
      <c r="G5295" t="n">
        <v>21</v>
      </c>
      <c r="H5295" t="n">
        <v>0</v>
      </c>
      <c r="I5295" t="n">
        <v>7593</v>
      </c>
      <c r="J5295" t="n">
        <v>17</v>
      </c>
      <c r="K5295" t="n">
        <v>389</v>
      </c>
      <c r="L5295" t="n">
        <v>1</v>
      </c>
      <c r="M5295" t="n">
        <v>23</v>
      </c>
      <c r="N5295" t="n">
        <v>10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50</v>
      </c>
      <c r="U5295" t="n">
        <v>6</v>
      </c>
      <c r="V5295" t="n">
        <v>0</v>
      </c>
      <c r="W5295" t="n">
        <v>2</v>
      </c>
    </row>
    <row r="5296">
      <c r="A5296" t="inlineStr">
        <is>
          <t>Iain Henderson</t>
        </is>
      </c>
      <c r="B5296" t="inlineStr">
        <is>
          <t>Ireland</t>
        </is>
      </c>
      <c r="C5296" t="inlineStr">
        <is>
          <t>Lock</t>
        </is>
      </c>
      <c r="D5296" t="n">
        <v>10</v>
      </c>
      <c r="E5296" t="n">
        <v>10</v>
      </c>
      <c r="F5296" t="n">
        <v>5</v>
      </c>
      <c r="G5296" t="n">
        <v>5</v>
      </c>
      <c r="H5296" t="n">
        <v>0</v>
      </c>
      <c r="I5296" t="n">
        <v>535</v>
      </c>
      <c r="J5296" t="n">
        <v>5</v>
      </c>
      <c r="K5296" t="n">
        <v>135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5</v>
      </c>
      <c r="U5296" t="n">
        <v>0</v>
      </c>
      <c r="V5296" t="n">
        <v>0</v>
      </c>
      <c r="W5296" t="n">
        <v>0</v>
      </c>
    </row>
    <row r="5297">
      <c r="A5297" t="inlineStr">
        <is>
          <t>Iain Henderson</t>
        </is>
      </c>
      <c r="B5297" t="inlineStr">
        <is>
          <t>Ireland</t>
        </is>
      </c>
      <c r="C5297" t="inlineStr">
        <is>
          <t>Lock</t>
        </is>
      </c>
      <c r="D5297" t="n">
        <v>6</v>
      </c>
      <c r="E5297" t="n">
        <v>6</v>
      </c>
      <c r="F5297" t="n">
        <v>4</v>
      </c>
      <c r="G5297" t="n">
        <v>2</v>
      </c>
      <c r="H5297" t="n">
        <v>0</v>
      </c>
      <c r="I5297" t="n">
        <v>317</v>
      </c>
      <c r="J5297" t="n">
        <v>2</v>
      </c>
      <c r="K5297" t="n">
        <v>26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</row>
    <row r="5298">
      <c r="A5298" t="inlineStr">
        <is>
          <t>Iain Henderson</t>
        </is>
      </c>
      <c r="B5298" t="inlineStr">
        <is>
          <t>Ireland</t>
        </is>
      </c>
      <c r="C5298" t="inlineStr">
        <is>
          <t>Lock</t>
        </is>
      </c>
      <c r="D5298" t="n">
        <v>192</v>
      </c>
      <c r="E5298" t="n">
        <v>16</v>
      </c>
      <c r="F5298" t="n">
        <v>145</v>
      </c>
      <c r="G5298" t="n">
        <v>54</v>
      </c>
      <c r="H5298" t="n">
        <v>0</v>
      </c>
      <c r="I5298" t="n">
        <v>11386</v>
      </c>
      <c r="J5298" t="n">
        <v>47</v>
      </c>
      <c r="K5298" t="n">
        <v>1021</v>
      </c>
      <c r="L5298" t="n">
        <v>2</v>
      </c>
      <c r="M5298" t="n">
        <v>48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80</v>
      </c>
      <c r="U5298" t="n">
        <v>7</v>
      </c>
      <c r="V5298" t="n">
        <v>0</v>
      </c>
      <c r="W5298" t="n">
        <v>2</v>
      </c>
    </row>
    <row r="5299">
      <c r="A5299" t="inlineStr">
        <is>
          <t>Quinn Roux</t>
        </is>
      </c>
      <c r="B5299" t="inlineStr">
        <is>
          <t>Ireland</t>
        </is>
      </c>
      <c r="C5299" t="inlineStr">
        <is>
          <t>Lock</t>
        </is>
      </c>
      <c r="D5299" t="n">
        <v>3</v>
      </c>
      <c r="E5299" t="n">
        <v>4</v>
      </c>
      <c r="F5299" t="n">
        <v>0</v>
      </c>
      <c r="G5299" t="n">
        <v>4</v>
      </c>
      <c r="H5299" t="n">
        <v>0</v>
      </c>
      <c r="I5299" t="n">
        <v>45</v>
      </c>
      <c r="J5299" t="n">
        <v>3</v>
      </c>
      <c r="K5299" t="n">
        <v>45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</row>
    <row r="5300">
      <c r="A5300" t="inlineStr">
        <is>
          <t>Quinn Roux</t>
        </is>
      </c>
      <c r="B5300" t="inlineStr">
        <is>
          <t>Ireland</t>
        </is>
      </c>
      <c r="C5300" t="inlineStr">
        <is>
          <t>Lock</t>
        </is>
      </c>
      <c r="D5300" t="n">
        <v>28</v>
      </c>
      <c r="E5300" t="n">
        <v>29</v>
      </c>
      <c r="F5300" t="n">
        <v>21</v>
      </c>
      <c r="G5300" t="n">
        <v>8</v>
      </c>
      <c r="H5300" t="n">
        <v>0</v>
      </c>
      <c r="I5300" t="n">
        <v>1428</v>
      </c>
      <c r="J5300" t="n">
        <v>7</v>
      </c>
      <c r="K5300" t="n">
        <v>100</v>
      </c>
      <c r="L5300" t="n">
        <v>0</v>
      </c>
      <c r="M5300" t="n">
        <v>17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</row>
    <row r="5301">
      <c r="A5301" t="inlineStr">
        <is>
          <t>Quinn Roux</t>
        </is>
      </c>
      <c r="B5301" t="inlineStr">
        <is>
          <t>Ireland</t>
        </is>
      </c>
      <c r="C5301" t="inlineStr">
        <is>
          <t>Lock</t>
        </is>
      </c>
      <c r="D5301" t="n">
        <v>110</v>
      </c>
      <c r="E5301" t="n">
        <v>107</v>
      </c>
      <c r="F5301" t="n">
        <v>92</v>
      </c>
      <c r="G5301" t="n">
        <v>15</v>
      </c>
      <c r="H5301" t="n">
        <v>0</v>
      </c>
      <c r="I5301" t="n">
        <v>6654</v>
      </c>
      <c r="J5301" t="n">
        <v>18</v>
      </c>
      <c r="K5301" t="n">
        <v>380</v>
      </c>
      <c r="L5301" t="n">
        <v>0</v>
      </c>
      <c r="M5301" t="n">
        <v>55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25</v>
      </c>
      <c r="U5301" t="n">
        <v>4</v>
      </c>
      <c r="V5301" t="n">
        <v>0</v>
      </c>
      <c r="W5301" t="n">
        <v>0</v>
      </c>
    </row>
    <row r="5302">
      <c r="A5302" t="inlineStr">
        <is>
          <t>Quinn Roux</t>
        </is>
      </c>
      <c r="B5302" t="inlineStr">
        <is>
          <t>Ireland</t>
        </is>
      </c>
      <c r="C5302" t="inlineStr">
        <is>
          <t>Lock</t>
        </is>
      </c>
      <c r="D5302" t="n">
        <v>155</v>
      </c>
      <c r="E5302" t="n">
        <v>7</v>
      </c>
      <c r="F5302" t="n">
        <v>120</v>
      </c>
      <c r="G5302" t="n">
        <v>35</v>
      </c>
      <c r="H5302" t="n">
        <v>0</v>
      </c>
      <c r="I5302" t="n">
        <v>8740</v>
      </c>
      <c r="J5302" t="n">
        <v>35</v>
      </c>
      <c r="K5302" t="n">
        <v>693</v>
      </c>
      <c r="L5302" t="n">
        <v>0</v>
      </c>
      <c r="M5302" t="n">
        <v>77</v>
      </c>
      <c r="N5302" t="n">
        <v>7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35</v>
      </c>
      <c r="U5302" t="n">
        <v>4</v>
      </c>
      <c r="V5302" t="n">
        <v>0</v>
      </c>
      <c r="W5302" t="n">
        <v>0</v>
      </c>
    </row>
    <row r="5303">
      <c r="A5303" t="inlineStr">
        <is>
          <t>Robert Herring</t>
        </is>
      </c>
      <c r="B5303" t="inlineStr">
        <is>
          <t>Ireland</t>
        </is>
      </c>
      <c r="C5303" t="inlineStr">
        <is>
          <t>Hooker</t>
        </is>
      </c>
      <c r="D5303" t="n">
        <v>8</v>
      </c>
      <c r="E5303" t="n">
        <v>11</v>
      </c>
      <c r="F5303" t="n">
        <v>0</v>
      </c>
      <c r="G5303" t="n">
        <v>11</v>
      </c>
      <c r="H5303" t="n">
        <v>0</v>
      </c>
      <c r="I5303" t="n">
        <v>173</v>
      </c>
      <c r="J5303" t="n">
        <v>8</v>
      </c>
      <c r="K5303" t="n">
        <v>173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</row>
    <row r="5304">
      <c r="A5304" t="inlineStr">
        <is>
          <t>Robert Herring</t>
        </is>
      </c>
      <c r="B5304" t="inlineStr">
        <is>
          <t>Ireland</t>
        </is>
      </c>
      <c r="C5304" t="inlineStr">
        <is>
          <t>Hooker</t>
        </is>
      </c>
      <c r="D5304" t="n">
        <v>5</v>
      </c>
      <c r="E5304" t="n">
        <v>8</v>
      </c>
      <c r="F5304" t="n">
        <v>0</v>
      </c>
      <c r="G5304" t="n">
        <v>8</v>
      </c>
      <c r="H5304" t="n">
        <v>0</v>
      </c>
      <c r="I5304" t="n">
        <v>50</v>
      </c>
      <c r="J5304" t="n">
        <v>5</v>
      </c>
      <c r="K5304" t="n">
        <v>50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</row>
    <row r="5305">
      <c r="A5305" t="inlineStr">
        <is>
          <t>Robert Herring</t>
        </is>
      </c>
      <c r="B5305" t="inlineStr">
        <is>
          <t>Ireland</t>
        </is>
      </c>
      <c r="C5305" t="inlineStr">
        <is>
          <t>Hooker</t>
        </is>
      </c>
      <c r="D5305" t="n">
        <v>4</v>
      </c>
      <c r="E5305" t="n">
        <v>6</v>
      </c>
      <c r="F5305" t="n">
        <v>1</v>
      </c>
      <c r="G5305" t="n">
        <v>5</v>
      </c>
      <c r="H5305" t="n">
        <v>0</v>
      </c>
      <c r="I5305" t="n">
        <v>150</v>
      </c>
      <c r="J5305" t="n">
        <v>3</v>
      </c>
      <c r="K5305" t="n">
        <v>99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5</v>
      </c>
      <c r="U5305" t="n">
        <v>0</v>
      </c>
      <c r="V5305" t="n">
        <v>0</v>
      </c>
      <c r="W5305" t="n">
        <v>0</v>
      </c>
    </row>
    <row r="5306">
      <c r="A5306" t="inlineStr">
        <is>
          <t>Robert Herring</t>
        </is>
      </c>
      <c r="B5306" t="inlineStr">
        <is>
          <t>Ireland</t>
        </is>
      </c>
      <c r="C5306" t="inlineStr">
        <is>
          <t>Hooker</t>
        </is>
      </c>
      <c r="D5306" t="n">
        <v>188</v>
      </c>
      <c r="E5306" t="n">
        <v>208</v>
      </c>
      <c r="F5306" t="n">
        <v>123</v>
      </c>
      <c r="G5306" t="n">
        <v>85</v>
      </c>
      <c r="H5306" t="n">
        <v>0</v>
      </c>
      <c r="I5306" t="n">
        <v>9600</v>
      </c>
      <c r="J5306" t="n">
        <v>65</v>
      </c>
      <c r="K5306" t="n">
        <v>1103</v>
      </c>
      <c r="L5306" t="n">
        <v>3</v>
      </c>
      <c r="M5306" t="n">
        <v>79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120</v>
      </c>
      <c r="U5306" t="n">
        <v>4</v>
      </c>
      <c r="V5306" t="n">
        <v>0</v>
      </c>
      <c r="W5306" t="n">
        <v>0</v>
      </c>
    </row>
    <row r="5307">
      <c r="A5307" t="inlineStr">
        <is>
          <t>Robert Herring</t>
        </is>
      </c>
      <c r="B5307" t="inlineStr">
        <is>
          <t>Ireland</t>
        </is>
      </c>
      <c r="C5307" t="inlineStr">
        <is>
          <t>Hooker</t>
        </is>
      </c>
      <c r="D5307" t="n">
        <v>20</v>
      </c>
      <c r="E5307" t="n">
        <v>20</v>
      </c>
      <c r="F5307" t="n">
        <v>14</v>
      </c>
      <c r="G5307" t="n">
        <v>6</v>
      </c>
      <c r="H5307" t="n">
        <v>0</v>
      </c>
      <c r="I5307" t="n">
        <v>962</v>
      </c>
      <c r="J5307" t="n">
        <v>6</v>
      </c>
      <c r="K5307" t="n">
        <v>122</v>
      </c>
      <c r="L5307" t="n">
        <v>0</v>
      </c>
      <c r="M5307" t="n">
        <v>13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5</v>
      </c>
      <c r="U5307" t="n">
        <v>0</v>
      </c>
      <c r="V5307" t="n">
        <v>0</v>
      </c>
      <c r="W5307" t="n">
        <v>0</v>
      </c>
    </row>
    <row r="5308">
      <c r="A5308" t="inlineStr">
        <is>
          <t>Robert Herring</t>
        </is>
      </c>
      <c r="B5308" t="inlineStr">
        <is>
          <t>Ireland</t>
        </is>
      </c>
      <c r="C5308" t="inlineStr">
        <is>
          <t>Hooker</t>
        </is>
      </c>
      <c r="D5308" t="n">
        <v>5</v>
      </c>
      <c r="E5308" t="n">
        <v>5</v>
      </c>
      <c r="F5308" t="n">
        <v>3</v>
      </c>
      <c r="G5308" t="n">
        <v>2</v>
      </c>
      <c r="H5308" t="n">
        <v>0</v>
      </c>
      <c r="I5308" t="n">
        <v>225</v>
      </c>
      <c r="J5308" t="n">
        <v>2</v>
      </c>
      <c r="K5308" t="n">
        <v>52</v>
      </c>
      <c r="L5308" t="n">
        <v>0</v>
      </c>
      <c r="M5308" t="n">
        <v>3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</row>
    <row r="5309">
      <c r="A5309" t="inlineStr">
        <is>
          <t>Robert Herring</t>
        </is>
      </c>
      <c r="B5309" t="inlineStr">
        <is>
          <t>Ireland</t>
        </is>
      </c>
      <c r="C5309" t="inlineStr">
        <is>
          <t>Hooker</t>
        </is>
      </c>
      <c r="D5309" t="n">
        <v>230</v>
      </c>
      <c r="E5309" t="n">
        <v>26</v>
      </c>
      <c r="F5309" t="n">
        <v>141</v>
      </c>
      <c r="G5309" t="n">
        <v>117</v>
      </c>
      <c r="H5309" t="n">
        <v>0</v>
      </c>
      <c r="I5309" t="n">
        <v>11160</v>
      </c>
      <c r="J5309" t="n">
        <v>89</v>
      </c>
      <c r="K5309" t="n">
        <v>1599</v>
      </c>
      <c r="L5309" t="n">
        <v>3</v>
      </c>
      <c r="M5309" t="n">
        <v>96</v>
      </c>
      <c r="N5309" t="n">
        <v>26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130</v>
      </c>
      <c r="U5309" t="n">
        <v>4</v>
      </c>
      <c r="V5309" t="n">
        <v>0</v>
      </c>
      <c r="W5309" t="n">
        <v>0</v>
      </c>
    </row>
    <row r="5310">
      <c r="A5310" t="inlineStr">
        <is>
          <t>Sean Cronin</t>
        </is>
      </c>
      <c r="B5310" t="inlineStr">
        <is>
          <t>Ireland</t>
        </is>
      </c>
      <c r="C5310" t="inlineStr">
        <is>
          <t>Hooker</t>
        </is>
      </c>
      <c r="D5310" t="n">
        <v>2</v>
      </c>
      <c r="E5310" t="n">
        <v>3</v>
      </c>
      <c r="F5310" t="n">
        <v>0</v>
      </c>
      <c r="G5310" t="n">
        <v>3</v>
      </c>
      <c r="H5310" t="n">
        <v>0</v>
      </c>
      <c r="I5310" t="n">
        <v>30</v>
      </c>
      <c r="J5310" t="n">
        <v>2</v>
      </c>
      <c r="K5310" t="n">
        <v>30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</row>
    <row r="5311">
      <c r="A5311" t="inlineStr">
        <is>
          <t>Sean Cronin</t>
        </is>
      </c>
      <c r="B5311" t="inlineStr">
        <is>
          <t>Ireland</t>
        </is>
      </c>
      <c r="C5311" t="inlineStr">
        <is>
          <t>Hooker</t>
        </is>
      </c>
      <c r="D5311" t="n">
        <v>5</v>
      </c>
      <c r="E5311" t="n">
        <v>6</v>
      </c>
      <c r="F5311" t="n">
        <v>3</v>
      </c>
      <c r="G5311" t="n">
        <v>3</v>
      </c>
      <c r="H5311" t="n">
        <v>0</v>
      </c>
      <c r="I5311" t="n">
        <v>219</v>
      </c>
      <c r="J5311" t="n">
        <v>2</v>
      </c>
      <c r="K5311" t="n">
        <v>46</v>
      </c>
      <c r="L5311" t="n">
        <v>0</v>
      </c>
      <c r="M5311" t="n">
        <v>4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5</v>
      </c>
      <c r="U5311" t="n">
        <v>0</v>
      </c>
      <c r="V5311" t="n">
        <v>0</v>
      </c>
      <c r="W5311" t="n">
        <v>0</v>
      </c>
    </row>
    <row r="5312">
      <c r="A5312" t="inlineStr">
        <is>
          <t>Sean Cronin</t>
        </is>
      </c>
      <c r="B5312" t="inlineStr">
        <is>
          <t>Ireland</t>
        </is>
      </c>
      <c r="C5312" t="inlineStr">
        <is>
          <t>Hooker</t>
        </is>
      </c>
      <c r="D5312" t="n">
        <v>58</v>
      </c>
      <c r="E5312" t="n">
        <v>62</v>
      </c>
      <c r="F5312" t="n">
        <v>52</v>
      </c>
      <c r="G5312" t="n">
        <v>10</v>
      </c>
      <c r="H5312" t="n">
        <v>0</v>
      </c>
      <c r="I5312" t="n">
        <v>3879</v>
      </c>
      <c r="J5312" t="n">
        <v>6</v>
      </c>
      <c r="K5312" t="n">
        <v>129</v>
      </c>
      <c r="L5312" t="n">
        <v>0</v>
      </c>
      <c r="M5312" t="n">
        <v>27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35</v>
      </c>
      <c r="U5312" t="n">
        <v>1</v>
      </c>
      <c r="V5312" t="n">
        <v>0</v>
      </c>
      <c r="W5312" t="n">
        <v>0</v>
      </c>
    </row>
    <row r="5313">
      <c r="A5313" t="inlineStr">
        <is>
          <t>Sean Cronin</t>
        </is>
      </c>
      <c r="B5313" t="inlineStr">
        <is>
          <t>Ireland</t>
        </is>
      </c>
      <c r="C5313" t="inlineStr">
        <is>
          <t>Hooker</t>
        </is>
      </c>
      <c r="D5313" t="n">
        <v>70</v>
      </c>
      <c r="E5313" t="n">
        <v>84</v>
      </c>
      <c r="F5313" t="n">
        <v>9</v>
      </c>
      <c r="G5313" t="n">
        <v>75</v>
      </c>
      <c r="H5313" t="n">
        <v>0</v>
      </c>
      <c r="I5313" t="n">
        <v>1544</v>
      </c>
      <c r="J5313" t="n">
        <v>61</v>
      </c>
      <c r="K5313" t="n">
        <v>965</v>
      </c>
      <c r="L5313" t="n">
        <v>0</v>
      </c>
      <c r="M5313" t="n">
        <v>8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30</v>
      </c>
      <c r="U5313" t="n">
        <v>0</v>
      </c>
      <c r="V5313" t="n">
        <v>0</v>
      </c>
      <c r="W5313" t="n">
        <v>0</v>
      </c>
    </row>
    <row r="5314">
      <c r="A5314" t="inlineStr">
        <is>
          <t>Sean Cronin</t>
        </is>
      </c>
      <c r="B5314" t="inlineStr">
        <is>
          <t>Ireland</t>
        </is>
      </c>
      <c r="C5314" t="inlineStr">
        <is>
          <t>Hooker</t>
        </is>
      </c>
      <c r="D5314" t="n">
        <v>183</v>
      </c>
      <c r="E5314" t="n">
        <v>194</v>
      </c>
      <c r="F5314" t="n">
        <v>119</v>
      </c>
      <c r="G5314" t="n">
        <v>75</v>
      </c>
      <c r="H5314" t="n">
        <v>0</v>
      </c>
      <c r="I5314" t="n">
        <v>9281</v>
      </c>
      <c r="J5314" t="n">
        <v>64</v>
      </c>
      <c r="K5314" t="n">
        <v>1902</v>
      </c>
      <c r="L5314" t="n">
        <v>5</v>
      </c>
      <c r="M5314" t="n">
        <v>101</v>
      </c>
      <c r="N5314" t="n">
        <v>42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210</v>
      </c>
      <c r="U5314" t="n">
        <v>4</v>
      </c>
      <c r="V5314" t="n">
        <v>0</v>
      </c>
      <c r="W5314" t="n">
        <v>0</v>
      </c>
    </row>
    <row r="5315">
      <c r="A5315" t="inlineStr">
        <is>
          <t>Sean Cronin</t>
        </is>
      </c>
      <c r="B5315" t="inlineStr">
        <is>
          <t>Ireland</t>
        </is>
      </c>
      <c r="C5315" t="inlineStr">
        <is>
          <t>Hooker</t>
        </is>
      </c>
      <c r="D5315" t="n">
        <v>318</v>
      </c>
      <c r="E5315" t="n">
        <v>56</v>
      </c>
      <c r="F5315" t="n">
        <v>183</v>
      </c>
      <c r="G5315" t="n">
        <v>166</v>
      </c>
      <c r="H5315" t="n">
        <v>0</v>
      </c>
      <c r="I5315" t="n">
        <v>14953</v>
      </c>
      <c r="J5315" t="n">
        <v>135</v>
      </c>
      <c r="K5315" t="n">
        <v>3072</v>
      </c>
      <c r="L5315" t="n">
        <v>5</v>
      </c>
      <c r="M5315" t="n">
        <v>140</v>
      </c>
      <c r="N5315" t="n">
        <v>56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280</v>
      </c>
      <c r="U5315" t="n">
        <v>5</v>
      </c>
      <c r="V5315" t="n">
        <v>0</v>
      </c>
      <c r="W5315" t="n">
        <v>0</v>
      </c>
    </row>
    <row r="5316">
      <c r="A5316" t="inlineStr">
        <is>
          <t>Rory Best</t>
        </is>
      </c>
      <c r="B5316" t="inlineStr">
        <is>
          <t>Ireland</t>
        </is>
      </c>
      <c r="C5316" t="inlineStr">
        <is>
          <t>Hooker</t>
        </is>
      </c>
      <c r="D5316" t="n">
        <v>197</v>
      </c>
      <c r="E5316" t="n">
        <v>198</v>
      </c>
      <c r="F5316" t="n">
        <v>177</v>
      </c>
      <c r="G5316" t="n">
        <v>21</v>
      </c>
      <c r="H5316" t="n">
        <v>0</v>
      </c>
      <c r="I5316" t="n">
        <v>13340</v>
      </c>
      <c r="J5316" t="n">
        <v>20</v>
      </c>
      <c r="K5316" t="n">
        <v>465</v>
      </c>
      <c r="L5316" t="n">
        <v>0</v>
      </c>
      <c r="M5316" t="n">
        <v>91</v>
      </c>
      <c r="N5316" t="n">
        <v>21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105</v>
      </c>
      <c r="U5316" t="n">
        <v>3</v>
      </c>
      <c r="V5316" t="n">
        <v>0</v>
      </c>
      <c r="W5316" t="n">
        <v>0</v>
      </c>
    </row>
    <row r="5317">
      <c r="A5317" t="inlineStr">
        <is>
          <t>Rory Best</t>
        </is>
      </c>
      <c r="B5317" t="inlineStr">
        <is>
          <t>Ireland</t>
        </is>
      </c>
      <c r="C5317" t="inlineStr">
        <is>
          <t>Hooker</t>
        </is>
      </c>
      <c r="D5317" t="n">
        <v>122</v>
      </c>
      <c r="E5317" t="n">
        <v>131</v>
      </c>
      <c r="F5317" t="n">
        <v>102</v>
      </c>
      <c r="G5317" t="n">
        <v>29</v>
      </c>
      <c r="H5317" t="n">
        <v>0</v>
      </c>
      <c r="I5317" t="n">
        <v>7330</v>
      </c>
      <c r="J5317" t="n">
        <v>20</v>
      </c>
      <c r="K5317" t="n">
        <v>485</v>
      </c>
      <c r="L5317" t="n">
        <v>2</v>
      </c>
      <c r="M5317" t="n">
        <v>85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60</v>
      </c>
      <c r="U5317" t="n">
        <v>2</v>
      </c>
      <c r="V5317" t="n">
        <v>0</v>
      </c>
      <c r="W5317" t="n">
        <v>0</v>
      </c>
    </row>
    <row r="5318">
      <c r="A5318" t="inlineStr">
        <is>
          <t>Rory Best</t>
        </is>
      </c>
      <c r="B5318" t="inlineStr">
        <is>
          <t>Ireland</t>
        </is>
      </c>
      <c r="C5318" t="inlineStr">
        <is>
          <t>Hooker</t>
        </is>
      </c>
      <c r="D5318" t="n">
        <v>9</v>
      </c>
      <c r="E5318" t="n">
        <v>9</v>
      </c>
      <c r="F5318" t="n">
        <v>6</v>
      </c>
      <c r="G5318" t="n">
        <v>3</v>
      </c>
      <c r="H5318" t="n">
        <v>0</v>
      </c>
      <c r="I5318" t="n">
        <v>438</v>
      </c>
      <c r="J5318" t="n">
        <v>3</v>
      </c>
      <c r="K5318" t="n">
        <v>67</v>
      </c>
      <c r="L5318" t="n">
        <v>0</v>
      </c>
      <c r="M5318" t="n">
        <v>4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</row>
    <row r="5319">
      <c r="A5319" t="inlineStr">
        <is>
          <t>Rory Best</t>
        </is>
      </c>
      <c r="B5319" t="inlineStr">
        <is>
          <t>Ireland</t>
        </is>
      </c>
      <c r="C5319" t="inlineStr">
        <is>
          <t>Hooker</t>
        </is>
      </c>
      <c r="D5319" t="n">
        <v>328</v>
      </c>
      <c r="E5319" t="n">
        <v>33</v>
      </c>
      <c r="F5319" t="n">
        <v>285</v>
      </c>
      <c r="G5319" t="n">
        <v>53</v>
      </c>
      <c r="H5319" t="n">
        <v>0</v>
      </c>
      <c r="I5319" t="n">
        <v>21108</v>
      </c>
      <c r="J5319" t="n">
        <v>43</v>
      </c>
      <c r="K5319" t="n">
        <v>1017</v>
      </c>
      <c r="L5319" t="n">
        <v>2</v>
      </c>
      <c r="M5319" t="n">
        <v>180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165</v>
      </c>
      <c r="U5319" t="n">
        <v>5</v>
      </c>
      <c r="V5319" t="n">
        <v>0</v>
      </c>
      <c r="W5319" t="n">
        <v>0</v>
      </c>
    </row>
    <row r="5320">
      <c r="A5320" t="inlineStr">
        <is>
          <t>David Hefferman</t>
        </is>
      </c>
      <c r="B5320" t="inlineStr">
        <is>
          <t>Ireland</t>
        </is>
      </c>
      <c r="C5320" t="inlineStr">
        <is>
          <t>Hooker</t>
        </is>
      </c>
      <c r="D5320" t="n">
        <v>1</v>
      </c>
      <c r="E5320" t="n">
        <v>1</v>
      </c>
      <c r="F5320" t="n">
        <v>1</v>
      </c>
      <c r="G5320" t="n">
        <v>0</v>
      </c>
      <c r="H5320" t="n">
        <v>0</v>
      </c>
      <c r="I5320" t="n">
        <v>69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</row>
    <row r="5321">
      <c r="A5321" t="inlineStr">
        <is>
          <t>David Hefferman</t>
        </is>
      </c>
      <c r="B5321" t="inlineStr">
        <is>
          <t>Ireland</t>
        </is>
      </c>
      <c r="C5321" t="inlineStr">
        <is>
          <t>Hooker</t>
        </is>
      </c>
      <c r="D5321" t="n">
        <v>152</v>
      </c>
      <c r="E5321" t="n">
        <v>163</v>
      </c>
      <c r="F5321" t="n">
        <v>63</v>
      </c>
      <c r="G5321" t="n">
        <v>100</v>
      </c>
      <c r="H5321" t="n">
        <v>0</v>
      </c>
      <c r="I5321" t="n">
        <v>5804</v>
      </c>
      <c r="J5321" t="n">
        <v>89</v>
      </c>
      <c r="K5321" t="n">
        <v>1781</v>
      </c>
      <c r="L5321" t="n">
        <v>8</v>
      </c>
      <c r="M5321" t="n">
        <v>48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45</v>
      </c>
      <c r="U5321" t="n">
        <v>2</v>
      </c>
      <c r="V5321" t="n">
        <v>0</v>
      </c>
      <c r="W5321" t="n">
        <v>0</v>
      </c>
    </row>
    <row r="5322">
      <c r="A5322" t="inlineStr">
        <is>
          <t>David Hefferman</t>
        </is>
      </c>
      <c r="B5322" t="inlineStr">
        <is>
          <t>Ireland</t>
        </is>
      </c>
      <c r="C5322" t="inlineStr">
        <is>
          <t>Hooker</t>
        </is>
      </c>
      <c r="D5322" t="n">
        <v>2</v>
      </c>
      <c r="E5322" t="n">
        <v>2</v>
      </c>
      <c r="F5322" t="n">
        <v>1</v>
      </c>
      <c r="G5322" t="n">
        <v>1</v>
      </c>
      <c r="H5322" t="n">
        <v>0</v>
      </c>
      <c r="I5322" t="n">
        <v>89</v>
      </c>
      <c r="J5322" t="n">
        <v>1</v>
      </c>
      <c r="K5322" t="n">
        <v>29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</row>
    <row r="5323">
      <c r="A5323" t="inlineStr">
        <is>
          <t>David Hefferman</t>
        </is>
      </c>
      <c r="B5323" t="inlineStr">
        <is>
          <t>Ireland</t>
        </is>
      </c>
      <c r="C5323" t="inlineStr">
        <is>
          <t>Hooker</t>
        </is>
      </c>
      <c r="D5323" t="n">
        <v>5</v>
      </c>
      <c r="E5323" t="n">
        <v>5</v>
      </c>
      <c r="F5323" t="n">
        <v>0</v>
      </c>
      <c r="G5323" t="n">
        <v>5</v>
      </c>
      <c r="H5323" t="n">
        <v>0</v>
      </c>
      <c r="I5323" t="n">
        <v>113</v>
      </c>
      <c r="J5323" t="n">
        <v>5</v>
      </c>
      <c r="K5323" t="n">
        <v>113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5</v>
      </c>
      <c r="U5323" t="n">
        <v>0</v>
      </c>
      <c r="V5323" t="n">
        <v>0</v>
      </c>
      <c r="W5323" t="n">
        <v>0</v>
      </c>
    </row>
    <row r="5324">
      <c r="A5324" t="inlineStr">
        <is>
          <t>David Hefferman</t>
        </is>
      </c>
      <c r="B5324" t="inlineStr">
        <is>
          <t>Ireland</t>
        </is>
      </c>
      <c r="C5324" t="inlineStr">
        <is>
          <t>Hooker</t>
        </is>
      </c>
      <c r="D5324" t="n">
        <v>160</v>
      </c>
      <c r="E5324" t="n">
        <v>10</v>
      </c>
      <c r="F5324" t="n">
        <v>65</v>
      </c>
      <c r="G5324" t="n">
        <v>106</v>
      </c>
      <c r="H5324" t="n">
        <v>0</v>
      </c>
      <c r="I5324" t="n">
        <v>6075</v>
      </c>
      <c r="J5324" t="n">
        <v>95</v>
      </c>
      <c r="K5324" t="n">
        <v>1923</v>
      </c>
      <c r="L5324" t="n">
        <v>8</v>
      </c>
      <c r="M5324" t="n">
        <v>50</v>
      </c>
      <c r="N5324" t="n">
        <v>10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50</v>
      </c>
      <c r="U5324" t="n">
        <v>2</v>
      </c>
      <c r="V5324" t="n">
        <v>0</v>
      </c>
      <c r="W5324" t="n">
        <v>0</v>
      </c>
    </row>
    <row r="5325">
      <c r="A5325" t="inlineStr">
        <is>
          <t>Niall Scannell</t>
        </is>
      </c>
      <c r="B5325" t="inlineStr">
        <is>
          <t>Ireland</t>
        </is>
      </c>
      <c r="C5325" t="inlineStr">
        <is>
          <t>Hooker</t>
        </is>
      </c>
      <c r="D5325" t="n">
        <v>4</v>
      </c>
      <c r="E5325" t="n">
        <v>4</v>
      </c>
      <c r="F5325" t="n">
        <v>4</v>
      </c>
      <c r="G5325" t="n">
        <v>0</v>
      </c>
      <c r="H5325" t="n">
        <v>0</v>
      </c>
      <c r="I5325" t="n">
        <v>270</v>
      </c>
      <c r="J5325" t="n">
        <v>0</v>
      </c>
      <c r="K5325" t="n">
        <v>0</v>
      </c>
      <c r="L5325" t="n">
        <v>0</v>
      </c>
      <c r="M5325" t="n">
        <v>3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</row>
    <row r="5326">
      <c r="A5326" t="inlineStr">
        <is>
          <t>Niall Scannell</t>
        </is>
      </c>
      <c r="B5326" t="inlineStr">
        <is>
          <t>Ireland</t>
        </is>
      </c>
      <c r="C5326" t="inlineStr">
        <is>
          <t>Hooker</t>
        </is>
      </c>
      <c r="D5326" t="n">
        <v>130</v>
      </c>
      <c r="E5326" t="n">
        <v>133</v>
      </c>
      <c r="F5326" t="n">
        <v>89</v>
      </c>
      <c r="G5326" t="n">
        <v>44</v>
      </c>
      <c r="H5326" t="n">
        <v>0</v>
      </c>
      <c r="I5326" t="n">
        <v>6616</v>
      </c>
      <c r="J5326" t="n">
        <v>41</v>
      </c>
      <c r="K5326" t="n">
        <v>889</v>
      </c>
      <c r="L5326" t="n">
        <v>1</v>
      </c>
      <c r="M5326" t="n">
        <v>75</v>
      </c>
      <c r="N5326" t="n">
        <v>12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60</v>
      </c>
      <c r="U5326" t="n">
        <v>3</v>
      </c>
      <c r="V5326" t="n">
        <v>0</v>
      </c>
      <c r="W5326" t="n">
        <v>0</v>
      </c>
    </row>
    <row r="5327">
      <c r="A5327" t="inlineStr">
        <is>
          <t>Niall Scannell</t>
        </is>
      </c>
      <c r="B5327" t="inlineStr">
        <is>
          <t>Ireland</t>
        </is>
      </c>
      <c r="C5327" t="inlineStr">
        <is>
          <t>Hooker</t>
        </is>
      </c>
      <c r="D5327" t="n">
        <v>19</v>
      </c>
      <c r="E5327" t="n">
        <v>20</v>
      </c>
      <c r="F5327" t="n">
        <v>8</v>
      </c>
      <c r="G5327" t="n">
        <v>12</v>
      </c>
      <c r="H5327" t="n">
        <v>0</v>
      </c>
      <c r="I5327" t="n">
        <v>659</v>
      </c>
      <c r="J5327" t="n">
        <v>11</v>
      </c>
      <c r="K5327" t="n">
        <v>248</v>
      </c>
      <c r="L5327" t="n">
        <v>1</v>
      </c>
      <c r="M5327" t="n">
        <v>9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5</v>
      </c>
      <c r="U5327" t="n">
        <v>0</v>
      </c>
      <c r="V5327" t="n">
        <v>0</v>
      </c>
      <c r="W5327" t="n">
        <v>0</v>
      </c>
    </row>
    <row r="5328">
      <c r="A5328" t="inlineStr">
        <is>
          <t>Niall Scannell</t>
        </is>
      </c>
      <c r="B5328" t="inlineStr">
        <is>
          <t>Ireland</t>
        </is>
      </c>
      <c r="C5328" t="inlineStr">
        <is>
          <t>Hooker</t>
        </is>
      </c>
      <c r="D5328" t="n">
        <v>153</v>
      </c>
      <c r="E5328" t="n">
        <v>13</v>
      </c>
      <c r="F5328" t="n">
        <v>101</v>
      </c>
      <c r="G5328" t="n">
        <v>56</v>
      </c>
      <c r="H5328" t="n">
        <v>0</v>
      </c>
      <c r="I5328" t="n">
        <v>7545</v>
      </c>
      <c r="J5328" t="n">
        <v>52</v>
      </c>
      <c r="K5328" t="n">
        <v>1137</v>
      </c>
      <c r="L5328" t="n">
        <v>2</v>
      </c>
      <c r="M5328" t="n">
        <v>87</v>
      </c>
      <c r="N5328" t="n">
        <v>13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65</v>
      </c>
      <c r="U5328" t="n">
        <v>3</v>
      </c>
      <c r="V5328" t="n">
        <v>0</v>
      </c>
      <c r="W5328" t="n">
        <v>0</v>
      </c>
    </row>
    <row r="5329">
      <c r="A5329" t="inlineStr">
        <is>
          <t>James Tracy</t>
        </is>
      </c>
      <c r="B5329" t="inlineStr">
        <is>
          <t>Ireland</t>
        </is>
      </c>
      <c r="C5329" t="inlineStr">
        <is>
          <t>Hooker</t>
        </is>
      </c>
      <c r="D5329" t="n">
        <v>5</v>
      </c>
      <c r="E5329" t="n">
        <v>5</v>
      </c>
      <c r="F5329" t="n">
        <v>5</v>
      </c>
      <c r="G5329" t="n">
        <v>0</v>
      </c>
      <c r="H5329" t="n">
        <v>0</v>
      </c>
      <c r="I5329" t="n">
        <v>382</v>
      </c>
      <c r="J5329" t="n">
        <v>0</v>
      </c>
      <c r="K5329" t="n">
        <v>0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5</v>
      </c>
      <c r="U5329" t="n">
        <v>1</v>
      </c>
      <c r="V5329" t="n">
        <v>0</v>
      </c>
      <c r="W5329" t="n">
        <v>0</v>
      </c>
    </row>
    <row r="5330">
      <c r="A5330" t="inlineStr">
        <is>
          <t>James Tracy</t>
        </is>
      </c>
      <c r="B5330" t="inlineStr">
        <is>
          <t>Ireland</t>
        </is>
      </c>
      <c r="C5330" t="inlineStr">
        <is>
          <t>Hooker</t>
        </is>
      </c>
      <c r="D5330" t="n">
        <v>140</v>
      </c>
      <c r="E5330" t="n">
        <v>149</v>
      </c>
      <c r="F5330" t="n">
        <v>65</v>
      </c>
      <c r="G5330" t="n">
        <v>84</v>
      </c>
      <c r="H5330" t="n">
        <v>0</v>
      </c>
      <c r="I5330" t="n">
        <v>5629</v>
      </c>
      <c r="J5330" t="n">
        <v>75</v>
      </c>
      <c r="K5330" t="n">
        <v>1835</v>
      </c>
      <c r="L5330" t="n">
        <v>1</v>
      </c>
      <c r="M5330" t="n">
        <v>53</v>
      </c>
      <c r="N5330" t="n">
        <v>14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70</v>
      </c>
      <c r="U5330" t="n">
        <v>1</v>
      </c>
      <c r="V5330" t="n">
        <v>0</v>
      </c>
      <c r="W5330" t="n">
        <v>0</v>
      </c>
    </row>
    <row r="5331">
      <c r="A5331" t="inlineStr">
        <is>
          <t>James Tracy</t>
        </is>
      </c>
      <c r="B5331" t="inlineStr">
        <is>
          <t>Ireland</t>
        </is>
      </c>
      <c r="C5331" t="inlineStr">
        <is>
          <t>Hooker</t>
        </is>
      </c>
      <c r="D5331" t="n">
        <v>3</v>
      </c>
      <c r="E5331" t="n">
        <v>3</v>
      </c>
      <c r="F5331" t="n">
        <v>1</v>
      </c>
      <c r="G5331" t="n">
        <v>2</v>
      </c>
      <c r="H5331" t="n">
        <v>0</v>
      </c>
      <c r="I5331" t="n">
        <v>111</v>
      </c>
      <c r="J5331" t="n">
        <v>2</v>
      </c>
      <c r="K5331" t="n">
        <v>54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</row>
    <row r="5332">
      <c r="A5332" t="inlineStr">
        <is>
          <t>James Tracy</t>
        </is>
      </c>
      <c r="B5332" t="inlineStr">
        <is>
          <t>Ireland</t>
        </is>
      </c>
      <c r="C5332" t="inlineStr">
        <is>
          <t>Hooker</t>
        </is>
      </c>
      <c r="D5332" t="n">
        <v>154</v>
      </c>
      <c r="E5332" t="n">
        <v>16</v>
      </c>
      <c r="F5332" t="n">
        <v>72</v>
      </c>
      <c r="G5332" t="n">
        <v>91</v>
      </c>
      <c r="H5332" t="n">
        <v>0</v>
      </c>
      <c r="I5332" t="n">
        <v>6268</v>
      </c>
      <c r="J5332" t="n">
        <v>82</v>
      </c>
      <c r="K5332" t="n">
        <v>1984</v>
      </c>
      <c r="L5332" t="n">
        <v>1</v>
      </c>
      <c r="M5332" t="n">
        <v>56</v>
      </c>
      <c r="N5332" t="n">
        <v>16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80</v>
      </c>
      <c r="U5332" t="n">
        <v>2</v>
      </c>
      <c r="V5332" t="n">
        <v>0</v>
      </c>
      <c r="W5332" t="n">
        <v>0</v>
      </c>
    </row>
    <row r="5333">
      <c r="A5333" t="inlineStr">
        <is>
          <t>Richard Strauss</t>
        </is>
      </c>
      <c r="B5333" t="inlineStr">
        <is>
          <t>Ireland</t>
        </is>
      </c>
      <c r="C5333" t="inlineStr">
        <is>
          <t>Hooker</t>
        </is>
      </c>
      <c r="D5333" t="n">
        <v>155</v>
      </c>
      <c r="E5333" t="n">
        <v>160</v>
      </c>
      <c r="F5333" t="n">
        <v>108</v>
      </c>
      <c r="G5333" t="n">
        <v>52</v>
      </c>
      <c r="H5333" t="n">
        <v>0</v>
      </c>
      <c r="I5333" t="n">
        <v>7751</v>
      </c>
      <c r="J5333" t="n">
        <v>47</v>
      </c>
      <c r="K5333" t="n">
        <v>1050</v>
      </c>
      <c r="L5333" t="n">
        <v>2</v>
      </c>
      <c r="M5333" t="n">
        <v>79</v>
      </c>
      <c r="N5333" t="n">
        <v>12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60</v>
      </c>
      <c r="U5333" t="n">
        <v>1</v>
      </c>
      <c r="V5333" t="n">
        <v>0</v>
      </c>
      <c r="W5333" t="n">
        <v>0</v>
      </c>
    </row>
    <row r="5334">
      <c r="A5334" t="inlineStr">
        <is>
          <t>Richard Strauss</t>
        </is>
      </c>
      <c r="B5334" t="inlineStr">
        <is>
          <t>Ireland</t>
        </is>
      </c>
      <c r="C5334" t="inlineStr">
        <is>
          <t>Hooker</t>
        </is>
      </c>
      <c r="D5334" t="n">
        <v>17</v>
      </c>
      <c r="E5334" t="n">
        <v>17</v>
      </c>
      <c r="F5334" t="n">
        <v>8</v>
      </c>
      <c r="G5334" t="n">
        <v>9</v>
      </c>
      <c r="H5334" t="n">
        <v>0</v>
      </c>
      <c r="I5334" t="n">
        <v>692</v>
      </c>
      <c r="J5334" t="n">
        <v>9</v>
      </c>
      <c r="K5334" t="n">
        <v>146</v>
      </c>
      <c r="L5334" t="n">
        <v>0</v>
      </c>
      <c r="M5334" t="n">
        <v>5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10</v>
      </c>
      <c r="U5334" t="n">
        <v>0</v>
      </c>
      <c r="V5334" t="n">
        <v>0</v>
      </c>
      <c r="W5334" t="n">
        <v>0</v>
      </c>
    </row>
    <row r="5335">
      <c r="A5335" t="inlineStr">
        <is>
          <t>Richard Strauss</t>
        </is>
      </c>
      <c r="B5335" t="inlineStr">
        <is>
          <t>Ireland</t>
        </is>
      </c>
      <c r="C5335" t="inlineStr">
        <is>
          <t>Hooker</t>
        </is>
      </c>
      <c r="D5335" t="n">
        <v>172</v>
      </c>
      <c r="E5335" t="n">
        <v>14</v>
      </c>
      <c r="F5335" t="n">
        <v>116</v>
      </c>
      <c r="G5335" t="n">
        <v>61</v>
      </c>
      <c r="H5335" t="n">
        <v>0</v>
      </c>
      <c r="I5335" t="n">
        <v>8443</v>
      </c>
      <c r="J5335" t="n">
        <v>56</v>
      </c>
      <c r="K5335" t="n">
        <v>1196</v>
      </c>
      <c r="L5335" t="n">
        <v>2</v>
      </c>
      <c r="M5335" t="n">
        <v>84</v>
      </c>
      <c r="N5335" t="n">
        <v>14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70</v>
      </c>
      <c r="U5335" t="n">
        <v>1</v>
      </c>
      <c r="V5335" t="n">
        <v>0</v>
      </c>
      <c r="W5335" t="n">
        <v>0</v>
      </c>
    </row>
    <row r="5336">
      <c r="A5336" t="inlineStr">
        <is>
          <t>Nathan White</t>
        </is>
      </c>
      <c r="B5336" t="inlineStr">
        <is>
          <t>Ireland</t>
        </is>
      </c>
      <c r="C5336" t="inlineStr">
        <is>
          <t>Prop</t>
        </is>
      </c>
      <c r="D5336" t="n">
        <v>40</v>
      </c>
      <c r="E5336" t="n">
        <v>40</v>
      </c>
      <c r="F5336" t="n">
        <v>33</v>
      </c>
      <c r="G5336" t="n">
        <v>7</v>
      </c>
      <c r="H5336" t="n">
        <v>0</v>
      </c>
      <c r="I5336" t="n">
        <v>2302</v>
      </c>
      <c r="J5336" t="n">
        <v>7</v>
      </c>
      <c r="K5336" t="n">
        <v>173</v>
      </c>
      <c r="L5336" t="n">
        <v>1</v>
      </c>
      <c r="M5336" t="n">
        <v>26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2</v>
      </c>
      <c r="V5336" t="n">
        <v>0</v>
      </c>
      <c r="W5336" t="n">
        <v>0</v>
      </c>
    </row>
    <row r="5337">
      <c r="A5337" t="inlineStr">
        <is>
          <t>Nathan White</t>
        </is>
      </c>
      <c r="B5337" t="inlineStr">
        <is>
          <t>Ireland</t>
        </is>
      </c>
      <c r="C5337" t="inlineStr">
        <is>
          <t>Prop</t>
        </is>
      </c>
      <c r="D5337" t="n">
        <v>21</v>
      </c>
      <c r="E5337" t="n">
        <v>26</v>
      </c>
      <c r="F5337" t="n">
        <v>9</v>
      </c>
      <c r="G5337" t="n">
        <v>17</v>
      </c>
      <c r="H5337" t="n">
        <v>0</v>
      </c>
      <c r="I5337" t="n">
        <v>863</v>
      </c>
      <c r="J5337" t="n">
        <v>12</v>
      </c>
      <c r="K5337" t="n">
        <v>294</v>
      </c>
      <c r="L5337" t="n">
        <v>0</v>
      </c>
      <c r="M5337" t="n">
        <v>6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5</v>
      </c>
      <c r="U5337" t="n">
        <v>1</v>
      </c>
      <c r="V5337" t="n">
        <v>0</v>
      </c>
      <c r="W5337" t="n">
        <v>0</v>
      </c>
    </row>
    <row r="5338">
      <c r="A5338" t="inlineStr">
        <is>
          <t>Nathan White</t>
        </is>
      </c>
      <c r="B5338" t="inlineStr">
        <is>
          <t>Ireland</t>
        </is>
      </c>
      <c r="C5338" t="inlineStr">
        <is>
          <t>Prop</t>
        </is>
      </c>
      <c r="D5338" t="n">
        <v>56</v>
      </c>
      <c r="E5338" t="n">
        <v>58</v>
      </c>
      <c r="F5338" t="n">
        <v>48</v>
      </c>
      <c r="G5338" t="n">
        <v>10</v>
      </c>
      <c r="H5338" t="n">
        <v>0</v>
      </c>
      <c r="I5338" t="n">
        <v>2974</v>
      </c>
      <c r="J5338" t="n">
        <v>8</v>
      </c>
      <c r="K5338" t="n">
        <v>233</v>
      </c>
      <c r="L5338" t="n">
        <v>2</v>
      </c>
      <c r="M5338" t="n">
        <v>45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15</v>
      </c>
      <c r="U5338" t="n">
        <v>3</v>
      </c>
      <c r="V5338" t="n">
        <v>0</v>
      </c>
      <c r="W5338" t="n">
        <v>0</v>
      </c>
    </row>
    <row r="5339">
      <c r="A5339" t="inlineStr">
        <is>
          <t>Nathan White</t>
        </is>
      </c>
      <c r="B5339" t="inlineStr">
        <is>
          <t>Ireland</t>
        </is>
      </c>
      <c r="C5339" t="inlineStr">
        <is>
          <t>Prop</t>
        </is>
      </c>
      <c r="D5339" t="n">
        <v>13</v>
      </c>
      <c r="E5339" t="n">
        <v>13</v>
      </c>
      <c r="F5339" t="n">
        <v>4</v>
      </c>
      <c r="G5339" t="n">
        <v>9</v>
      </c>
      <c r="H5339" t="n">
        <v>0</v>
      </c>
      <c r="I5339" t="n">
        <v>444</v>
      </c>
      <c r="J5339" t="n">
        <v>9</v>
      </c>
      <c r="K5339" t="n">
        <v>199</v>
      </c>
      <c r="L5339" t="n">
        <v>0</v>
      </c>
      <c r="M5339" t="n">
        <v>4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</row>
    <row r="5340">
      <c r="A5340" t="inlineStr">
        <is>
          <t>Nathan White</t>
        </is>
      </c>
      <c r="B5340" t="inlineStr">
        <is>
          <t>Ireland</t>
        </is>
      </c>
      <c r="C5340" t="inlineStr">
        <is>
          <t>Prop</t>
        </is>
      </c>
      <c r="D5340" t="n">
        <v>130</v>
      </c>
      <c r="E5340" t="n">
        <v>4</v>
      </c>
      <c r="F5340" t="n">
        <v>94</v>
      </c>
      <c r="G5340" t="n">
        <v>43</v>
      </c>
      <c r="H5340" t="n">
        <v>0</v>
      </c>
      <c r="I5340" t="n">
        <v>6583</v>
      </c>
      <c r="J5340" t="n">
        <v>36</v>
      </c>
      <c r="K5340" t="n">
        <v>899</v>
      </c>
      <c r="L5340" t="n">
        <v>3</v>
      </c>
      <c r="M5340" t="n">
        <v>81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20</v>
      </c>
      <c r="U5340" t="n">
        <v>6</v>
      </c>
      <c r="V5340" t="n">
        <v>0</v>
      </c>
      <c r="W5340" t="n">
        <v>0</v>
      </c>
    </row>
    <row r="5341">
      <c r="A5341" t="inlineStr">
        <is>
          <t>Cian Healy</t>
        </is>
      </c>
      <c r="B5341" t="inlineStr">
        <is>
          <t>Ireland</t>
        </is>
      </c>
      <c r="C5341" t="inlineStr">
        <is>
          <t>Prop</t>
        </is>
      </c>
      <c r="D5341" t="n">
        <v>226</v>
      </c>
      <c r="E5341" t="n">
        <v>222</v>
      </c>
      <c r="F5341" t="n">
        <v>150</v>
      </c>
      <c r="G5341" t="n">
        <v>72</v>
      </c>
      <c r="H5341" t="n">
        <v>0</v>
      </c>
      <c r="I5341" t="n">
        <v>11523</v>
      </c>
      <c r="J5341" t="n">
        <v>76</v>
      </c>
      <c r="K5341" t="n">
        <v>2154</v>
      </c>
      <c r="L5341" t="n">
        <v>2</v>
      </c>
      <c r="M5341" t="n">
        <v>112</v>
      </c>
      <c r="N5341" t="n">
        <v>26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130</v>
      </c>
      <c r="U5341" t="n">
        <v>6</v>
      </c>
      <c r="V5341" t="n">
        <v>0</v>
      </c>
      <c r="W5341" t="n">
        <v>0</v>
      </c>
    </row>
    <row r="5342">
      <c r="A5342" t="inlineStr">
        <is>
          <t>Cian Healy</t>
        </is>
      </c>
      <c r="B5342" t="inlineStr">
        <is>
          <t>Ireland</t>
        </is>
      </c>
      <c r="C5342" t="inlineStr">
        <is>
          <t>Prop</t>
        </is>
      </c>
      <c r="D5342" t="n">
        <v>6</v>
      </c>
      <c r="E5342" t="n">
        <v>6</v>
      </c>
      <c r="F5342" t="n">
        <v>5</v>
      </c>
      <c r="G5342" t="n">
        <v>1</v>
      </c>
      <c r="H5342" t="n">
        <v>0</v>
      </c>
      <c r="I5342" t="n">
        <v>400</v>
      </c>
      <c r="J5342" t="n">
        <v>1</v>
      </c>
      <c r="K5342" t="n">
        <v>23</v>
      </c>
      <c r="L5342" t="n">
        <v>0</v>
      </c>
      <c r="M5342" t="n">
        <v>2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</row>
    <row r="5343">
      <c r="A5343" t="inlineStr">
        <is>
          <t>Cian Healy</t>
        </is>
      </c>
      <c r="B5343" t="inlineStr">
        <is>
          <t>Ireland</t>
        </is>
      </c>
      <c r="C5343" t="inlineStr">
        <is>
          <t>Prop</t>
        </is>
      </c>
      <c r="D5343" t="n">
        <v>2</v>
      </c>
      <c r="E5343" t="n">
        <v>2</v>
      </c>
      <c r="F5343" t="n">
        <v>1</v>
      </c>
      <c r="G5343" t="n">
        <v>1</v>
      </c>
      <c r="H5343" t="n">
        <v>0</v>
      </c>
      <c r="I5343" t="n">
        <v>62</v>
      </c>
      <c r="J5343" t="n">
        <v>1</v>
      </c>
      <c r="K5343" t="n">
        <v>26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</row>
    <row r="5344">
      <c r="A5344" t="inlineStr">
        <is>
          <t>Cian Healy</t>
        </is>
      </c>
      <c r="B5344" t="inlineStr">
        <is>
          <t>Ireland</t>
        </is>
      </c>
      <c r="C5344" t="inlineStr">
        <is>
          <t>Prop</t>
        </is>
      </c>
      <c r="D5344" t="n">
        <v>343</v>
      </c>
      <c r="E5344" t="n">
        <v>33</v>
      </c>
      <c r="F5344" t="n">
        <v>240</v>
      </c>
      <c r="G5344" t="n">
        <v>98</v>
      </c>
      <c r="H5344" t="n">
        <v>0</v>
      </c>
      <c r="I5344" t="n">
        <v>17893</v>
      </c>
      <c r="J5344" t="n">
        <v>103</v>
      </c>
      <c r="K5344" t="n">
        <v>2758</v>
      </c>
      <c r="L5344" t="n">
        <v>2</v>
      </c>
      <c r="M5344" t="n">
        <v>177</v>
      </c>
      <c r="N5344" t="n">
        <v>33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165</v>
      </c>
      <c r="U5344" t="n">
        <v>8</v>
      </c>
      <c r="V5344" t="n">
        <v>0</v>
      </c>
      <c r="W5344" t="n">
        <v>0</v>
      </c>
    </row>
    <row r="5345">
      <c r="A5345" t="inlineStr">
        <is>
          <t>Tadhg Furlong</t>
        </is>
      </c>
      <c r="B5345" t="inlineStr">
        <is>
          <t>Ireland</t>
        </is>
      </c>
      <c r="C5345" t="inlineStr">
        <is>
          <t>Prop</t>
        </is>
      </c>
      <c r="D5345" t="n">
        <v>3</v>
      </c>
      <c r="E5345" t="n">
        <v>3</v>
      </c>
      <c r="F5345" t="n">
        <v>0</v>
      </c>
      <c r="G5345" t="n">
        <v>3</v>
      </c>
      <c r="H5345" t="n">
        <v>0</v>
      </c>
      <c r="I5345" t="n">
        <v>49</v>
      </c>
      <c r="J5345" t="n">
        <v>3</v>
      </c>
      <c r="K5345" t="n">
        <v>49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</row>
    <row r="5346">
      <c r="A5346" t="inlineStr">
        <is>
          <t>Tadhg Furlong</t>
        </is>
      </c>
      <c r="B5346" t="inlineStr">
        <is>
          <t>Ireland</t>
        </is>
      </c>
      <c r="C5346" t="inlineStr">
        <is>
          <t>Prop</t>
        </is>
      </c>
      <c r="D5346" t="n">
        <v>118</v>
      </c>
      <c r="E5346" t="n">
        <v>119</v>
      </c>
      <c r="F5346" t="n">
        <v>78</v>
      </c>
      <c r="G5346" t="n">
        <v>41</v>
      </c>
      <c r="H5346" t="n">
        <v>0</v>
      </c>
      <c r="I5346" t="n">
        <v>5676</v>
      </c>
      <c r="J5346" t="n">
        <v>40</v>
      </c>
      <c r="K5346" t="n">
        <v>955</v>
      </c>
      <c r="L5346" t="n">
        <v>0</v>
      </c>
      <c r="M5346" t="n">
        <v>71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35</v>
      </c>
      <c r="U5346" t="n">
        <v>2</v>
      </c>
      <c r="V5346" t="n">
        <v>0</v>
      </c>
      <c r="W5346" t="n">
        <v>0</v>
      </c>
    </row>
    <row r="5347">
      <c r="A5347" t="inlineStr">
        <is>
          <t>Tadhg Furlong</t>
        </is>
      </c>
      <c r="B5347" t="inlineStr">
        <is>
          <t>Ireland</t>
        </is>
      </c>
      <c r="C5347" t="inlineStr">
        <is>
          <t>Prop</t>
        </is>
      </c>
      <c r="D5347" t="n">
        <v>49</v>
      </c>
      <c r="E5347" t="n">
        <v>49</v>
      </c>
      <c r="F5347" t="n">
        <v>36</v>
      </c>
      <c r="G5347" t="n">
        <v>13</v>
      </c>
      <c r="H5347" t="n">
        <v>0</v>
      </c>
      <c r="I5347" t="n">
        <v>2488</v>
      </c>
      <c r="J5347" t="n">
        <v>13</v>
      </c>
      <c r="K5347" t="n">
        <v>301</v>
      </c>
      <c r="L5347" t="n">
        <v>0</v>
      </c>
      <c r="M5347" t="n">
        <v>36</v>
      </c>
      <c r="N5347" t="n">
        <v>5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25</v>
      </c>
      <c r="U5347" t="n">
        <v>0</v>
      </c>
      <c r="V5347" t="n">
        <v>0</v>
      </c>
      <c r="W5347" t="n">
        <v>0</v>
      </c>
    </row>
    <row r="5348">
      <c r="A5348" t="inlineStr">
        <is>
          <t>Tadhg Furlong</t>
        </is>
      </c>
      <c r="B5348" t="inlineStr">
        <is>
          <t>Ireland</t>
        </is>
      </c>
      <c r="C5348" t="inlineStr">
        <is>
          <t>Prop</t>
        </is>
      </c>
      <c r="D5348" t="n">
        <v>3</v>
      </c>
      <c r="E5348" t="n">
        <v>3</v>
      </c>
      <c r="F5348" t="n">
        <v>2</v>
      </c>
      <c r="G5348" t="n">
        <v>1</v>
      </c>
      <c r="H5348" t="n">
        <v>0</v>
      </c>
      <c r="I5348" t="n">
        <v>158</v>
      </c>
      <c r="J5348" t="n">
        <v>1</v>
      </c>
      <c r="K5348" t="n">
        <v>29</v>
      </c>
      <c r="L5348" t="n">
        <v>0</v>
      </c>
      <c r="M5348" t="n">
        <v>2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</row>
    <row r="5349">
      <c r="A5349" t="inlineStr">
        <is>
          <t>Tadhg Furlong</t>
        </is>
      </c>
      <c r="B5349" t="inlineStr">
        <is>
          <t>Ireland</t>
        </is>
      </c>
      <c r="C5349" t="inlineStr">
        <is>
          <t>Prop</t>
        </is>
      </c>
      <c r="D5349" t="n">
        <v>3</v>
      </c>
      <c r="E5349" t="n">
        <v>3</v>
      </c>
      <c r="F5349" t="n">
        <v>3</v>
      </c>
      <c r="G5349" t="n">
        <v>0</v>
      </c>
      <c r="H5349" t="n">
        <v>0</v>
      </c>
      <c r="I5349" t="n">
        <v>178</v>
      </c>
      <c r="J5349" t="n">
        <v>0</v>
      </c>
      <c r="K5349" t="n">
        <v>0</v>
      </c>
      <c r="L5349" t="n">
        <v>0</v>
      </c>
      <c r="M5349" t="n">
        <v>3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</row>
    <row r="5350">
      <c r="A5350" t="inlineStr">
        <is>
          <t>Tadhg Furlong</t>
        </is>
      </c>
      <c r="B5350" t="inlineStr">
        <is>
          <t>Ireland</t>
        </is>
      </c>
      <c r="C5350" t="inlineStr">
        <is>
          <t>Prop</t>
        </is>
      </c>
      <c r="D5350" t="n">
        <v>176</v>
      </c>
      <c r="E5350" t="n">
        <v>12</v>
      </c>
      <c r="F5350" t="n">
        <v>119</v>
      </c>
      <c r="G5350" t="n">
        <v>58</v>
      </c>
      <c r="H5350" t="n">
        <v>0</v>
      </c>
      <c r="I5350" t="n">
        <v>8549</v>
      </c>
      <c r="J5350" t="n">
        <v>57</v>
      </c>
      <c r="K5350" t="n">
        <v>1334</v>
      </c>
      <c r="L5350" t="n">
        <v>0</v>
      </c>
      <c r="M5350" t="n">
        <v>112</v>
      </c>
      <c r="N5350" t="n">
        <v>12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60</v>
      </c>
      <c r="U5350" t="n">
        <v>2</v>
      </c>
      <c r="V5350" t="n">
        <v>0</v>
      </c>
      <c r="W5350" t="n">
        <v>0</v>
      </c>
    </row>
    <row r="5351">
      <c r="A5351" t="inlineStr">
        <is>
          <t>John Ryan</t>
        </is>
      </c>
      <c r="B5351" t="inlineStr">
        <is>
          <t>Ireland</t>
        </is>
      </c>
      <c r="C5351" t="inlineStr">
        <is>
          <t>Prop</t>
        </is>
      </c>
      <c r="D5351" t="n">
        <v>184</v>
      </c>
      <c r="E5351" t="n">
        <v>195</v>
      </c>
      <c r="F5351" t="n">
        <v>107</v>
      </c>
      <c r="G5351" t="n">
        <v>88</v>
      </c>
      <c r="H5351" t="n">
        <v>0</v>
      </c>
      <c r="I5351" t="n">
        <v>8384</v>
      </c>
      <c r="J5351" t="n">
        <v>77</v>
      </c>
      <c r="K5351" t="n">
        <v>1670</v>
      </c>
      <c r="L5351" t="n">
        <v>1</v>
      </c>
      <c r="M5351" t="n">
        <v>91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20</v>
      </c>
      <c r="U5351" t="n">
        <v>1</v>
      </c>
      <c r="V5351" t="n">
        <v>0</v>
      </c>
      <c r="W5351" t="n">
        <v>0</v>
      </c>
    </row>
    <row r="5352">
      <c r="A5352" t="inlineStr">
        <is>
          <t>John Ryan</t>
        </is>
      </c>
      <c r="B5352" t="inlineStr">
        <is>
          <t>Ireland</t>
        </is>
      </c>
      <c r="C5352" t="inlineStr">
        <is>
          <t>Prop</t>
        </is>
      </c>
      <c r="D5352" t="n">
        <v>2</v>
      </c>
      <c r="E5352" t="n">
        <v>2</v>
      </c>
      <c r="F5352" t="n">
        <v>0</v>
      </c>
      <c r="G5352" t="n">
        <v>2</v>
      </c>
      <c r="H5352" t="n">
        <v>0</v>
      </c>
      <c r="I5352" t="n">
        <v>92</v>
      </c>
      <c r="J5352" t="n">
        <v>2</v>
      </c>
      <c r="K5352" t="n">
        <v>92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</row>
    <row r="5353">
      <c r="A5353" t="inlineStr">
        <is>
          <t>John Ryan</t>
        </is>
      </c>
      <c r="B5353" t="inlineStr">
        <is>
          <t>Ireland</t>
        </is>
      </c>
      <c r="C5353" t="inlineStr">
        <is>
          <t>Prop</t>
        </is>
      </c>
      <c r="D5353" t="n">
        <v>3</v>
      </c>
      <c r="E5353" t="n">
        <v>3</v>
      </c>
      <c r="F5353" t="n">
        <v>2</v>
      </c>
      <c r="G5353" t="n">
        <v>1</v>
      </c>
      <c r="H5353" t="n">
        <v>0</v>
      </c>
      <c r="I5353" t="n">
        <v>194</v>
      </c>
      <c r="J5353" t="n">
        <v>1</v>
      </c>
      <c r="K5353" t="n">
        <v>34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</row>
    <row r="5354">
      <c r="A5354" t="inlineStr">
        <is>
          <t>John Ryan</t>
        </is>
      </c>
      <c r="B5354" t="inlineStr">
        <is>
          <t>Ireland</t>
        </is>
      </c>
      <c r="C5354" t="inlineStr">
        <is>
          <t>Prop</t>
        </is>
      </c>
      <c r="D5354" t="n">
        <v>211</v>
      </c>
      <c r="E5354" t="n">
        <v>4</v>
      </c>
      <c r="F5354" t="n">
        <v>115</v>
      </c>
      <c r="G5354" t="n">
        <v>107</v>
      </c>
      <c r="H5354" t="n">
        <v>0</v>
      </c>
      <c r="I5354" t="n">
        <v>9254</v>
      </c>
      <c r="J5354" t="n">
        <v>96</v>
      </c>
      <c r="K5354" t="n">
        <v>2054</v>
      </c>
      <c r="L5354" t="n">
        <v>1</v>
      </c>
      <c r="M5354" t="n">
        <v>97</v>
      </c>
      <c r="N5354" t="n">
        <v>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20</v>
      </c>
      <c r="U5354" t="n">
        <v>1</v>
      </c>
      <c r="V5354" t="n">
        <v>0</v>
      </c>
      <c r="W5354" t="n">
        <v>0</v>
      </c>
    </row>
    <row r="5355">
      <c r="A5355" t="inlineStr">
        <is>
          <t>Finley Bealham</t>
        </is>
      </c>
      <c r="B5355" t="inlineStr">
        <is>
          <t>Ireland</t>
        </is>
      </c>
      <c r="C5355" t="inlineStr">
        <is>
          <t>Prop</t>
        </is>
      </c>
      <c r="D5355" t="n">
        <v>2</v>
      </c>
      <c r="E5355" t="n">
        <v>2</v>
      </c>
      <c r="F5355" t="n">
        <v>0</v>
      </c>
      <c r="G5355" t="n">
        <v>2</v>
      </c>
      <c r="H5355" t="n">
        <v>0</v>
      </c>
      <c r="I5355" t="n">
        <v>37</v>
      </c>
      <c r="J5355" t="n">
        <v>2</v>
      </c>
      <c r="K5355" t="n">
        <v>40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</row>
    <row r="5356">
      <c r="A5356" t="inlineStr">
        <is>
          <t>Finley Bealham</t>
        </is>
      </c>
      <c r="B5356" t="inlineStr">
        <is>
          <t>Ireland</t>
        </is>
      </c>
      <c r="C5356" t="inlineStr">
        <is>
          <t>Prop</t>
        </is>
      </c>
      <c r="D5356" t="n">
        <v>167</v>
      </c>
      <c r="E5356" t="n">
        <v>171</v>
      </c>
      <c r="F5356" t="n">
        <v>104</v>
      </c>
      <c r="G5356" t="n">
        <v>67</v>
      </c>
      <c r="H5356" t="n">
        <v>0</v>
      </c>
      <c r="I5356" t="n">
        <v>7799</v>
      </c>
      <c r="J5356" t="n">
        <v>63</v>
      </c>
      <c r="K5356" t="n">
        <v>1551</v>
      </c>
      <c r="L5356" t="n">
        <v>2</v>
      </c>
      <c r="M5356" t="n">
        <v>94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65</v>
      </c>
      <c r="U5356" t="n">
        <v>3</v>
      </c>
      <c r="V5356" t="n">
        <v>0</v>
      </c>
      <c r="W5356" t="n">
        <v>0</v>
      </c>
    </row>
    <row r="5357">
      <c r="A5357" t="inlineStr">
        <is>
          <t>Finley Bealham</t>
        </is>
      </c>
      <c r="B5357" t="inlineStr">
        <is>
          <t>Ireland</t>
        </is>
      </c>
      <c r="C5357" t="inlineStr">
        <is>
          <t>Prop</t>
        </is>
      </c>
      <c r="D5357" t="n">
        <v>1</v>
      </c>
      <c r="E5357" t="n">
        <v>1</v>
      </c>
      <c r="F5357" t="n">
        <v>0</v>
      </c>
      <c r="G5357" t="n">
        <v>1</v>
      </c>
      <c r="H5357" t="n">
        <v>0</v>
      </c>
      <c r="I5357" t="n">
        <v>29</v>
      </c>
      <c r="J5357" t="n">
        <v>1</v>
      </c>
      <c r="K5357" t="n">
        <v>29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</row>
    <row r="5358">
      <c r="A5358" t="inlineStr">
        <is>
          <t>Finley Bealham</t>
        </is>
      </c>
      <c r="B5358" t="inlineStr">
        <is>
          <t>Ireland</t>
        </is>
      </c>
      <c r="C5358" t="inlineStr">
        <is>
          <t>Prop</t>
        </is>
      </c>
      <c r="D5358" t="n">
        <v>13</v>
      </c>
      <c r="E5358" t="n">
        <v>15</v>
      </c>
      <c r="F5358" t="n">
        <v>2</v>
      </c>
      <c r="G5358" t="n">
        <v>13</v>
      </c>
      <c r="H5358" t="n">
        <v>0</v>
      </c>
      <c r="I5358" t="n">
        <v>286</v>
      </c>
      <c r="J5358" t="n">
        <v>11</v>
      </c>
      <c r="K5358" t="n">
        <v>185</v>
      </c>
      <c r="L5358" t="n">
        <v>0</v>
      </c>
      <c r="M5358" t="n">
        <v>3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</row>
    <row r="5359">
      <c r="A5359" t="inlineStr">
        <is>
          <t>Finley Bealham</t>
        </is>
      </c>
      <c r="B5359" t="inlineStr">
        <is>
          <t>Ireland</t>
        </is>
      </c>
      <c r="C5359" t="inlineStr">
        <is>
          <t>Prop</t>
        </is>
      </c>
      <c r="D5359" t="n">
        <v>183</v>
      </c>
      <c r="E5359" t="n">
        <v>13</v>
      </c>
      <c r="F5359" t="n">
        <v>106</v>
      </c>
      <c r="G5359" t="n">
        <v>83</v>
      </c>
      <c r="H5359" t="n">
        <v>0</v>
      </c>
      <c r="I5359" t="n">
        <v>8151</v>
      </c>
      <c r="J5359" t="n">
        <v>77</v>
      </c>
      <c r="K5359" t="n">
        <v>1805</v>
      </c>
      <c r="L5359" t="n">
        <v>2</v>
      </c>
      <c r="M5359" t="n">
        <v>97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65</v>
      </c>
      <c r="U5359" t="n">
        <v>3</v>
      </c>
      <c r="V5359" t="n">
        <v>0</v>
      </c>
      <c r="W5359" t="n">
        <v>0</v>
      </c>
    </row>
    <row r="5360">
      <c r="A5360" t="inlineStr">
        <is>
          <t>Andrew Porter</t>
        </is>
      </c>
      <c r="B5360" t="inlineStr">
        <is>
          <t>Ireland</t>
        </is>
      </c>
      <c r="C5360" t="inlineStr">
        <is>
          <t>Prop</t>
        </is>
      </c>
      <c r="D5360" t="n">
        <v>10</v>
      </c>
      <c r="E5360" t="n">
        <v>11</v>
      </c>
      <c r="F5360" t="n">
        <v>8</v>
      </c>
      <c r="G5360" t="n">
        <v>3</v>
      </c>
      <c r="H5360" t="n">
        <v>0</v>
      </c>
      <c r="I5360" t="n">
        <v>677</v>
      </c>
      <c r="J5360" t="n">
        <v>2</v>
      </c>
      <c r="K5360" t="n">
        <v>121</v>
      </c>
      <c r="L5360" t="n">
        <v>2</v>
      </c>
      <c r="M5360" t="n">
        <v>5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5</v>
      </c>
      <c r="U5360" t="n">
        <v>0</v>
      </c>
      <c r="V5360" t="n">
        <v>0</v>
      </c>
      <c r="W5360" t="n">
        <v>0</v>
      </c>
    </row>
    <row r="5361">
      <c r="A5361" t="inlineStr">
        <is>
          <t>Andrew Porter</t>
        </is>
      </c>
      <c r="B5361" t="inlineStr">
        <is>
          <t>Ireland</t>
        </is>
      </c>
      <c r="C5361" t="inlineStr">
        <is>
          <t>Prop</t>
        </is>
      </c>
      <c r="D5361" t="n">
        <v>74</v>
      </c>
      <c r="E5361" t="n">
        <v>75</v>
      </c>
      <c r="F5361" t="n">
        <v>26</v>
      </c>
      <c r="G5361" t="n">
        <v>49</v>
      </c>
      <c r="H5361" t="n">
        <v>0</v>
      </c>
      <c r="I5361" t="n">
        <v>2770</v>
      </c>
      <c r="J5361" t="n">
        <v>48</v>
      </c>
      <c r="K5361" t="n">
        <v>1236</v>
      </c>
      <c r="L5361" t="n">
        <v>1</v>
      </c>
      <c r="M5361" t="n">
        <v>25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50</v>
      </c>
      <c r="U5361" t="n">
        <v>0</v>
      </c>
      <c r="V5361" t="n">
        <v>0</v>
      </c>
      <c r="W5361" t="n">
        <v>0</v>
      </c>
    </row>
    <row r="5362">
      <c r="A5362" t="inlineStr">
        <is>
          <t>Andrew Porter</t>
        </is>
      </c>
      <c r="B5362" t="inlineStr">
        <is>
          <t>Ireland</t>
        </is>
      </c>
      <c r="C5362" t="inlineStr">
        <is>
          <t>Prop</t>
        </is>
      </c>
      <c r="D5362" t="n">
        <v>121</v>
      </c>
      <c r="E5362" t="n">
        <v>12</v>
      </c>
      <c r="F5362" t="n">
        <v>46</v>
      </c>
      <c r="G5362" t="n">
        <v>77</v>
      </c>
      <c r="H5362" t="n">
        <v>0</v>
      </c>
      <c r="I5362" t="n">
        <v>4798</v>
      </c>
      <c r="J5362" t="n">
        <v>75</v>
      </c>
      <c r="K5362" t="n">
        <v>1965</v>
      </c>
      <c r="L5362" t="n">
        <v>4</v>
      </c>
      <c r="M5362" t="n">
        <v>41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60</v>
      </c>
      <c r="U5362" t="n">
        <v>0</v>
      </c>
      <c r="V5362" t="n">
        <v>0</v>
      </c>
      <c r="W5362" t="n">
        <v>0</v>
      </c>
    </row>
    <row r="5363">
      <c r="A5363" t="inlineStr">
        <is>
          <t>Jack McGrath</t>
        </is>
      </c>
      <c r="B5363" t="inlineStr">
        <is>
          <t>Ireland</t>
        </is>
      </c>
      <c r="C5363" t="inlineStr">
        <is>
          <t>Prop</t>
        </is>
      </c>
      <c r="D5363" t="n">
        <v>156</v>
      </c>
      <c r="E5363" t="n">
        <v>177</v>
      </c>
      <c r="F5363" t="n">
        <v>96</v>
      </c>
      <c r="G5363" t="n">
        <v>81</v>
      </c>
      <c r="H5363" t="n">
        <v>0</v>
      </c>
      <c r="I5363" t="n">
        <v>7217</v>
      </c>
      <c r="J5363" t="n">
        <v>60</v>
      </c>
      <c r="K5363" t="n">
        <v>1325</v>
      </c>
      <c r="L5363" t="n">
        <v>4</v>
      </c>
      <c r="M5363" t="n">
        <v>77</v>
      </c>
      <c r="N5363" t="n">
        <v>15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75</v>
      </c>
      <c r="U5363" t="n">
        <v>5</v>
      </c>
      <c r="V5363" t="n">
        <v>0</v>
      </c>
      <c r="W5363" t="n">
        <v>0</v>
      </c>
    </row>
    <row r="5364">
      <c r="A5364" t="inlineStr">
        <is>
          <t>Jack McGrath</t>
        </is>
      </c>
      <c r="B5364" t="inlineStr">
        <is>
          <t>Ireland</t>
        </is>
      </c>
      <c r="C5364" t="inlineStr">
        <is>
          <t>Prop</t>
        </is>
      </c>
      <c r="D5364" t="n">
        <v>56</v>
      </c>
      <c r="E5364" t="n">
        <v>57</v>
      </c>
      <c r="F5364" t="n">
        <v>34</v>
      </c>
      <c r="G5364" t="n">
        <v>23</v>
      </c>
      <c r="H5364" t="n">
        <v>0</v>
      </c>
      <c r="I5364" t="n">
        <v>2667</v>
      </c>
      <c r="J5364" t="n">
        <v>22</v>
      </c>
      <c r="K5364" t="n">
        <v>512</v>
      </c>
      <c r="L5364" t="n">
        <v>1</v>
      </c>
      <c r="M5364" t="n">
        <v>28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10</v>
      </c>
      <c r="U5364" t="n">
        <v>1</v>
      </c>
      <c r="V5364" t="n">
        <v>0</v>
      </c>
      <c r="W5364" t="n">
        <v>0</v>
      </c>
    </row>
    <row r="5365">
      <c r="A5365" t="inlineStr">
        <is>
          <t>Jack McGrath</t>
        </is>
      </c>
      <c r="B5365" t="inlineStr">
        <is>
          <t>Ireland</t>
        </is>
      </c>
      <c r="C5365" t="inlineStr">
        <is>
          <t>Prop</t>
        </is>
      </c>
      <c r="D5365" t="n">
        <v>4</v>
      </c>
      <c r="E5365" t="n">
        <v>3</v>
      </c>
      <c r="F5365" t="n">
        <v>3</v>
      </c>
      <c r="G5365" t="n">
        <v>0</v>
      </c>
      <c r="H5365" t="n">
        <v>0</v>
      </c>
      <c r="I5365" t="n">
        <v>187</v>
      </c>
      <c r="J5365" t="n">
        <v>1</v>
      </c>
      <c r="K5365" t="n">
        <v>9</v>
      </c>
      <c r="L5365" t="n">
        <v>0</v>
      </c>
      <c r="M5365" t="n">
        <v>2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</row>
    <row r="5366">
      <c r="A5366" t="inlineStr">
        <is>
          <t>Jack McGrath</t>
        </is>
      </c>
      <c r="B5366" t="inlineStr">
        <is>
          <t>Ireland</t>
        </is>
      </c>
      <c r="C5366" t="inlineStr">
        <is>
          <t>Prop</t>
        </is>
      </c>
      <c r="D5366" t="n">
        <v>4</v>
      </c>
      <c r="E5366" t="n">
        <v>4</v>
      </c>
      <c r="F5366" t="n">
        <v>1</v>
      </c>
      <c r="G5366" t="n">
        <v>3</v>
      </c>
      <c r="H5366" t="n">
        <v>0</v>
      </c>
      <c r="I5366" t="n">
        <v>119</v>
      </c>
      <c r="J5366" t="n">
        <v>3</v>
      </c>
      <c r="K5366" t="n">
        <v>66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</row>
    <row r="5367">
      <c r="A5367" t="inlineStr">
        <is>
          <t>Jack McGrath</t>
        </is>
      </c>
      <c r="B5367" t="inlineStr">
        <is>
          <t>Ireland</t>
        </is>
      </c>
      <c r="C5367" t="inlineStr">
        <is>
          <t>Prop</t>
        </is>
      </c>
      <c r="D5367" t="n">
        <v>2</v>
      </c>
      <c r="E5367" t="n">
        <v>3</v>
      </c>
      <c r="F5367" t="n">
        <v>0</v>
      </c>
      <c r="G5367" t="n">
        <v>3</v>
      </c>
      <c r="H5367" t="n">
        <v>0</v>
      </c>
      <c r="I5367" t="n">
        <v>52</v>
      </c>
      <c r="J5367" t="n">
        <v>2</v>
      </c>
      <c r="K5367" t="n">
        <v>52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</row>
    <row r="5368">
      <c r="A5368" t="inlineStr">
        <is>
          <t>Jack McGrath</t>
        </is>
      </c>
      <c r="B5368" t="inlineStr">
        <is>
          <t>Ireland</t>
        </is>
      </c>
      <c r="C5368" t="inlineStr">
        <is>
          <t>Prop</t>
        </is>
      </c>
      <c r="D5368" t="n">
        <v>17</v>
      </c>
      <c r="E5368" t="n">
        <v>17</v>
      </c>
      <c r="F5368" t="n">
        <v>13</v>
      </c>
      <c r="G5368" t="n">
        <v>4</v>
      </c>
      <c r="H5368" t="n">
        <v>0</v>
      </c>
      <c r="I5368" t="n">
        <v>778</v>
      </c>
      <c r="J5368" t="n">
        <v>4</v>
      </c>
      <c r="K5368" t="n">
        <v>134</v>
      </c>
      <c r="L5368" t="n">
        <v>0</v>
      </c>
      <c r="M5368" t="n">
        <v>13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</row>
    <row r="5369">
      <c r="A5369" t="inlineStr">
        <is>
          <t>Jack McGrath</t>
        </is>
      </c>
      <c r="B5369" t="inlineStr">
        <is>
          <t>Ireland</t>
        </is>
      </c>
      <c r="C5369" t="inlineStr">
        <is>
          <t>Prop</t>
        </is>
      </c>
      <c r="D5369" t="n">
        <v>239</v>
      </c>
      <c r="E5369" t="n">
        <v>17</v>
      </c>
      <c r="F5369" t="n">
        <v>147</v>
      </c>
      <c r="G5369" t="n">
        <v>114</v>
      </c>
      <c r="H5369" t="n">
        <v>0</v>
      </c>
      <c r="I5369" t="n">
        <v>11020</v>
      </c>
      <c r="J5369" t="n">
        <v>92</v>
      </c>
      <c r="K5369" t="n">
        <v>2098</v>
      </c>
      <c r="L5369" t="n">
        <v>6</v>
      </c>
      <c r="M5369" t="n">
        <v>121</v>
      </c>
      <c r="N5369" t="n">
        <v>17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85</v>
      </c>
      <c r="U5369" t="n">
        <v>6</v>
      </c>
      <c r="V5369" t="n">
        <v>0</v>
      </c>
      <c r="W5369" t="n">
        <v>0</v>
      </c>
    </row>
    <row r="5370">
      <c r="A5370" t="inlineStr">
        <is>
          <t>Stephen Archer</t>
        </is>
      </c>
      <c r="B5370" t="inlineStr">
        <is>
          <t>Ireland</t>
        </is>
      </c>
      <c r="C5370" t="inlineStr">
        <is>
          <t>Prop</t>
        </is>
      </c>
      <c r="D5370" t="n">
        <v>3</v>
      </c>
      <c r="E5370" t="n">
        <v>5</v>
      </c>
      <c r="F5370" t="n">
        <v>0</v>
      </c>
      <c r="G5370" t="n">
        <v>5</v>
      </c>
      <c r="H5370" t="n">
        <v>0</v>
      </c>
      <c r="I5370" t="n">
        <v>30</v>
      </c>
      <c r="J5370" t="n">
        <v>3</v>
      </c>
      <c r="K5370" t="n">
        <v>33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</row>
    <row r="5371">
      <c r="A5371" t="inlineStr">
        <is>
          <t>Stephen Archer</t>
        </is>
      </c>
      <c r="B5371" t="inlineStr">
        <is>
          <t>Ireland</t>
        </is>
      </c>
      <c r="C5371" t="inlineStr">
        <is>
          <t>Prop</t>
        </is>
      </c>
      <c r="D5371" t="n">
        <v>235</v>
      </c>
      <c r="E5371" t="n">
        <v>253</v>
      </c>
      <c r="F5371" t="n">
        <v>130</v>
      </c>
      <c r="G5371" t="n">
        <v>123</v>
      </c>
      <c r="H5371" t="n">
        <v>0</v>
      </c>
      <c r="I5371" t="n">
        <v>10195</v>
      </c>
      <c r="J5371" t="n">
        <v>105</v>
      </c>
      <c r="K5371" t="n">
        <v>2102</v>
      </c>
      <c r="L5371" t="n">
        <v>3</v>
      </c>
      <c r="M5371" t="n">
        <v>110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25</v>
      </c>
      <c r="U5371" t="n">
        <v>7</v>
      </c>
      <c r="V5371" t="n">
        <v>0</v>
      </c>
      <c r="W5371" t="n">
        <v>0</v>
      </c>
    </row>
    <row r="5372">
      <c r="A5372" t="inlineStr">
        <is>
          <t>Stephen Archer</t>
        </is>
      </c>
      <c r="B5372" t="inlineStr">
        <is>
          <t>Ireland</t>
        </is>
      </c>
      <c r="C5372" t="inlineStr">
        <is>
          <t>Prop</t>
        </is>
      </c>
      <c r="D5372" t="n">
        <v>2</v>
      </c>
      <c r="E5372" t="n">
        <v>3</v>
      </c>
      <c r="F5372" t="n">
        <v>0</v>
      </c>
      <c r="G5372" t="n">
        <v>3</v>
      </c>
      <c r="H5372" t="n">
        <v>0</v>
      </c>
      <c r="I5372" t="n">
        <v>29</v>
      </c>
      <c r="J5372" t="n">
        <v>2</v>
      </c>
      <c r="K5372" t="n">
        <v>29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</row>
    <row r="5373">
      <c r="A5373" t="inlineStr">
        <is>
          <t>Stephen Archer</t>
        </is>
      </c>
      <c r="B5373" t="inlineStr">
        <is>
          <t>Ireland</t>
        </is>
      </c>
      <c r="C5373" t="inlineStr">
        <is>
          <t>Prop</t>
        </is>
      </c>
      <c r="D5373" t="n">
        <v>2</v>
      </c>
      <c r="E5373" t="n">
        <v>2</v>
      </c>
      <c r="F5373" t="n">
        <v>2</v>
      </c>
      <c r="G5373" t="n">
        <v>0</v>
      </c>
      <c r="H5373" t="n">
        <v>0</v>
      </c>
      <c r="I5373" t="n">
        <v>101</v>
      </c>
      <c r="J5373" t="n">
        <v>0</v>
      </c>
      <c r="K5373" t="n">
        <v>0</v>
      </c>
      <c r="L5373" t="n">
        <v>0</v>
      </c>
      <c r="M5373" t="n">
        <v>2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</row>
    <row r="5374">
      <c r="A5374" t="inlineStr">
        <is>
          <t>Stephen Archer</t>
        </is>
      </c>
      <c r="B5374" t="inlineStr">
        <is>
          <t>Ireland</t>
        </is>
      </c>
      <c r="C5374" t="inlineStr">
        <is>
          <t>Prop</t>
        </is>
      </c>
      <c r="D5374" t="n">
        <v>242</v>
      </c>
      <c r="E5374" t="n">
        <v>5</v>
      </c>
      <c r="F5374" t="n">
        <v>132</v>
      </c>
      <c r="G5374" t="n">
        <v>131</v>
      </c>
      <c r="H5374" t="n">
        <v>0</v>
      </c>
      <c r="I5374" t="n">
        <v>10355</v>
      </c>
      <c r="J5374" t="n">
        <v>110</v>
      </c>
      <c r="K5374" t="n">
        <v>2164</v>
      </c>
      <c r="L5374" t="n">
        <v>3</v>
      </c>
      <c r="M5374" t="n">
        <v>112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25</v>
      </c>
      <c r="U5374" t="n">
        <v>7</v>
      </c>
      <c r="V5374" t="n">
        <v>0</v>
      </c>
      <c r="W5374" t="n">
        <v>0</v>
      </c>
    </row>
    <row r="5375">
      <c r="A5375" t="inlineStr">
        <is>
          <t>Dave Kilcoyne</t>
        </is>
      </c>
      <c r="B5375" t="inlineStr">
        <is>
          <t>Ireland</t>
        </is>
      </c>
      <c r="C5375" t="inlineStr">
        <is>
          <t>Prop</t>
        </is>
      </c>
      <c r="D5375" t="n">
        <v>194</v>
      </c>
      <c r="E5375" t="n">
        <v>196</v>
      </c>
      <c r="F5375" t="n">
        <v>134</v>
      </c>
      <c r="G5375" t="n">
        <v>62</v>
      </c>
      <c r="H5375" t="n">
        <v>0</v>
      </c>
      <c r="I5375" t="n">
        <v>10083</v>
      </c>
      <c r="J5375" t="n">
        <v>60</v>
      </c>
      <c r="K5375" t="n">
        <v>1576</v>
      </c>
      <c r="L5375" t="n">
        <v>4</v>
      </c>
      <c r="M5375" t="n">
        <v>108</v>
      </c>
      <c r="N5375" t="n">
        <v>24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120</v>
      </c>
      <c r="U5375" t="n">
        <v>7</v>
      </c>
      <c r="V5375" t="n">
        <v>0</v>
      </c>
      <c r="W5375" t="n">
        <v>0</v>
      </c>
    </row>
    <row r="5376">
      <c r="A5376" t="inlineStr">
        <is>
          <t>Dave Kilcoyne</t>
        </is>
      </c>
      <c r="B5376" t="inlineStr">
        <is>
          <t>Ireland</t>
        </is>
      </c>
      <c r="C5376" t="inlineStr">
        <is>
          <t>Prop</t>
        </is>
      </c>
      <c r="D5376" t="n">
        <v>39</v>
      </c>
      <c r="E5376" t="n">
        <v>44</v>
      </c>
      <c r="F5376" t="n">
        <v>9</v>
      </c>
      <c r="G5376" t="n">
        <v>35</v>
      </c>
      <c r="H5376" t="n">
        <v>0</v>
      </c>
      <c r="I5376" t="n">
        <v>1202</v>
      </c>
      <c r="J5376" t="n">
        <v>30</v>
      </c>
      <c r="K5376" t="n">
        <v>720</v>
      </c>
      <c r="L5376" t="n">
        <v>0</v>
      </c>
      <c r="M5376" t="n">
        <v>8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5</v>
      </c>
      <c r="U5376" t="n">
        <v>0</v>
      </c>
      <c r="V5376" t="n">
        <v>0</v>
      </c>
      <c r="W5376" t="n">
        <v>0</v>
      </c>
    </row>
    <row r="5377">
      <c r="A5377" t="inlineStr">
        <is>
          <t>Dave Kilcoyne</t>
        </is>
      </c>
      <c r="B5377" t="inlineStr">
        <is>
          <t>Ireland</t>
        </is>
      </c>
      <c r="C5377" t="inlineStr">
        <is>
          <t>Prop</t>
        </is>
      </c>
      <c r="D5377" t="n">
        <v>233</v>
      </c>
      <c r="E5377" t="n">
        <v>25</v>
      </c>
      <c r="F5377" t="n">
        <v>143</v>
      </c>
      <c r="G5377" t="n">
        <v>97</v>
      </c>
      <c r="H5377" t="n">
        <v>0</v>
      </c>
      <c r="I5377" t="n">
        <v>11285</v>
      </c>
      <c r="J5377" t="n">
        <v>90</v>
      </c>
      <c r="K5377" t="n">
        <v>2296</v>
      </c>
      <c r="L5377" t="n">
        <v>4</v>
      </c>
      <c r="M5377" t="n">
        <v>116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125</v>
      </c>
      <c r="U5377" t="n">
        <v>7</v>
      </c>
      <c r="V5377" t="n">
        <v>0</v>
      </c>
      <c r="W5377" t="n">
        <v>0</v>
      </c>
    </row>
    <row r="5378">
      <c r="A5378" t="inlineStr">
        <is>
          <t>Michael Bent</t>
        </is>
      </c>
      <c r="B5378" t="inlineStr">
        <is>
          <t>Ireland</t>
        </is>
      </c>
      <c r="C5378" t="inlineStr">
        <is>
          <t>Prop</t>
        </is>
      </c>
      <c r="D5378" t="n">
        <v>11</v>
      </c>
      <c r="E5378" t="n">
        <v>11</v>
      </c>
      <c r="F5378" t="n">
        <v>2</v>
      </c>
      <c r="G5378" t="n">
        <v>9</v>
      </c>
      <c r="H5378" t="n">
        <v>0</v>
      </c>
      <c r="I5378" t="n">
        <v>279</v>
      </c>
      <c r="J5378" t="n">
        <v>9</v>
      </c>
      <c r="K5378" t="n">
        <v>190</v>
      </c>
      <c r="L5378" t="n">
        <v>0</v>
      </c>
      <c r="M5378" t="n">
        <v>2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</row>
    <row r="5379">
      <c r="A5379" t="inlineStr">
        <is>
          <t>Michael Bent</t>
        </is>
      </c>
      <c r="B5379" t="inlineStr">
        <is>
          <t>Ireland</t>
        </is>
      </c>
      <c r="C5379" t="inlineStr">
        <is>
          <t>Prop</t>
        </is>
      </c>
      <c r="D5379" t="n">
        <v>1</v>
      </c>
      <c r="E5379" t="n">
        <v>4</v>
      </c>
      <c r="F5379" t="n">
        <v>0</v>
      </c>
      <c r="G5379" t="n">
        <v>4</v>
      </c>
      <c r="H5379" t="n">
        <v>0</v>
      </c>
      <c r="I5379" t="n">
        <v>21</v>
      </c>
      <c r="J5379" t="n">
        <v>1</v>
      </c>
      <c r="K5379" t="n">
        <v>21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</row>
    <row r="5380">
      <c r="A5380" t="inlineStr">
        <is>
          <t>Michael Bent</t>
        </is>
      </c>
      <c r="B5380" t="inlineStr">
        <is>
          <t>Ireland</t>
        </is>
      </c>
      <c r="C5380" t="inlineStr">
        <is>
          <t>Prop</t>
        </is>
      </c>
      <c r="D5380" t="n">
        <v>168</v>
      </c>
      <c r="E5380" t="n">
        <v>166</v>
      </c>
      <c r="F5380" t="n">
        <v>96</v>
      </c>
      <c r="G5380" t="n">
        <v>70</v>
      </c>
      <c r="H5380" t="n">
        <v>0</v>
      </c>
      <c r="I5380" t="n">
        <v>7285</v>
      </c>
      <c r="J5380" t="n">
        <v>72</v>
      </c>
      <c r="K5380" t="n">
        <v>1492</v>
      </c>
      <c r="L5380" t="n">
        <v>1</v>
      </c>
      <c r="M5380" t="n">
        <v>75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35</v>
      </c>
      <c r="U5380" t="n">
        <v>2</v>
      </c>
      <c r="V5380" t="n">
        <v>0</v>
      </c>
      <c r="W5380" t="n">
        <v>0</v>
      </c>
    </row>
    <row r="5381">
      <c r="A5381" t="inlineStr">
        <is>
          <t>Michael Bent</t>
        </is>
      </c>
      <c r="B5381" t="inlineStr">
        <is>
          <t>Ireland</t>
        </is>
      </c>
      <c r="C5381" t="inlineStr">
        <is>
          <t>Prop</t>
        </is>
      </c>
      <c r="D5381" t="n">
        <v>5</v>
      </c>
      <c r="E5381" t="n">
        <v>5</v>
      </c>
      <c r="F5381" t="n">
        <v>5</v>
      </c>
      <c r="G5381" t="n">
        <v>0</v>
      </c>
      <c r="H5381" t="n">
        <v>0</v>
      </c>
      <c r="I5381" t="n">
        <v>334</v>
      </c>
      <c r="J5381" t="n">
        <v>0</v>
      </c>
      <c r="K5381" t="n">
        <v>0</v>
      </c>
      <c r="L5381" t="n">
        <v>0</v>
      </c>
      <c r="M5381" t="n">
        <v>3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</row>
    <row r="5382">
      <c r="A5382" t="inlineStr">
        <is>
          <t>Michael Bent</t>
        </is>
      </c>
      <c r="B5382" t="inlineStr">
        <is>
          <t>Ireland</t>
        </is>
      </c>
      <c r="C5382" t="inlineStr">
        <is>
          <t>Prop</t>
        </is>
      </c>
      <c r="D5382" t="n">
        <v>185</v>
      </c>
      <c r="E5382" t="n">
        <v>7</v>
      </c>
      <c r="F5382" t="n">
        <v>103</v>
      </c>
      <c r="G5382" t="n">
        <v>83</v>
      </c>
      <c r="H5382" t="n">
        <v>0</v>
      </c>
      <c r="I5382" t="n">
        <v>7919</v>
      </c>
      <c r="J5382" t="n">
        <v>82</v>
      </c>
      <c r="K5382" t="n">
        <v>1703</v>
      </c>
      <c r="L5382" t="n">
        <v>1</v>
      </c>
      <c r="M5382" t="n">
        <v>80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35</v>
      </c>
      <c r="U5382" t="n">
        <v>2</v>
      </c>
      <c r="V5382" t="n">
        <v>0</v>
      </c>
      <c r="W5382" t="n">
        <v>0</v>
      </c>
    </row>
    <row r="5383">
      <c r="A5383" t="inlineStr">
        <is>
          <t>James Cronin</t>
        </is>
      </c>
      <c r="B5383" t="inlineStr">
        <is>
          <t>Ireland</t>
        </is>
      </c>
      <c r="C5383" t="inlineStr">
        <is>
          <t>Prop</t>
        </is>
      </c>
      <c r="D5383" t="n">
        <v>143</v>
      </c>
      <c r="E5383" t="n">
        <v>145</v>
      </c>
      <c r="F5383" t="n">
        <v>74</v>
      </c>
      <c r="G5383" t="n">
        <v>71</v>
      </c>
      <c r="H5383" t="n">
        <v>0</v>
      </c>
      <c r="I5383" t="n">
        <v>6090</v>
      </c>
      <c r="J5383" t="n">
        <v>69</v>
      </c>
      <c r="K5383" t="n">
        <v>1687</v>
      </c>
      <c r="L5383" t="n">
        <v>1</v>
      </c>
      <c r="M5383" t="n">
        <v>66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95</v>
      </c>
      <c r="U5383" t="n">
        <v>7</v>
      </c>
      <c r="V5383" t="n">
        <v>0</v>
      </c>
      <c r="W5383" t="n">
        <v>0</v>
      </c>
    </row>
    <row r="5384">
      <c r="A5384" t="inlineStr">
        <is>
          <t>James Cronin</t>
        </is>
      </c>
      <c r="B5384" t="inlineStr">
        <is>
          <t>Ireland</t>
        </is>
      </c>
      <c r="C5384" t="inlineStr">
        <is>
          <t>Prop</t>
        </is>
      </c>
      <c r="D5384" t="n">
        <v>4</v>
      </c>
      <c r="E5384" t="n">
        <v>5</v>
      </c>
      <c r="F5384" t="n">
        <v>1</v>
      </c>
      <c r="G5384" t="n">
        <v>4</v>
      </c>
      <c r="H5384" t="n">
        <v>0</v>
      </c>
      <c r="I5384" t="n">
        <v>84</v>
      </c>
      <c r="J5384" t="n">
        <v>3</v>
      </c>
      <c r="K5384" t="n">
        <v>27</v>
      </c>
      <c r="L5384" t="n">
        <v>0</v>
      </c>
      <c r="M5384" t="n">
        <v>1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</row>
    <row r="5385">
      <c r="A5385" t="inlineStr">
        <is>
          <t>James Cronin</t>
        </is>
      </c>
      <c r="B5385" t="inlineStr">
        <is>
          <t>Ireland</t>
        </is>
      </c>
      <c r="C5385" t="inlineStr">
        <is>
          <t>Prop</t>
        </is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  <c r="I5385" t="n">
        <v>59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</row>
    <row r="5386">
      <c r="A5386" t="inlineStr">
        <is>
          <t>James Cronin</t>
        </is>
      </c>
      <c r="B5386" t="inlineStr">
        <is>
          <t>Ireland</t>
        </is>
      </c>
      <c r="C5386" t="inlineStr">
        <is>
          <t>Prop</t>
        </is>
      </c>
      <c r="D5386" t="n">
        <v>148</v>
      </c>
      <c r="E5386" t="n">
        <v>19</v>
      </c>
      <c r="F5386" t="n">
        <v>76</v>
      </c>
      <c r="G5386" t="n">
        <v>75</v>
      </c>
      <c r="H5386" t="n">
        <v>0</v>
      </c>
      <c r="I5386" t="n">
        <v>6233</v>
      </c>
      <c r="J5386" t="n">
        <v>72</v>
      </c>
      <c r="K5386" t="n">
        <v>1714</v>
      </c>
      <c r="L5386" t="n">
        <v>1</v>
      </c>
      <c r="M5386" t="n">
        <v>68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95</v>
      </c>
      <c r="U5386" t="n">
        <v>7</v>
      </c>
      <c r="V5386" t="n">
        <v>0</v>
      </c>
      <c r="W5386" t="n">
        <v>0</v>
      </c>
    </row>
    <row r="5387">
      <c r="A5387" t="inlineStr">
        <is>
          <t>Jamie Hagan</t>
        </is>
      </c>
      <c r="B5387" t="inlineStr">
        <is>
          <t>Ireland</t>
        </is>
      </c>
      <c r="C5387" t="inlineStr">
        <is>
          <t>Prop</t>
        </is>
      </c>
      <c r="D5387" t="n">
        <v>48</v>
      </c>
      <c r="E5387" t="n">
        <v>59</v>
      </c>
      <c r="F5387" t="n">
        <v>22</v>
      </c>
      <c r="G5387" t="n">
        <v>37</v>
      </c>
      <c r="H5387" t="n">
        <v>0</v>
      </c>
      <c r="I5387" t="n">
        <v>1851</v>
      </c>
      <c r="J5387" t="n">
        <v>26</v>
      </c>
      <c r="K5387" t="n">
        <v>582</v>
      </c>
      <c r="L5387" t="n">
        <v>1</v>
      </c>
      <c r="M5387" t="n">
        <v>21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5</v>
      </c>
      <c r="U5387" t="n">
        <v>0</v>
      </c>
      <c r="V5387" t="n">
        <v>0</v>
      </c>
      <c r="W5387" t="n">
        <v>0</v>
      </c>
    </row>
    <row r="5388">
      <c r="A5388" t="inlineStr">
        <is>
          <t>Jamie Hagan</t>
        </is>
      </c>
      <c r="B5388" t="inlineStr">
        <is>
          <t>Ireland</t>
        </is>
      </c>
      <c r="C5388" t="inlineStr">
        <is>
          <t>Prop</t>
        </is>
      </c>
      <c r="D5388" t="n">
        <v>47</v>
      </c>
      <c r="E5388" t="n">
        <v>48</v>
      </c>
      <c r="F5388" t="n">
        <v>40</v>
      </c>
      <c r="G5388" t="n">
        <v>8</v>
      </c>
      <c r="H5388" t="n">
        <v>0</v>
      </c>
      <c r="I5388" t="n">
        <v>2828</v>
      </c>
      <c r="J5388" t="n">
        <v>7</v>
      </c>
      <c r="K5388" t="n">
        <v>199</v>
      </c>
      <c r="L5388" t="n">
        <v>0</v>
      </c>
      <c r="M5388" t="n">
        <v>27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</row>
    <row r="5389">
      <c r="A5389" t="inlineStr">
        <is>
          <t>Jamie Hagan</t>
        </is>
      </c>
      <c r="B5389" t="inlineStr">
        <is>
          <t>Ireland</t>
        </is>
      </c>
      <c r="C5389" t="inlineStr">
        <is>
          <t>Prop</t>
        </is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  <c r="I5389" t="n">
        <v>26</v>
      </c>
      <c r="J5389" t="n">
        <v>1</v>
      </c>
      <c r="K5389" t="n">
        <v>26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t="inlineStr">
        <is>
          <t>Jamie Hagan</t>
        </is>
      </c>
      <c r="B5390" t="inlineStr">
        <is>
          <t>Ireland</t>
        </is>
      </c>
      <c r="C5390" t="inlineStr">
        <is>
          <t>Prop</t>
        </is>
      </c>
      <c r="D5390" t="n">
        <v>32</v>
      </c>
      <c r="E5390" t="n">
        <v>32</v>
      </c>
      <c r="F5390" t="n">
        <v>9</v>
      </c>
      <c r="G5390" t="n">
        <v>23</v>
      </c>
      <c r="H5390" t="n">
        <v>0</v>
      </c>
      <c r="I5390" t="n">
        <v>1252</v>
      </c>
      <c r="J5390" t="n">
        <v>23</v>
      </c>
      <c r="K5390" t="n">
        <v>727</v>
      </c>
      <c r="L5390" t="n">
        <v>2</v>
      </c>
      <c r="M5390" t="n">
        <v>10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10</v>
      </c>
      <c r="U5390" t="n">
        <v>4</v>
      </c>
      <c r="V5390" t="n">
        <v>0</v>
      </c>
      <c r="W5390" t="n">
        <v>0</v>
      </c>
    </row>
    <row r="5391">
      <c r="A5391" t="inlineStr">
        <is>
          <t>Jamie Hagan</t>
        </is>
      </c>
      <c r="B5391" t="inlineStr">
        <is>
          <t>Ireland</t>
        </is>
      </c>
      <c r="C5391" t="inlineStr">
        <is>
          <t>Prop</t>
        </is>
      </c>
      <c r="D5391" t="n">
        <v>10</v>
      </c>
      <c r="E5391" t="n">
        <v>11</v>
      </c>
      <c r="F5391" t="n">
        <v>2</v>
      </c>
      <c r="G5391" t="n">
        <v>9</v>
      </c>
      <c r="H5391" t="n">
        <v>0</v>
      </c>
      <c r="I5391" t="n">
        <v>310</v>
      </c>
      <c r="J5391" t="n">
        <v>8</v>
      </c>
      <c r="K5391" t="n">
        <v>198</v>
      </c>
      <c r="L5391" t="n">
        <v>0</v>
      </c>
      <c r="M5391" t="n">
        <v>2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</row>
    <row r="5392">
      <c r="A5392" t="inlineStr">
        <is>
          <t>Jamie Hagan</t>
        </is>
      </c>
      <c r="B5392" t="inlineStr">
        <is>
          <t>Ireland</t>
        </is>
      </c>
      <c r="C5392" t="inlineStr">
        <is>
          <t>Prop</t>
        </is>
      </c>
      <c r="D5392" t="n">
        <v>19</v>
      </c>
      <c r="E5392" t="n">
        <v>19</v>
      </c>
      <c r="F5392" t="n">
        <v>16</v>
      </c>
      <c r="G5392" t="n">
        <v>3</v>
      </c>
      <c r="H5392" t="n">
        <v>0</v>
      </c>
      <c r="I5392" t="n">
        <v>932</v>
      </c>
      <c r="J5392" t="n">
        <v>3</v>
      </c>
      <c r="K5392" t="n">
        <v>91</v>
      </c>
      <c r="L5392" t="n">
        <v>1</v>
      </c>
      <c r="M5392" t="n">
        <v>16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</row>
    <row r="5393">
      <c r="A5393" t="inlineStr">
        <is>
          <t>Jamie Hagan</t>
        </is>
      </c>
      <c r="B5393" t="inlineStr">
        <is>
          <t>Ireland</t>
        </is>
      </c>
      <c r="C5393" t="inlineStr">
        <is>
          <t>Prop</t>
        </is>
      </c>
      <c r="D5393" t="n">
        <v>157</v>
      </c>
      <c r="E5393" t="n">
        <v>3</v>
      </c>
      <c r="F5393" t="n">
        <v>89</v>
      </c>
      <c r="G5393" t="n">
        <v>81</v>
      </c>
      <c r="H5393" t="n">
        <v>0</v>
      </c>
      <c r="I5393" t="n">
        <v>7199</v>
      </c>
      <c r="J5393" t="n">
        <v>68</v>
      </c>
      <c r="K5393" t="n">
        <v>1823</v>
      </c>
      <c r="L5393" t="n">
        <v>4</v>
      </c>
      <c r="M5393" t="n">
        <v>76</v>
      </c>
      <c r="N5393" t="n">
        <v>3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15</v>
      </c>
      <c r="U5393" t="n">
        <v>5</v>
      </c>
      <c r="V5393" t="n">
        <v>0</v>
      </c>
      <c r="W5393" t="n">
        <v>0</v>
      </c>
    </row>
    <row r="5394">
      <c r="A5394" t="inlineStr">
        <is>
          <t>Martin Moore</t>
        </is>
      </c>
      <c r="B5394" t="inlineStr">
        <is>
          <t>Ireland</t>
        </is>
      </c>
      <c r="C5394" t="inlineStr">
        <is>
          <t>Prop</t>
        </is>
      </c>
      <c r="D5394" t="n">
        <v>4</v>
      </c>
      <c r="E5394" t="n">
        <v>4</v>
      </c>
      <c r="F5394" t="n">
        <v>4</v>
      </c>
      <c r="G5394" t="n">
        <v>0</v>
      </c>
      <c r="H5394" t="n">
        <v>0</v>
      </c>
      <c r="I5394" t="n">
        <v>271</v>
      </c>
      <c r="J5394" t="n">
        <v>0</v>
      </c>
      <c r="K5394" t="n">
        <v>0</v>
      </c>
      <c r="L5394" t="n">
        <v>0</v>
      </c>
      <c r="M5394" t="n">
        <v>3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5</v>
      </c>
      <c r="U5394" t="n">
        <v>0</v>
      </c>
      <c r="V5394" t="n">
        <v>0</v>
      </c>
      <c r="W5394" t="n">
        <v>0</v>
      </c>
    </row>
    <row r="5395">
      <c r="A5395" t="inlineStr">
        <is>
          <t>Martin Moore</t>
        </is>
      </c>
      <c r="B5395" t="inlineStr">
        <is>
          <t>Ireland</t>
        </is>
      </c>
      <c r="C5395" t="inlineStr">
        <is>
          <t>Prop</t>
        </is>
      </c>
      <c r="D5395" t="n">
        <v>62</v>
      </c>
      <c r="E5395" t="n">
        <v>65</v>
      </c>
      <c r="F5395" t="n">
        <v>33</v>
      </c>
      <c r="G5395" t="n">
        <v>32</v>
      </c>
      <c r="H5395" t="n">
        <v>0</v>
      </c>
      <c r="I5395" t="n">
        <v>2643</v>
      </c>
      <c r="J5395" t="n">
        <v>29</v>
      </c>
      <c r="K5395" t="n">
        <v>777</v>
      </c>
      <c r="L5395" t="n">
        <v>1</v>
      </c>
      <c r="M5395" t="n">
        <v>32</v>
      </c>
      <c r="N5395" t="n">
        <v>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10</v>
      </c>
      <c r="U5395" t="n">
        <v>0</v>
      </c>
      <c r="V5395" t="n">
        <v>0</v>
      </c>
      <c r="W5395" t="n">
        <v>0</v>
      </c>
    </row>
    <row r="5396">
      <c r="A5396" t="inlineStr">
        <is>
          <t>Martin Moore</t>
        </is>
      </c>
      <c r="B5396" t="inlineStr">
        <is>
          <t>Ireland</t>
        </is>
      </c>
      <c r="C5396" t="inlineStr">
        <is>
          <t>Prop</t>
        </is>
      </c>
      <c r="D5396" t="n">
        <v>10</v>
      </c>
      <c r="E5396" t="n">
        <v>10</v>
      </c>
      <c r="F5396" t="n">
        <v>0</v>
      </c>
      <c r="G5396" t="n">
        <v>10</v>
      </c>
      <c r="H5396" t="n">
        <v>0</v>
      </c>
      <c r="I5396" t="n">
        <v>223</v>
      </c>
      <c r="J5396" t="n">
        <v>10</v>
      </c>
      <c r="K5396" t="n">
        <v>223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</row>
    <row r="5397">
      <c r="A5397" t="inlineStr">
        <is>
          <t>Martin Moore</t>
        </is>
      </c>
      <c r="B5397" t="inlineStr">
        <is>
          <t>Ireland</t>
        </is>
      </c>
      <c r="C5397" t="inlineStr">
        <is>
          <t>Prop</t>
        </is>
      </c>
      <c r="D5397" t="n">
        <v>50</v>
      </c>
      <c r="E5397" t="n">
        <v>52</v>
      </c>
      <c r="F5397" t="n">
        <v>20</v>
      </c>
      <c r="G5397" t="n">
        <v>32</v>
      </c>
      <c r="H5397" t="n">
        <v>0</v>
      </c>
      <c r="I5397" t="n">
        <v>1816</v>
      </c>
      <c r="J5397" t="n">
        <v>30</v>
      </c>
      <c r="K5397" t="n">
        <v>765</v>
      </c>
      <c r="L5397" t="n">
        <v>3</v>
      </c>
      <c r="M5397" t="n">
        <v>24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5</v>
      </c>
      <c r="U5397" t="n">
        <v>0</v>
      </c>
      <c r="V5397" t="n">
        <v>0</v>
      </c>
      <c r="W5397" t="n">
        <v>0</v>
      </c>
    </row>
    <row r="5398">
      <c r="A5398" t="inlineStr">
        <is>
          <t>Martin Moore</t>
        </is>
      </c>
      <c r="B5398" t="inlineStr">
        <is>
          <t>Ireland</t>
        </is>
      </c>
      <c r="C5398" t="inlineStr">
        <is>
          <t>Prop</t>
        </is>
      </c>
      <c r="D5398" t="n">
        <v>55</v>
      </c>
      <c r="E5398" t="n">
        <v>55</v>
      </c>
      <c r="F5398" t="n">
        <v>49</v>
      </c>
      <c r="G5398" t="n">
        <v>6</v>
      </c>
      <c r="H5398" t="n">
        <v>0</v>
      </c>
      <c r="I5398" t="n">
        <v>2727</v>
      </c>
      <c r="J5398" t="n">
        <v>6</v>
      </c>
      <c r="K5398" t="n">
        <v>175</v>
      </c>
      <c r="L5398" t="n">
        <v>0</v>
      </c>
      <c r="M5398" t="n">
        <v>48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15</v>
      </c>
      <c r="U5398" t="n">
        <v>0</v>
      </c>
      <c r="V5398" t="n">
        <v>0</v>
      </c>
      <c r="W5398" t="n">
        <v>0</v>
      </c>
    </row>
    <row r="5399">
      <c r="A5399" t="inlineStr">
        <is>
          <t>Martin Moore</t>
        </is>
      </c>
      <c r="B5399" t="inlineStr">
        <is>
          <t>Ireland</t>
        </is>
      </c>
      <c r="C5399" t="inlineStr">
        <is>
          <t>Prop</t>
        </is>
      </c>
      <c r="D5399" t="n">
        <v>181</v>
      </c>
      <c r="E5399" t="n">
        <v>7</v>
      </c>
      <c r="F5399" t="n">
        <v>106</v>
      </c>
      <c r="G5399" t="n">
        <v>80</v>
      </c>
      <c r="H5399" t="n">
        <v>0</v>
      </c>
      <c r="I5399" t="n">
        <v>7680</v>
      </c>
      <c r="J5399" t="n">
        <v>75</v>
      </c>
      <c r="K5399" t="n">
        <v>1940</v>
      </c>
      <c r="L5399" t="n">
        <v>4</v>
      </c>
      <c r="M5399" t="n">
        <v>107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35</v>
      </c>
      <c r="U5399" t="n">
        <v>0</v>
      </c>
      <c r="V5399" t="n">
        <v>0</v>
      </c>
      <c r="W5399" t="n">
        <v>0</v>
      </c>
    </row>
    <row r="5400">
      <c r="A5400" t="inlineStr">
        <is>
          <t>Tom Court</t>
        </is>
      </c>
      <c r="B5400" t="inlineStr">
        <is>
          <t>Ireland</t>
        </is>
      </c>
      <c r="C5400" t="inlineStr">
        <is>
          <t>Prop</t>
        </is>
      </c>
      <c r="D5400" t="n">
        <v>2</v>
      </c>
      <c r="E5400" t="n">
        <v>3</v>
      </c>
      <c r="F5400" t="n">
        <v>0</v>
      </c>
      <c r="G5400" t="n">
        <v>3</v>
      </c>
      <c r="H5400" t="n">
        <v>0</v>
      </c>
      <c r="I5400" t="n">
        <v>12</v>
      </c>
      <c r="J5400" t="n">
        <v>2</v>
      </c>
      <c r="K5400" t="n">
        <v>12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</row>
    <row r="5401">
      <c r="A5401" t="inlineStr">
        <is>
          <t>Tom Court</t>
        </is>
      </c>
      <c r="B5401" t="inlineStr">
        <is>
          <t>Ireland</t>
        </is>
      </c>
      <c r="C5401" t="inlineStr">
        <is>
          <t>Prop</t>
        </is>
      </c>
      <c r="D5401" t="n">
        <v>9</v>
      </c>
      <c r="E5401" t="n">
        <v>9</v>
      </c>
      <c r="F5401" t="n">
        <v>9</v>
      </c>
      <c r="G5401" t="n">
        <v>0</v>
      </c>
      <c r="H5401" t="n">
        <v>0</v>
      </c>
      <c r="I5401" t="n">
        <v>650</v>
      </c>
      <c r="J5401" t="n">
        <v>0</v>
      </c>
      <c r="K5401" t="n">
        <v>0</v>
      </c>
      <c r="L5401" t="n">
        <v>0</v>
      </c>
      <c r="M5401" t="n">
        <v>5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2</v>
      </c>
      <c r="V5401" t="n">
        <v>0</v>
      </c>
      <c r="W5401" t="n">
        <v>0</v>
      </c>
    </row>
    <row r="5402">
      <c r="A5402" t="inlineStr">
        <is>
          <t>Tom Court</t>
        </is>
      </c>
      <c r="B5402" t="inlineStr">
        <is>
          <t>Ireland</t>
        </is>
      </c>
      <c r="C5402" t="inlineStr">
        <is>
          <t>Prop</t>
        </is>
      </c>
      <c r="D5402" t="n">
        <v>152</v>
      </c>
      <c r="E5402" t="n">
        <v>152</v>
      </c>
      <c r="F5402" t="n">
        <v>115</v>
      </c>
      <c r="G5402" t="n">
        <v>37</v>
      </c>
      <c r="H5402" t="n">
        <v>0</v>
      </c>
      <c r="I5402" t="n">
        <v>9021</v>
      </c>
      <c r="J5402" t="n">
        <v>37</v>
      </c>
      <c r="K5402" t="n">
        <v>925</v>
      </c>
      <c r="L5402" t="n">
        <v>0</v>
      </c>
      <c r="M5402" t="n">
        <v>67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55</v>
      </c>
      <c r="U5402" t="n">
        <v>2</v>
      </c>
      <c r="V5402" t="n">
        <v>0</v>
      </c>
      <c r="W5402" t="n">
        <v>1</v>
      </c>
    </row>
    <row r="5403">
      <c r="A5403" t="inlineStr">
        <is>
          <t>Tom Court</t>
        </is>
      </c>
      <c r="B5403" t="inlineStr">
        <is>
          <t>Ireland</t>
        </is>
      </c>
      <c r="C5403" t="inlineStr">
        <is>
          <t>Prop</t>
        </is>
      </c>
      <c r="D5403" t="n">
        <v>5</v>
      </c>
      <c r="E5403" t="n">
        <v>6</v>
      </c>
      <c r="F5403" t="n">
        <v>3</v>
      </c>
      <c r="G5403" t="n">
        <v>3</v>
      </c>
      <c r="H5403" t="n">
        <v>0</v>
      </c>
      <c r="I5403" t="n">
        <v>271</v>
      </c>
      <c r="J5403" t="n">
        <v>2</v>
      </c>
      <c r="K5403" t="n">
        <v>46</v>
      </c>
      <c r="L5403" t="n">
        <v>0</v>
      </c>
      <c r="M5403" t="n">
        <v>3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</row>
    <row r="5404">
      <c r="A5404" t="inlineStr">
        <is>
          <t>Tom Court</t>
        </is>
      </c>
      <c r="B5404" t="inlineStr">
        <is>
          <t>Ireland</t>
        </is>
      </c>
      <c r="C5404" t="inlineStr">
        <is>
          <t>Prop</t>
        </is>
      </c>
      <c r="D5404" t="n">
        <v>31</v>
      </c>
      <c r="E5404" t="n">
        <v>37</v>
      </c>
      <c r="F5404" t="n">
        <v>8</v>
      </c>
      <c r="G5404" t="n">
        <v>29</v>
      </c>
      <c r="H5404" t="n">
        <v>0</v>
      </c>
      <c r="I5404" t="n">
        <v>931</v>
      </c>
      <c r="J5404" t="n">
        <v>23</v>
      </c>
      <c r="K5404" t="n">
        <v>409</v>
      </c>
      <c r="L5404" t="n">
        <v>3</v>
      </c>
      <c r="M5404" t="n">
        <v>6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5</v>
      </c>
      <c r="U5404" t="n">
        <v>0</v>
      </c>
      <c r="V5404" t="n">
        <v>0</v>
      </c>
      <c r="W5404" t="n">
        <v>0</v>
      </c>
    </row>
    <row r="5405">
      <c r="A5405" t="inlineStr">
        <is>
          <t>Tom Court</t>
        </is>
      </c>
      <c r="B5405" t="inlineStr">
        <is>
          <t>Ireland</t>
        </is>
      </c>
      <c r="C5405" t="inlineStr">
        <is>
          <t>Prop</t>
        </is>
      </c>
      <c r="D5405" t="n">
        <v>1</v>
      </c>
      <c r="E5405" t="n">
        <v>1</v>
      </c>
      <c r="F5405" t="n">
        <v>0</v>
      </c>
      <c r="G5405" t="n">
        <v>1</v>
      </c>
      <c r="H5405" t="n">
        <v>0</v>
      </c>
      <c r="I5405" t="n">
        <v>25</v>
      </c>
      <c r="J5405" t="n">
        <v>1</v>
      </c>
      <c r="K5405" t="n">
        <v>25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</row>
    <row r="5406">
      <c r="A5406" t="inlineStr">
        <is>
          <t>Tom Court</t>
        </is>
      </c>
      <c r="B5406" t="inlineStr">
        <is>
          <t>Ireland</t>
        </is>
      </c>
      <c r="C5406" t="inlineStr">
        <is>
          <t>Prop</t>
        </is>
      </c>
      <c r="D5406" t="n">
        <v>71</v>
      </c>
      <c r="E5406" t="n">
        <v>71</v>
      </c>
      <c r="F5406" t="n">
        <v>57</v>
      </c>
      <c r="G5406" t="n">
        <v>14</v>
      </c>
      <c r="H5406" t="n">
        <v>0</v>
      </c>
      <c r="I5406" t="n">
        <v>3928</v>
      </c>
      <c r="J5406" t="n">
        <v>14</v>
      </c>
      <c r="K5406" t="n">
        <v>323</v>
      </c>
      <c r="L5406" t="n">
        <v>0</v>
      </c>
      <c r="M5406" t="n">
        <v>50</v>
      </c>
      <c r="N5406" t="n">
        <v>2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10</v>
      </c>
      <c r="U5406" t="n">
        <v>2</v>
      </c>
      <c r="V5406" t="n">
        <v>0</v>
      </c>
      <c r="W5406" t="n">
        <v>0</v>
      </c>
    </row>
    <row r="5407">
      <c r="A5407" t="inlineStr">
        <is>
          <t>Tom Court</t>
        </is>
      </c>
      <c r="B5407" t="inlineStr">
        <is>
          <t>Ireland</t>
        </is>
      </c>
      <c r="C5407" t="inlineStr">
        <is>
          <t>Prop</t>
        </is>
      </c>
      <c r="D5407" t="n">
        <v>271</v>
      </c>
      <c r="E5407" t="n">
        <v>14</v>
      </c>
      <c r="F5407" t="n">
        <v>192</v>
      </c>
      <c r="G5407" t="n">
        <v>87</v>
      </c>
      <c r="H5407" t="n">
        <v>0</v>
      </c>
      <c r="I5407" t="n">
        <v>14838</v>
      </c>
      <c r="J5407" t="n">
        <v>79</v>
      </c>
      <c r="K5407" t="n">
        <v>1740</v>
      </c>
      <c r="L5407" t="n">
        <v>3</v>
      </c>
      <c r="M5407" t="n">
        <v>131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70</v>
      </c>
      <c r="U5407" t="n">
        <v>6</v>
      </c>
      <c r="V5407" t="n">
        <v>0</v>
      </c>
      <c r="W5407" t="n">
        <v>1</v>
      </c>
    </row>
    <row r="5408">
      <c r="A5408" t="inlineStr">
        <is>
          <t>Rodney Ah You</t>
        </is>
      </c>
      <c r="B5408" t="inlineStr">
        <is>
          <t>Ireland</t>
        </is>
      </c>
      <c r="C5408" t="inlineStr">
        <is>
          <t>Prop</t>
        </is>
      </c>
      <c r="D5408" t="n">
        <v>121</v>
      </c>
      <c r="E5408" t="n">
        <v>128</v>
      </c>
      <c r="F5408" t="n">
        <v>58</v>
      </c>
      <c r="G5408" t="n">
        <v>70</v>
      </c>
      <c r="H5408" t="n">
        <v>0</v>
      </c>
      <c r="I5408" t="n">
        <v>4912</v>
      </c>
      <c r="J5408" t="n">
        <v>63</v>
      </c>
      <c r="K5408" t="n">
        <v>1419</v>
      </c>
      <c r="L5408" t="n">
        <v>7</v>
      </c>
      <c r="M5408" t="n">
        <v>51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25</v>
      </c>
      <c r="U5408" t="n">
        <v>3</v>
      </c>
      <c r="V5408" t="n">
        <v>0</v>
      </c>
      <c r="W5408" t="n">
        <v>0</v>
      </c>
    </row>
    <row r="5409">
      <c r="A5409" t="inlineStr">
        <is>
          <t>Rodney Ah You</t>
        </is>
      </c>
      <c r="B5409" t="inlineStr">
        <is>
          <t>Ireland</t>
        </is>
      </c>
      <c r="C5409" t="inlineStr">
        <is>
          <t>Prop</t>
        </is>
      </c>
      <c r="D5409" t="n">
        <v>3</v>
      </c>
      <c r="E5409" t="n">
        <v>4</v>
      </c>
      <c r="F5409" t="n">
        <v>0</v>
      </c>
      <c r="G5409" t="n">
        <v>4</v>
      </c>
      <c r="H5409" t="n">
        <v>0</v>
      </c>
      <c r="I5409" t="n">
        <v>54</v>
      </c>
      <c r="J5409" t="n">
        <v>3</v>
      </c>
      <c r="K5409" t="n">
        <v>54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</row>
    <row r="5410">
      <c r="A5410" t="inlineStr">
        <is>
          <t>Rodney Ah You</t>
        </is>
      </c>
      <c r="B5410" t="inlineStr">
        <is>
          <t>Ireland</t>
        </is>
      </c>
      <c r="C5410" t="inlineStr">
        <is>
          <t>Prop</t>
        </is>
      </c>
      <c r="D5410" t="n">
        <v>38</v>
      </c>
      <c r="E5410" t="n">
        <v>35</v>
      </c>
      <c r="F5410" t="n">
        <v>17</v>
      </c>
      <c r="G5410" t="n">
        <v>18</v>
      </c>
      <c r="H5410" t="n">
        <v>0</v>
      </c>
      <c r="I5410" t="n">
        <v>1356</v>
      </c>
      <c r="J5410" t="n">
        <v>21</v>
      </c>
      <c r="K5410" t="n">
        <v>437</v>
      </c>
      <c r="L5410" t="n">
        <v>0</v>
      </c>
      <c r="M5410" t="n">
        <v>16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2</v>
      </c>
      <c r="V5410" t="n">
        <v>0</v>
      </c>
      <c r="W5410" t="n">
        <v>1</v>
      </c>
    </row>
    <row r="5411">
      <c r="A5411" t="inlineStr">
        <is>
          <t>Rodney Ah You</t>
        </is>
      </c>
      <c r="B5411" t="inlineStr">
        <is>
          <t>Ireland</t>
        </is>
      </c>
      <c r="C5411" t="inlineStr">
        <is>
          <t>Prop</t>
        </is>
      </c>
      <c r="D5411" t="n">
        <v>20</v>
      </c>
      <c r="E5411" t="n">
        <v>20</v>
      </c>
      <c r="F5411" t="n">
        <v>13</v>
      </c>
      <c r="G5411" t="n">
        <v>7</v>
      </c>
      <c r="H5411" t="n">
        <v>0</v>
      </c>
      <c r="I5411" t="n">
        <v>875</v>
      </c>
      <c r="J5411" t="n">
        <v>7</v>
      </c>
      <c r="K5411" t="n">
        <v>191</v>
      </c>
      <c r="L5411" t="n">
        <v>0</v>
      </c>
      <c r="M5411" t="n">
        <v>12</v>
      </c>
      <c r="N5411" t="n">
        <v>3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15</v>
      </c>
      <c r="U5411" t="n">
        <v>1</v>
      </c>
      <c r="V5411" t="n">
        <v>0</v>
      </c>
      <c r="W5411" t="n">
        <v>0</v>
      </c>
    </row>
    <row r="5412">
      <c r="A5412" t="inlineStr">
        <is>
          <t>Rodney Ah You</t>
        </is>
      </c>
      <c r="B5412" t="inlineStr">
        <is>
          <t>Ireland</t>
        </is>
      </c>
      <c r="C5412" t="inlineStr">
        <is>
          <t>Prop</t>
        </is>
      </c>
      <c r="D5412" t="n">
        <v>182</v>
      </c>
      <c r="E5412" t="n">
        <v>8</v>
      </c>
      <c r="F5412" t="n">
        <v>88</v>
      </c>
      <c r="G5412" t="n">
        <v>99</v>
      </c>
      <c r="H5412" t="n">
        <v>0</v>
      </c>
      <c r="I5412" t="n">
        <v>7197</v>
      </c>
      <c r="J5412" t="n">
        <v>94</v>
      </c>
      <c r="K5412" t="n">
        <v>2101</v>
      </c>
      <c r="L5412" t="n">
        <v>7</v>
      </c>
      <c r="M5412" t="n">
        <v>79</v>
      </c>
      <c r="N5412" t="n">
        <v>8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40</v>
      </c>
      <c r="U5412" t="n">
        <v>6</v>
      </c>
      <c r="V5412" t="n">
        <v>0</v>
      </c>
      <c r="W5412" t="n">
        <v>1</v>
      </c>
    </row>
    <row r="5413">
      <c r="A5413" t="inlineStr">
        <is>
          <t>Kieran Marmion</t>
        </is>
      </c>
      <c r="B5413" t="inlineStr">
        <is>
          <t>Ireland</t>
        </is>
      </c>
      <c r="C5413" t="inlineStr">
        <is>
          <t>Scrum Half</t>
        </is>
      </c>
      <c r="D5413" t="n">
        <v>3</v>
      </c>
      <c r="E5413" t="n">
        <v>5</v>
      </c>
      <c r="F5413" t="n">
        <v>2</v>
      </c>
      <c r="G5413" t="n">
        <v>3</v>
      </c>
      <c r="H5413" t="n">
        <v>0</v>
      </c>
      <c r="I5413" t="n">
        <v>120</v>
      </c>
      <c r="J5413" t="n">
        <v>1</v>
      </c>
      <c r="K5413" t="n">
        <v>12</v>
      </c>
      <c r="L5413" t="n">
        <v>0</v>
      </c>
      <c r="M5413" t="n">
        <v>2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</row>
    <row r="5414">
      <c r="A5414" t="inlineStr">
        <is>
          <t>Kieran Marmion</t>
        </is>
      </c>
      <c r="B5414" t="inlineStr">
        <is>
          <t>Ireland</t>
        </is>
      </c>
      <c r="C5414" t="inlineStr">
        <is>
          <t>Scrum Half</t>
        </is>
      </c>
      <c r="D5414" t="n">
        <v>182</v>
      </c>
      <c r="E5414" t="n">
        <v>185</v>
      </c>
      <c r="F5414" t="n">
        <v>150</v>
      </c>
      <c r="G5414" t="n">
        <v>35</v>
      </c>
      <c r="H5414" t="n">
        <v>0</v>
      </c>
      <c r="I5414" t="n">
        <v>10477</v>
      </c>
      <c r="J5414" t="n">
        <v>32</v>
      </c>
      <c r="K5414" t="n">
        <v>904</v>
      </c>
      <c r="L5414" t="n">
        <v>2</v>
      </c>
      <c r="M5414" t="n">
        <v>125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165</v>
      </c>
      <c r="U5414" t="n">
        <v>2</v>
      </c>
      <c r="V5414" t="n">
        <v>0</v>
      </c>
      <c r="W5414" t="n">
        <v>0</v>
      </c>
    </row>
    <row r="5415">
      <c r="A5415" t="inlineStr">
        <is>
          <t>Kieran Marmion</t>
        </is>
      </c>
      <c r="B5415" t="inlineStr">
        <is>
          <t>Ireland</t>
        </is>
      </c>
      <c r="C5415" t="inlineStr">
        <is>
          <t>Scrum Half</t>
        </is>
      </c>
      <c r="D5415" t="n">
        <v>211</v>
      </c>
      <c r="E5415" t="n">
        <v>38</v>
      </c>
      <c r="F5415" t="n">
        <v>160</v>
      </c>
      <c r="G5415" t="n">
        <v>64</v>
      </c>
      <c r="H5415" t="n">
        <v>0</v>
      </c>
      <c r="I5415" t="n">
        <v>11404</v>
      </c>
      <c r="J5415" t="n">
        <v>51</v>
      </c>
      <c r="K5415" t="n">
        <v>1206</v>
      </c>
      <c r="L5415" t="n">
        <v>2</v>
      </c>
      <c r="M5415" t="n">
        <v>135</v>
      </c>
      <c r="N5415" t="n">
        <v>38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190</v>
      </c>
      <c r="U5415" t="n">
        <v>2</v>
      </c>
      <c r="V5415" t="n">
        <v>0</v>
      </c>
      <c r="W5415" t="n">
        <v>0</v>
      </c>
    </row>
    <row r="5416">
      <c r="A5416" t="inlineStr">
        <is>
          <t>Luke McGrath</t>
        </is>
      </c>
      <c r="B5416" t="inlineStr">
        <is>
          <t>Ireland</t>
        </is>
      </c>
      <c r="C5416" t="inlineStr">
        <is>
          <t>Scrum Half</t>
        </is>
      </c>
      <c r="D5416" t="n">
        <v>168</v>
      </c>
      <c r="E5416" t="n">
        <v>173</v>
      </c>
      <c r="F5416" t="n">
        <v>112</v>
      </c>
      <c r="G5416" t="n">
        <v>61</v>
      </c>
      <c r="H5416" t="n">
        <v>0</v>
      </c>
      <c r="I5416" t="n">
        <v>8273</v>
      </c>
      <c r="J5416" t="n">
        <v>56</v>
      </c>
      <c r="K5416" t="n">
        <v>975</v>
      </c>
      <c r="L5416" t="n">
        <v>0</v>
      </c>
      <c r="M5416" t="n">
        <v>98</v>
      </c>
      <c r="N5416" t="n">
        <v>44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220</v>
      </c>
      <c r="U5416" t="n">
        <v>1</v>
      </c>
      <c r="V5416" t="n">
        <v>0</v>
      </c>
      <c r="W5416" t="n">
        <v>0</v>
      </c>
    </row>
    <row r="5417">
      <c r="A5417" t="inlineStr">
        <is>
          <t>Luke McGrath</t>
        </is>
      </c>
      <c r="B5417" t="inlineStr">
        <is>
          <t>Ireland</t>
        </is>
      </c>
      <c r="C5417" t="inlineStr">
        <is>
          <t>Scrum Half</t>
        </is>
      </c>
      <c r="D5417" t="n">
        <v>10</v>
      </c>
      <c r="E5417" t="n">
        <v>10</v>
      </c>
      <c r="F5417" t="n">
        <v>8</v>
      </c>
      <c r="G5417" t="n">
        <v>2</v>
      </c>
      <c r="H5417" t="n">
        <v>0</v>
      </c>
      <c r="I5417" t="n">
        <v>665</v>
      </c>
      <c r="J5417" t="n">
        <v>2</v>
      </c>
      <c r="K5417" t="n">
        <v>52</v>
      </c>
      <c r="L5417" t="n">
        <v>0</v>
      </c>
      <c r="M5417" t="n">
        <v>4</v>
      </c>
      <c r="N5417" t="n">
        <v>2</v>
      </c>
      <c r="O5417" t="n">
        <v>1</v>
      </c>
      <c r="P5417" t="n">
        <v>0</v>
      </c>
      <c r="Q5417" t="n">
        <v>0</v>
      </c>
      <c r="R5417" t="n">
        <v>0</v>
      </c>
      <c r="S5417" t="n">
        <v>0</v>
      </c>
      <c r="T5417" t="n">
        <v>13</v>
      </c>
      <c r="U5417" t="n">
        <v>0</v>
      </c>
      <c r="V5417" t="n">
        <v>0</v>
      </c>
      <c r="W5417" t="n">
        <v>0</v>
      </c>
    </row>
    <row r="5418">
      <c r="A5418" t="inlineStr">
        <is>
          <t>Luke McGrath</t>
        </is>
      </c>
      <c r="B5418" t="inlineStr">
        <is>
          <t>Ireland</t>
        </is>
      </c>
      <c r="C5418" t="inlineStr">
        <is>
          <t>Scrum Half</t>
        </is>
      </c>
      <c r="D5418" t="n">
        <v>3</v>
      </c>
      <c r="E5418" t="n">
        <v>4</v>
      </c>
      <c r="F5418" t="n">
        <v>2</v>
      </c>
      <c r="G5418" t="n">
        <v>2</v>
      </c>
      <c r="H5418" t="n">
        <v>0</v>
      </c>
      <c r="I5418" t="n">
        <v>118</v>
      </c>
      <c r="J5418" t="n">
        <v>1</v>
      </c>
      <c r="K5418" t="n">
        <v>16</v>
      </c>
      <c r="L5418" t="n">
        <v>0</v>
      </c>
      <c r="M5418" t="n">
        <v>2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</row>
    <row r="5419">
      <c r="A5419" t="inlineStr">
        <is>
          <t>Luke McGrath</t>
        </is>
      </c>
      <c r="B5419" t="inlineStr">
        <is>
          <t>Ireland</t>
        </is>
      </c>
      <c r="C5419" t="inlineStr">
        <is>
          <t>Scrum Half</t>
        </is>
      </c>
      <c r="D5419" t="n">
        <v>18</v>
      </c>
      <c r="E5419" t="n">
        <v>19</v>
      </c>
      <c r="F5419" t="n">
        <v>4</v>
      </c>
      <c r="G5419" t="n">
        <v>15</v>
      </c>
      <c r="H5419" t="n">
        <v>0</v>
      </c>
      <c r="I5419" t="n">
        <v>523</v>
      </c>
      <c r="J5419" t="n">
        <v>14</v>
      </c>
      <c r="K5419" t="n">
        <v>243</v>
      </c>
      <c r="L5419" t="n">
        <v>1</v>
      </c>
      <c r="M5419" t="n">
        <v>2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15</v>
      </c>
      <c r="U5419" t="n">
        <v>0</v>
      </c>
      <c r="V5419" t="n">
        <v>0</v>
      </c>
      <c r="W5419" t="n">
        <v>0</v>
      </c>
    </row>
    <row r="5420">
      <c r="A5420" t="inlineStr">
        <is>
          <t>Luke McGrath</t>
        </is>
      </c>
      <c r="B5420" t="inlineStr">
        <is>
          <t>Ireland</t>
        </is>
      </c>
      <c r="C5420" t="inlineStr">
        <is>
          <t>Scrum Half</t>
        </is>
      </c>
      <c r="D5420" t="n">
        <v>199</v>
      </c>
      <c r="E5420" t="n">
        <v>49</v>
      </c>
      <c r="F5420" t="n">
        <v>126</v>
      </c>
      <c r="G5420" t="n">
        <v>80</v>
      </c>
      <c r="H5420" t="n">
        <v>0</v>
      </c>
      <c r="I5420" t="n">
        <v>9579</v>
      </c>
      <c r="J5420" t="n">
        <v>73</v>
      </c>
      <c r="K5420" t="n">
        <v>1286</v>
      </c>
      <c r="L5420" t="n">
        <v>1</v>
      </c>
      <c r="M5420" t="n">
        <v>106</v>
      </c>
      <c r="N5420" t="n">
        <v>49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248</v>
      </c>
      <c r="U5420" t="n">
        <v>1</v>
      </c>
      <c r="V5420" t="n">
        <v>0</v>
      </c>
      <c r="W5420" t="n">
        <v>0</v>
      </c>
    </row>
    <row r="5421">
      <c r="A5421" t="inlineStr">
        <is>
          <t>Conor Murray</t>
        </is>
      </c>
      <c r="B5421" t="inlineStr">
        <is>
          <t>Ireland</t>
        </is>
      </c>
      <c r="C5421" t="inlineStr">
        <is>
          <t>Scrum Half</t>
        </is>
      </c>
      <c r="D5421" t="n">
        <v>3</v>
      </c>
      <c r="E5421" t="n">
        <v>5</v>
      </c>
      <c r="F5421" t="n">
        <v>2</v>
      </c>
      <c r="G5421" t="n">
        <v>3</v>
      </c>
      <c r="H5421" t="n">
        <v>0</v>
      </c>
      <c r="I5421" t="n">
        <v>116</v>
      </c>
      <c r="J5421" t="n">
        <v>1</v>
      </c>
      <c r="K5421" t="n">
        <v>14</v>
      </c>
      <c r="L5421" t="n">
        <v>0</v>
      </c>
      <c r="M5421" t="n">
        <v>2</v>
      </c>
      <c r="N5421" t="n">
        <v>0</v>
      </c>
      <c r="O5421" t="n">
        <v>0</v>
      </c>
      <c r="P5421" t="n">
        <v>1</v>
      </c>
      <c r="Q5421" t="n">
        <v>1</v>
      </c>
      <c r="R5421" t="n">
        <v>5</v>
      </c>
      <c r="S5421" t="n">
        <v>3</v>
      </c>
      <c r="T5421" t="n">
        <v>11</v>
      </c>
      <c r="U5421" t="n">
        <v>0</v>
      </c>
      <c r="V5421" t="n">
        <v>0</v>
      </c>
      <c r="W5421" t="n">
        <v>0</v>
      </c>
    </row>
    <row r="5422">
      <c r="A5422" t="inlineStr">
        <is>
          <t>Conor Murray</t>
        </is>
      </c>
      <c r="B5422" t="inlineStr">
        <is>
          <t>Ireland</t>
        </is>
      </c>
      <c r="C5422" t="inlineStr">
        <is>
          <t>Scrum Half</t>
        </is>
      </c>
      <c r="D5422" t="n">
        <v>156</v>
      </c>
      <c r="E5422" t="n">
        <v>156</v>
      </c>
      <c r="F5422" t="n">
        <v>131</v>
      </c>
      <c r="G5422" t="n">
        <v>25</v>
      </c>
      <c r="H5422" t="n">
        <v>0</v>
      </c>
      <c r="I5422" t="n">
        <v>9698</v>
      </c>
      <c r="J5422" t="n">
        <v>25</v>
      </c>
      <c r="K5422" t="n">
        <v>549</v>
      </c>
      <c r="L5422" t="n">
        <v>0</v>
      </c>
      <c r="M5422" t="n">
        <v>86</v>
      </c>
      <c r="N5422" t="n">
        <v>29</v>
      </c>
      <c r="O5422" t="n">
        <v>0</v>
      </c>
      <c r="P5422" t="n">
        <v>4</v>
      </c>
      <c r="Q5422" t="n">
        <v>3</v>
      </c>
      <c r="R5422" t="n">
        <v>8</v>
      </c>
      <c r="S5422" t="n">
        <v>3</v>
      </c>
      <c r="T5422" t="n">
        <v>160</v>
      </c>
      <c r="U5422" t="n">
        <v>2</v>
      </c>
      <c r="V5422" t="n">
        <v>0</v>
      </c>
      <c r="W5422" t="n">
        <v>0</v>
      </c>
    </row>
    <row r="5423">
      <c r="A5423" t="inlineStr">
        <is>
          <t>Conor Murray</t>
        </is>
      </c>
      <c r="B5423" t="inlineStr">
        <is>
          <t>Ireland</t>
        </is>
      </c>
      <c r="C5423" t="inlineStr">
        <is>
          <t>Scrum Half</t>
        </is>
      </c>
      <c r="D5423" t="n">
        <v>5</v>
      </c>
      <c r="E5423" t="n">
        <v>5</v>
      </c>
      <c r="F5423" t="n">
        <v>3</v>
      </c>
      <c r="G5423" t="n">
        <v>2</v>
      </c>
      <c r="H5423" t="n">
        <v>0</v>
      </c>
      <c r="I5423" t="n">
        <v>272</v>
      </c>
      <c r="J5423" t="n">
        <v>2</v>
      </c>
      <c r="K5423" t="n">
        <v>56</v>
      </c>
      <c r="L5423" t="n">
        <v>0</v>
      </c>
      <c r="M5423" t="n">
        <v>2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5</v>
      </c>
      <c r="U5423" t="n">
        <v>0</v>
      </c>
      <c r="V5423" t="n">
        <v>0</v>
      </c>
      <c r="W5423" t="n">
        <v>0</v>
      </c>
    </row>
    <row r="5424">
      <c r="A5424" t="inlineStr">
        <is>
          <t>Conor Murray</t>
        </is>
      </c>
      <c r="B5424" t="inlineStr">
        <is>
          <t>Ireland</t>
        </is>
      </c>
      <c r="C5424" t="inlineStr">
        <is>
          <t>Scrum Half</t>
        </is>
      </c>
      <c r="D5424" t="n">
        <v>7</v>
      </c>
      <c r="E5424" t="n">
        <v>8</v>
      </c>
      <c r="F5424" t="n">
        <v>5</v>
      </c>
      <c r="G5424" t="n">
        <v>3</v>
      </c>
      <c r="H5424" t="n">
        <v>0</v>
      </c>
      <c r="I5424" t="n">
        <v>400</v>
      </c>
      <c r="J5424" t="n">
        <v>2</v>
      </c>
      <c r="K5424" t="n">
        <v>43</v>
      </c>
      <c r="L5424" t="n">
        <v>0</v>
      </c>
      <c r="M5424" t="n">
        <v>3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10</v>
      </c>
      <c r="U5424" t="n">
        <v>0</v>
      </c>
      <c r="V5424" t="n">
        <v>0</v>
      </c>
      <c r="W5424" t="n">
        <v>0</v>
      </c>
    </row>
    <row r="5425">
      <c r="A5425" t="inlineStr">
        <is>
          <t>Conor Murray</t>
        </is>
      </c>
      <c r="B5425" t="inlineStr">
        <is>
          <t>Ireland</t>
        </is>
      </c>
      <c r="C5425" t="inlineStr">
        <is>
          <t>Scrum Half</t>
        </is>
      </c>
      <c r="D5425" t="n">
        <v>261</v>
      </c>
      <c r="E5425" t="n">
        <v>46</v>
      </c>
      <c r="F5425" t="n">
        <v>223</v>
      </c>
      <c r="G5425" t="n">
        <v>42</v>
      </c>
      <c r="H5425" t="n">
        <v>0</v>
      </c>
      <c r="I5425" t="n">
        <v>16303</v>
      </c>
      <c r="J5425" t="n">
        <v>38</v>
      </c>
      <c r="K5425" t="n">
        <v>818</v>
      </c>
      <c r="L5425" t="n">
        <v>1</v>
      </c>
      <c r="M5425" t="n">
        <v>149</v>
      </c>
      <c r="N5425" t="n">
        <v>46</v>
      </c>
      <c r="O5425" t="n">
        <v>0</v>
      </c>
      <c r="P5425" t="n">
        <v>11</v>
      </c>
      <c r="Q5425" t="n">
        <v>9</v>
      </c>
      <c r="R5425" t="n">
        <v>20</v>
      </c>
      <c r="S5425" t="n">
        <v>11</v>
      </c>
      <c r="T5425" t="n">
        <v>281</v>
      </c>
      <c r="U5425" t="n">
        <v>5</v>
      </c>
      <c r="V5425" t="n">
        <v>0</v>
      </c>
      <c r="W5425" t="n">
        <v>0</v>
      </c>
    </row>
    <row r="5426">
      <c r="A5426" t="inlineStr">
        <is>
          <t>Issac Boss</t>
        </is>
      </c>
      <c r="B5426" t="inlineStr">
        <is>
          <t>Ireland</t>
        </is>
      </c>
      <c r="C5426" t="inlineStr">
        <is>
          <t>Scrum Half</t>
        </is>
      </c>
      <c r="D5426" t="n">
        <v>20</v>
      </c>
      <c r="E5426" t="n">
        <v>24</v>
      </c>
      <c r="F5426" t="n">
        <v>6</v>
      </c>
      <c r="G5426" t="n">
        <v>18</v>
      </c>
      <c r="H5426" t="n">
        <v>0</v>
      </c>
      <c r="I5426" t="n">
        <v>726</v>
      </c>
      <c r="J5426" t="n">
        <v>14</v>
      </c>
      <c r="K5426" t="n">
        <v>284</v>
      </c>
      <c r="L5426" t="n">
        <v>0</v>
      </c>
      <c r="M5426" t="n">
        <v>2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15</v>
      </c>
      <c r="U5426" t="n">
        <v>0</v>
      </c>
      <c r="V5426" t="n">
        <v>0</v>
      </c>
      <c r="W5426" t="n">
        <v>0</v>
      </c>
    </row>
    <row r="5427">
      <c r="A5427" t="inlineStr">
        <is>
          <t>Issac Boss</t>
        </is>
      </c>
      <c r="B5427" t="inlineStr">
        <is>
          <t>Ireland</t>
        </is>
      </c>
      <c r="C5427" t="inlineStr">
        <is>
          <t>Scrum Half</t>
        </is>
      </c>
      <c r="D5427" t="n">
        <v>8</v>
      </c>
      <c r="E5427" t="n">
        <v>10</v>
      </c>
      <c r="F5427" t="n">
        <v>2</v>
      </c>
      <c r="G5427" t="n">
        <v>8</v>
      </c>
      <c r="H5427" t="n">
        <v>0</v>
      </c>
      <c r="I5427" t="n">
        <v>205</v>
      </c>
      <c r="J5427" t="n">
        <v>6</v>
      </c>
      <c r="K5427" t="n">
        <v>49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5</v>
      </c>
      <c r="U5427" t="n">
        <v>0</v>
      </c>
      <c r="V5427" t="n">
        <v>0</v>
      </c>
      <c r="W5427" t="n">
        <v>0</v>
      </c>
    </row>
    <row r="5428">
      <c r="A5428" t="inlineStr">
        <is>
          <t>Issac Boss</t>
        </is>
      </c>
      <c r="B5428" t="inlineStr">
        <is>
          <t>Ireland</t>
        </is>
      </c>
      <c r="C5428" t="inlineStr">
        <is>
          <t>Scrum Half</t>
        </is>
      </c>
      <c r="D5428" t="n">
        <v>81</v>
      </c>
      <c r="E5428" t="n">
        <v>84</v>
      </c>
      <c r="F5428" t="n">
        <v>64</v>
      </c>
      <c r="G5428" t="n">
        <v>20</v>
      </c>
      <c r="H5428" t="n">
        <v>0</v>
      </c>
      <c r="I5428" t="n">
        <v>5156</v>
      </c>
      <c r="J5428" t="n">
        <v>17</v>
      </c>
      <c r="K5428" t="n">
        <v>408</v>
      </c>
      <c r="L5428" t="n">
        <v>0</v>
      </c>
      <c r="M5428" t="n">
        <v>28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50</v>
      </c>
      <c r="U5428" t="n">
        <v>1</v>
      </c>
      <c r="V5428" t="n">
        <v>0</v>
      </c>
      <c r="W5428" t="n">
        <v>0</v>
      </c>
    </row>
    <row r="5429">
      <c r="A5429" t="inlineStr">
        <is>
          <t>Issac Boss</t>
        </is>
      </c>
      <c r="B5429" t="inlineStr">
        <is>
          <t>Ireland</t>
        </is>
      </c>
      <c r="C5429" t="inlineStr">
        <is>
          <t>Scrum Half</t>
        </is>
      </c>
      <c r="D5429" t="n">
        <v>22</v>
      </c>
      <c r="E5429" t="n">
        <v>29</v>
      </c>
      <c r="F5429" t="n">
        <v>8</v>
      </c>
      <c r="G5429" t="n">
        <v>21</v>
      </c>
      <c r="H5429" t="n">
        <v>0</v>
      </c>
      <c r="I5429" t="n">
        <v>672</v>
      </c>
      <c r="J5429" t="n">
        <v>14</v>
      </c>
      <c r="K5429" t="n">
        <v>110</v>
      </c>
      <c r="L5429" t="n">
        <v>0</v>
      </c>
      <c r="M5429" t="n">
        <v>6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15</v>
      </c>
      <c r="U5429" t="n">
        <v>0</v>
      </c>
      <c r="V5429" t="n">
        <v>0</v>
      </c>
      <c r="W5429" t="n">
        <v>0</v>
      </c>
    </row>
    <row r="5430">
      <c r="A5430" t="inlineStr">
        <is>
          <t>Issac Boss</t>
        </is>
      </c>
      <c r="B5430" t="inlineStr">
        <is>
          <t>Ireland</t>
        </is>
      </c>
      <c r="C5430" t="inlineStr">
        <is>
          <t>Scrum Half</t>
        </is>
      </c>
      <c r="D5430" t="n">
        <v>3</v>
      </c>
      <c r="E5430" t="n">
        <v>3</v>
      </c>
      <c r="F5430" t="n">
        <v>2</v>
      </c>
      <c r="G5430" t="n">
        <v>1</v>
      </c>
      <c r="H5430" t="n">
        <v>0</v>
      </c>
      <c r="I5430" t="n">
        <v>173</v>
      </c>
      <c r="J5430" t="n">
        <v>1</v>
      </c>
      <c r="K5430" t="n">
        <v>18</v>
      </c>
      <c r="L5430" t="n">
        <v>0</v>
      </c>
      <c r="M5430" t="n">
        <v>1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5</v>
      </c>
      <c r="U5430" t="n">
        <v>0</v>
      </c>
      <c r="V5430" t="n">
        <v>0</v>
      </c>
      <c r="W5430" t="n">
        <v>0</v>
      </c>
    </row>
    <row r="5431">
      <c r="A5431" t="inlineStr">
        <is>
          <t>Issac Boss</t>
        </is>
      </c>
      <c r="B5431" t="inlineStr">
        <is>
          <t>Ireland</t>
        </is>
      </c>
      <c r="C5431" t="inlineStr">
        <is>
          <t>Scrum Half</t>
        </is>
      </c>
      <c r="D5431" t="n">
        <v>131</v>
      </c>
      <c r="E5431" t="n">
        <v>139</v>
      </c>
      <c r="F5431" t="n">
        <v>76</v>
      </c>
      <c r="G5431" t="n">
        <v>63</v>
      </c>
      <c r="H5431" t="n">
        <v>0</v>
      </c>
      <c r="I5431" t="n">
        <v>6224</v>
      </c>
      <c r="J5431" t="n">
        <v>55</v>
      </c>
      <c r="K5431" t="n">
        <v>1075</v>
      </c>
      <c r="L5431" t="n">
        <v>2</v>
      </c>
      <c r="M5431" t="n">
        <v>48</v>
      </c>
      <c r="N5431" t="n">
        <v>14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70</v>
      </c>
      <c r="U5431" t="n">
        <v>2</v>
      </c>
      <c r="V5431" t="n">
        <v>0</v>
      </c>
      <c r="W5431" t="n">
        <v>0</v>
      </c>
    </row>
    <row r="5432">
      <c r="A5432" t="inlineStr">
        <is>
          <t>Issac Boss</t>
        </is>
      </c>
      <c r="B5432" t="inlineStr">
        <is>
          <t>Ireland</t>
        </is>
      </c>
      <c r="C5432" t="inlineStr">
        <is>
          <t>Scrum Half</t>
        </is>
      </c>
      <c r="D5432" t="n">
        <v>265</v>
      </c>
      <c r="E5432" t="n">
        <v>32</v>
      </c>
      <c r="F5432" t="n">
        <v>158</v>
      </c>
      <c r="G5432" t="n">
        <v>131</v>
      </c>
      <c r="H5432" t="n">
        <v>0</v>
      </c>
      <c r="I5432" t="n">
        <v>13156</v>
      </c>
      <c r="J5432" t="n">
        <v>107</v>
      </c>
      <c r="K5432" t="n">
        <v>1944</v>
      </c>
      <c r="L5432" t="n">
        <v>2</v>
      </c>
      <c r="M5432" t="n">
        <v>86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160</v>
      </c>
      <c r="U5432" t="n">
        <v>3</v>
      </c>
      <c r="V5432" t="n">
        <v>0</v>
      </c>
      <c r="W5432" t="n">
        <v>0</v>
      </c>
    </row>
    <row r="5433">
      <c r="A5433" t="inlineStr">
        <is>
          <t>John Cooney</t>
        </is>
      </c>
      <c r="B5433" t="inlineStr">
        <is>
          <t>Ireland</t>
        </is>
      </c>
      <c r="C5433" t="inlineStr">
        <is>
          <t>Scrum Half</t>
        </is>
      </c>
      <c r="D5433" t="n">
        <v>43</v>
      </c>
      <c r="E5433" t="n">
        <v>65</v>
      </c>
      <c r="F5433" t="n">
        <v>18</v>
      </c>
      <c r="G5433" t="n">
        <v>47</v>
      </c>
      <c r="H5433" t="n">
        <v>0</v>
      </c>
      <c r="I5433" t="n">
        <v>1622</v>
      </c>
      <c r="J5433" t="n">
        <v>25</v>
      </c>
      <c r="K5433" t="n">
        <v>388</v>
      </c>
      <c r="L5433" t="n">
        <v>0</v>
      </c>
      <c r="M5433" t="n">
        <v>11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25</v>
      </c>
      <c r="U5433" t="n">
        <v>0</v>
      </c>
      <c r="V5433" t="n">
        <v>0</v>
      </c>
      <c r="W5433" t="n">
        <v>0</v>
      </c>
    </row>
    <row r="5434">
      <c r="A5434" t="inlineStr">
        <is>
          <t>John Cooney</t>
        </is>
      </c>
      <c r="B5434" t="inlineStr">
        <is>
          <t>Ireland</t>
        </is>
      </c>
      <c r="C5434" t="inlineStr">
        <is>
          <t>Scrum Half</t>
        </is>
      </c>
      <c r="D5434" t="n">
        <v>5</v>
      </c>
      <c r="E5434" t="n">
        <v>5</v>
      </c>
      <c r="F5434" t="n">
        <v>3</v>
      </c>
      <c r="G5434" t="n">
        <v>2</v>
      </c>
      <c r="H5434" t="n">
        <v>0</v>
      </c>
      <c r="I5434" t="n">
        <v>217</v>
      </c>
      <c r="J5434" t="n">
        <v>2</v>
      </c>
      <c r="K5434" t="n">
        <v>49</v>
      </c>
      <c r="L5434" t="n">
        <v>0</v>
      </c>
      <c r="M5434" t="n">
        <v>2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5</v>
      </c>
      <c r="U5434" t="n">
        <v>0</v>
      </c>
      <c r="V5434" t="n">
        <v>0</v>
      </c>
      <c r="W5434" t="n">
        <v>0</v>
      </c>
    </row>
    <row r="5435">
      <c r="A5435" t="inlineStr">
        <is>
          <t>John Cooney</t>
        </is>
      </c>
      <c r="B5435" t="inlineStr">
        <is>
          <t>Ireland</t>
        </is>
      </c>
      <c r="C5435" t="inlineStr">
        <is>
          <t>Scrum Half</t>
        </is>
      </c>
      <c r="D5435" t="n">
        <v>45</v>
      </c>
      <c r="E5435" t="n">
        <v>45</v>
      </c>
      <c r="F5435" t="n">
        <v>22</v>
      </c>
      <c r="G5435" t="n">
        <v>23</v>
      </c>
      <c r="H5435" t="n">
        <v>0</v>
      </c>
      <c r="I5435" t="n">
        <v>1930</v>
      </c>
      <c r="J5435" t="n">
        <v>23</v>
      </c>
      <c r="K5435" t="n">
        <v>553</v>
      </c>
      <c r="L5435" t="n">
        <v>1</v>
      </c>
      <c r="M5435" t="n">
        <v>16</v>
      </c>
      <c r="N5435" t="n">
        <v>9</v>
      </c>
      <c r="O5435" t="n">
        <v>0</v>
      </c>
      <c r="P5435" t="n">
        <v>24</v>
      </c>
      <c r="Q5435" t="n">
        <v>20</v>
      </c>
      <c r="R5435" t="n">
        <v>7</v>
      </c>
      <c r="S5435" t="n">
        <v>7</v>
      </c>
      <c r="T5435" t="n">
        <v>106</v>
      </c>
      <c r="U5435" t="n">
        <v>0</v>
      </c>
      <c r="V5435" t="n">
        <v>0</v>
      </c>
      <c r="W5435" t="n">
        <v>0</v>
      </c>
    </row>
    <row r="5436">
      <c r="A5436" t="inlineStr">
        <is>
          <t>John Cooney</t>
        </is>
      </c>
      <c r="B5436" t="inlineStr">
        <is>
          <t>Ireland</t>
        </is>
      </c>
      <c r="C5436" t="inlineStr">
        <is>
          <t>Scrum Half</t>
        </is>
      </c>
      <c r="D5436" t="n">
        <v>10</v>
      </c>
      <c r="E5436" t="n">
        <v>10</v>
      </c>
      <c r="F5436" t="n">
        <v>0</v>
      </c>
      <c r="G5436" t="n">
        <v>10</v>
      </c>
      <c r="H5436" t="n">
        <v>0</v>
      </c>
      <c r="I5436" t="n">
        <v>122</v>
      </c>
      <c r="J5436" t="n">
        <v>10</v>
      </c>
      <c r="K5436" t="n">
        <v>122</v>
      </c>
      <c r="L5436" t="n">
        <v>0</v>
      </c>
      <c r="M5436" t="n">
        <v>0</v>
      </c>
      <c r="N5436" t="n">
        <v>1</v>
      </c>
      <c r="O5436" t="n">
        <v>0</v>
      </c>
      <c r="P5436" t="n">
        <v>1</v>
      </c>
      <c r="Q5436" t="n">
        <v>1</v>
      </c>
      <c r="R5436" t="n">
        <v>0</v>
      </c>
      <c r="S5436" t="n">
        <v>0</v>
      </c>
      <c r="T5436" t="n">
        <v>7</v>
      </c>
      <c r="U5436" t="n">
        <v>0</v>
      </c>
      <c r="V5436" t="n">
        <v>0</v>
      </c>
      <c r="W5436" t="n">
        <v>0</v>
      </c>
    </row>
    <row r="5437">
      <c r="A5437" t="inlineStr">
        <is>
          <t>John Cooney</t>
        </is>
      </c>
      <c r="B5437" t="inlineStr">
        <is>
          <t>Ireland</t>
        </is>
      </c>
      <c r="C5437" t="inlineStr">
        <is>
          <t>Scrum Half</t>
        </is>
      </c>
      <c r="D5437" t="n">
        <v>83</v>
      </c>
      <c r="E5437" t="n">
        <v>82</v>
      </c>
      <c r="F5437" t="n">
        <v>75</v>
      </c>
      <c r="G5437" t="n">
        <v>7</v>
      </c>
      <c r="H5437" t="n">
        <v>0</v>
      </c>
      <c r="I5437" t="n">
        <v>5388</v>
      </c>
      <c r="J5437" t="n">
        <v>8</v>
      </c>
      <c r="K5437" t="n">
        <v>200</v>
      </c>
      <c r="L5437" t="n">
        <v>0</v>
      </c>
      <c r="M5437" t="n">
        <v>42</v>
      </c>
      <c r="N5437" t="n">
        <v>25</v>
      </c>
      <c r="O5437" t="n">
        <v>0</v>
      </c>
      <c r="P5437" t="n">
        <v>188</v>
      </c>
      <c r="Q5437" t="n">
        <v>139</v>
      </c>
      <c r="R5437" t="n">
        <v>114</v>
      </c>
      <c r="S5437" t="n">
        <v>99</v>
      </c>
      <c r="T5437" t="n">
        <v>700</v>
      </c>
      <c r="U5437" t="n">
        <v>0</v>
      </c>
      <c r="V5437" t="n">
        <v>0</v>
      </c>
      <c r="W5437" t="n">
        <v>0</v>
      </c>
    </row>
    <row r="5438">
      <c r="A5438" t="inlineStr">
        <is>
          <t>John Cooney</t>
        </is>
      </c>
      <c r="B5438" t="inlineStr">
        <is>
          <t>Ireland</t>
        </is>
      </c>
      <c r="C5438" t="inlineStr">
        <is>
          <t>Scrum Half</t>
        </is>
      </c>
      <c r="D5438" t="n">
        <v>186</v>
      </c>
      <c r="E5438" t="n">
        <v>41</v>
      </c>
      <c r="F5438" t="n">
        <v>118</v>
      </c>
      <c r="G5438" t="n">
        <v>89</v>
      </c>
      <c r="H5438" t="n">
        <v>0</v>
      </c>
      <c r="I5438" t="n">
        <v>9279</v>
      </c>
      <c r="J5438" t="n">
        <v>68</v>
      </c>
      <c r="K5438" t="n">
        <v>1312</v>
      </c>
      <c r="L5438" t="n">
        <v>1</v>
      </c>
      <c r="M5438" t="n">
        <v>71</v>
      </c>
      <c r="N5438" t="n">
        <v>41</v>
      </c>
      <c r="O5438" t="n">
        <v>0</v>
      </c>
      <c r="P5438" t="n">
        <v>213</v>
      </c>
      <c r="Q5438" t="n">
        <v>160</v>
      </c>
      <c r="R5438" t="n">
        <v>121</v>
      </c>
      <c r="S5438" t="n">
        <v>106</v>
      </c>
      <c r="T5438" t="n">
        <v>843</v>
      </c>
      <c r="U5438" t="n">
        <v>0</v>
      </c>
      <c r="V5438" t="n">
        <v>0</v>
      </c>
      <c r="W5438" t="n">
        <v>0</v>
      </c>
    </row>
    <row r="5439">
      <c r="A5439" t="inlineStr">
        <is>
          <t>Joey Carbery</t>
        </is>
      </c>
      <c r="B5439" t="inlineStr">
        <is>
          <t>Ireland</t>
        </is>
      </c>
      <c r="C5439" t="inlineStr">
        <is>
          <t>Outside Half</t>
        </is>
      </c>
      <c r="D5439" t="n">
        <v>8</v>
      </c>
      <c r="E5439" t="n">
        <v>10</v>
      </c>
      <c r="F5439" t="n">
        <v>5</v>
      </c>
      <c r="G5439" t="n">
        <v>5</v>
      </c>
      <c r="H5439" t="n">
        <v>0</v>
      </c>
      <c r="I5439" t="n">
        <v>393</v>
      </c>
      <c r="J5439" t="n">
        <v>3</v>
      </c>
      <c r="K5439" t="n">
        <v>54</v>
      </c>
      <c r="L5439" t="n">
        <v>0</v>
      </c>
      <c r="M5439" t="n">
        <v>3</v>
      </c>
      <c r="N5439" t="n">
        <v>0</v>
      </c>
      <c r="O5439" t="n">
        <v>0</v>
      </c>
      <c r="P5439" t="n">
        <v>5</v>
      </c>
      <c r="Q5439" t="n">
        <v>3</v>
      </c>
      <c r="R5439" t="n">
        <v>13</v>
      </c>
      <c r="S5439" t="n">
        <v>9</v>
      </c>
      <c r="T5439" t="n">
        <v>33</v>
      </c>
      <c r="U5439" t="n">
        <v>0</v>
      </c>
      <c r="V5439" t="n">
        <v>0</v>
      </c>
      <c r="W5439" t="n">
        <v>0</v>
      </c>
    </row>
    <row r="5440">
      <c r="A5440" t="inlineStr">
        <is>
          <t>Joey Carbery</t>
        </is>
      </c>
      <c r="B5440" t="inlineStr">
        <is>
          <t>Ireland</t>
        </is>
      </c>
      <c r="C5440" t="inlineStr">
        <is>
          <t>Outside Half</t>
        </is>
      </c>
      <c r="D5440" t="n">
        <v>40</v>
      </c>
      <c r="E5440" t="n">
        <v>42</v>
      </c>
      <c r="F5440" t="n">
        <v>27</v>
      </c>
      <c r="G5440" t="n">
        <v>15</v>
      </c>
      <c r="H5440" t="n">
        <v>0</v>
      </c>
      <c r="I5440" t="n">
        <v>2235</v>
      </c>
      <c r="J5440" t="n">
        <v>13</v>
      </c>
      <c r="K5440" t="n">
        <v>236</v>
      </c>
      <c r="L5440" t="n">
        <v>0</v>
      </c>
      <c r="M5440" t="n">
        <v>9</v>
      </c>
      <c r="N5440" t="n">
        <v>11</v>
      </c>
      <c r="O5440" t="n">
        <v>0</v>
      </c>
      <c r="P5440" t="n">
        <v>20</v>
      </c>
      <c r="Q5440" t="n">
        <v>15</v>
      </c>
      <c r="R5440" t="n">
        <v>15</v>
      </c>
      <c r="S5440" t="n">
        <v>12</v>
      </c>
      <c r="T5440" t="n">
        <v>121</v>
      </c>
      <c r="U5440" t="n">
        <v>0</v>
      </c>
      <c r="V5440" t="n">
        <v>0</v>
      </c>
      <c r="W5440" t="n">
        <v>0</v>
      </c>
    </row>
    <row r="5441">
      <c r="A5441" t="inlineStr">
        <is>
          <t>Joey Carbery</t>
        </is>
      </c>
      <c r="B5441" t="inlineStr">
        <is>
          <t>Ireland</t>
        </is>
      </c>
      <c r="C5441" t="inlineStr">
        <is>
          <t>Outside Half</t>
        </is>
      </c>
      <c r="D5441" t="n">
        <v>21</v>
      </c>
      <c r="E5441" t="n">
        <v>22</v>
      </c>
      <c r="F5441" t="n">
        <v>5</v>
      </c>
      <c r="G5441" t="n">
        <v>17</v>
      </c>
      <c r="H5441" t="n">
        <v>0</v>
      </c>
      <c r="I5441" t="n">
        <v>577</v>
      </c>
      <c r="J5441" t="n">
        <v>16</v>
      </c>
      <c r="K5441" t="n">
        <v>299</v>
      </c>
      <c r="L5441" t="n">
        <v>1</v>
      </c>
      <c r="M5441" t="n">
        <v>5</v>
      </c>
      <c r="N5441" t="n">
        <v>1</v>
      </c>
      <c r="O5441" t="n">
        <v>0</v>
      </c>
      <c r="P5441" t="n">
        <v>28</v>
      </c>
      <c r="Q5441" t="n">
        <v>22</v>
      </c>
      <c r="R5441" t="n">
        <v>6</v>
      </c>
      <c r="S5441" t="n">
        <v>4</v>
      </c>
      <c r="T5441" t="n">
        <v>61</v>
      </c>
      <c r="U5441" t="n">
        <v>0</v>
      </c>
      <c r="V5441" t="n">
        <v>0</v>
      </c>
      <c r="W5441" t="n">
        <v>0</v>
      </c>
    </row>
    <row r="5442">
      <c r="A5442" t="inlineStr">
        <is>
          <t>Joey Carbery</t>
        </is>
      </c>
      <c r="B5442" t="inlineStr">
        <is>
          <t>Ireland</t>
        </is>
      </c>
      <c r="C5442" t="inlineStr">
        <is>
          <t>Outside Half</t>
        </is>
      </c>
      <c r="D5442" t="n">
        <v>21</v>
      </c>
      <c r="E5442" t="n">
        <v>21</v>
      </c>
      <c r="F5442" t="n">
        <v>16</v>
      </c>
      <c r="G5442" t="n">
        <v>5</v>
      </c>
      <c r="H5442" t="n">
        <v>0</v>
      </c>
      <c r="I5442" t="n">
        <v>1253</v>
      </c>
      <c r="J5442" t="n">
        <v>5</v>
      </c>
      <c r="K5442" t="n">
        <v>128</v>
      </c>
      <c r="L5442" t="n">
        <v>0</v>
      </c>
      <c r="M5442" t="n">
        <v>9</v>
      </c>
      <c r="N5442" t="n">
        <v>6</v>
      </c>
      <c r="O5442" t="n">
        <v>0</v>
      </c>
      <c r="P5442" t="n">
        <v>45</v>
      </c>
      <c r="Q5442" t="n">
        <v>38</v>
      </c>
      <c r="R5442" t="n">
        <v>29</v>
      </c>
      <c r="S5442" t="n">
        <v>26</v>
      </c>
      <c r="T5442" t="n">
        <v>184</v>
      </c>
      <c r="U5442" t="n">
        <v>0</v>
      </c>
      <c r="V5442" t="n">
        <v>0</v>
      </c>
      <c r="W5442" t="n">
        <v>0</v>
      </c>
    </row>
    <row r="5443">
      <c r="A5443" t="inlineStr">
        <is>
          <t>Joey Carbery</t>
        </is>
      </c>
      <c r="B5443" t="inlineStr">
        <is>
          <t>Ireland</t>
        </is>
      </c>
      <c r="C5443" t="inlineStr">
        <is>
          <t>Outside Half</t>
        </is>
      </c>
      <c r="D5443" t="n">
        <v>90</v>
      </c>
      <c r="E5443" t="n">
        <v>18</v>
      </c>
      <c r="F5443" t="n">
        <v>53</v>
      </c>
      <c r="G5443" t="n">
        <v>42</v>
      </c>
      <c r="H5443" t="n">
        <v>0</v>
      </c>
      <c r="I5443" t="n">
        <v>4458</v>
      </c>
      <c r="J5443" t="n">
        <v>37</v>
      </c>
      <c r="K5443" t="n">
        <v>717</v>
      </c>
      <c r="L5443" t="n">
        <v>1</v>
      </c>
      <c r="M5443" t="n">
        <v>26</v>
      </c>
      <c r="N5443" t="n">
        <v>18</v>
      </c>
      <c r="O5443" t="n">
        <v>0</v>
      </c>
      <c r="P5443" t="n">
        <v>98</v>
      </c>
      <c r="Q5443" t="n">
        <v>78</v>
      </c>
      <c r="R5443" t="n">
        <v>63</v>
      </c>
      <c r="S5443" t="n">
        <v>51</v>
      </c>
      <c r="T5443" t="n">
        <v>399</v>
      </c>
      <c r="U5443" t="n">
        <v>0</v>
      </c>
      <c r="V5443" t="n">
        <v>0</v>
      </c>
      <c r="W5443" t="n">
        <v>0</v>
      </c>
    </row>
    <row r="5444">
      <c r="A5444" t="inlineStr">
        <is>
          <t>Ian Keatley</t>
        </is>
      </c>
      <c r="B5444" t="inlineStr">
        <is>
          <t>Ireland</t>
        </is>
      </c>
      <c r="C5444" t="inlineStr">
        <is>
          <t>Outside Half</t>
        </is>
      </c>
      <c r="D5444" t="n">
        <v>3</v>
      </c>
      <c r="E5444" t="n">
        <v>3</v>
      </c>
      <c r="F5444" t="n">
        <v>0</v>
      </c>
      <c r="G5444" t="n">
        <v>3</v>
      </c>
      <c r="H5444" t="n">
        <v>0</v>
      </c>
      <c r="I5444" t="n">
        <v>44</v>
      </c>
      <c r="J5444" t="n">
        <v>3</v>
      </c>
      <c r="K5444" t="n">
        <v>44</v>
      </c>
      <c r="L5444" t="n">
        <v>0</v>
      </c>
      <c r="M5444" t="n">
        <v>0</v>
      </c>
      <c r="N5444" t="n">
        <v>1</v>
      </c>
      <c r="O5444" t="n">
        <v>0</v>
      </c>
      <c r="P5444" t="n">
        <v>4</v>
      </c>
      <c r="Q5444" t="n">
        <v>3</v>
      </c>
      <c r="R5444" t="n">
        <v>0</v>
      </c>
      <c r="S5444" t="n">
        <v>0</v>
      </c>
      <c r="T5444" t="n">
        <v>11</v>
      </c>
      <c r="U5444" t="n">
        <v>0</v>
      </c>
      <c r="V5444" t="n">
        <v>0</v>
      </c>
      <c r="W5444" t="n">
        <v>0</v>
      </c>
    </row>
    <row r="5445">
      <c r="A5445" t="inlineStr">
        <is>
          <t>Ian Keatley</t>
        </is>
      </c>
      <c r="B5445" t="inlineStr">
        <is>
          <t>Ireland</t>
        </is>
      </c>
      <c r="C5445" t="inlineStr">
        <is>
          <t>Outside Half</t>
        </is>
      </c>
      <c r="D5445" t="n">
        <v>70</v>
      </c>
      <c r="E5445" t="n">
        <v>74</v>
      </c>
      <c r="F5445" t="n">
        <v>64</v>
      </c>
      <c r="G5445" t="n">
        <v>10</v>
      </c>
      <c r="H5445" t="n">
        <v>0</v>
      </c>
      <c r="I5445" t="n">
        <v>5003</v>
      </c>
      <c r="J5445" t="n">
        <v>6</v>
      </c>
      <c r="K5445" t="n">
        <v>249</v>
      </c>
      <c r="L5445" t="n">
        <v>1</v>
      </c>
      <c r="M5445" t="n">
        <v>22</v>
      </c>
      <c r="N5445" t="n">
        <v>6</v>
      </c>
      <c r="O5445" t="n">
        <v>6</v>
      </c>
      <c r="P5445" t="n">
        <v>76</v>
      </c>
      <c r="Q5445" t="n">
        <v>73</v>
      </c>
      <c r="R5445" t="n">
        <v>158</v>
      </c>
      <c r="S5445" t="n">
        <v>151</v>
      </c>
      <c r="T5445" t="n">
        <v>647</v>
      </c>
      <c r="U5445" t="n">
        <v>0</v>
      </c>
      <c r="V5445" t="n">
        <v>0</v>
      </c>
      <c r="W5445" t="n">
        <v>0</v>
      </c>
    </row>
    <row r="5446">
      <c r="A5446" t="inlineStr">
        <is>
          <t>Ian Keatley</t>
        </is>
      </c>
      <c r="B5446" t="inlineStr">
        <is>
          <t>Ireland</t>
        </is>
      </c>
      <c r="C5446" t="inlineStr">
        <is>
          <t>Outside Half</t>
        </is>
      </c>
      <c r="D5446" t="n">
        <v>7</v>
      </c>
      <c r="E5446" t="n">
        <v>8</v>
      </c>
      <c r="F5446" t="n">
        <v>3</v>
      </c>
      <c r="G5446" t="n">
        <v>5</v>
      </c>
      <c r="H5446" t="n">
        <v>0</v>
      </c>
      <c r="I5446" t="n">
        <v>272</v>
      </c>
      <c r="J5446" t="n">
        <v>4</v>
      </c>
      <c r="K5446" t="n">
        <v>47</v>
      </c>
      <c r="L5446" t="n">
        <v>0</v>
      </c>
      <c r="M5446" t="n">
        <v>1</v>
      </c>
      <c r="N5446" t="n">
        <v>0</v>
      </c>
      <c r="O5446" t="n">
        <v>0</v>
      </c>
      <c r="P5446" t="n">
        <v>8</v>
      </c>
      <c r="Q5446" t="n">
        <v>5</v>
      </c>
      <c r="R5446" t="n">
        <v>11</v>
      </c>
      <c r="S5446" t="n">
        <v>9</v>
      </c>
      <c r="T5446" t="n">
        <v>37</v>
      </c>
      <c r="U5446" t="n">
        <v>0</v>
      </c>
      <c r="V5446" t="n">
        <v>0</v>
      </c>
      <c r="W5446" t="n">
        <v>0</v>
      </c>
    </row>
    <row r="5447">
      <c r="A5447" t="inlineStr">
        <is>
          <t>Ian Keatley</t>
        </is>
      </c>
      <c r="B5447" t="inlineStr">
        <is>
          <t>Ireland</t>
        </is>
      </c>
      <c r="C5447" t="inlineStr">
        <is>
          <t>Outside Half</t>
        </is>
      </c>
      <c r="D5447" t="n">
        <v>177</v>
      </c>
      <c r="E5447" t="n">
        <v>191</v>
      </c>
      <c r="F5447" t="n">
        <v>125</v>
      </c>
      <c r="G5447" t="n">
        <v>66</v>
      </c>
      <c r="H5447" t="n">
        <v>0</v>
      </c>
      <c r="I5447" t="n">
        <v>10271</v>
      </c>
      <c r="J5447" t="n">
        <v>52</v>
      </c>
      <c r="K5447" t="n">
        <v>1039</v>
      </c>
      <c r="L5447" t="n">
        <v>2</v>
      </c>
      <c r="M5447" t="n">
        <v>44</v>
      </c>
      <c r="N5447" t="n">
        <v>11</v>
      </c>
      <c r="O5447" t="n">
        <v>9</v>
      </c>
      <c r="P5447" t="n">
        <v>312</v>
      </c>
      <c r="Q5447" t="n">
        <v>228</v>
      </c>
      <c r="R5447" t="n">
        <v>284</v>
      </c>
      <c r="S5447" t="n">
        <v>233</v>
      </c>
      <c r="T5447" t="n">
        <v>1237</v>
      </c>
      <c r="U5447" t="n">
        <v>1</v>
      </c>
      <c r="V5447" t="n">
        <v>0</v>
      </c>
      <c r="W5447" t="n">
        <v>0</v>
      </c>
    </row>
    <row r="5448">
      <c r="A5448" t="inlineStr">
        <is>
          <t>Ian Keatley</t>
        </is>
      </c>
      <c r="B5448" t="inlineStr">
        <is>
          <t>Ireland</t>
        </is>
      </c>
      <c r="C5448" t="inlineStr">
        <is>
          <t>Outside Half</t>
        </is>
      </c>
      <c r="D5448" t="n">
        <v>6</v>
      </c>
      <c r="E5448" t="n">
        <v>6</v>
      </c>
      <c r="F5448" t="n">
        <v>5</v>
      </c>
      <c r="G5448" t="n">
        <v>1</v>
      </c>
      <c r="H5448" t="n">
        <v>0</v>
      </c>
      <c r="I5448" t="n">
        <v>379</v>
      </c>
      <c r="J5448" t="n">
        <v>1</v>
      </c>
      <c r="K5448" t="n">
        <v>24</v>
      </c>
      <c r="L5448" t="n">
        <v>0</v>
      </c>
      <c r="M5448" t="n">
        <v>1</v>
      </c>
      <c r="N5448" t="n">
        <v>3</v>
      </c>
      <c r="O5448" t="n">
        <v>0</v>
      </c>
      <c r="P5448" t="n">
        <v>19</v>
      </c>
      <c r="Q5448" t="n">
        <v>15</v>
      </c>
      <c r="R5448" t="n">
        <v>10</v>
      </c>
      <c r="S5448" t="n">
        <v>8</v>
      </c>
      <c r="T5448" t="n">
        <v>69</v>
      </c>
      <c r="U5448" t="n">
        <v>0</v>
      </c>
      <c r="V5448" t="n">
        <v>0</v>
      </c>
      <c r="W5448" t="n">
        <v>0</v>
      </c>
    </row>
    <row r="5449">
      <c r="A5449" t="inlineStr">
        <is>
          <t>Ian Keatley</t>
        </is>
      </c>
      <c r="B5449" t="inlineStr">
        <is>
          <t>Ireland</t>
        </is>
      </c>
      <c r="C5449" t="inlineStr">
        <is>
          <t>Outside Half</t>
        </is>
      </c>
      <c r="D5449" t="n">
        <v>7</v>
      </c>
      <c r="E5449" t="n">
        <v>8</v>
      </c>
      <c r="F5449" t="n">
        <v>7</v>
      </c>
      <c r="G5449" t="n">
        <v>1</v>
      </c>
      <c r="H5449" t="n">
        <v>0</v>
      </c>
      <c r="I5449" t="n">
        <v>452</v>
      </c>
      <c r="J5449" t="n">
        <v>0</v>
      </c>
      <c r="K5449" t="n">
        <v>0</v>
      </c>
      <c r="L5449" t="n">
        <v>0</v>
      </c>
      <c r="M5449" t="n">
        <v>5</v>
      </c>
      <c r="N5449" t="n">
        <v>3</v>
      </c>
      <c r="O5449" t="n">
        <v>0</v>
      </c>
      <c r="P5449" t="n">
        <v>35</v>
      </c>
      <c r="Q5449" t="n">
        <v>26</v>
      </c>
      <c r="R5449" t="n">
        <v>0</v>
      </c>
      <c r="S5449" t="n">
        <v>0</v>
      </c>
      <c r="T5449" t="n">
        <v>67</v>
      </c>
      <c r="U5449" t="n">
        <v>0</v>
      </c>
      <c r="V5449" t="n">
        <v>0</v>
      </c>
      <c r="W5449" t="n">
        <v>0</v>
      </c>
    </row>
    <row r="5450">
      <c r="A5450" t="inlineStr">
        <is>
          <t>Ian Keatley</t>
        </is>
      </c>
      <c r="B5450" t="inlineStr">
        <is>
          <t>Ireland</t>
        </is>
      </c>
      <c r="C5450" t="inlineStr">
        <is>
          <t>Outside Half</t>
        </is>
      </c>
      <c r="D5450" t="n">
        <v>21</v>
      </c>
      <c r="E5450" t="n">
        <v>20</v>
      </c>
      <c r="F5450" t="n">
        <v>16</v>
      </c>
      <c r="G5450" t="n">
        <v>4</v>
      </c>
      <c r="H5450" t="n">
        <v>0</v>
      </c>
      <c r="I5450" t="n">
        <v>1276</v>
      </c>
      <c r="J5450" t="n">
        <v>5</v>
      </c>
      <c r="K5450" t="n">
        <v>116</v>
      </c>
      <c r="L5450" t="n">
        <v>1</v>
      </c>
      <c r="M5450" t="n">
        <v>7</v>
      </c>
      <c r="N5450" t="n">
        <v>3</v>
      </c>
      <c r="O5450" t="n">
        <v>0</v>
      </c>
      <c r="P5450" t="n">
        <v>37</v>
      </c>
      <c r="Q5450" t="n">
        <v>25</v>
      </c>
      <c r="R5450" t="n">
        <v>21</v>
      </c>
      <c r="S5450" t="n">
        <v>15</v>
      </c>
      <c r="T5450" t="n">
        <v>110</v>
      </c>
      <c r="U5450" t="n">
        <v>1</v>
      </c>
      <c r="V5450" t="n">
        <v>0</v>
      </c>
      <c r="W5450" t="n">
        <v>0</v>
      </c>
    </row>
    <row r="5451">
      <c r="A5451" t="inlineStr">
        <is>
          <t>Ian Keatley</t>
        </is>
      </c>
      <c r="B5451" t="inlineStr">
        <is>
          <t>Ireland</t>
        </is>
      </c>
      <c r="C5451" t="inlineStr">
        <is>
          <t>Outside Half</t>
        </is>
      </c>
      <c r="D5451" t="n">
        <v>3</v>
      </c>
      <c r="E5451" t="n">
        <v>3</v>
      </c>
      <c r="F5451" t="n">
        <v>0</v>
      </c>
      <c r="G5451" t="n">
        <v>3</v>
      </c>
      <c r="H5451" t="n">
        <v>0</v>
      </c>
      <c r="I5451" t="n">
        <v>54</v>
      </c>
      <c r="J5451" t="n">
        <v>3</v>
      </c>
      <c r="K5451" t="n">
        <v>54</v>
      </c>
      <c r="L5451" t="n">
        <v>1</v>
      </c>
      <c r="M5451" t="n">
        <v>0</v>
      </c>
      <c r="N5451" t="n">
        <v>0</v>
      </c>
      <c r="O5451" t="n">
        <v>0</v>
      </c>
      <c r="P5451" t="n">
        <v>4</v>
      </c>
      <c r="Q5451" t="n">
        <v>4</v>
      </c>
      <c r="R5451" t="n">
        <v>0</v>
      </c>
      <c r="S5451" t="n">
        <v>0</v>
      </c>
      <c r="T5451" t="n">
        <v>8</v>
      </c>
      <c r="U5451" t="n">
        <v>0</v>
      </c>
      <c r="V5451" t="n">
        <v>0</v>
      </c>
      <c r="W5451" t="n">
        <v>0</v>
      </c>
    </row>
    <row r="5452">
      <c r="A5452" t="inlineStr">
        <is>
          <t>Ian Keatley</t>
        </is>
      </c>
      <c r="B5452" t="inlineStr">
        <is>
          <t>Ireland</t>
        </is>
      </c>
      <c r="C5452" t="inlineStr">
        <is>
          <t>Outside Half</t>
        </is>
      </c>
      <c r="D5452" t="n">
        <v>294</v>
      </c>
      <c r="E5452" t="n">
        <v>27</v>
      </c>
      <c r="F5452" t="n">
        <v>220</v>
      </c>
      <c r="G5452" t="n">
        <v>93</v>
      </c>
      <c r="H5452" t="n">
        <v>0</v>
      </c>
      <c r="I5452" t="n">
        <v>17751</v>
      </c>
      <c r="J5452" t="n">
        <v>74</v>
      </c>
      <c r="K5452" t="n">
        <v>1573</v>
      </c>
      <c r="L5452" t="n">
        <v>5</v>
      </c>
      <c r="M5452" t="n">
        <v>80</v>
      </c>
      <c r="N5452" t="n">
        <v>27</v>
      </c>
      <c r="O5452" t="n">
        <v>15</v>
      </c>
      <c r="P5452" t="n">
        <v>495</v>
      </c>
      <c r="Q5452" t="n">
        <v>379</v>
      </c>
      <c r="R5452" t="n">
        <v>484</v>
      </c>
      <c r="S5452" t="n">
        <v>416</v>
      </c>
      <c r="T5452" t="n">
        <v>2186</v>
      </c>
      <c r="U5452" t="n">
        <v>2</v>
      </c>
      <c r="V5452" t="n">
        <v>0</v>
      </c>
      <c r="W5452" t="n">
        <v>0</v>
      </c>
    </row>
    <row r="5453">
      <c r="A5453" t="inlineStr">
        <is>
          <t>Paddy Jackson</t>
        </is>
      </c>
      <c r="B5453" t="inlineStr">
        <is>
          <t>Ireland</t>
        </is>
      </c>
      <c r="C5453" t="inlineStr">
        <is>
          <t>Outside Half</t>
        </is>
      </c>
      <c r="D5453" t="n">
        <v>126</v>
      </c>
      <c r="E5453" t="n">
        <v>128</v>
      </c>
      <c r="F5453" t="n">
        <v>109</v>
      </c>
      <c r="G5453" t="n">
        <v>19</v>
      </c>
      <c r="H5453" t="n">
        <v>0</v>
      </c>
      <c r="I5453" t="n">
        <v>8569</v>
      </c>
      <c r="J5453" t="n">
        <v>17</v>
      </c>
      <c r="K5453" t="n">
        <v>410</v>
      </c>
      <c r="L5453" t="n">
        <v>0</v>
      </c>
      <c r="M5453" t="n">
        <v>24</v>
      </c>
      <c r="N5453" t="n">
        <v>15</v>
      </c>
      <c r="O5453" t="n">
        <v>4</v>
      </c>
      <c r="P5453" t="n">
        <v>176</v>
      </c>
      <c r="Q5453" t="n">
        <v>134</v>
      </c>
      <c r="R5453" t="n">
        <v>218</v>
      </c>
      <c r="S5453" t="n">
        <v>186</v>
      </c>
      <c r="T5453" t="n">
        <v>913</v>
      </c>
      <c r="U5453" t="n">
        <v>3</v>
      </c>
      <c r="V5453" t="n">
        <v>0</v>
      </c>
      <c r="W5453" t="n">
        <v>0</v>
      </c>
    </row>
    <row r="5454">
      <c r="A5454" t="inlineStr">
        <is>
          <t>Paddy Jackson</t>
        </is>
      </c>
      <c r="B5454" t="inlineStr">
        <is>
          <t>Ireland</t>
        </is>
      </c>
      <c r="C5454" t="inlineStr">
        <is>
          <t>Outside Half</t>
        </is>
      </c>
      <c r="D5454" t="n">
        <v>9</v>
      </c>
      <c r="E5454" t="n">
        <v>9</v>
      </c>
      <c r="F5454" t="n">
        <v>9</v>
      </c>
      <c r="G5454" t="n">
        <v>0</v>
      </c>
      <c r="H5454" t="n">
        <v>0</v>
      </c>
      <c r="I5454" t="n">
        <v>711</v>
      </c>
      <c r="J5454" t="n">
        <v>0</v>
      </c>
      <c r="K5454" t="n">
        <v>0</v>
      </c>
      <c r="L5454" t="n">
        <v>0</v>
      </c>
      <c r="M5454" t="n">
        <v>3</v>
      </c>
      <c r="N5454" t="n">
        <v>0</v>
      </c>
      <c r="O5454" t="n">
        <v>1</v>
      </c>
      <c r="P5454" t="n">
        <v>9</v>
      </c>
      <c r="Q5454" t="n">
        <v>8</v>
      </c>
      <c r="R5454" t="n">
        <v>22</v>
      </c>
      <c r="S5454" t="n">
        <v>21</v>
      </c>
      <c r="T5454" t="n">
        <v>82</v>
      </c>
      <c r="U5454" t="n">
        <v>0</v>
      </c>
      <c r="V5454" t="n">
        <v>0</v>
      </c>
      <c r="W5454" t="n">
        <v>0</v>
      </c>
    </row>
    <row r="5455">
      <c r="A5455" t="inlineStr">
        <is>
          <t>Paddy Jackson</t>
        </is>
      </c>
      <c r="B5455" t="inlineStr">
        <is>
          <t>Ireland</t>
        </is>
      </c>
      <c r="C5455" t="inlineStr">
        <is>
          <t>Outside Half</t>
        </is>
      </c>
      <c r="D5455" t="n">
        <v>25</v>
      </c>
      <c r="E5455" t="n">
        <v>27</v>
      </c>
      <c r="F5455" t="n">
        <v>14</v>
      </c>
      <c r="G5455" t="n">
        <v>13</v>
      </c>
      <c r="H5455" t="n">
        <v>0</v>
      </c>
      <c r="I5455" t="n">
        <v>1247</v>
      </c>
      <c r="J5455" t="n">
        <v>11</v>
      </c>
      <c r="K5455" t="n">
        <v>175</v>
      </c>
      <c r="L5455" t="n">
        <v>1</v>
      </c>
      <c r="M5455" t="n">
        <v>3</v>
      </c>
      <c r="N5455" t="n">
        <v>2</v>
      </c>
      <c r="O5455" t="n">
        <v>1</v>
      </c>
      <c r="P5455" t="n">
        <v>54</v>
      </c>
      <c r="Q5455" t="n">
        <v>46</v>
      </c>
      <c r="R5455" t="n">
        <v>38</v>
      </c>
      <c r="S5455" t="n">
        <v>30</v>
      </c>
      <c r="T5455" t="n">
        <v>195</v>
      </c>
      <c r="U5455" t="n">
        <v>0</v>
      </c>
      <c r="V5455" t="n">
        <v>0</v>
      </c>
      <c r="W5455" t="n">
        <v>0</v>
      </c>
    </row>
    <row r="5456">
      <c r="A5456" t="inlineStr">
        <is>
          <t>Paddy Jackson</t>
        </is>
      </c>
      <c r="B5456" t="inlineStr">
        <is>
          <t>Ireland</t>
        </is>
      </c>
      <c r="C5456" t="inlineStr">
        <is>
          <t>Outside Half</t>
        </is>
      </c>
      <c r="D5456" t="n">
        <v>25</v>
      </c>
      <c r="E5456" t="n">
        <v>25</v>
      </c>
      <c r="F5456" t="n">
        <v>19</v>
      </c>
      <c r="G5456" t="n">
        <v>6</v>
      </c>
      <c r="H5456" t="n">
        <v>0</v>
      </c>
      <c r="I5456" t="n">
        <v>1526</v>
      </c>
      <c r="J5456" t="n">
        <v>6</v>
      </c>
      <c r="K5456" t="n">
        <v>145</v>
      </c>
      <c r="L5456" t="n">
        <v>0</v>
      </c>
      <c r="M5456" t="n">
        <v>6</v>
      </c>
      <c r="N5456" t="n">
        <v>0</v>
      </c>
      <c r="O5456" t="n">
        <v>0</v>
      </c>
      <c r="P5456" t="n">
        <v>25</v>
      </c>
      <c r="Q5456" t="n">
        <v>15</v>
      </c>
      <c r="R5456" t="n">
        <v>41</v>
      </c>
      <c r="S5456" t="n">
        <v>31</v>
      </c>
      <c r="T5456" t="n">
        <v>123</v>
      </c>
      <c r="U5456" t="n">
        <v>0</v>
      </c>
      <c r="V5456" t="n">
        <v>0</v>
      </c>
      <c r="W5456" t="n">
        <v>0</v>
      </c>
    </row>
    <row r="5457">
      <c r="A5457" t="inlineStr">
        <is>
          <t>Paddy Jackson</t>
        </is>
      </c>
      <c r="B5457" t="inlineStr">
        <is>
          <t>Ireland</t>
        </is>
      </c>
      <c r="C5457" t="inlineStr">
        <is>
          <t>Outside Half</t>
        </is>
      </c>
      <c r="D5457" t="n">
        <v>35</v>
      </c>
      <c r="E5457" t="n">
        <v>34</v>
      </c>
      <c r="F5457" t="n">
        <v>33</v>
      </c>
      <c r="G5457" t="n">
        <v>1</v>
      </c>
      <c r="H5457" t="n">
        <v>0</v>
      </c>
      <c r="I5457" t="n">
        <v>2568</v>
      </c>
      <c r="J5457" t="n">
        <v>2</v>
      </c>
      <c r="K5457" t="n">
        <v>82</v>
      </c>
      <c r="L5457" t="n">
        <v>0</v>
      </c>
      <c r="M5457" t="n">
        <v>5</v>
      </c>
      <c r="N5457" t="n">
        <v>2</v>
      </c>
      <c r="O5457" t="n">
        <v>0</v>
      </c>
      <c r="P5457" t="n">
        <v>75</v>
      </c>
      <c r="Q5457" t="n">
        <v>55</v>
      </c>
      <c r="R5457" t="n">
        <v>56</v>
      </c>
      <c r="S5457" t="n">
        <v>45</v>
      </c>
      <c r="T5457" t="n">
        <v>255</v>
      </c>
      <c r="U5457" t="n">
        <v>0</v>
      </c>
      <c r="V5457" t="n">
        <v>0</v>
      </c>
      <c r="W5457" t="n">
        <v>0</v>
      </c>
    </row>
    <row r="5458">
      <c r="A5458" t="inlineStr">
        <is>
          <t>Paddy Jackson</t>
        </is>
      </c>
      <c r="B5458" t="inlineStr">
        <is>
          <t>Ireland</t>
        </is>
      </c>
      <c r="C5458" t="inlineStr">
        <is>
          <t>Outside Half</t>
        </is>
      </c>
      <c r="D5458" t="n">
        <v>220</v>
      </c>
      <c r="E5458" t="n">
        <v>19</v>
      </c>
      <c r="F5458" t="n">
        <v>184</v>
      </c>
      <c r="G5458" t="n">
        <v>39</v>
      </c>
      <c r="H5458" t="n">
        <v>0</v>
      </c>
      <c r="I5458" t="n">
        <v>14621</v>
      </c>
      <c r="J5458" t="n">
        <v>36</v>
      </c>
      <c r="K5458" t="n">
        <v>812</v>
      </c>
      <c r="L5458" t="n">
        <v>1</v>
      </c>
      <c r="M5458" t="n">
        <v>41</v>
      </c>
      <c r="N5458" t="n">
        <v>19</v>
      </c>
      <c r="O5458" t="n">
        <v>6</v>
      </c>
      <c r="P5458" t="n">
        <v>339</v>
      </c>
      <c r="Q5458" t="n">
        <v>258</v>
      </c>
      <c r="R5458" t="n">
        <v>375</v>
      </c>
      <c r="S5458" t="n">
        <v>313</v>
      </c>
      <c r="T5458" t="n">
        <v>1568</v>
      </c>
      <c r="U5458" t="n">
        <v>3</v>
      </c>
      <c r="V5458" t="n">
        <v>0</v>
      </c>
      <c r="W5458" t="n">
        <v>0</v>
      </c>
    </row>
    <row r="5459">
      <c r="A5459" t="inlineStr">
        <is>
          <t>Noel Reid</t>
        </is>
      </c>
      <c r="B5459" t="inlineStr">
        <is>
          <t>Ireland</t>
        </is>
      </c>
      <c r="C5459" t="inlineStr">
        <is>
          <t>Outside Half</t>
        </is>
      </c>
      <c r="D5459" t="n">
        <v>1</v>
      </c>
      <c r="E5459" t="n">
        <v>1</v>
      </c>
      <c r="F5459" t="n">
        <v>0</v>
      </c>
      <c r="G5459" t="n">
        <v>1</v>
      </c>
      <c r="H5459" t="n">
        <v>0</v>
      </c>
      <c r="I5459" t="n">
        <v>22</v>
      </c>
      <c r="J5459" t="n">
        <v>1</v>
      </c>
      <c r="K5459" t="n">
        <v>22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</row>
    <row r="5460">
      <c r="A5460" t="inlineStr">
        <is>
          <t>Noel Reid</t>
        </is>
      </c>
      <c r="B5460" t="inlineStr">
        <is>
          <t>Ireland</t>
        </is>
      </c>
      <c r="C5460" t="inlineStr">
        <is>
          <t>Outside Half</t>
        </is>
      </c>
      <c r="D5460" t="n">
        <v>141</v>
      </c>
      <c r="E5460" t="n">
        <v>156</v>
      </c>
      <c r="F5460" t="n">
        <v>94</v>
      </c>
      <c r="G5460" t="n">
        <v>62</v>
      </c>
      <c r="H5460" t="n">
        <v>0</v>
      </c>
      <c r="I5460" t="n">
        <v>7601</v>
      </c>
      <c r="J5460" t="n">
        <v>47</v>
      </c>
      <c r="K5460" t="n">
        <v>960</v>
      </c>
      <c r="L5460" t="n">
        <v>2</v>
      </c>
      <c r="M5460" t="n">
        <v>32</v>
      </c>
      <c r="N5460" t="n">
        <v>20</v>
      </c>
      <c r="O5460" t="n">
        <v>0</v>
      </c>
      <c r="P5460" t="n">
        <v>27</v>
      </c>
      <c r="Q5460" t="n">
        <v>24</v>
      </c>
      <c r="R5460" t="n">
        <v>29</v>
      </c>
      <c r="S5460" t="n">
        <v>28</v>
      </c>
      <c r="T5460" t="n">
        <v>232</v>
      </c>
      <c r="U5460" t="n">
        <v>1</v>
      </c>
      <c r="V5460" t="n">
        <v>0</v>
      </c>
      <c r="W5460" t="n">
        <v>0</v>
      </c>
    </row>
    <row r="5461">
      <c r="A5461" t="inlineStr">
        <is>
          <t>Noel Reid</t>
        </is>
      </c>
      <c r="B5461" t="inlineStr">
        <is>
          <t>Ireland</t>
        </is>
      </c>
      <c r="C5461" t="inlineStr">
        <is>
          <t>Outside Half</t>
        </is>
      </c>
      <c r="D5461" t="n">
        <v>1</v>
      </c>
      <c r="E5461" t="n">
        <v>1</v>
      </c>
      <c r="F5461" t="n">
        <v>0</v>
      </c>
      <c r="G5461" t="n">
        <v>1</v>
      </c>
      <c r="H5461" t="n">
        <v>0</v>
      </c>
      <c r="I5461" t="n">
        <v>7</v>
      </c>
      <c r="J5461" t="n">
        <v>1</v>
      </c>
      <c r="K5461" t="n">
        <v>7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</row>
    <row r="5462">
      <c r="A5462" t="inlineStr">
        <is>
          <t>Noel Reid</t>
        </is>
      </c>
      <c r="B5462" t="inlineStr">
        <is>
          <t>Ireland</t>
        </is>
      </c>
      <c r="C5462" t="inlineStr">
        <is>
          <t>Outside Half</t>
        </is>
      </c>
      <c r="D5462" t="n">
        <v>4</v>
      </c>
      <c r="E5462" t="n">
        <v>4</v>
      </c>
      <c r="F5462" t="n">
        <v>3</v>
      </c>
      <c r="G5462" t="n">
        <v>1</v>
      </c>
      <c r="H5462" t="n">
        <v>0</v>
      </c>
      <c r="I5462" t="n">
        <v>197</v>
      </c>
      <c r="J5462" t="n">
        <v>1</v>
      </c>
      <c r="K5462" t="n">
        <v>31</v>
      </c>
      <c r="L5462" t="n">
        <v>0</v>
      </c>
      <c r="M5462" t="n">
        <v>2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</row>
    <row r="5463">
      <c r="A5463" t="inlineStr">
        <is>
          <t>Noel Reid</t>
        </is>
      </c>
      <c r="B5463" t="inlineStr">
        <is>
          <t>Ireland</t>
        </is>
      </c>
      <c r="C5463" t="inlineStr">
        <is>
          <t>Outside Half</t>
        </is>
      </c>
      <c r="D5463" t="n">
        <v>19</v>
      </c>
      <c r="E5463" t="n">
        <v>19</v>
      </c>
      <c r="F5463" t="n">
        <v>13</v>
      </c>
      <c r="G5463" t="n">
        <v>6</v>
      </c>
      <c r="H5463" t="n">
        <v>0</v>
      </c>
      <c r="I5463" t="n">
        <v>956</v>
      </c>
      <c r="J5463" t="n">
        <v>6</v>
      </c>
      <c r="K5463" t="n">
        <v>121</v>
      </c>
      <c r="L5463" t="n">
        <v>0</v>
      </c>
      <c r="M5463" t="n">
        <v>6</v>
      </c>
      <c r="N5463" t="n">
        <v>4</v>
      </c>
      <c r="O5463" t="n">
        <v>0</v>
      </c>
      <c r="P5463" t="n">
        <v>10</v>
      </c>
      <c r="Q5463" t="n">
        <v>5</v>
      </c>
      <c r="R5463" t="n">
        <v>7</v>
      </c>
      <c r="S5463" t="n">
        <v>5</v>
      </c>
      <c r="T5463" t="n">
        <v>45</v>
      </c>
      <c r="U5463" t="n">
        <v>2</v>
      </c>
      <c r="V5463" t="n">
        <v>0</v>
      </c>
      <c r="W5463" t="n">
        <v>0</v>
      </c>
    </row>
    <row r="5464">
      <c r="A5464" t="inlineStr">
        <is>
          <t>Noel Reid</t>
        </is>
      </c>
      <c r="B5464" t="inlineStr">
        <is>
          <t>Ireland</t>
        </is>
      </c>
      <c r="C5464" t="inlineStr">
        <is>
          <t>Outside Half</t>
        </is>
      </c>
      <c r="D5464" t="n">
        <v>11</v>
      </c>
      <c r="E5464" t="n">
        <v>10</v>
      </c>
      <c r="F5464" t="n">
        <v>9</v>
      </c>
      <c r="G5464" t="n">
        <v>1</v>
      </c>
      <c r="H5464" t="n">
        <v>0</v>
      </c>
      <c r="I5464" t="n">
        <v>621</v>
      </c>
      <c r="J5464" t="n">
        <v>2</v>
      </c>
      <c r="K5464" t="n">
        <v>40</v>
      </c>
      <c r="L5464" t="n">
        <v>0</v>
      </c>
      <c r="M5464" t="n">
        <v>5</v>
      </c>
      <c r="N5464" t="n">
        <v>1</v>
      </c>
      <c r="O5464" t="n">
        <v>0</v>
      </c>
      <c r="P5464" t="n">
        <v>1</v>
      </c>
      <c r="Q5464" t="n">
        <v>0</v>
      </c>
      <c r="R5464" t="n">
        <v>1</v>
      </c>
      <c r="S5464" t="n">
        <v>1</v>
      </c>
      <c r="T5464" t="n">
        <v>8</v>
      </c>
      <c r="U5464" t="n">
        <v>0</v>
      </c>
      <c r="V5464" t="n">
        <v>0</v>
      </c>
      <c r="W5464" t="n">
        <v>1</v>
      </c>
    </row>
    <row r="5465">
      <c r="A5465" t="inlineStr">
        <is>
          <t>Noel Reid</t>
        </is>
      </c>
      <c r="B5465" t="inlineStr">
        <is>
          <t>Ireland</t>
        </is>
      </c>
      <c r="C5465" t="inlineStr">
        <is>
          <t>Outside Half</t>
        </is>
      </c>
      <c r="D5465" t="n">
        <v>177</v>
      </c>
      <c r="E5465" t="n">
        <v>25</v>
      </c>
      <c r="F5465" t="n">
        <v>119</v>
      </c>
      <c r="G5465" t="n">
        <v>72</v>
      </c>
      <c r="H5465" t="n">
        <v>0</v>
      </c>
      <c r="I5465" t="n">
        <v>9404</v>
      </c>
      <c r="J5465" t="n">
        <v>58</v>
      </c>
      <c r="K5465" t="n">
        <v>1181</v>
      </c>
      <c r="L5465" t="n">
        <v>2</v>
      </c>
      <c r="M5465" t="n">
        <v>45</v>
      </c>
      <c r="N5465" t="n">
        <v>25</v>
      </c>
      <c r="O5465" t="n">
        <v>0</v>
      </c>
      <c r="P5465" t="n">
        <v>38</v>
      </c>
      <c r="Q5465" t="n">
        <v>29</v>
      </c>
      <c r="R5465" t="n">
        <v>37</v>
      </c>
      <c r="S5465" t="n">
        <v>34</v>
      </c>
      <c r="T5465" t="n">
        <v>285</v>
      </c>
      <c r="U5465" t="n">
        <v>3</v>
      </c>
      <c r="V5465" t="n">
        <v>0</v>
      </c>
      <c r="W5465" t="n">
        <v>1</v>
      </c>
    </row>
    <row r="5466">
      <c r="A5466" t="inlineStr">
        <is>
          <t>Jonathan Sexton</t>
        </is>
      </c>
      <c r="B5466" t="inlineStr">
        <is>
          <t>Ireland</t>
        </is>
      </c>
      <c r="C5466" t="inlineStr">
        <is>
          <t>Outside Half</t>
        </is>
      </c>
      <c r="D5466" t="n">
        <v>165</v>
      </c>
      <c r="E5466" t="n">
        <v>172</v>
      </c>
      <c r="F5466" t="n">
        <v>145</v>
      </c>
      <c r="G5466" t="n">
        <v>27</v>
      </c>
      <c r="H5466" t="n">
        <v>0</v>
      </c>
      <c r="I5466" t="n">
        <v>10720</v>
      </c>
      <c r="J5466" t="n">
        <v>20</v>
      </c>
      <c r="K5466" t="n">
        <v>516</v>
      </c>
      <c r="L5466" t="n">
        <v>0</v>
      </c>
      <c r="M5466" t="n">
        <v>69</v>
      </c>
      <c r="N5466" t="n">
        <v>26</v>
      </c>
      <c r="O5466" t="n">
        <v>11</v>
      </c>
      <c r="P5466" t="n">
        <v>259</v>
      </c>
      <c r="Q5466" t="n">
        <v>232</v>
      </c>
      <c r="R5466" t="n">
        <v>304</v>
      </c>
      <c r="S5466" t="n">
        <v>284</v>
      </c>
      <c r="T5466" t="n">
        <v>1479</v>
      </c>
      <c r="U5466" t="n">
        <v>2</v>
      </c>
      <c r="V5466" t="n">
        <v>0</v>
      </c>
      <c r="W5466" t="n">
        <v>0</v>
      </c>
    </row>
    <row r="5467">
      <c r="A5467" t="inlineStr">
        <is>
          <t>Jonathan Sexton</t>
        </is>
      </c>
      <c r="B5467" t="inlineStr">
        <is>
          <t>Ireland</t>
        </is>
      </c>
      <c r="C5467" t="inlineStr">
        <is>
          <t>Outside Half</t>
        </is>
      </c>
      <c r="D5467" t="n">
        <v>6</v>
      </c>
      <c r="E5467" t="n">
        <v>6</v>
      </c>
      <c r="F5467" t="n">
        <v>4</v>
      </c>
      <c r="G5467" t="n">
        <v>2</v>
      </c>
      <c r="H5467" t="n">
        <v>0</v>
      </c>
      <c r="I5467" t="n">
        <v>322</v>
      </c>
      <c r="J5467" t="n">
        <v>2</v>
      </c>
      <c r="K5467" t="n">
        <v>46</v>
      </c>
      <c r="L5467" t="n">
        <v>0</v>
      </c>
      <c r="M5467" t="n">
        <v>3</v>
      </c>
      <c r="N5467" t="n">
        <v>1</v>
      </c>
      <c r="O5467" t="n">
        <v>2</v>
      </c>
      <c r="P5467" t="n">
        <v>13</v>
      </c>
      <c r="Q5467" t="n">
        <v>8</v>
      </c>
      <c r="R5467" t="n">
        <v>6</v>
      </c>
      <c r="S5467" t="n">
        <v>4</v>
      </c>
      <c r="T5467" t="n">
        <v>39</v>
      </c>
      <c r="U5467" t="n">
        <v>1</v>
      </c>
      <c r="V5467" t="n">
        <v>0</v>
      </c>
      <c r="W5467" t="n">
        <v>0</v>
      </c>
    </row>
    <row r="5468">
      <c r="A5468" t="inlineStr">
        <is>
          <t>Jonathan Sexton</t>
        </is>
      </c>
      <c r="B5468" t="inlineStr">
        <is>
          <t>Ireland</t>
        </is>
      </c>
      <c r="C5468" t="inlineStr">
        <is>
          <t>Outside Half</t>
        </is>
      </c>
      <c r="D5468" t="n">
        <v>99</v>
      </c>
      <c r="E5468" t="n">
        <v>102</v>
      </c>
      <c r="F5468" t="n">
        <v>91</v>
      </c>
      <c r="G5468" t="n">
        <v>11</v>
      </c>
      <c r="H5468" t="n">
        <v>0</v>
      </c>
      <c r="I5468" t="n">
        <v>6343</v>
      </c>
      <c r="J5468" t="n">
        <v>8</v>
      </c>
      <c r="K5468" t="n">
        <v>145</v>
      </c>
      <c r="L5468" t="n">
        <v>0</v>
      </c>
      <c r="M5468" t="n">
        <v>62</v>
      </c>
      <c r="N5468" t="n">
        <v>14</v>
      </c>
      <c r="O5468" t="n">
        <v>4</v>
      </c>
      <c r="P5468" t="n">
        <v>175</v>
      </c>
      <c r="Q5468" t="n">
        <v>133</v>
      </c>
      <c r="R5468" t="n">
        <v>232</v>
      </c>
      <c r="S5468" t="n">
        <v>193</v>
      </c>
      <c r="T5468" t="n">
        <v>927</v>
      </c>
      <c r="U5468" t="n">
        <v>2</v>
      </c>
      <c r="V5468" t="n">
        <v>0</v>
      </c>
      <c r="W5468" t="n">
        <v>0</v>
      </c>
    </row>
    <row r="5469">
      <c r="A5469" t="inlineStr">
        <is>
          <t>Jonathan Sexton</t>
        </is>
      </c>
      <c r="B5469" t="inlineStr">
        <is>
          <t>Ireland</t>
        </is>
      </c>
      <c r="C5469" t="inlineStr">
        <is>
          <t>Outside Half</t>
        </is>
      </c>
      <c r="D5469" t="n">
        <v>6</v>
      </c>
      <c r="E5469" t="n">
        <v>6</v>
      </c>
      <c r="F5469" t="n">
        <v>5</v>
      </c>
      <c r="G5469" t="n">
        <v>1</v>
      </c>
      <c r="H5469" t="n">
        <v>0</v>
      </c>
      <c r="I5469" t="n">
        <v>396</v>
      </c>
      <c r="J5469" t="n">
        <v>1</v>
      </c>
      <c r="K5469" t="n">
        <v>24</v>
      </c>
      <c r="L5469" t="n">
        <v>0</v>
      </c>
      <c r="M5469" t="n">
        <v>2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5</v>
      </c>
      <c r="U5469" t="n">
        <v>0</v>
      </c>
      <c r="V5469" t="n">
        <v>0</v>
      </c>
      <c r="W5469" t="n">
        <v>0</v>
      </c>
    </row>
    <row r="5470">
      <c r="A5470" t="inlineStr">
        <is>
          <t>Jonathan Sexton</t>
        </is>
      </c>
      <c r="B5470" t="inlineStr">
        <is>
          <t>Ireland</t>
        </is>
      </c>
      <c r="C5470" t="inlineStr">
        <is>
          <t>Outside Half</t>
        </is>
      </c>
      <c r="D5470" t="n">
        <v>8</v>
      </c>
      <c r="E5470" t="n">
        <v>8</v>
      </c>
      <c r="F5470" t="n">
        <v>4</v>
      </c>
      <c r="G5470" t="n">
        <v>4</v>
      </c>
      <c r="H5470" t="n">
        <v>0</v>
      </c>
      <c r="I5470" t="n">
        <v>397</v>
      </c>
      <c r="J5470" t="n">
        <v>4</v>
      </c>
      <c r="K5470" t="n">
        <v>154</v>
      </c>
      <c r="L5470" t="n">
        <v>0</v>
      </c>
      <c r="M5470" t="n">
        <v>3</v>
      </c>
      <c r="N5470" t="n">
        <v>2</v>
      </c>
      <c r="O5470" t="n">
        <v>0</v>
      </c>
      <c r="P5470" t="n">
        <v>2</v>
      </c>
      <c r="Q5470" t="n">
        <v>2</v>
      </c>
      <c r="R5470" t="n">
        <v>2</v>
      </c>
      <c r="S5470" t="n">
        <v>1</v>
      </c>
      <c r="T5470" t="n">
        <v>17</v>
      </c>
      <c r="U5470" t="n">
        <v>0</v>
      </c>
      <c r="V5470" t="n">
        <v>0</v>
      </c>
      <c r="W5470" t="n">
        <v>0</v>
      </c>
    </row>
    <row r="5471">
      <c r="A5471" t="inlineStr">
        <is>
          <t>Jonathan Sexton</t>
        </is>
      </c>
      <c r="B5471" t="inlineStr">
        <is>
          <t>Ireland</t>
        </is>
      </c>
      <c r="C5471" t="inlineStr">
        <is>
          <t>Outside Half</t>
        </is>
      </c>
      <c r="D5471" t="n">
        <v>40</v>
      </c>
      <c r="E5471" t="n">
        <v>41</v>
      </c>
      <c r="F5471" t="n">
        <v>34</v>
      </c>
      <c r="G5471" t="n">
        <v>7</v>
      </c>
      <c r="H5471" t="n">
        <v>0</v>
      </c>
      <c r="I5471" t="n">
        <v>2683</v>
      </c>
      <c r="J5471" t="n">
        <v>6</v>
      </c>
      <c r="K5471" t="n">
        <v>218</v>
      </c>
      <c r="L5471" t="n">
        <v>0</v>
      </c>
      <c r="M5471" t="n">
        <v>20</v>
      </c>
      <c r="N5471" t="n">
        <v>3</v>
      </c>
      <c r="O5471" t="n">
        <v>0</v>
      </c>
      <c r="P5471" t="n">
        <v>34</v>
      </c>
      <c r="Q5471" t="n">
        <v>28</v>
      </c>
      <c r="R5471" t="n">
        <v>97</v>
      </c>
      <c r="S5471" t="n">
        <v>93</v>
      </c>
      <c r="T5471" t="n">
        <v>350</v>
      </c>
      <c r="U5471" t="n">
        <v>0</v>
      </c>
      <c r="V5471" t="n">
        <v>0</v>
      </c>
      <c r="W5471" t="n">
        <v>0</v>
      </c>
    </row>
    <row r="5472">
      <c r="A5472" t="inlineStr">
        <is>
          <t>Jonathan Sexton</t>
        </is>
      </c>
      <c r="B5472" t="inlineStr">
        <is>
          <t>Ireland</t>
        </is>
      </c>
      <c r="C5472" t="inlineStr">
        <is>
          <t>Outside Half</t>
        </is>
      </c>
      <c r="D5472" t="n">
        <v>324</v>
      </c>
      <c r="E5472" t="n">
        <v>47</v>
      </c>
      <c r="F5472" t="n">
        <v>283</v>
      </c>
      <c r="G5472" t="n">
        <v>52</v>
      </c>
      <c r="H5472" t="n">
        <v>0</v>
      </c>
      <c r="I5472" t="n">
        <v>20861</v>
      </c>
      <c r="J5472" t="n">
        <v>41</v>
      </c>
      <c r="K5472" t="n">
        <v>1103</v>
      </c>
      <c r="L5472" t="n">
        <v>0</v>
      </c>
      <c r="M5472" t="n">
        <v>159</v>
      </c>
      <c r="N5472" t="n">
        <v>47</v>
      </c>
      <c r="O5472" t="n">
        <v>17</v>
      </c>
      <c r="P5472" t="n">
        <v>483</v>
      </c>
      <c r="Q5472" t="n">
        <v>403</v>
      </c>
      <c r="R5472" t="n">
        <v>641</v>
      </c>
      <c r="S5472" t="n">
        <v>575</v>
      </c>
      <c r="T5472" t="n">
        <v>2817</v>
      </c>
      <c r="U5472" t="n">
        <v>5</v>
      </c>
      <c r="V5472" t="n">
        <v>0</v>
      </c>
      <c r="W5472" t="n">
        <v>0</v>
      </c>
    </row>
    <row r="5473">
      <c r="A5473" t="inlineStr">
        <is>
          <t>Simon Zebo</t>
        </is>
      </c>
      <c r="B5473" t="inlineStr">
        <is>
          <t>Ireland</t>
        </is>
      </c>
      <c r="C5473" t="inlineStr">
        <is>
          <t>Left Wing</t>
        </is>
      </c>
      <c r="D5473" t="n">
        <v>148</v>
      </c>
      <c r="E5473" t="n">
        <v>148</v>
      </c>
      <c r="F5473" t="n">
        <v>128</v>
      </c>
      <c r="G5473" t="n">
        <v>20</v>
      </c>
      <c r="H5473" t="n">
        <v>0</v>
      </c>
      <c r="I5473" t="n">
        <v>10040</v>
      </c>
      <c r="J5473" t="n">
        <v>20</v>
      </c>
      <c r="K5473" t="n">
        <v>399</v>
      </c>
      <c r="L5473" t="n">
        <v>0</v>
      </c>
      <c r="M5473" t="n">
        <v>36</v>
      </c>
      <c r="N5473" t="n">
        <v>60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300</v>
      </c>
      <c r="U5473" t="n">
        <v>3</v>
      </c>
      <c r="V5473" t="n">
        <v>0</v>
      </c>
      <c r="W5473" t="n">
        <v>0</v>
      </c>
    </row>
    <row r="5474">
      <c r="A5474" t="inlineStr">
        <is>
          <t>Simon Zebo</t>
        </is>
      </c>
      <c r="B5474" t="inlineStr">
        <is>
          <t>Ireland</t>
        </is>
      </c>
      <c r="C5474" t="inlineStr">
        <is>
          <t>Left Wing</t>
        </is>
      </c>
      <c r="D5474" t="n">
        <v>4</v>
      </c>
      <c r="E5474" t="n">
        <v>4</v>
      </c>
      <c r="F5474" t="n">
        <v>4</v>
      </c>
      <c r="G5474" t="n">
        <v>0</v>
      </c>
      <c r="H5474" t="n">
        <v>0</v>
      </c>
      <c r="I5474" t="n">
        <v>297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5</v>
      </c>
      <c r="U5474" t="n">
        <v>1</v>
      </c>
      <c r="V5474" t="n">
        <v>0</v>
      </c>
      <c r="W5474" t="n">
        <v>0</v>
      </c>
    </row>
    <row r="5475">
      <c r="A5475" t="inlineStr">
        <is>
          <t>Simon Zebo</t>
        </is>
      </c>
      <c r="B5475" t="inlineStr">
        <is>
          <t>Ireland</t>
        </is>
      </c>
      <c r="C5475" t="inlineStr">
        <is>
          <t>Left Wing</t>
        </is>
      </c>
      <c r="D5475" t="n">
        <v>35</v>
      </c>
      <c r="E5475" t="n">
        <v>36</v>
      </c>
      <c r="F5475" t="n">
        <v>30</v>
      </c>
      <c r="G5475" t="n">
        <v>6</v>
      </c>
      <c r="H5475" t="n">
        <v>0</v>
      </c>
      <c r="I5475" t="n">
        <v>2411</v>
      </c>
      <c r="J5475" t="n">
        <v>5</v>
      </c>
      <c r="K5475" t="n">
        <v>167</v>
      </c>
      <c r="L5475" t="n">
        <v>0</v>
      </c>
      <c r="M5475" t="n">
        <v>8</v>
      </c>
      <c r="N5475" t="n">
        <v>9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45</v>
      </c>
      <c r="U5475" t="n">
        <v>0</v>
      </c>
      <c r="V5475" t="n">
        <v>0</v>
      </c>
      <c r="W5475" t="n">
        <v>0</v>
      </c>
    </row>
    <row r="5476">
      <c r="A5476" t="inlineStr">
        <is>
          <t>Simon Zebo</t>
        </is>
      </c>
      <c r="B5476" t="inlineStr">
        <is>
          <t>Ireland</t>
        </is>
      </c>
      <c r="C5476" t="inlineStr">
        <is>
          <t>Left Wing</t>
        </is>
      </c>
      <c r="D5476" t="n">
        <v>3</v>
      </c>
      <c r="E5476" t="n">
        <v>3</v>
      </c>
      <c r="F5476" t="n">
        <v>2</v>
      </c>
      <c r="G5476" t="n">
        <v>1</v>
      </c>
      <c r="H5476" t="n">
        <v>0</v>
      </c>
      <c r="I5476" t="n">
        <v>171</v>
      </c>
      <c r="J5476" t="n">
        <v>1</v>
      </c>
      <c r="K5476" t="n">
        <v>11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</row>
    <row r="5477">
      <c r="A5477" t="inlineStr">
        <is>
          <t>Simon Zebo</t>
        </is>
      </c>
      <c r="B5477" t="inlineStr">
        <is>
          <t>Ireland</t>
        </is>
      </c>
      <c r="C5477" t="inlineStr">
        <is>
          <t>Left Wing</t>
        </is>
      </c>
      <c r="D5477" t="n">
        <v>55</v>
      </c>
      <c r="E5477" t="n">
        <v>57</v>
      </c>
      <c r="F5477" t="n">
        <v>45</v>
      </c>
      <c r="G5477" t="n">
        <v>12</v>
      </c>
      <c r="H5477" t="n">
        <v>0</v>
      </c>
      <c r="I5477" t="n">
        <v>3623</v>
      </c>
      <c r="J5477" t="n">
        <v>10</v>
      </c>
      <c r="K5477" t="n">
        <v>281</v>
      </c>
      <c r="L5477" t="n">
        <v>1</v>
      </c>
      <c r="M5477" t="n">
        <v>10</v>
      </c>
      <c r="N5477" t="n">
        <v>23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115</v>
      </c>
      <c r="U5477" t="n">
        <v>0</v>
      </c>
      <c r="V5477" t="n">
        <v>0</v>
      </c>
      <c r="W5477" t="n">
        <v>0</v>
      </c>
    </row>
    <row r="5478">
      <c r="A5478" t="inlineStr">
        <is>
          <t>Simon Zebo</t>
        </is>
      </c>
      <c r="B5478" t="inlineStr">
        <is>
          <t>Ireland</t>
        </is>
      </c>
      <c r="C5478" t="inlineStr">
        <is>
          <t>Left Wing</t>
        </is>
      </c>
      <c r="D5478" t="n">
        <v>245</v>
      </c>
      <c r="E5478" t="n">
        <v>93</v>
      </c>
      <c r="F5478" t="n">
        <v>209</v>
      </c>
      <c r="G5478" t="n">
        <v>39</v>
      </c>
      <c r="H5478" t="n">
        <v>0</v>
      </c>
      <c r="I5478" t="n">
        <v>16542</v>
      </c>
      <c r="J5478" t="n">
        <v>36</v>
      </c>
      <c r="K5478" t="n">
        <v>858</v>
      </c>
      <c r="L5478" t="n">
        <v>1</v>
      </c>
      <c r="M5478" t="n">
        <v>55</v>
      </c>
      <c r="N5478" t="n">
        <v>93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465</v>
      </c>
      <c r="U5478" t="n">
        <v>4</v>
      </c>
      <c r="V5478" t="n">
        <v>0</v>
      </c>
      <c r="W5478" t="n">
        <v>0</v>
      </c>
    </row>
    <row r="5479">
      <c r="A5479" t="inlineStr">
        <is>
          <t>Matthew Healy</t>
        </is>
      </c>
      <c r="B5479" t="inlineStr">
        <is>
          <t>Ireland</t>
        </is>
      </c>
      <c r="C5479" t="inlineStr">
        <is>
          <t>Left Wing</t>
        </is>
      </c>
      <c r="D5479" t="n">
        <v>4</v>
      </c>
      <c r="E5479" t="n">
        <v>4</v>
      </c>
      <c r="F5479" t="n">
        <v>3</v>
      </c>
      <c r="G5479" t="n">
        <v>1</v>
      </c>
      <c r="H5479" t="n">
        <v>0</v>
      </c>
      <c r="I5479" t="n">
        <v>257</v>
      </c>
      <c r="J5479" t="n">
        <v>1</v>
      </c>
      <c r="K5479" t="n">
        <v>31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t="inlineStr">
        <is>
          <t>Matthew Healy</t>
        </is>
      </c>
      <c r="B5480" t="inlineStr">
        <is>
          <t>Ireland</t>
        </is>
      </c>
      <c r="C5480" t="inlineStr">
        <is>
          <t>Left Wing</t>
        </is>
      </c>
      <c r="D5480" t="n">
        <v>2</v>
      </c>
      <c r="E5480" t="n">
        <v>2</v>
      </c>
      <c r="F5480" t="n">
        <v>1</v>
      </c>
      <c r="G5480" t="n">
        <v>1</v>
      </c>
      <c r="H5480" t="n">
        <v>0</v>
      </c>
      <c r="I5480" t="n">
        <v>65</v>
      </c>
      <c r="J5480" t="n">
        <v>1</v>
      </c>
      <c r="K5480" t="n">
        <v>0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</row>
    <row r="5481">
      <c r="A5481" t="inlineStr">
        <is>
          <t>Matthew Healy</t>
        </is>
      </c>
      <c r="B5481" t="inlineStr">
        <is>
          <t>Ireland</t>
        </is>
      </c>
      <c r="C5481" t="inlineStr">
        <is>
          <t>Left Wing</t>
        </is>
      </c>
      <c r="D5481" t="n">
        <v>151</v>
      </c>
      <c r="E5481" t="n">
        <v>153</v>
      </c>
      <c r="F5481" t="n">
        <v>146</v>
      </c>
      <c r="G5481" t="n">
        <v>7</v>
      </c>
      <c r="H5481" t="n">
        <v>0</v>
      </c>
      <c r="I5481" t="n">
        <v>11217</v>
      </c>
      <c r="J5481" t="n">
        <v>5</v>
      </c>
      <c r="K5481" t="n">
        <v>239</v>
      </c>
      <c r="L5481" t="n">
        <v>0</v>
      </c>
      <c r="M5481" t="n">
        <v>26</v>
      </c>
      <c r="N5481" t="n">
        <v>58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290</v>
      </c>
      <c r="U5481" t="n">
        <v>0</v>
      </c>
      <c r="V5481" t="n">
        <v>0</v>
      </c>
      <c r="W5481" t="n">
        <v>0</v>
      </c>
    </row>
    <row r="5482">
      <c r="A5482" t="inlineStr">
        <is>
          <t>Matthew Healy</t>
        </is>
      </c>
      <c r="B5482" t="inlineStr">
        <is>
          <t>Ireland</t>
        </is>
      </c>
      <c r="C5482" t="inlineStr">
        <is>
          <t>Left Wing</t>
        </is>
      </c>
      <c r="D5482" t="n">
        <v>1</v>
      </c>
      <c r="E5482" t="n">
        <v>1</v>
      </c>
      <c r="F5482" t="n">
        <v>1</v>
      </c>
      <c r="G5482" t="n">
        <v>0</v>
      </c>
      <c r="H5482" t="n">
        <v>0</v>
      </c>
      <c r="I5482" t="n">
        <v>80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</row>
    <row r="5483">
      <c r="A5483" t="inlineStr">
        <is>
          <t>Matthew Healy</t>
        </is>
      </c>
      <c r="B5483" t="inlineStr">
        <is>
          <t>Ireland</t>
        </is>
      </c>
      <c r="C5483" t="inlineStr">
        <is>
          <t>Left Wing</t>
        </is>
      </c>
      <c r="D5483" t="n">
        <v>1</v>
      </c>
      <c r="E5483" t="n">
        <v>1</v>
      </c>
      <c r="F5483" t="n">
        <v>0</v>
      </c>
      <c r="G5483" t="n">
        <v>1</v>
      </c>
      <c r="H5483" t="n">
        <v>0</v>
      </c>
      <c r="I5483" t="n">
        <v>47</v>
      </c>
      <c r="J5483" t="n">
        <v>1</v>
      </c>
      <c r="K5483" t="n">
        <v>47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t="inlineStr">
        <is>
          <t>Matthew Healy</t>
        </is>
      </c>
      <c r="B5484" t="inlineStr">
        <is>
          <t>Ireland</t>
        </is>
      </c>
      <c r="C5484" t="inlineStr">
        <is>
          <t>Left Wing</t>
        </is>
      </c>
      <c r="D5484" t="n">
        <v>159</v>
      </c>
      <c r="E5484" t="n">
        <v>58</v>
      </c>
      <c r="F5484" t="n">
        <v>151</v>
      </c>
      <c r="G5484" t="n">
        <v>10</v>
      </c>
      <c r="H5484" t="n">
        <v>0</v>
      </c>
      <c r="I5484" t="n">
        <v>11666</v>
      </c>
      <c r="J5484" t="n">
        <v>8</v>
      </c>
      <c r="K5484" t="n">
        <v>317</v>
      </c>
      <c r="L5484" t="n">
        <v>1</v>
      </c>
      <c r="M5484" t="n">
        <v>28</v>
      </c>
      <c r="N5484" t="n">
        <v>58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290</v>
      </c>
      <c r="U5484" t="n">
        <v>0</v>
      </c>
      <c r="V5484" t="n">
        <v>0</v>
      </c>
      <c r="W5484" t="n">
        <v>0</v>
      </c>
    </row>
    <row r="5485">
      <c r="A5485" t="inlineStr">
        <is>
          <t>Jordan Larmour</t>
        </is>
      </c>
      <c r="B5485" t="inlineStr">
        <is>
          <t>Ireland</t>
        </is>
      </c>
      <c r="C5485" t="inlineStr">
        <is>
          <t>Left Wing</t>
        </is>
      </c>
      <c r="D5485" t="n">
        <v>5</v>
      </c>
      <c r="E5485" t="n">
        <v>5</v>
      </c>
      <c r="F5485" t="n">
        <v>5</v>
      </c>
      <c r="G5485" t="n">
        <v>0</v>
      </c>
      <c r="H5485" t="n">
        <v>0</v>
      </c>
      <c r="I5485" t="n">
        <v>400</v>
      </c>
      <c r="J5485" t="n">
        <v>0</v>
      </c>
      <c r="K5485" t="n">
        <v>0</v>
      </c>
      <c r="L5485" t="n">
        <v>0</v>
      </c>
      <c r="M5485" t="n">
        <v>0</v>
      </c>
      <c r="N5485" t="n">
        <v>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10</v>
      </c>
      <c r="U5485" t="n">
        <v>0</v>
      </c>
      <c r="V5485" t="n">
        <v>0</v>
      </c>
      <c r="W5485" t="n">
        <v>0</v>
      </c>
    </row>
    <row r="5486">
      <c r="A5486" t="inlineStr">
        <is>
          <t>Jordan Larmour</t>
        </is>
      </c>
      <c r="B5486" t="inlineStr">
        <is>
          <t>Ireland</t>
        </is>
      </c>
      <c r="C5486" t="inlineStr">
        <is>
          <t>Left Wing</t>
        </is>
      </c>
      <c r="D5486" t="n">
        <v>58</v>
      </c>
      <c r="E5486" t="n">
        <v>59</v>
      </c>
      <c r="F5486" t="n">
        <v>49</v>
      </c>
      <c r="G5486" t="n">
        <v>10</v>
      </c>
      <c r="H5486" t="n">
        <v>0</v>
      </c>
      <c r="I5486" t="n">
        <v>4070</v>
      </c>
      <c r="J5486" t="n">
        <v>9</v>
      </c>
      <c r="K5486" t="n">
        <v>272</v>
      </c>
      <c r="L5486" t="n">
        <v>1</v>
      </c>
      <c r="M5486" t="n">
        <v>6</v>
      </c>
      <c r="N5486" t="n">
        <v>18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90</v>
      </c>
      <c r="U5486" t="n">
        <v>1</v>
      </c>
      <c r="V5486" t="n">
        <v>0</v>
      </c>
      <c r="W5486" t="n">
        <v>0</v>
      </c>
    </row>
    <row r="5487">
      <c r="A5487" t="inlineStr">
        <is>
          <t>Jordan Larmour</t>
        </is>
      </c>
      <c r="B5487" t="inlineStr">
        <is>
          <t>Ireland</t>
        </is>
      </c>
      <c r="C5487" t="inlineStr">
        <is>
          <t>Left Wing</t>
        </is>
      </c>
      <c r="D5487" t="n">
        <v>28</v>
      </c>
      <c r="E5487" t="n">
        <v>29</v>
      </c>
      <c r="F5487" t="n">
        <v>12</v>
      </c>
      <c r="G5487" t="n">
        <v>17</v>
      </c>
      <c r="H5487" t="n">
        <v>0</v>
      </c>
      <c r="I5487" t="n">
        <v>1263</v>
      </c>
      <c r="J5487" t="n">
        <v>16</v>
      </c>
      <c r="K5487" t="n">
        <v>359</v>
      </c>
      <c r="L5487" t="n">
        <v>2</v>
      </c>
      <c r="M5487" t="n">
        <v>2</v>
      </c>
      <c r="N5487" t="n">
        <v>7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35</v>
      </c>
      <c r="U5487" t="n">
        <v>0</v>
      </c>
      <c r="V5487" t="n">
        <v>0</v>
      </c>
      <c r="W5487" t="n">
        <v>0</v>
      </c>
    </row>
    <row r="5488">
      <c r="A5488" t="inlineStr">
        <is>
          <t>Jordan Larmour</t>
        </is>
      </c>
      <c r="B5488" t="inlineStr">
        <is>
          <t>Ireland</t>
        </is>
      </c>
      <c r="C5488" t="inlineStr">
        <is>
          <t>Left Wing</t>
        </is>
      </c>
      <c r="D5488" t="n">
        <v>91</v>
      </c>
      <c r="E5488" t="n">
        <v>27</v>
      </c>
      <c r="F5488" t="n">
        <v>66</v>
      </c>
      <c r="G5488" t="n">
        <v>27</v>
      </c>
      <c r="H5488" t="n">
        <v>0</v>
      </c>
      <c r="I5488" t="n">
        <v>5733</v>
      </c>
      <c r="J5488" t="n">
        <v>25</v>
      </c>
      <c r="K5488" t="n">
        <v>631</v>
      </c>
      <c r="L5488" t="n">
        <v>3</v>
      </c>
      <c r="M5488" t="n">
        <v>8</v>
      </c>
      <c r="N5488" t="n">
        <v>27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135</v>
      </c>
      <c r="U5488" t="n">
        <v>1</v>
      </c>
      <c r="V5488" t="n">
        <v>0</v>
      </c>
      <c r="W5488" t="n">
        <v>0</v>
      </c>
    </row>
    <row r="5489">
      <c r="A5489" t="inlineStr">
        <is>
          <t>Jacob Stockdale</t>
        </is>
      </c>
      <c r="B5489" t="inlineStr">
        <is>
          <t>Ireland</t>
        </is>
      </c>
      <c r="C5489" t="inlineStr">
        <is>
          <t>Left Wing</t>
        </is>
      </c>
      <c r="D5489" t="n">
        <v>86</v>
      </c>
      <c r="E5489" t="n">
        <v>88</v>
      </c>
      <c r="F5489" t="n">
        <v>73</v>
      </c>
      <c r="G5489" t="n">
        <v>15</v>
      </c>
      <c r="H5489" t="n">
        <v>0</v>
      </c>
      <c r="I5489" t="n">
        <v>5916</v>
      </c>
      <c r="J5489" t="n">
        <v>13</v>
      </c>
      <c r="K5489" t="n">
        <v>340</v>
      </c>
      <c r="L5489" t="n">
        <v>0</v>
      </c>
      <c r="M5489" t="n">
        <v>13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165</v>
      </c>
      <c r="U5489" t="n">
        <v>2</v>
      </c>
      <c r="V5489" t="n">
        <v>0</v>
      </c>
      <c r="W5489" t="n">
        <v>0</v>
      </c>
    </row>
    <row r="5490">
      <c r="A5490" t="inlineStr">
        <is>
          <t>Jacob Stockdale</t>
        </is>
      </c>
      <c r="B5490" t="inlineStr">
        <is>
          <t>Ireland</t>
        </is>
      </c>
      <c r="C5490" t="inlineStr">
        <is>
          <t>Left Wing</t>
        </is>
      </c>
      <c r="D5490" t="n">
        <v>7</v>
      </c>
      <c r="E5490" t="n">
        <v>9</v>
      </c>
      <c r="F5490" t="n">
        <v>6</v>
      </c>
      <c r="G5490" t="n">
        <v>3</v>
      </c>
      <c r="H5490" t="n">
        <v>0</v>
      </c>
      <c r="I5490" t="n">
        <v>496</v>
      </c>
      <c r="J5490" t="n">
        <v>1</v>
      </c>
      <c r="K5490" t="n">
        <v>16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5</v>
      </c>
      <c r="U5490" t="n">
        <v>0</v>
      </c>
      <c r="V5490" t="n">
        <v>0</v>
      </c>
      <c r="W5490" t="n">
        <v>0</v>
      </c>
    </row>
    <row r="5491">
      <c r="A5491" t="inlineStr">
        <is>
          <t>Jacob Stockdale</t>
        </is>
      </c>
      <c r="B5491" t="inlineStr">
        <is>
          <t>Ireland</t>
        </is>
      </c>
      <c r="C5491" t="inlineStr">
        <is>
          <t>Left Wing</t>
        </is>
      </c>
      <c r="D5491" t="n">
        <v>128</v>
      </c>
      <c r="E5491" t="n">
        <v>52</v>
      </c>
      <c r="F5491" t="n">
        <v>113</v>
      </c>
      <c r="G5491" t="n">
        <v>19</v>
      </c>
      <c r="H5491" t="n">
        <v>0</v>
      </c>
      <c r="I5491" t="n">
        <v>9078</v>
      </c>
      <c r="J5491" t="n">
        <v>15</v>
      </c>
      <c r="K5491" t="n">
        <v>379</v>
      </c>
      <c r="L5491" t="n">
        <v>0</v>
      </c>
      <c r="M5491" t="n">
        <v>18</v>
      </c>
      <c r="N5491" t="n">
        <v>52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260</v>
      </c>
      <c r="U5491" t="n">
        <v>3</v>
      </c>
      <c r="V5491" t="n">
        <v>0</v>
      </c>
      <c r="W5491" t="n">
        <v>0</v>
      </c>
    </row>
    <row r="5492">
      <c r="A5492" t="inlineStr">
        <is>
          <t>Tommy Bowe</t>
        </is>
      </c>
      <c r="B5492" t="inlineStr">
        <is>
          <t>Ireland</t>
        </is>
      </c>
      <c r="C5492" t="inlineStr">
        <is>
          <t>Left Wing</t>
        </is>
      </c>
      <c r="D5492" t="n">
        <v>132</v>
      </c>
      <c r="E5492" t="n">
        <v>134</v>
      </c>
      <c r="F5492" t="n">
        <v>117</v>
      </c>
      <c r="G5492" t="n">
        <v>17</v>
      </c>
      <c r="H5492" t="n">
        <v>0</v>
      </c>
      <c r="I5492" t="n">
        <v>9390</v>
      </c>
      <c r="J5492" t="n">
        <v>15</v>
      </c>
      <c r="K5492" t="n">
        <v>343</v>
      </c>
      <c r="L5492" t="n">
        <v>2</v>
      </c>
      <c r="M5492" t="n">
        <v>17</v>
      </c>
      <c r="N5492" t="n">
        <v>47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235</v>
      </c>
      <c r="U5492" t="n">
        <v>0</v>
      </c>
      <c r="V5492" t="n">
        <v>0</v>
      </c>
      <c r="W5492" t="n">
        <v>0</v>
      </c>
    </row>
    <row r="5493">
      <c r="A5493" t="inlineStr">
        <is>
          <t>Tommy Bowe</t>
        </is>
      </c>
      <c r="B5493" t="inlineStr">
        <is>
          <t>Ireland</t>
        </is>
      </c>
      <c r="C5493" t="inlineStr">
        <is>
          <t>Left Wing</t>
        </is>
      </c>
      <c r="D5493" t="n">
        <v>69</v>
      </c>
      <c r="E5493" t="n">
        <v>69</v>
      </c>
      <c r="F5493" t="n">
        <v>67</v>
      </c>
      <c r="G5493" t="n">
        <v>2</v>
      </c>
      <c r="H5493" t="n">
        <v>0</v>
      </c>
      <c r="I5493" t="n">
        <v>5248</v>
      </c>
      <c r="J5493" t="n">
        <v>2</v>
      </c>
      <c r="K5493" t="n">
        <v>14</v>
      </c>
      <c r="L5493" t="n">
        <v>0</v>
      </c>
      <c r="M5493" t="n">
        <v>5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150</v>
      </c>
      <c r="U5493" t="n">
        <v>1</v>
      </c>
      <c r="V5493" t="n">
        <v>0</v>
      </c>
      <c r="W5493" t="n">
        <v>0</v>
      </c>
    </row>
    <row r="5494">
      <c r="A5494" t="inlineStr">
        <is>
          <t>Tommy Bowe</t>
        </is>
      </c>
      <c r="B5494" t="inlineStr">
        <is>
          <t>Ireland</t>
        </is>
      </c>
      <c r="C5494" t="inlineStr">
        <is>
          <t>Left Wing</t>
        </is>
      </c>
      <c r="D5494" t="n">
        <v>73</v>
      </c>
      <c r="E5494" t="n">
        <v>75</v>
      </c>
      <c r="F5494" t="n">
        <v>69</v>
      </c>
      <c r="G5494" t="n">
        <v>6</v>
      </c>
      <c r="H5494" t="n">
        <v>0</v>
      </c>
      <c r="I5494" t="n">
        <v>5526</v>
      </c>
      <c r="J5494" t="n">
        <v>4</v>
      </c>
      <c r="K5494" t="n">
        <v>97</v>
      </c>
      <c r="L5494" t="n">
        <v>0</v>
      </c>
      <c r="M5494" t="n">
        <v>6</v>
      </c>
      <c r="N5494" t="n">
        <v>35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175</v>
      </c>
      <c r="U5494" t="n">
        <v>1</v>
      </c>
      <c r="V5494" t="n">
        <v>0</v>
      </c>
      <c r="W5494" t="n">
        <v>0</v>
      </c>
    </row>
    <row r="5495">
      <c r="A5495" t="inlineStr">
        <is>
          <t>Tommy Bowe</t>
        </is>
      </c>
      <c r="B5495" t="inlineStr">
        <is>
          <t>Ireland</t>
        </is>
      </c>
      <c r="C5495" t="inlineStr">
        <is>
          <t>Left Wing</t>
        </is>
      </c>
      <c r="D5495" t="n">
        <v>5</v>
      </c>
      <c r="E5495" t="n">
        <v>5</v>
      </c>
      <c r="F5495" t="n">
        <v>5</v>
      </c>
      <c r="G5495" t="n">
        <v>0</v>
      </c>
      <c r="H5495" t="n">
        <v>0</v>
      </c>
      <c r="I5495" t="n">
        <v>362</v>
      </c>
      <c r="J5495" t="n">
        <v>0</v>
      </c>
      <c r="K5495" t="n">
        <v>0</v>
      </c>
      <c r="L5495" t="n">
        <v>0</v>
      </c>
      <c r="M5495" t="n">
        <v>2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25</v>
      </c>
      <c r="U5495" t="n">
        <v>0</v>
      </c>
      <c r="V5495" t="n">
        <v>0</v>
      </c>
      <c r="W5495" t="n">
        <v>0</v>
      </c>
    </row>
    <row r="5496">
      <c r="A5496" t="inlineStr">
        <is>
          <t>Tommy Bowe</t>
        </is>
      </c>
      <c r="B5496" t="inlineStr">
        <is>
          <t>Ireland</t>
        </is>
      </c>
      <c r="C5496" t="inlineStr">
        <is>
          <t>Left Wing</t>
        </is>
      </c>
      <c r="D5496" t="n">
        <v>5</v>
      </c>
      <c r="E5496" t="n">
        <v>5</v>
      </c>
      <c r="F5496" t="n">
        <v>5</v>
      </c>
      <c r="G5496" t="n">
        <v>0</v>
      </c>
      <c r="H5496" t="n">
        <v>0</v>
      </c>
      <c r="I5496" t="n">
        <v>400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</row>
    <row r="5497">
      <c r="A5497" t="inlineStr">
        <is>
          <t>Tommy Bowe</t>
        </is>
      </c>
      <c r="B5497" t="inlineStr">
        <is>
          <t>Ireland</t>
        </is>
      </c>
      <c r="C5497" t="inlineStr">
        <is>
          <t>Left Wing</t>
        </is>
      </c>
      <c r="D5497" t="n">
        <v>284</v>
      </c>
      <c r="E5497" t="n">
        <v>117</v>
      </c>
      <c r="F5497" t="n">
        <v>263</v>
      </c>
      <c r="G5497" t="n">
        <v>25</v>
      </c>
      <c r="H5497" t="n">
        <v>0</v>
      </c>
      <c r="I5497" t="n">
        <v>20926</v>
      </c>
      <c r="J5497" t="n">
        <v>21</v>
      </c>
      <c r="K5497" t="n">
        <v>454</v>
      </c>
      <c r="L5497" t="n">
        <v>2</v>
      </c>
      <c r="M5497" t="n">
        <v>30</v>
      </c>
      <c r="N5497" t="n">
        <v>117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585</v>
      </c>
      <c r="U5497" t="n">
        <v>2</v>
      </c>
      <c r="V5497" t="n">
        <v>0</v>
      </c>
      <c r="W5497" t="n">
        <v>0</v>
      </c>
    </row>
    <row r="5498">
      <c r="A5498" t="inlineStr">
        <is>
          <t>Luke Marshall</t>
        </is>
      </c>
      <c r="B5498" t="inlineStr">
        <is>
          <t>Ireland</t>
        </is>
      </c>
      <c r="C5498" t="inlineStr">
        <is>
          <t>Center</t>
        </is>
      </c>
      <c r="D5498" t="n">
        <v>151</v>
      </c>
      <c r="E5498" t="n">
        <v>156</v>
      </c>
      <c r="F5498" t="n">
        <v>127</v>
      </c>
      <c r="G5498" t="n">
        <v>29</v>
      </c>
      <c r="H5498" t="n">
        <v>0</v>
      </c>
      <c r="I5498" t="n">
        <v>9405</v>
      </c>
      <c r="J5498" t="n">
        <v>24</v>
      </c>
      <c r="K5498" t="n">
        <v>482</v>
      </c>
      <c r="L5498" t="n">
        <v>0</v>
      </c>
      <c r="M5498" t="n">
        <v>50</v>
      </c>
      <c r="N5498" t="n">
        <v>25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125</v>
      </c>
      <c r="U5498" t="n">
        <v>5</v>
      </c>
      <c r="V5498" t="n">
        <v>0</v>
      </c>
      <c r="W5498" t="n">
        <v>0</v>
      </c>
    </row>
    <row r="5499">
      <c r="A5499" t="inlineStr">
        <is>
          <t>Luke Marshall</t>
        </is>
      </c>
      <c r="B5499" t="inlineStr">
        <is>
          <t>Ireland</t>
        </is>
      </c>
      <c r="C5499" t="inlineStr">
        <is>
          <t>Center</t>
        </is>
      </c>
      <c r="D5499" t="n">
        <v>2</v>
      </c>
      <c r="E5499" t="n">
        <v>2</v>
      </c>
      <c r="F5499" t="n">
        <v>2</v>
      </c>
      <c r="G5499" t="n">
        <v>0</v>
      </c>
      <c r="H5499" t="n">
        <v>0</v>
      </c>
      <c r="I5499" t="n">
        <v>160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5</v>
      </c>
      <c r="U5499" t="n">
        <v>0</v>
      </c>
      <c r="V5499" t="n">
        <v>0</v>
      </c>
      <c r="W5499" t="n">
        <v>0</v>
      </c>
    </row>
    <row r="5500">
      <c r="A5500" t="inlineStr">
        <is>
          <t>Luke Marshall</t>
        </is>
      </c>
      <c r="B5500" t="inlineStr">
        <is>
          <t>Ireland</t>
        </is>
      </c>
      <c r="C5500" t="inlineStr">
        <is>
          <t>Center</t>
        </is>
      </c>
      <c r="D5500" t="n">
        <v>11</v>
      </c>
      <c r="E5500" t="n">
        <v>11</v>
      </c>
      <c r="F5500" t="n">
        <v>11</v>
      </c>
      <c r="G5500" t="n">
        <v>0</v>
      </c>
      <c r="H5500" t="n">
        <v>0</v>
      </c>
      <c r="I5500" t="n">
        <v>753</v>
      </c>
      <c r="J5500" t="n">
        <v>0</v>
      </c>
      <c r="K5500" t="n">
        <v>0</v>
      </c>
      <c r="L5500" t="n">
        <v>0</v>
      </c>
      <c r="M5500" t="n">
        <v>5</v>
      </c>
      <c r="N5500" t="n">
        <v>2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10</v>
      </c>
      <c r="U5500" t="n">
        <v>0</v>
      </c>
      <c r="V5500" t="n">
        <v>0</v>
      </c>
      <c r="W5500" t="n">
        <v>0</v>
      </c>
    </row>
    <row r="5501">
      <c r="A5501" t="inlineStr">
        <is>
          <t>Luke Marshall</t>
        </is>
      </c>
      <c r="B5501" t="inlineStr">
        <is>
          <t>Ireland</t>
        </is>
      </c>
      <c r="C5501" t="inlineStr">
        <is>
          <t>Center</t>
        </is>
      </c>
      <c r="D5501" t="n">
        <v>164</v>
      </c>
      <c r="E5501" t="n">
        <v>28</v>
      </c>
      <c r="F5501" t="n">
        <v>140</v>
      </c>
      <c r="G5501" t="n">
        <v>29</v>
      </c>
      <c r="H5501" t="n">
        <v>0</v>
      </c>
      <c r="I5501" t="n">
        <v>10318</v>
      </c>
      <c r="J5501" t="n">
        <v>24</v>
      </c>
      <c r="K5501" t="n">
        <v>482</v>
      </c>
      <c r="L5501" t="n">
        <v>0</v>
      </c>
      <c r="M5501" t="n">
        <v>56</v>
      </c>
      <c r="N5501" t="n">
        <v>28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140</v>
      </c>
      <c r="U5501" t="n">
        <v>5</v>
      </c>
      <c r="V5501" t="n">
        <v>0</v>
      </c>
      <c r="W5501" t="n">
        <v>0</v>
      </c>
    </row>
    <row r="5502">
      <c r="A5502" t="inlineStr">
        <is>
          <t>Stuart McCloskey</t>
        </is>
      </c>
      <c r="B5502" t="inlineStr">
        <is>
          <t>Ireland</t>
        </is>
      </c>
      <c r="C5502" t="inlineStr">
        <is>
          <t>Center</t>
        </is>
      </c>
      <c r="D5502" t="n">
        <v>144</v>
      </c>
      <c r="E5502" t="n">
        <v>148</v>
      </c>
      <c r="F5502" t="n">
        <v>127</v>
      </c>
      <c r="G5502" t="n">
        <v>21</v>
      </c>
      <c r="H5502" t="n">
        <v>0</v>
      </c>
      <c r="I5502" t="n">
        <v>9898</v>
      </c>
      <c r="J5502" t="n">
        <v>17</v>
      </c>
      <c r="K5502" t="n">
        <v>478</v>
      </c>
      <c r="L5502" t="n">
        <v>0</v>
      </c>
      <c r="M5502" t="n">
        <v>32</v>
      </c>
      <c r="N5502" t="n">
        <v>24</v>
      </c>
      <c r="O5502" t="n">
        <v>0</v>
      </c>
      <c r="P5502" t="n">
        <v>10</v>
      </c>
      <c r="Q5502" t="n">
        <v>5</v>
      </c>
      <c r="R5502" t="n">
        <v>5</v>
      </c>
      <c r="S5502" t="n">
        <v>3</v>
      </c>
      <c r="T5502" t="n">
        <v>139</v>
      </c>
      <c r="U5502" t="n">
        <v>2</v>
      </c>
      <c r="V5502" t="n">
        <v>0</v>
      </c>
      <c r="W5502" t="n">
        <v>1</v>
      </c>
    </row>
    <row r="5503">
      <c r="A5503" t="inlineStr">
        <is>
          <t>Stuart McCloskey</t>
        </is>
      </c>
      <c r="B5503" t="inlineStr">
        <is>
          <t>Ireland</t>
        </is>
      </c>
      <c r="C5503" t="inlineStr">
        <is>
          <t>Center</t>
        </is>
      </c>
      <c r="D5503" t="n">
        <v>150</v>
      </c>
      <c r="E5503" t="n">
        <v>25</v>
      </c>
      <c r="F5503" t="n">
        <v>133</v>
      </c>
      <c r="G5503" t="n">
        <v>21</v>
      </c>
      <c r="H5503" t="n">
        <v>0</v>
      </c>
      <c r="I5503" t="n">
        <v>10332</v>
      </c>
      <c r="J5503" t="n">
        <v>17</v>
      </c>
      <c r="K5503" t="n">
        <v>478</v>
      </c>
      <c r="L5503" t="n">
        <v>0</v>
      </c>
      <c r="M5503" t="n">
        <v>35</v>
      </c>
      <c r="N5503" t="n">
        <v>25</v>
      </c>
      <c r="O5503" t="n">
        <v>0</v>
      </c>
      <c r="P5503" t="n">
        <v>10</v>
      </c>
      <c r="Q5503" t="n">
        <v>5</v>
      </c>
      <c r="R5503" t="n">
        <v>5</v>
      </c>
      <c r="S5503" t="n">
        <v>3</v>
      </c>
      <c r="T5503" t="n">
        <v>144</v>
      </c>
      <c r="U5503" t="n">
        <v>2</v>
      </c>
      <c r="V5503" t="n">
        <v>0</v>
      </c>
      <c r="W5503" t="n">
        <v>1</v>
      </c>
    </row>
    <row r="5504">
      <c r="A5504" t="inlineStr">
        <is>
          <t>Bundee Aki</t>
        </is>
      </c>
      <c r="B5504" t="inlineStr">
        <is>
          <t>Ireland</t>
        </is>
      </c>
      <c r="C5504" t="inlineStr">
        <is>
          <t>Center</t>
        </is>
      </c>
      <c r="D5504" t="n">
        <v>25</v>
      </c>
      <c r="E5504" t="n">
        <v>25</v>
      </c>
      <c r="F5504" t="n">
        <v>20</v>
      </c>
      <c r="G5504" t="n">
        <v>5</v>
      </c>
      <c r="H5504" t="n">
        <v>0</v>
      </c>
      <c r="I5504" t="n">
        <v>1573</v>
      </c>
      <c r="J5504" t="n">
        <v>5</v>
      </c>
      <c r="K5504" t="n">
        <v>159</v>
      </c>
      <c r="L5504" t="n">
        <v>0</v>
      </c>
      <c r="M5504" t="n">
        <v>9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50</v>
      </c>
      <c r="U5504" t="n">
        <v>1</v>
      </c>
      <c r="V5504" t="n">
        <v>0</v>
      </c>
      <c r="W5504" t="n">
        <v>0</v>
      </c>
    </row>
    <row r="5505">
      <c r="A5505" t="inlineStr">
        <is>
          <t>Bundee Aki</t>
        </is>
      </c>
      <c r="B5505" t="inlineStr">
        <is>
          <t>Ireland</t>
        </is>
      </c>
      <c r="C5505" t="inlineStr">
        <is>
          <t>Center</t>
        </is>
      </c>
      <c r="D5505" t="n">
        <v>109</v>
      </c>
      <c r="E5505" t="n">
        <v>110</v>
      </c>
      <c r="F5505" t="n">
        <v>103</v>
      </c>
      <c r="G5505" t="n">
        <v>7</v>
      </c>
      <c r="H5505" t="n">
        <v>0</v>
      </c>
      <c r="I5505" t="n">
        <v>8133</v>
      </c>
      <c r="J5505" t="n">
        <v>6</v>
      </c>
      <c r="K5505" t="n">
        <v>234</v>
      </c>
      <c r="L5505" t="n">
        <v>1</v>
      </c>
      <c r="M5505" t="n">
        <v>23</v>
      </c>
      <c r="N5505" t="n">
        <v>24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120</v>
      </c>
      <c r="U5505" t="n">
        <v>3</v>
      </c>
      <c r="V5505" t="n">
        <v>0</v>
      </c>
      <c r="W5505" t="n">
        <v>0</v>
      </c>
    </row>
    <row r="5506">
      <c r="A5506" t="inlineStr">
        <is>
          <t>Bundee Aki</t>
        </is>
      </c>
      <c r="B5506" t="inlineStr">
        <is>
          <t>Ireland</t>
        </is>
      </c>
      <c r="C5506" t="inlineStr">
        <is>
          <t>Center</t>
        </is>
      </c>
      <c r="D5506" t="n">
        <v>165</v>
      </c>
      <c r="E5506" t="n">
        <v>39</v>
      </c>
      <c r="F5506" t="n">
        <v>154</v>
      </c>
      <c r="G5506" t="n">
        <v>12</v>
      </c>
      <c r="H5506" t="n">
        <v>0</v>
      </c>
      <c r="I5506" t="n">
        <v>12052</v>
      </c>
      <c r="J5506" t="n">
        <v>11</v>
      </c>
      <c r="K5506" t="n">
        <v>393</v>
      </c>
      <c r="L5506" t="n">
        <v>1</v>
      </c>
      <c r="M5506" t="n">
        <v>36</v>
      </c>
      <c r="N5506" t="n">
        <v>39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195</v>
      </c>
      <c r="U5506" t="n">
        <v>4</v>
      </c>
      <c r="V5506" t="n">
        <v>0</v>
      </c>
      <c r="W5506" t="n">
        <v>2</v>
      </c>
    </row>
    <row r="5507">
      <c r="A5507" t="inlineStr">
        <is>
          <t>Chris Farrell</t>
        </is>
      </c>
      <c r="B5507" t="inlineStr">
        <is>
          <t>Ireland</t>
        </is>
      </c>
      <c r="C5507" t="inlineStr">
        <is>
          <t>Center</t>
        </is>
      </c>
      <c r="D5507" t="n">
        <v>8</v>
      </c>
      <c r="E5507" t="n">
        <v>8</v>
      </c>
      <c r="F5507" t="n">
        <v>7</v>
      </c>
      <c r="G5507" t="n">
        <v>1</v>
      </c>
      <c r="H5507" t="n">
        <v>0</v>
      </c>
      <c r="I5507" t="n">
        <v>536</v>
      </c>
      <c r="J5507" t="n">
        <v>1</v>
      </c>
      <c r="K5507" t="n">
        <v>16</v>
      </c>
      <c r="L5507" t="n">
        <v>0</v>
      </c>
      <c r="M5507" t="n">
        <v>2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</row>
    <row r="5508">
      <c r="A5508" t="inlineStr">
        <is>
          <t>Chris Farrell</t>
        </is>
      </c>
      <c r="B5508" t="inlineStr">
        <is>
          <t>Ireland</t>
        </is>
      </c>
      <c r="C5508" t="inlineStr">
        <is>
          <t>Center</t>
        </is>
      </c>
      <c r="D5508" t="n">
        <v>5</v>
      </c>
      <c r="E5508" t="n">
        <v>5</v>
      </c>
      <c r="F5508" t="n">
        <v>4</v>
      </c>
      <c r="G5508" t="n">
        <v>1</v>
      </c>
      <c r="H5508" t="n">
        <v>0</v>
      </c>
      <c r="I5508" t="n">
        <v>333</v>
      </c>
      <c r="J5508" t="n">
        <v>1</v>
      </c>
      <c r="K5508" t="n">
        <v>18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t="inlineStr">
        <is>
          <t>Chris Farrell</t>
        </is>
      </c>
      <c r="B5509" t="inlineStr">
        <is>
          <t>Ireland</t>
        </is>
      </c>
      <c r="C5509" t="inlineStr">
        <is>
          <t>Center</t>
        </is>
      </c>
      <c r="D5509" t="n">
        <v>61</v>
      </c>
      <c r="E5509" t="n">
        <v>60</v>
      </c>
      <c r="F5509" t="n">
        <v>46</v>
      </c>
      <c r="G5509" t="n">
        <v>14</v>
      </c>
      <c r="H5509" t="n">
        <v>0</v>
      </c>
      <c r="I5509" t="n">
        <v>3845</v>
      </c>
      <c r="J5509" t="n">
        <v>15</v>
      </c>
      <c r="K5509" t="n">
        <v>347</v>
      </c>
      <c r="L5509" t="n">
        <v>0</v>
      </c>
      <c r="M5509" t="n">
        <v>9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30</v>
      </c>
      <c r="U5509" t="n">
        <v>0</v>
      </c>
      <c r="V5509" t="n">
        <v>0</v>
      </c>
      <c r="W5509" t="n">
        <v>0</v>
      </c>
    </row>
    <row r="5510">
      <c r="A5510" t="inlineStr">
        <is>
          <t>Chris Farrell</t>
        </is>
      </c>
      <c r="B5510" t="inlineStr">
        <is>
          <t>Ireland</t>
        </is>
      </c>
      <c r="C5510" t="inlineStr">
        <is>
          <t>Center</t>
        </is>
      </c>
      <c r="D5510" t="n">
        <v>48</v>
      </c>
      <c r="E5510" t="n">
        <v>47</v>
      </c>
      <c r="F5510" t="n">
        <v>44</v>
      </c>
      <c r="G5510" t="n">
        <v>3</v>
      </c>
      <c r="H5510" t="n">
        <v>0</v>
      </c>
      <c r="I5510" t="n">
        <v>3548</v>
      </c>
      <c r="J5510" t="n">
        <v>4</v>
      </c>
      <c r="K5510" t="n">
        <v>133</v>
      </c>
      <c r="L5510" t="n">
        <v>0</v>
      </c>
      <c r="M5510" t="n">
        <v>5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40</v>
      </c>
      <c r="U5510" t="n">
        <v>1</v>
      </c>
      <c r="V5510" t="n">
        <v>0</v>
      </c>
      <c r="W5510" t="n">
        <v>0</v>
      </c>
    </row>
    <row r="5511">
      <c r="A5511" t="inlineStr">
        <is>
          <t>Chris Farrell</t>
        </is>
      </c>
      <c r="B5511" t="inlineStr">
        <is>
          <t>Ireland</t>
        </is>
      </c>
      <c r="C5511" t="inlineStr">
        <is>
          <t>Center</t>
        </is>
      </c>
      <c r="D5511" t="n">
        <v>136</v>
      </c>
      <c r="E5511" t="n">
        <v>14</v>
      </c>
      <c r="F5511" t="n">
        <v>112</v>
      </c>
      <c r="G5511" t="n">
        <v>22</v>
      </c>
      <c r="H5511" t="n">
        <v>0</v>
      </c>
      <c r="I5511" t="n">
        <v>9175</v>
      </c>
      <c r="J5511" t="n">
        <v>24</v>
      </c>
      <c r="K5511" t="n">
        <v>604</v>
      </c>
      <c r="L5511" t="n">
        <v>0</v>
      </c>
      <c r="M5511" t="n">
        <v>19</v>
      </c>
      <c r="N5511" t="n">
        <v>14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70</v>
      </c>
      <c r="U5511" t="n">
        <v>1</v>
      </c>
      <c r="V5511" t="n">
        <v>0</v>
      </c>
      <c r="W5511" t="n">
        <v>0</v>
      </c>
    </row>
    <row r="5512">
      <c r="A5512" t="inlineStr">
        <is>
          <t>Rory O'Loughlin</t>
        </is>
      </c>
      <c r="B5512" t="inlineStr">
        <is>
          <t>Ireland</t>
        </is>
      </c>
      <c r="C5512" t="inlineStr">
        <is>
          <t>Center</t>
        </is>
      </c>
      <c r="D5512" t="n">
        <v>86</v>
      </c>
      <c r="E5512" t="n">
        <v>91</v>
      </c>
      <c r="F5512" t="n">
        <v>65</v>
      </c>
      <c r="G5512" t="n">
        <v>26</v>
      </c>
      <c r="H5512" t="n">
        <v>0</v>
      </c>
      <c r="I5512" t="n">
        <v>5129</v>
      </c>
      <c r="J5512" t="n">
        <v>21</v>
      </c>
      <c r="K5512" t="n">
        <v>475</v>
      </c>
      <c r="L5512" t="n">
        <v>1</v>
      </c>
      <c r="M5512" t="n">
        <v>23</v>
      </c>
      <c r="N5512" t="n">
        <v>21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105</v>
      </c>
      <c r="U5512" t="n">
        <v>0</v>
      </c>
      <c r="V5512" t="n">
        <v>0</v>
      </c>
      <c r="W5512" t="n">
        <v>0</v>
      </c>
    </row>
    <row r="5513">
      <c r="A5513" t="inlineStr">
        <is>
          <t>Rory O'Loughlin</t>
        </is>
      </c>
      <c r="B5513" t="inlineStr">
        <is>
          <t>Ireland</t>
        </is>
      </c>
      <c r="C5513" t="inlineStr">
        <is>
          <t>Center</t>
        </is>
      </c>
      <c r="D5513" t="n">
        <v>1</v>
      </c>
      <c r="E5513" t="n">
        <v>1</v>
      </c>
      <c r="F5513" t="n">
        <v>0</v>
      </c>
      <c r="G5513" t="n">
        <v>1</v>
      </c>
      <c r="H5513" t="n">
        <v>0</v>
      </c>
      <c r="I5513" t="n">
        <v>19</v>
      </c>
      <c r="J5513" t="n">
        <v>1</v>
      </c>
      <c r="K5513" t="n">
        <v>19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</row>
    <row r="5514">
      <c r="A5514" t="inlineStr">
        <is>
          <t>Rory O'Loughlin</t>
        </is>
      </c>
      <c r="B5514" t="inlineStr">
        <is>
          <t>Ireland</t>
        </is>
      </c>
      <c r="C5514" t="inlineStr">
        <is>
          <t>Center</t>
        </is>
      </c>
      <c r="D5514" t="n">
        <v>87</v>
      </c>
      <c r="E5514" t="n">
        <v>21</v>
      </c>
      <c r="F5514" t="n">
        <v>65</v>
      </c>
      <c r="G5514" t="n">
        <v>27</v>
      </c>
      <c r="H5514" t="n">
        <v>0</v>
      </c>
      <c r="I5514" t="n">
        <v>5148</v>
      </c>
      <c r="J5514" t="n">
        <v>22</v>
      </c>
      <c r="K5514" t="n">
        <v>494</v>
      </c>
      <c r="L5514" t="n">
        <v>1</v>
      </c>
      <c r="M5514" t="n">
        <v>23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105</v>
      </c>
      <c r="U5514" t="n">
        <v>0</v>
      </c>
      <c r="V5514" t="n">
        <v>0</v>
      </c>
      <c r="W5514" t="n">
        <v>0</v>
      </c>
    </row>
    <row r="5515">
      <c r="A5515" t="inlineStr">
        <is>
          <t>Keith Earls</t>
        </is>
      </c>
      <c r="B5515" t="inlineStr">
        <is>
          <t>Ireland</t>
        </is>
      </c>
      <c r="C5515" t="inlineStr">
        <is>
          <t>Center</t>
        </is>
      </c>
      <c r="D5515" t="n">
        <v>174</v>
      </c>
      <c r="E5515" t="n">
        <v>176</v>
      </c>
      <c r="F5515" t="n">
        <v>165</v>
      </c>
      <c r="G5515" t="n">
        <v>11</v>
      </c>
      <c r="H5515" t="n">
        <v>0</v>
      </c>
      <c r="I5515" t="n">
        <v>12893</v>
      </c>
      <c r="J5515" t="n">
        <v>9</v>
      </c>
      <c r="K5515" t="n">
        <v>283</v>
      </c>
      <c r="L5515" t="n">
        <v>0</v>
      </c>
      <c r="M5515" t="n">
        <v>31</v>
      </c>
      <c r="N5515" t="n">
        <v>59</v>
      </c>
      <c r="O5515" t="n">
        <v>0</v>
      </c>
      <c r="P5515" t="n">
        <v>0</v>
      </c>
      <c r="Q5515" t="n">
        <v>0</v>
      </c>
      <c r="R5515" t="n">
        <v>1</v>
      </c>
      <c r="S5515" t="n">
        <v>1</v>
      </c>
      <c r="T5515" t="n">
        <v>298</v>
      </c>
      <c r="U5515" t="n">
        <v>4</v>
      </c>
      <c r="V5515" t="n">
        <v>0</v>
      </c>
      <c r="W5515" t="n">
        <v>1</v>
      </c>
    </row>
    <row r="5516">
      <c r="A5516" t="inlineStr">
        <is>
          <t>Keith Earls</t>
        </is>
      </c>
      <c r="B5516" t="inlineStr">
        <is>
          <t>Ireland</t>
        </is>
      </c>
      <c r="C5516" t="inlineStr">
        <is>
          <t>Center</t>
        </is>
      </c>
      <c r="D5516" t="n">
        <v>3</v>
      </c>
      <c r="E5516" t="n">
        <v>3</v>
      </c>
      <c r="F5516" t="n">
        <v>3</v>
      </c>
      <c r="G5516" t="n">
        <v>0</v>
      </c>
      <c r="H5516" t="n">
        <v>0</v>
      </c>
      <c r="I5516" t="n">
        <v>240</v>
      </c>
      <c r="J5516" t="n">
        <v>0</v>
      </c>
      <c r="K5516" t="n">
        <v>0</v>
      </c>
      <c r="L5516" t="n">
        <v>0</v>
      </c>
      <c r="M5516" t="n">
        <v>0</v>
      </c>
      <c r="N5516" t="n">
        <v>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10</v>
      </c>
      <c r="U5516" t="n">
        <v>0</v>
      </c>
      <c r="V5516" t="n">
        <v>0</v>
      </c>
      <c r="W5516" t="n">
        <v>0</v>
      </c>
    </row>
    <row r="5517">
      <c r="A5517" t="inlineStr">
        <is>
          <t>Keith Earls</t>
        </is>
      </c>
      <c r="B5517" t="inlineStr">
        <is>
          <t>Ireland</t>
        </is>
      </c>
      <c r="C5517" t="inlineStr">
        <is>
          <t>Center</t>
        </is>
      </c>
      <c r="D5517" t="n">
        <v>94</v>
      </c>
      <c r="E5517" t="n">
        <v>95</v>
      </c>
      <c r="F5517" t="n">
        <v>81</v>
      </c>
      <c r="G5517" t="n">
        <v>14</v>
      </c>
      <c r="H5517" t="n">
        <v>0</v>
      </c>
      <c r="I5517" t="n">
        <v>6325</v>
      </c>
      <c r="J5517" t="n">
        <v>13</v>
      </c>
      <c r="K5517" t="n">
        <v>321</v>
      </c>
      <c r="L5517" t="n">
        <v>0</v>
      </c>
      <c r="M5517" t="n">
        <v>25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170</v>
      </c>
      <c r="U5517" t="n">
        <v>0</v>
      </c>
      <c r="V5517" t="n">
        <v>0</v>
      </c>
      <c r="W5517" t="n">
        <v>0</v>
      </c>
    </row>
    <row r="5518">
      <c r="A5518" t="inlineStr">
        <is>
          <t>Keith Earls</t>
        </is>
      </c>
      <c r="B5518" t="inlineStr">
        <is>
          <t>Ireland</t>
        </is>
      </c>
      <c r="C5518" t="inlineStr">
        <is>
          <t>Center</t>
        </is>
      </c>
      <c r="D5518" t="n">
        <v>5</v>
      </c>
      <c r="E5518" t="n">
        <v>5</v>
      </c>
      <c r="F5518" t="n">
        <v>5</v>
      </c>
      <c r="G5518" t="n">
        <v>0</v>
      </c>
      <c r="H5518" t="n">
        <v>0</v>
      </c>
      <c r="I5518" t="n">
        <v>389</v>
      </c>
      <c r="J5518" t="n">
        <v>0</v>
      </c>
      <c r="K5518" t="n">
        <v>0</v>
      </c>
      <c r="L5518" t="n">
        <v>0</v>
      </c>
      <c r="M5518" t="n">
        <v>1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10</v>
      </c>
      <c r="U5518" t="n">
        <v>0</v>
      </c>
      <c r="V5518" t="n">
        <v>0</v>
      </c>
      <c r="W5518" t="n">
        <v>0</v>
      </c>
    </row>
    <row r="5519">
      <c r="A5519" t="inlineStr">
        <is>
          <t>Keith Earls</t>
        </is>
      </c>
      <c r="B5519" t="inlineStr">
        <is>
          <t>Ireland</t>
        </is>
      </c>
      <c r="C5519" t="inlineStr">
        <is>
          <t>Center</t>
        </is>
      </c>
      <c r="D5519" t="n">
        <v>276</v>
      </c>
      <c r="E5519" t="n">
        <v>97</v>
      </c>
      <c r="F5519" t="n">
        <v>254</v>
      </c>
      <c r="G5519" t="n">
        <v>25</v>
      </c>
      <c r="H5519" t="n">
        <v>0</v>
      </c>
      <c r="I5519" t="n">
        <v>19847</v>
      </c>
      <c r="J5519" t="n">
        <v>22</v>
      </c>
      <c r="K5519" t="n">
        <v>604</v>
      </c>
      <c r="L5519" t="n">
        <v>0</v>
      </c>
      <c r="M5519" t="n">
        <v>57</v>
      </c>
      <c r="N5519" t="n">
        <v>97</v>
      </c>
      <c r="O5519" t="n">
        <v>0</v>
      </c>
      <c r="P5519" t="n">
        <v>0</v>
      </c>
      <c r="Q5519" t="n">
        <v>0</v>
      </c>
      <c r="R5519" t="n">
        <v>1</v>
      </c>
      <c r="S5519" t="n">
        <v>1</v>
      </c>
      <c r="T5519" t="n">
        <v>488</v>
      </c>
      <c r="U5519" t="n">
        <v>4</v>
      </c>
      <c r="V5519" t="n">
        <v>0</v>
      </c>
      <c r="W5519" t="n">
        <v>1</v>
      </c>
    </row>
    <row r="5520">
      <c r="A5520" t="inlineStr">
        <is>
          <t>Fergus McFaddon</t>
        </is>
      </c>
      <c r="B5520" t="inlineStr">
        <is>
          <t>Ireland</t>
        </is>
      </c>
      <c r="C5520" t="inlineStr">
        <is>
          <t>Center</t>
        </is>
      </c>
      <c r="D5520" t="n">
        <v>183</v>
      </c>
      <c r="E5520" t="n">
        <v>190</v>
      </c>
      <c r="F5520" t="n">
        <v>156</v>
      </c>
      <c r="G5520" t="n">
        <v>34</v>
      </c>
      <c r="H5520" t="n">
        <v>0</v>
      </c>
      <c r="I5520" t="n">
        <v>12315</v>
      </c>
      <c r="J5520" t="n">
        <v>27</v>
      </c>
      <c r="K5520" t="n">
        <v>548</v>
      </c>
      <c r="L5520" t="n">
        <v>1</v>
      </c>
      <c r="M5520" t="n">
        <v>31</v>
      </c>
      <c r="N5520" t="n">
        <v>29</v>
      </c>
      <c r="O5520" t="n">
        <v>1</v>
      </c>
      <c r="P5520" t="n">
        <v>54</v>
      </c>
      <c r="Q5520" t="n">
        <v>46</v>
      </c>
      <c r="R5520" t="n">
        <v>71</v>
      </c>
      <c r="S5520" t="n">
        <v>67</v>
      </c>
      <c r="T5520" t="n">
        <v>441</v>
      </c>
      <c r="U5520" t="n">
        <v>2</v>
      </c>
      <c r="V5520" t="n">
        <v>0</v>
      </c>
      <c r="W5520" t="n">
        <v>0</v>
      </c>
    </row>
    <row r="5521">
      <c r="A5521" t="inlineStr">
        <is>
          <t>Fergus McFaddon</t>
        </is>
      </c>
      <c r="B5521" t="inlineStr">
        <is>
          <t>Ireland</t>
        </is>
      </c>
      <c r="C5521" t="inlineStr">
        <is>
          <t>Center</t>
        </is>
      </c>
      <c r="D5521" t="n">
        <v>4</v>
      </c>
      <c r="E5521" t="n">
        <v>4</v>
      </c>
      <c r="F5521" t="n">
        <v>3</v>
      </c>
      <c r="G5521" t="n">
        <v>1</v>
      </c>
      <c r="H5521" t="n">
        <v>0</v>
      </c>
      <c r="I5521" t="n">
        <v>231</v>
      </c>
      <c r="J5521" t="n">
        <v>1</v>
      </c>
      <c r="K5521" t="n">
        <v>0</v>
      </c>
      <c r="L5521" t="n">
        <v>0</v>
      </c>
      <c r="M5521" t="n">
        <v>1</v>
      </c>
      <c r="N5521" t="n">
        <v>3</v>
      </c>
      <c r="O5521" t="n">
        <v>0</v>
      </c>
      <c r="P5521" t="n">
        <v>4</v>
      </c>
      <c r="Q5521" t="n">
        <v>4</v>
      </c>
      <c r="R5521" t="n">
        <v>1</v>
      </c>
      <c r="S5521" t="n">
        <v>1</v>
      </c>
      <c r="T5521" t="n">
        <v>26</v>
      </c>
      <c r="U5521" t="n">
        <v>0</v>
      </c>
      <c r="V5521" t="n">
        <v>0</v>
      </c>
      <c r="W5521" t="n">
        <v>0</v>
      </c>
    </row>
    <row r="5522">
      <c r="A5522" t="inlineStr">
        <is>
          <t>Fergus McFaddon</t>
        </is>
      </c>
      <c r="B5522" t="inlineStr">
        <is>
          <t>Ireland</t>
        </is>
      </c>
      <c r="C5522" t="inlineStr">
        <is>
          <t>Center</t>
        </is>
      </c>
      <c r="D5522" t="n">
        <v>31</v>
      </c>
      <c r="E5522" t="n">
        <v>34</v>
      </c>
      <c r="F5522" t="n">
        <v>15</v>
      </c>
      <c r="G5522" t="n">
        <v>19</v>
      </c>
      <c r="H5522" t="n">
        <v>0</v>
      </c>
      <c r="I5522" t="n">
        <v>1413</v>
      </c>
      <c r="J5522" t="n">
        <v>16</v>
      </c>
      <c r="K5522" t="n">
        <v>235</v>
      </c>
      <c r="L5522" t="n">
        <v>2</v>
      </c>
      <c r="M5522" t="n">
        <v>1</v>
      </c>
      <c r="N5522" t="n">
        <v>10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50</v>
      </c>
      <c r="U5522" t="n">
        <v>0</v>
      </c>
      <c r="V5522" t="n">
        <v>0</v>
      </c>
      <c r="W5522" t="n">
        <v>0</v>
      </c>
    </row>
    <row r="5523">
      <c r="A5523" t="inlineStr">
        <is>
          <t>Fergus McFaddon</t>
        </is>
      </c>
      <c r="B5523" t="inlineStr">
        <is>
          <t>Ireland</t>
        </is>
      </c>
      <c r="C5523" t="inlineStr">
        <is>
          <t>Center</t>
        </is>
      </c>
      <c r="D5523" t="n">
        <v>218</v>
      </c>
      <c r="E5523" t="n">
        <v>42</v>
      </c>
      <c r="F5523" t="n">
        <v>174</v>
      </c>
      <c r="G5523" t="n">
        <v>54</v>
      </c>
      <c r="H5523" t="n">
        <v>0</v>
      </c>
      <c r="I5523" t="n">
        <v>13959</v>
      </c>
      <c r="J5523" t="n">
        <v>44</v>
      </c>
      <c r="K5523" t="n">
        <v>783</v>
      </c>
      <c r="L5523" t="n">
        <v>3</v>
      </c>
      <c r="M5523" t="n">
        <v>33</v>
      </c>
      <c r="N5523" t="n">
        <v>42</v>
      </c>
      <c r="O5523" t="n">
        <v>1</v>
      </c>
      <c r="P5523" t="n">
        <v>58</v>
      </c>
      <c r="Q5523" t="n">
        <v>50</v>
      </c>
      <c r="R5523" t="n">
        <v>72</v>
      </c>
      <c r="S5523" t="n">
        <v>68</v>
      </c>
      <c r="T5523" t="n">
        <v>517</v>
      </c>
      <c r="U5523" t="n">
        <v>2</v>
      </c>
      <c r="V5523" t="n">
        <v>0</v>
      </c>
      <c r="W5523" t="n">
        <v>0</v>
      </c>
    </row>
    <row r="5524">
      <c r="A5524" t="inlineStr">
        <is>
          <t>Rory Scannell</t>
        </is>
      </c>
      <c r="B5524" t="inlineStr">
        <is>
          <t>Ireland</t>
        </is>
      </c>
      <c r="C5524" t="inlineStr">
        <is>
          <t>Center</t>
        </is>
      </c>
      <c r="D5524" t="n">
        <v>5</v>
      </c>
      <c r="E5524" t="n">
        <v>5</v>
      </c>
      <c r="F5524" t="n">
        <v>5</v>
      </c>
      <c r="G5524" t="n">
        <v>0</v>
      </c>
      <c r="H5524" t="n">
        <v>0</v>
      </c>
      <c r="I5524" t="n">
        <v>380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3</v>
      </c>
      <c r="Q5524" t="n">
        <v>2</v>
      </c>
      <c r="R5524" t="n">
        <v>2</v>
      </c>
      <c r="S5524" t="n">
        <v>2</v>
      </c>
      <c r="T5524" t="n">
        <v>10</v>
      </c>
      <c r="U5524" t="n">
        <v>0</v>
      </c>
      <c r="V5524" t="n">
        <v>0</v>
      </c>
      <c r="W5524" t="n">
        <v>0</v>
      </c>
    </row>
    <row r="5525">
      <c r="A5525" t="inlineStr">
        <is>
          <t>Rory Scannell</t>
        </is>
      </c>
      <c r="B5525" t="inlineStr">
        <is>
          <t>Ireland</t>
        </is>
      </c>
      <c r="C5525" t="inlineStr">
        <is>
          <t>Center</t>
        </is>
      </c>
      <c r="D5525" t="n">
        <v>153</v>
      </c>
      <c r="E5525" t="n">
        <v>159</v>
      </c>
      <c r="F5525" t="n">
        <v>125</v>
      </c>
      <c r="G5525" t="n">
        <v>34</v>
      </c>
      <c r="H5525" t="n">
        <v>0</v>
      </c>
      <c r="I5525" t="n">
        <v>10003</v>
      </c>
      <c r="J5525" t="n">
        <v>28</v>
      </c>
      <c r="K5525" t="n">
        <v>565</v>
      </c>
      <c r="L5525" t="n">
        <v>0</v>
      </c>
      <c r="M5525" t="n">
        <v>30</v>
      </c>
      <c r="N5525" t="n">
        <v>21</v>
      </c>
      <c r="O5525" t="n">
        <v>2</v>
      </c>
      <c r="P5525" t="n">
        <v>38</v>
      </c>
      <c r="Q5525" t="n">
        <v>28</v>
      </c>
      <c r="R5525" t="n">
        <v>27</v>
      </c>
      <c r="S5525" t="n">
        <v>24</v>
      </c>
      <c r="T5525" t="n">
        <v>239</v>
      </c>
      <c r="U5525" t="n">
        <v>1</v>
      </c>
      <c r="V5525" t="n">
        <v>0</v>
      </c>
      <c r="W5525" t="n">
        <v>0</v>
      </c>
    </row>
    <row r="5526">
      <c r="A5526" t="inlineStr">
        <is>
          <t>Rory Scannell</t>
        </is>
      </c>
      <c r="B5526" t="inlineStr">
        <is>
          <t>Ireland</t>
        </is>
      </c>
      <c r="C5526" t="inlineStr">
        <is>
          <t>Center</t>
        </is>
      </c>
      <c r="D5526" t="n">
        <v>2</v>
      </c>
      <c r="E5526" t="n">
        <v>2</v>
      </c>
      <c r="F5526" t="n">
        <v>1</v>
      </c>
      <c r="G5526" t="n">
        <v>1</v>
      </c>
      <c r="H5526" t="n">
        <v>0</v>
      </c>
      <c r="I5526" t="n">
        <v>94</v>
      </c>
      <c r="J5526" t="n">
        <v>1</v>
      </c>
      <c r="K5526" t="n">
        <v>14</v>
      </c>
      <c r="L5526" t="n">
        <v>0</v>
      </c>
      <c r="M5526" t="n">
        <v>0</v>
      </c>
      <c r="N5526" t="n">
        <v>0</v>
      </c>
      <c r="O5526" t="n">
        <v>0</v>
      </c>
      <c r="P5526" t="n">
        <v>5</v>
      </c>
      <c r="Q5526" t="n">
        <v>4</v>
      </c>
      <c r="R5526" t="n">
        <v>0</v>
      </c>
      <c r="S5526" t="n">
        <v>0</v>
      </c>
      <c r="T5526" t="n">
        <v>8</v>
      </c>
      <c r="U5526" t="n">
        <v>0</v>
      </c>
      <c r="V5526" t="n">
        <v>0</v>
      </c>
      <c r="W5526" t="n">
        <v>0</v>
      </c>
    </row>
    <row r="5527">
      <c r="A5527" t="inlineStr">
        <is>
          <t>Rory Scannell</t>
        </is>
      </c>
      <c r="B5527" t="inlineStr">
        <is>
          <t>Ireland</t>
        </is>
      </c>
      <c r="C5527" t="inlineStr">
        <is>
          <t>Center</t>
        </is>
      </c>
      <c r="D5527" t="n">
        <v>3</v>
      </c>
      <c r="E5527" t="n">
        <v>3</v>
      </c>
      <c r="F5527" t="n">
        <v>1</v>
      </c>
      <c r="G5527" t="n">
        <v>2</v>
      </c>
      <c r="H5527" t="n">
        <v>0</v>
      </c>
      <c r="I5527" t="n">
        <v>121</v>
      </c>
      <c r="J5527" t="n">
        <v>2</v>
      </c>
      <c r="K5527" t="n">
        <v>41</v>
      </c>
      <c r="L5527" t="n">
        <v>0</v>
      </c>
      <c r="M5527" t="n">
        <v>0</v>
      </c>
      <c r="N5527" t="n">
        <v>0</v>
      </c>
      <c r="O5527" t="n">
        <v>0</v>
      </c>
      <c r="P5527" t="n">
        <v>5</v>
      </c>
      <c r="Q5527" t="n">
        <v>3</v>
      </c>
      <c r="R5527" t="n">
        <v>0</v>
      </c>
      <c r="S5527" t="n">
        <v>0</v>
      </c>
      <c r="T5527" t="n">
        <v>6</v>
      </c>
      <c r="U5527" t="n">
        <v>0</v>
      </c>
      <c r="V5527" t="n">
        <v>0</v>
      </c>
      <c r="W5527" t="n">
        <v>0</v>
      </c>
    </row>
    <row r="5528">
      <c r="A5528" t="inlineStr">
        <is>
          <t>Rory Scannell</t>
        </is>
      </c>
      <c r="B5528" t="inlineStr">
        <is>
          <t>Ireland</t>
        </is>
      </c>
      <c r="C5528" t="inlineStr">
        <is>
          <t>Center</t>
        </is>
      </c>
      <c r="D5528" t="n">
        <v>163</v>
      </c>
      <c r="E5528" t="n">
        <v>21</v>
      </c>
      <c r="F5528" t="n">
        <v>132</v>
      </c>
      <c r="G5528" t="n">
        <v>37</v>
      </c>
      <c r="H5528" t="n">
        <v>0</v>
      </c>
      <c r="I5528" t="n">
        <v>10598</v>
      </c>
      <c r="J5528" t="n">
        <v>31</v>
      </c>
      <c r="K5528" t="n">
        <v>620</v>
      </c>
      <c r="L5528" t="n">
        <v>0</v>
      </c>
      <c r="M5528" t="n">
        <v>31</v>
      </c>
      <c r="N5528" t="n">
        <v>21</v>
      </c>
      <c r="O5528" t="n">
        <v>2</v>
      </c>
      <c r="P5528" t="n">
        <v>51</v>
      </c>
      <c r="Q5528" t="n">
        <v>37</v>
      </c>
      <c r="R5528" t="n">
        <v>29</v>
      </c>
      <c r="S5528" t="n">
        <v>26</v>
      </c>
      <c r="T5528" t="n">
        <v>263</v>
      </c>
      <c r="U5528" t="n">
        <v>1</v>
      </c>
      <c r="V5528" t="n">
        <v>0</v>
      </c>
      <c r="W5528" t="n">
        <v>0</v>
      </c>
    </row>
    <row r="5529">
      <c r="A5529" t="inlineStr">
        <is>
          <t>Ian Madigan</t>
        </is>
      </c>
      <c r="B5529" t="inlineStr">
        <is>
          <t>Ireland</t>
        </is>
      </c>
      <c r="C5529" t="inlineStr">
        <is>
          <t>Center</t>
        </is>
      </c>
      <c r="D5529" t="n">
        <v>7</v>
      </c>
      <c r="E5529" t="n">
        <v>10</v>
      </c>
      <c r="F5529" t="n">
        <v>6</v>
      </c>
      <c r="G5529" t="n">
        <v>4</v>
      </c>
      <c r="H5529" t="n">
        <v>0</v>
      </c>
      <c r="I5529" t="n">
        <v>463</v>
      </c>
      <c r="J5529" t="n">
        <v>1</v>
      </c>
      <c r="K5529" t="n">
        <v>14</v>
      </c>
      <c r="L5529" t="n">
        <v>0</v>
      </c>
      <c r="M5529" t="n">
        <v>1</v>
      </c>
      <c r="N5529" t="n">
        <v>0</v>
      </c>
      <c r="O5529" t="n">
        <v>1</v>
      </c>
      <c r="P5529" t="n">
        <v>4</v>
      </c>
      <c r="Q5529" t="n">
        <v>3</v>
      </c>
      <c r="R5529" t="n">
        <v>5</v>
      </c>
      <c r="S5529" t="n">
        <v>5</v>
      </c>
      <c r="T5529" t="n">
        <v>24</v>
      </c>
      <c r="U5529" t="n">
        <v>0</v>
      </c>
      <c r="V5529" t="n">
        <v>0</v>
      </c>
      <c r="W5529" t="n">
        <v>0</v>
      </c>
    </row>
    <row r="5530">
      <c r="A5530" t="inlineStr">
        <is>
          <t>Ian Madigan</t>
        </is>
      </c>
      <c r="B5530" t="inlineStr">
        <is>
          <t>Ireland</t>
        </is>
      </c>
      <c r="C5530" t="inlineStr">
        <is>
          <t>Center</t>
        </is>
      </c>
      <c r="D5530" t="n">
        <v>148</v>
      </c>
      <c r="E5530" t="n">
        <v>170</v>
      </c>
      <c r="F5530" t="n">
        <v>96</v>
      </c>
      <c r="G5530" t="n">
        <v>74</v>
      </c>
      <c r="H5530" t="n">
        <v>0</v>
      </c>
      <c r="I5530" t="n">
        <v>8525</v>
      </c>
      <c r="J5530" t="n">
        <v>52</v>
      </c>
      <c r="K5530" t="n">
        <v>1072</v>
      </c>
      <c r="L5530" t="n">
        <v>0</v>
      </c>
      <c r="M5530" t="n">
        <v>15</v>
      </c>
      <c r="N5530" t="n">
        <v>24</v>
      </c>
      <c r="O5530" t="n">
        <v>3</v>
      </c>
      <c r="P5530" t="n">
        <v>131</v>
      </c>
      <c r="Q5530" t="n">
        <v>115</v>
      </c>
      <c r="R5530" t="n">
        <v>185</v>
      </c>
      <c r="S5530" t="n">
        <v>166</v>
      </c>
      <c r="T5530" t="n">
        <v>857</v>
      </c>
      <c r="U5530" t="n">
        <v>3</v>
      </c>
      <c r="V5530" t="n">
        <v>0</v>
      </c>
      <c r="W5530" t="n">
        <v>0</v>
      </c>
    </row>
    <row r="5531">
      <c r="A5531" t="inlineStr">
        <is>
          <t>Ian Madigan</t>
        </is>
      </c>
      <c r="B5531" t="inlineStr">
        <is>
          <t>Ireland</t>
        </is>
      </c>
      <c r="C5531" t="inlineStr">
        <is>
          <t>Center</t>
        </is>
      </c>
      <c r="D5531" t="n">
        <v>27</v>
      </c>
      <c r="E5531" t="n">
        <v>34</v>
      </c>
      <c r="F5531" t="n">
        <v>5</v>
      </c>
      <c r="G5531" t="n">
        <v>29</v>
      </c>
      <c r="H5531" t="n">
        <v>0</v>
      </c>
      <c r="I5531" t="n">
        <v>790</v>
      </c>
      <c r="J5531" t="n">
        <v>22</v>
      </c>
      <c r="K5531" t="n">
        <v>409</v>
      </c>
      <c r="L5531" t="n">
        <v>1</v>
      </c>
      <c r="M5531" t="n">
        <v>1</v>
      </c>
      <c r="N5531" t="n">
        <v>2</v>
      </c>
      <c r="O5531" t="n">
        <v>0</v>
      </c>
      <c r="P5531" t="n">
        <v>32</v>
      </c>
      <c r="Q5531" t="n">
        <v>26</v>
      </c>
      <c r="R5531" t="n">
        <v>25</v>
      </c>
      <c r="S5531" t="n">
        <v>19</v>
      </c>
      <c r="T5531" t="n">
        <v>119</v>
      </c>
      <c r="U5531" t="n">
        <v>0</v>
      </c>
      <c r="V5531" t="n">
        <v>0</v>
      </c>
      <c r="W5531" t="n">
        <v>0</v>
      </c>
    </row>
    <row r="5532">
      <c r="A5532" t="inlineStr">
        <is>
          <t>Ian Madigan</t>
        </is>
      </c>
      <c r="B5532" t="inlineStr">
        <is>
          <t>Ireland</t>
        </is>
      </c>
      <c r="C5532" t="inlineStr">
        <is>
          <t>Center</t>
        </is>
      </c>
      <c r="D5532" t="n">
        <v>12</v>
      </c>
      <c r="E5532" t="n">
        <v>14</v>
      </c>
      <c r="F5532" t="n">
        <v>8</v>
      </c>
      <c r="G5532" t="n">
        <v>6</v>
      </c>
      <c r="H5532" t="n">
        <v>0</v>
      </c>
      <c r="I5532" t="n">
        <v>644</v>
      </c>
      <c r="J5532" t="n">
        <v>4</v>
      </c>
      <c r="K5532" t="n">
        <v>106</v>
      </c>
      <c r="L5532" t="n">
        <v>0</v>
      </c>
      <c r="M5532" t="n">
        <v>5</v>
      </c>
      <c r="N5532" t="n">
        <v>1</v>
      </c>
      <c r="O5532" t="n">
        <v>0</v>
      </c>
      <c r="P5532" t="n">
        <v>9</v>
      </c>
      <c r="Q5532" t="n">
        <v>8</v>
      </c>
      <c r="R5532" t="n">
        <v>21</v>
      </c>
      <c r="S5532" t="n">
        <v>19</v>
      </c>
      <c r="T5532" t="n">
        <v>78</v>
      </c>
      <c r="U5532" t="n">
        <v>0</v>
      </c>
      <c r="V5532" t="n">
        <v>0</v>
      </c>
      <c r="W5532" t="n">
        <v>0</v>
      </c>
    </row>
    <row r="5533">
      <c r="A5533" t="inlineStr">
        <is>
          <t>Ian Madigan</t>
        </is>
      </c>
      <c r="B5533" t="inlineStr">
        <is>
          <t>Ireland</t>
        </is>
      </c>
      <c r="C5533" t="inlineStr">
        <is>
          <t>Center</t>
        </is>
      </c>
      <c r="D5533" t="n">
        <v>49</v>
      </c>
      <c r="E5533" t="n">
        <v>50</v>
      </c>
      <c r="F5533" t="n">
        <v>33</v>
      </c>
      <c r="G5533" t="n">
        <v>17</v>
      </c>
      <c r="H5533" t="n">
        <v>0</v>
      </c>
      <c r="I5533" t="n">
        <v>2608</v>
      </c>
      <c r="J5533" t="n">
        <v>16</v>
      </c>
      <c r="K5533" t="n">
        <v>288</v>
      </c>
      <c r="L5533" t="n">
        <v>0</v>
      </c>
      <c r="M5533" t="n">
        <v>17</v>
      </c>
      <c r="N5533" t="n">
        <v>1</v>
      </c>
      <c r="O5533" t="n">
        <v>0</v>
      </c>
      <c r="P5533" t="n">
        <v>111</v>
      </c>
      <c r="Q5533" t="n">
        <v>91</v>
      </c>
      <c r="R5533" t="n">
        <v>71</v>
      </c>
      <c r="S5533" t="n">
        <v>63</v>
      </c>
      <c r="T5533" t="n">
        <v>376</v>
      </c>
      <c r="U5533" t="n">
        <v>0</v>
      </c>
      <c r="V5533" t="n">
        <v>0</v>
      </c>
      <c r="W5533" t="n">
        <v>0</v>
      </c>
    </row>
    <row r="5534">
      <c r="A5534" t="inlineStr">
        <is>
          <t>Ian Madigan</t>
        </is>
      </c>
      <c r="B5534" t="inlineStr">
        <is>
          <t>Ireland</t>
        </is>
      </c>
      <c r="C5534" t="inlineStr">
        <is>
          <t>Center</t>
        </is>
      </c>
      <c r="D5534" t="n">
        <v>22</v>
      </c>
      <c r="E5534" t="n">
        <v>22</v>
      </c>
      <c r="F5534" t="n">
        <v>10</v>
      </c>
      <c r="G5534" t="n">
        <v>12</v>
      </c>
      <c r="H5534" t="n">
        <v>0</v>
      </c>
      <c r="I5534" t="n">
        <v>836</v>
      </c>
      <c r="J5534" t="n">
        <v>12</v>
      </c>
      <c r="K5534" t="n">
        <v>179</v>
      </c>
      <c r="L5534" t="n">
        <v>0</v>
      </c>
      <c r="M5534" t="n">
        <v>7</v>
      </c>
      <c r="N5534" t="n">
        <v>1</v>
      </c>
      <c r="O5534" t="n">
        <v>0</v>
      </c>
      <c r="P5534" t="n">
        <v>8</v>
      </c>
      <c r="Q5534" t="n">
        <v>6</v>
      </c>
      <c r="R5534" t="n">
        <v>8</v>
      </c>
      <c r="S5534" t="n">
        <v>7</v>
      </c>
      <c r="T5534" t="n">
        <v>38</v>
      </c>
      <c r="U5534" t="n">
        <v>0</v>
      </c>
      <c r="V5534" t="n">
        <v>0</v>
      </c>
      <c r="W5534" t="n">
        <v>0</v>
      </c>
    </row>
    <row r="5535">
      <c r="A5535" t="inlineStr">
        <is>
          <t>Ian Madigan</t>
        </is>
      </c>
      <c r="B5535" t="inlineStr">
        <is>
          <t>Ireland</t>
        </is>
      </c>
      <c r="C5535" t="inlineStr">
        <is>
          <t>Center</t>
        </is>
      </c>
      <c r="D5535" t="n">
        <v>265</v>
      </c>
      <c r="E5535" t="n">
        <v>29</v>
      </c>
      <c r="F5535" t="n">
        <v>158</v>
      </c>
      <c r="G5535" t="n">
        <v>142</v>
      </c>
      <c r="H5535" t="n">
        <v>0</v>
      </c>
      <c r="I5535" t="n">
        <v>13866</v>
      </c>
      <c r="J5535" t="n">
        <v>107</v>
      </c>
      <c r="K5535" t="n">
        <v>2068</v>
      </c>
      <c r="L5535" t="n">
        <v>1</v>
      </c>
      <c r="M5535" t="n">
        <v>46</v>
      </c>
      <c r="N5535" t="n">
        <v>29</v>
      </c>
      <c r="O5535" t="n">
        <v>4</v>
      </c>
      <c r="P5535" t="n">
        <v>295</v>
      </c>
      <c r="Q5535" t="n">
        <v>249</v>
      </c>
      <c r="R5535" t="n">
        <v>315</v>
      </c>
      <c r="S5535" t="n">
        <v>279</v>
      </c>
      <c r="T5535" t="n">
        <v>1492</v>
      </c>
      <c r="U5535" t="n">
        <v>3</v>
      </c>
      <c r="V5535" t="n">
        <v>0</v>
      </c>
      <c r="W5535" t="n">
        <v>0</v>
      </c>
    </row>
    <row r="5536">
      <c r="A5536" t="inlineStr">
        <is>
          <t>Stuart Olding</t>
        </is>
      </c>
      <c r="B5536" t="inlineStr">
        <is>
          <t>Ireland</t>
        </is>
      </c>
      <c r="C5536" t="inlineStr">
        <is>
          <t>Center</t>
        </is>
      </c>
      <c r="D5536" t="n">
        <v>68</v>
      </c>
      <c r="E5536" t="n">
        <v>70</v>
      </c>
      <c r="F5536" t="n">
        <v>49</v>
      </c>
      <c r="G5536" t="n">
        <v>21</v>
      </c>
      <c r="H5536" t="n">
        <v>0</v>
      </c>
      <c r="I5536" t="n">
        <v>4041</v>
      </c>
      <c r="J5536" t="n">
        <v>19</v>
      </c>
      <c r="K5536" t="n">
        <v>500</v>
      </c>
      <c r="L5536" t="n">
        <v>1</v>
      </c>
      <c r="M5536" t="n">
        <v>13</v>
      </c>
      <c r="N5536" t="n">
        <v>12</v>
      </c>
      <c r="O5536" t="n">
        <v>0</v>
      </c>
      <c r="P5536" t="n">
        <v>15</v>
      </c>
      <c r="Q5536" t="n">
        <v>11</v>
      </c>
      <c r="R5536" t="n">
        <v>4</v>
      </c>
      <c r="S5536" t="n">
        <v>4</v>
      </c>
      <c r="T5536" t="n">
        <v>94</v>
      </c>
      <c r="U5536" t="n">
        <v>2</v>
      </c>
      <c r="V5536" t="n">
        <v>0</v>
      </c>
      <c r="W5536" t="n">
        <v>0</v>
      </c>
    </row>
    <row r="5537">
      <c r="A5537" t="inlineStr">
        <is>
          <t>Stuart Olding</t>
        </is>
      </c>
      <c r="B5537" t="inlineStr">
        <is>
          <t>Ireland</t>
        </is>
      </c>
      <c r="C5537" t="inlineStr">
        <is>
          <t>Center</t>
        </is>
      </c>
      <c r="D5537" t="n">
        <v>2</v>
      </c>
      <c r="E5537" t="n">
        <v>5</v>
      </c>
      <c r="F5537" t="n">
        <v>2</v>
      </c>
      <c r="G5537" t="n">
        <v>3</v>
      </c>
      <c r="H5537" t="n">
        <v>0</v>
      </c>
      <c r="I5537" t="n">
        <v>160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</row>
    <row r="5538">
      <c r="A5538" t="inlineStr">
        <is>
          <t>Stuart Olding</t>
        </is>
      </c>
      <c r="B5538" t="inlineStr">
        <is>
          <t>Ireland</t>
        </is>
      </c>
      <c r="C5538" t="inlineStr">
        <is>
          <t>Center</t>
        </is>
      </c>
      <c r="D5538" t="n">
        <v>4</v>
      </c>
      <c r="E5538" t="n">
        <v>4</v>
      </c>
      <c r="F5538" t="n">
        <v>3</v>
      </c>
      <c r="G5538" t="n">
        <v>1</v>
      </c>
      <c r="H5538" t="n">
        <v>0</v>
      </c>
      <c r="I5538" t="n">
        <v>258</v>
      </c>
      <c r="J5538" t="n">
        <v>1</v>
      </c>
      <c r="K5538" t="n">
        <v>18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5</v>
      </c>
      <c r="U5538" t="n">
        <v>0</v>
      </c>
      <c r="V5538" t="n">
        <v>0</v>
      </c>
      <c r="W5538" t="n">
        <v>0</v>
      </c>
    </row>
    <row r="5539">
      <c r="A5539" t="inlineStr">
        <is>
          <t>Stuart Olding</t>
        </is>
      </c>
      <c r="B5539" t="inlineStr">
        <is>
          <t>Ireland</t>
        </is>
      </c>
      <c r="C5539" t="inlineStr">
        <is>
          <t>Center</t>
        </is>
      </c>
      <c r="D5539" t="n">
        <v>19</v>
      </c>
      <c r="E5539" t="n">
        <v>18</v>
      </c>
      <c r="F5539" t="n">
        <v>14</v>
      </c>
      <c r="G5539" t="n">
        <v>4</v>
      </c>
      <c r="H5539" t="n">
        <v>0</v>
      </c>
      <c r="I5539" t="n">
        <v>946</v>
      </c>
      <c r="J5539" t="n">
        <v>5</v>
      </c>
      <c r="K5539" t="n">
        <v>105</v>
      </c>
      <c r="L5539" t="n">
        <v>0</v>
      </c>
      <c r="M5539" t="n">
        <v>6</v>
      </c>
      <c r="N5539" t="n">
        <v>0</v>
      </c>
      <c r="O5539" t="n">
        <v>0</v>
      </c>
      <c r="P5539" t="n">
        <v>1</v>
      </c>
      <c r="Q5539" t="n">
        <v>1</v>
      </c>
      <c r="R5539" t="n">
        <v>0</v>
      </c>
      <c r="S5539" t="n">
        <v>0</v>
      </c>
      <c r="T5539" t="n">
        <v>2</v>
      </c>
      <c r="U5539" t="n">
        <v>0</v>
      </c>
      <c r="V5539" t="n">
        <v>0</v>
      </c>
      <c r="W5539" t="n">
        <v>0</v>
      </c>
    </row>
    <row r="5540">
      <c r="A5540" t="inlineStr">
        <is>
          <t>Stuart Olding</t>
        </is>
      </c>
      <c r="B5540" t="inlineStr">
        <is>
          <t>Ireland</t>
        </is>
      </c>
      <c r="C5540" t="inlineStr">
        <is>
          <t>Center</t>
        </is>
      </c>
      <c r="D5540" t="n">
        <v>93</v>
      </c>
      <c r="E5540" t="n">
        <v>13</v>
      </c>
      <c r="F5540" t="n">
        <v>68</v>
      </c>
      <c r="G5540" t="n">
        <v>29</v>
      </c>
      <c r="H5540" t="n">
        <v>0</v>
      </c>
      <c r="I5540" t="n">
        <v>5405</v>
      </c>
      <c r="J5540" t="n">
        <v>25</v>
      </c>
      <c r="K5540" t="n">
        <v>623</v>
      </c>
      <c r="L5540" t="n">
        <v>1</v>
      </c>
      <c r="M5540" t="n">
        <v>19</v>
      </c>
      <c r="N5540" t="n">
        <v>13</v>
      </c>
      <c r="O5540" t="n">
        <v>0</v>
      </c>
      <c r="P5540" t="n">
        <v>16</v>
      </c>
      <c r="Q5540" t="n">
        <v>12</v>
      </c>
      <c r="R5540" t="n">
        <v>4</v>
      </c>
      <c r="S5540" t="n">
        <v>4</v>
      </c>
      <c r="T5540" t="n">
        <v>101</v>
      </c>
      <c r="U5540" t="n">
        <v>2</v>
      </c>
      <c r="V5540" t="n">
        <v>0</v>
      </c>
      <c r="W5540" t="n">
        <v>0</v>
      </c>
    </row>
    <row r="5541">
      <c r="A5541" t="inlineStr">
        <is>
          <t>Gary Ringrose</t>
        </is>
      </c>
      <c r="B5541" t="inlineStr">
        <is>
          <t>Ireland</t>
        </is>
      </c>
      <c r="C5541" t="inlineStr">
        <is>
          <t>Center</t>
        </is>
      </c>
      <c r="D5541" t="n">
        <v>12</v>
      </c>
      <c r="E5541" t="n">
        <v>12</v>
      </c>
      <c r="F5541" t="n">
        <v>12</v>
      </c>
      <c r="G5541" t="n">
        <v>0</v>
      </c>
      <c r="H5541" t="n">
        <v>0</v>
      </c>
      <c r="I5541" t="n">
        <v>919</v>
      </c>
      <c r="J5541" t="n">
        <v>0</v>
      </c>
      <c r="K5541" t="n">
        <v>0</v>
      </c>
      <c r="L5541" t="n">
        <v>0</v>
      </c>
      <c r="M5541" t="n">
        <v>2</v>
      </c>
      <c r="N5541" t="n">
        <v>1</v>
      </c>
      <c r="O5541" t="n">
        <v>0</v>
      </c>
      <c r="P5541" t="n">
        <v>1</v>
      </c>
      <c r="Q5541" t="n">
        <v>1</v>
      </c>
      <c r="R5541" t="n">
        <v>1</v>
      </c>
      <c r="S5541" t="n">
        <v>1</v>
      </c>
      <c r="T5541" t="n">
        <v>10</v>
      </c>
      <c r="U5541" t="n">
        <v>0</v>
      </c>
      <c r="V5541" t="n">
        <v>0</v>
      </c>
      <c r="W5541" t="n">
        <v>0</v>
      </c>
    </row>
    <row r="5542">
      <c r="A5542" t="inlineStr">
        <is>
          <t>Gary Ringrose</t>
        </is>
      </c>
      <c r="B5542" t="inlineStr">
        <is>
          <t>Ireland</t>
        </is>
      </c>
      <c r="C5542" t="inlineStr">
        <is>
          <t>Center</t>
        </is>
      </c>
      <c r="D5542" t="n">
        <v>82</v>
      </c>
      <c r="E5542" t="n">
        <v>83</v>
      </c>
      <c r="F5542" t="n">
        <v>80</v>
      </c>
      <c r="G5542" t="n">
        <v>3</v>
      </c>
      <c r="H5542" t="n">
        <v>0</v>
      </c>
      <c r="I5542" t="n">
        <v>6219</v>
      </c>
      <c r="J5542" t="n">
        <v>2</v>
      </c>
      <c r="K5542" t="n">
        <v>16</v>
      </c>
      <c r="L5542" t="n">
        <v>0</v>
      </c>
      <c r="M5542" t="n">
        <v>13</v>
      </c>
      <c r="N5542" t="n">
        <v>27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137</v>
      </c>
      <c r="U5542" t="n">
        <v>1</v>
      </c>
      <c r="V5542" t="n">
        <v>0</v>
      </c>
      <c r="W5542" t="n">
        <v>0</v>
      </c>
    </row>
    <row r="5543">
      <c r="A5543" t="inlineStr">
        <is>
          <t>Gary Ringrose</t>
        </is>
      </c>
      <c r="B5543" t="inlineStr">
        <is>
          <t>Ireland</t>
        </is>
      </c>
      <c r="C5543" t="inlineStr">
        <is>
          <t>Center</t>
        </is>
      </c>
      <c r="D5543" t="n">
        <v>33</v>
      </c>
      <c r="E5543" t="n">
        <v>34</v>
      </c>
      <c r="F5543" t="n">
        <v>30</v>
      </c>
      <c r="G5543" t="n">
        <v>4</v>
      </c>
      <c r="H5543" t="n">
        <v>0</v>
      </c>
      <c r="I5543" t="n">
        <v>2409</v>
      </c>
      <c r="J5543" t="n">
        <v>3</v>
      </c>
      <c r="K5543" t="n">
        <v>136</v>
      </c>
      <c r="L5543" t="n">
        <v>0</v>
      </c>
      <c r="M5543" t="n">
        <v>5</v>
      </c>
      <c r="N5543" t="n">
        <v>9</v>
      </c>
      <c r="O5543" t="n">
        <v>0</v>
      </c>
      <c r="P5543" t="n">
        <v>4</v>
      </c>
      <c r="Q5543" t="n">
        <v>1</v>
      </c>
      <c r="R5543" t="n">
        <v>0</v>
      </c>
      <c r="S5543" t="n">
        <v>0</v>
      </c>
      <c r="T5543" t="n">
        <v>47</v>
      </c>
      <c r="U5543" t="n">
        <v>0</v>
      </c>
      <c r="V5543" t="n">
        <v>0</v>
      </c>
      <c r="W5543" t="n">
        <v>0</v>
      </c>
    </row>
    <row r="5544">
      <c r="A5544" t="inlineStr">
        <is>
          <t>Gary Ringrose</t>
        </is>
      </c>
      <c r="B5544" t="inlineStr">
        <is>
          <t>Ireland</t>
        </is>
      </c>
      <c r="C5544" t="inlineStr">
        <is>
          <t>Center</t>
        </is>
      </c>
      <c r="D5544" t="n">
        <v>127</v>
      </c>
      <c r="E5544" t="n">
        <v>37</v>
      </c>
      <c r="F5544" t="n">
        <v>122</v>
      </c>
      <c r="G5544" t="n">
        <v>7</v>
      </c>
      <c r="H5544" t="n">
        <v>0</v>
      </c>
      <c r="I5544" t="n">
        <v>9547</v>
      </c>
      <c r="J5544" t="n">
        <v>5</v>
      </c>
      <c r="K5544" t="n">
        <v>152</v>
      </c>
      <c r="L5544" t="n">
        <v>0</v>
      </c>
      <c r="M5544" t="n">
        <v>20</v>
      </c>
      <c r="N5544" t="n">
        <v>37</v>
      </c>
      <c r="O5544" t="n">
        <v>0</v>
      </c>
      <c r="P5544" t="n">
        <v>6</v>
      </c>
      <c r="Q5544" t="n">
        <v>3</v>
      </c>
      <c r="R5544" t="n">
        <v>1</v>
      </c>
      <c r="S5544" t="n">
        <v>1</v>
      </c>
      <c r="T5544" t="n">
        <v>194</v>
      </c>
      <c r="U5544" t="n">
        <v>1</v>
      </c>
      <c r="V5544" t="n">
        <v>0</v>
      </c>
      <c r="W5544" t="n">
        <v>0</v>
      </c>
    </row>
    <row r="5545">
      <c r="A5545" t="inlineStr">
        <is>
          <t>Gordon D'Arcy</t>
        </is>
      </c>
      <c r="B5545" t="inlineStr">
        <is>
          <t>Ireland</t>
        </is>
      </c>
      <c r="C5545" t="inlineStr">
        <is>
          <t>Center</t>
        </is>
      </c>
      <c r="D5545" t="n">
        <v>201</v>
      </c>
      <c r="E5545" t="n">
        <v>205</v>
      </c>
      <c r="F5545" t="n">
        <v>183</v>
      </c>
      <c r="G5545" t="n">
        <v>22</v>
      </c>
      <c r="H5545" t="n">
        <v>0</v>
      </c>
      <c r="I5545" t="n">
        <v>14175</v>
      </c>
      <c r="J5545" t="n">
        <v>18</v>
      </c>
      <c r="K5545" t="n">
        <v>338</v>
      </c>
      <c r="L5545" t="n">
        <v>2</v>
      </c>
      <c r="M5545" t="n">
        <v>44</v>
      </c>
      <c r="N5545" t="n">
        <v>47</v>
      </c>
      <c r="O5545" t="n">
        <v>2</v>
      </c>
      <c r="P5545" t="n">
        <v>2</v>
      </c>
      <c r="Q5545" t="n">
        <v>1</v>
      </c>
      <c r="R5545" t="n">
        <v>5</v>
      </c>
      <c r="S5545" t="n">
        <v>5</v>
      </c>
      <c r="T5545" t="n">
        <v>258</v>
      </c>
      <c r="U5545" t="n">
        <v>2</v>
      </c>
      <c r="V5545" t="n">
        <v>0</v>
      </c>
      <c r="W5545" t="n">
        <v>0</v>
      </c>
    </row>
    <row r="5546">
      <c r="A5546" t="inlineStr">
        <is>
          <t>Gordon D'Arcy</t>
        </is>
      </c>
      <c r="B5546" t="inlineStr">
        <is>
          <t>Ireland</t>
        </is>
      </c>
      <c r="C5546" t="inlineStr">
        <is>
          <t>Center</t>
        </is>
      </c>
      <c r="D5546" t="n">
        <v>81</v>
      </c>
      <c r="E5546" t="n">
        <v>83</v>
      </c>
      <c r="F5546" t="n">
        <v>73</v>
      </c>
      <c r="G5546" t="n">
        <v>10</v>
      </c>
      <c r="H5546" t="n">
        <v>0</v>
      </c>
      <c r="I5546" t="n">
        <v>5601</v>
      </c>
      <c r="J5546" t="n">
        <v>8</v>
      </c>
      <c r="K5546" t="n">
        <v>239</v>
      </c>
      <c r="L5546" t="n">
        <v>1</v>
      </c>
      <c r="M5546" t="n">
        <v>20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35</v>
      </c>
      <c r="U5546" t="n">
        <v>0</v>
      </c>
      <c r="V5546" t="n">
        <v>0</v>
      </c>
      <c r="W5546" t="n">
        <v>0</v>
      </c>
    </row>
    <row r="5547">
      <c r="A5547" t="inlineStr">
        <is>
          <t>Gordon D'Arcy</t>
        </is>
      </c>
      <c r="B5547" t="inlineStr">
        <is>
          <t>Ireland</t>
        </is>
      </c>
      <c r="C5547" t="inlineStr">
        <is>
          <t>Center</t>
        </is>
      </c>
      <c r="D5547" t="n">
        <v>3</v>
      </c>
      <c r="E5547" t="n">
        <v>4</v>
      </c>
      <c r="F5547" t="n">
        <v>2</v>
      </c>
      <c r="G5547" t="n">
        <v>2</v>
      </c>
      <c r="H5547" t="n">
        <v>0</v>
      </c>
      <c r="I5547" t="n">
        <v>165</v>
      </c>
      <c r="J5547" t="n">
        <v>1</v>
      </c>
      <c r="K5547" t="n">
        <v>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</row>
    <row r="5548">
      <c r="A5548" t="inlineStr">
        <is>
          <t>Gordon D'Arcy</t>
        </is>
      </c>
      <c r="B5548" t="inlineStr">
        <is>
          <t>Ireland</t>
        </is>
      </c>
      <c r="C5548" t="inlineStr">
        <is>
          <t>Center</t>
        </is>
      </c>
      <c r="D5548" t="n">
        <v>285</v>
      </c>
      <c r="E5548" t="n">
        <v>54</v>
      </c>
      <c r="F5548" t="n">
        <v>258</v>
      </c>
      <c r="G5548" t="n">
        <v>34</v>
      </c>
      <c r="H5548" t="n">
        <v>0</v>
      </c>
      <c r="I5548" t="n">
        <v>19941</v>
      </c>
      <c r="J5548" t="n">
        <v>27</v>
      </c>
      <c r="K5548" t="n">
        <v>582</v>
      </c>
      <c r="L5548" t="n">
        <v>3</v>
      </c>
      <c r="M5548" t="n">
        <v>64</v>
      </c>
      <c r="N5548" t="n">
        <v>54</v>
      </c>
      <c r="O5548" t="n">
        <v>2</v>
      </c>
      <c r="P5548" t="n">
        <v>2</v>
      </c>
      <c r="Q5548" t="n">
        <v>1</v>
      </c>
      <c r="R5548" t="n">
        <v>5</v>
      </c>
      <c r="S5548" t="n">
        <v>5</v>
      </c>
      <c r="T5548" t="n">
        <v>293</v>
      </c>
      <c r="U5548" t="n">
        <v>2</v>
      </c>
      <c r="V5548" t="n">
        <v>0</v>
      </c>
      <c r="W5548" t="n">
        <v>0</v>
      </c>
    </row>
    <row r="5549">
      <c r="A5549" t="inlineStr">
        <is>
          <t>Darren Cave</t>
        </is>
      </c>
      <c r="B5549" t="inlineStr">
        <is>
          <t>Ireland</t>
        </is>
      </c>
      <c r="C5549" t="inlineStr">
        <is>
          <t>Center</t>
        </is>
      </c>
      <c r="D5549" t="n">
        <v>224</v>
      </c>
      <c r="E5549" t="n">
        <v>237</v>
      </c>
      <c r="F5549" t="n">
        <v>186</v>
      </c>
      <c r="G5549" t="n">
        <v>51</v>
      </c>
      <c r="H5549" t="n">
        <v>0</v>
      </c>
      <c r="I5549" t="n">
        <v>14522</v>
      </c>
      <c r="J5549" t="n">
        <v>38</v>
      </c>
      <c r="K5549" t="n">
        <v>915</v>
      </c>
      <c r="L5549" t="n">
        <v>3</v>
      </c>
      <c r="M5549" t="n">
        <v>49</v>
      </c>
      <c r="N5549" t="n">
        <v>45</v>
      </c>
      <c r="O5549" t="n">
        <v>0</v>
      </c>
      <c r="P5549" t="n">
        <v>2</v>
      </c>
      <c r="Q5549" t="n">
        <v>2</v>
      </c>
      <c r="R5549" t="n">
        <v>0</v>
      </c>
      <c r="S5549" t="n">
        <v>0</v>
      </c>
      <c r="T5549" t="n">
        <v>229</v>
      </c>
      <c r="U5549" t="n">
        <v>1</v>
      </c>
      <c r="V5549" t="n">
        <v>0</v>
      </c>
      <c r="W5549" t="n">
        <v>0</v>
      </c>
    </row>
    <row r="5550">
      <c r="A5550" t="inlineStr">
        <is>
          <t>Darren Cave</t>
        </is>
      </c>
      <c r="B5550" t="inlineStr">
        <is>
          <t>Ireland</t>
        </is>
      </c>
      <c r="C5550" t="inlineStr">
        <is>
          <t>Center</t>
        </is>
      </c>
      <c r="D5550" t="n">
        <v>2</v>
      </c>
      <c r="E5550" t="n">
        <v>2</v>
      </c>
      <c r="F5550" t="n">
        <v>1</v>
      </c>
      <c r="G5550" t="n">
        <v>1</v>
      </c>
      <c r="H5550" t="n">
        <v>0</v>
      </c>
      <c r="I5550" t="n">
        <v>97</v>
      </c>
      <c r="J5550" t="n">
        <v>1</v>
      </c>
      <c r="K5550" t="n">
        <v>17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5</v>
      </c>
      <c r="U5550" t="n">
        <v>0</v>
      </c>
      <c r="V5550" t="n">
        <v>0</v>
      </c>
      <c r="W5550" t="n">
        <v>0</v>
      </c>
    </row>
    <row r="5551">
      <c r="A5551" t="inlineStr">
        <is>
          <t>Darren Cave</t>
        </is>
      </c>
      <c r="B5551" t="inlineStr">
        <is>
          <t>Ireland</t>
        </is>
      </c>
      <c r="C5551" t="inlineStr">
        <is>
          <t>Center</t>
        </is>
      </c>
      <c r="D5551" t="n">
        <v>11</v>
      </c>
      <c r="E5551" t="n">
        <v>11</v>
      </c>
      <c r="F5551" t="n">
        <v>9</v>
      </c>
      <c r="G5551" t="n">
        <v>2</v>
      </c>
      <c r="H5551" t="n">
        <v>0</v>
      </c>
      <c r="I5551" t="n">
        <v>713</v>
      </c>
      <c r="J5551" t="n">
        <v>2</v>
      </c>
      <c r="K5551" t="n">
        <v>29</v>
      </c>
      <c r="L5551" t="n">
        <v>0</v>
      </c>
      <c r="M5551" t="n">
        <v>3</v>
      </c>
      <c r="N5551" t="n">
        <v>2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10</v>
      </c>
      <c r="U5551" t="n">
        <v>0</v>
      </c>
      <c r="V5551" t="n">
        <v>0</v>
      </c>
      <c r="W5551" t="n">
        <v>0</v>
      </c>
    </row>
    <row r="5552">
      <c r="A5552" t="inlineStr">
        <is>
          <t>Darren Cave</t>
        </is>
      </c>
      <c r="B5552" t="inlineStr">
        <is>
          <t>Ireland</t>
        </is>
      </c>
      <c r="C5552" t="inlineStr">
        <is>
          <t>Center</t>
        </is>
      </c>
      <c r="D5552" t="n">
        <v>237</v>
      </c>
      <c r="E5552" t="n">
        <v>48</v>
      </c>
      <c r="F5552" t="n">
        <v>196</v>
      </c>
      <c r="G5552" t="n">
        <v>54</v>
      </c>
      <c r="H5552" t="n">
        <v>0</v>
      </c>
      <c r="I5552" t="n">
        <v>15332</v>
      </c>
      <c r="J5552" t="n">
        <v>41</v>
      </c>
      <c r="K5552" t="n">
        <v>961</v>
      </c>
      <c r="L5552" t="n">
        <v>3</v>
      </c>
      <c r="M5552" t="n">
        <v>52</v>
      </c>
      <c r="N5552" t="n">
        <v>48</v>
      </c>
      <c r="O5552" t="n">
        <v>0</v>
      </c>
      <c r="P5552" t="n">
        <v>2</v>
      </c>
      <c r="Q5552" t="n">
        <v>2</v>
      </c>
      <c r="R5552" t="n">
        <v>0</v>
      </c>
      <c r="S5552" t="n">
        <v>0</v>
      </c>
      <c r="T5552" t="n">
        <v>244</v>
      </c>
      <c r="U5552" t="n">
        <v>1</v>
      </c>
      <c r="V5552" t="n">
        <v>0</v>
      </c>
      <c r="W5552" t="n">
        <v>0</v>
      </c>
    </row>
    <row r="5553">
      <c r="A5553" t="inlineStr">
        <is>
          <t>Jared Payne</t>
        </is>
      </c>
      <c r="B5553" t="inlineStr">
        <is>
          <t>Ireland</t>
        </is>
      </c>
      <c r="C5553" t="inlineStr">
        <is>
          <t>Center</t>
        </is>
      </c>
      <c r="D5553" t="n">
        <v>3</v>
      </c>
      <c r="E5553" t="n">
        <v>3</v>
      </c>
      <c r="F5553" t="n">
        <v>0</v>
      </c>
      <c r="G5553" t="n">
        <v>3</v>
      </c>
      <c r="H5553" t="n">
        <v>0</v>
      </c>
      <c r="I5553" t="n">
        <v>25</v>
      </c>
      <c r="J5553" t="n">
        <v>3</v>
      </c>
      <c r="K5553" t="n">
        <v>25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t="inlineStr">
        <is>
          <t>Jared Payne</t>
        </is>
      </c>
      <c r="B5554" t="inlineStr">
        <is>
          <t>Ireland</t>
        </is>
      </c>
      <c r="C5554" t="inlineStr">
        <is>
          <t>Center</t>
        </is>
      </c>
      <c r="D5554" t="n">
        <v>20</v>
      </c>
      <c r="E5554" t="n">
        <v>20</v>
      </c>
      <c r="F5554" t="n">
        <v>17</v>
      </c>
      <c r="G5554" t="n">
        <v>3</v>
      </c>
      <c r="H5554" t="n">
        <v>0</v>
      </c>
      <c r="I5554" t="n">
        <v>1263</v>
      </c>
      <c r="J5554" t="n">
        <v>3</v>
      </c>
      <c r="K5554" t="n">
        <v>26</v>
      </c>
      <c r="L5554" t="n">
        <v>0</v>
      </c>
      <c r="M5554" t="n">
        <v>5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10</v>
      </c>
      <c r="U5554" t="n">
        <v>0</v>
      </c>
      <c r="V5554" t="n">
        <v>0</v>
      </c>
      <c r="W5554" t="n">
        <v>0</v>
      </c>
    </row>
    <row r="5555">
      <c r="A5555" t="inlineStr">
        <is>
          <t>Jared Payne</t>
        </is>
      </c>
      <c r="B5555" t="inlineStr">
        <is>
          <t>Ireland</t>
        </is>
      </c>
      <c r="C5555" t="inlineStr">
        <is>
          <t>Center</t>
        </is>
      </c>
      <c r="D5555" t="n">
        <v>18</v>
      </c>
      <c r="E5555" t="n">
        <v>18</v>
      </c>
      <c r="F5555" t="n">
        <v>18</v>
      </c>
      <c r="G5555" t="n">
        <v>0</v>
      </c>
      <c r="H5555" t="n">
        <v>0</v>
      </c>
      <c r="I5555" t="n">
        <v>1406</v>
      </c>
      <c r="J5555" t="n">
        <v>0</v>
      </c>
      <c r="K5555" t="n">
        <v>0</v>
      </c>
      <c r="L5555" t="n">
        <v>0</v>
      </c>
      <c r="M5555" t="n">
        <v>2</v>
      </c>
      <c r="N5555" t="n">
        <v>7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35</v>
      </c>
      <c r="U5555" t="n">
        <v>0</v>
      </c>
      <c r="V5555" t="n">
        <v>0</v>
      </c>
      <c r="W5555" t="n">
        <v>0</v>
      </c>
    </row>
    <row r="5556">
      <c r="A5556" t="inlineStr">
        <is>
          <t>Jared Payne</t>
        </is>
      </c>
      <c r="B5556" t="inlineStr">
        <is>
          <t>Ireland</t>
        </is>
      </c>
      <c r="C5556" t="inlineStr">
        <is>
          <t>Center</t>
        </is>
      </c>
      <c r="D5556" t="n">
        <v>78</v>
      </c>
      <c r="E5556" t="n">
        <v>78</v>
      </c>
      <c r="F5556" t="n">
        <v>74</v>
      </c>
      <c r="G5556" t="n">
        <v>4</v>
      </c>
      <c r="H5556" t="n">
        <v>1</v>
      </c>
      <c r="I5556" t="n">
        <v>5760</v>
      </c>
      <c r="J5556" t="n">
        <v>4</v>
      </c>
      <c r="K5556" t="n">
        <v>93</v>
      </c>
      <c r="L5556" t="n">
        <v>0</v>
      </c>
      <c r="M5556" t="n">
        <v>8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105</v>
      </c>
      <c r="U5556" t="n">
        <v>1</v>
      </c>
      <c r="V5556" t="n">
        <v>0</v>
      </c>
      <c r="W5556" t="n">
        <v>1</v>
      </c>
    </row>
    <row r="5557">
      <c r="A5557" t="inlineStr">
        <is>
          <t>Jared Payne</t>
        </is>
      </c>
      <c r="B5557" t="inlineStr">
        <is>
          <t>Ireland</t>
        </is>
      </c>
      <c r="C5557" t="inlineStr">
        <is>
          <t>Center</t>
        </is>
      </c>
      <c r="D5557" t="n">
        <v>1</v>
      </c>
      <c r="E5557" t="n">
        <v>1</v>
      </c>
      <c r="F5557" t="n">
        <v>1</v>
      </c>
      <c r="G5557" t="n">
        <v>0</v>
      </c>
      <c r="H5557" t="n">
        <v>0</v>
      </c>
      <c r="I5557" t="n">
        <v>80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t="inlineStr">
        <is>
          <t>Jared Payne</t>
        </is>
      </c>
      <c r="B5558" t="inlineStr">
        <is>
          <t>Ireland</t>
        </is>
      </c>
      <c r="C5558" t="inlineStr">
        <is>
          <t>Center</t>
        </is>
      </c>
      <c r="D5558" t="n">
        <v>20</v>
      </c>
      <c r="E5558" t="n">
        <v>20</v>
      </c>
      <c r="F5558" t="n">
        <v>20</v>
      </c>
      <c r="G5558" t="n">
        <v>0</v>
      </c>
      <c r="H5558" t="n">
        <v>0</v>
      </c>
      <c r="I5558" t="n">
        <v>1502</v>
      </c>
      <c r="J5558" t="n">
        <v>0</v>
      </c>
      <c r="K5558" t="n">
        <v>0</v>
      </c>
      <c r="L5558" t="n">
        <v>0</v>
      </c>
      <c r="M5558" t="n">
        <v>7</v>
      </c>
      <c r="N5558" t="n">
        <v>4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20</v>
      </c>
      <c r="U5558" t="n">
        <v>0</v>
      </c>
      <c r="V5558" t="n">
        <v>0</v>
      </c>
      <c r="W5558" t="n">
        <v>0</v>
      </c>
    </row>
    <row r="5559">
      <c r="A5559" t="inlineStr">
        <is>
          <t>Jared Payne</t>
        </is>
      </c>
      <c r="B5559" t="inlineStr">
        <is>
          <t>Ireland</t>
        </is>
      </c>
      <c r="C5559" t="inlineStr">
        <is>
          <t>Center</t>
        </is>
      </c>
      <c r="D5559" t="n">
        <v>3</v>
      </c>
      <c r="E5559" t="n">
        <v>3</v>
      </c>
      <c r="F5559" t="n">
        <v>3</v>
      </c>
      <c r="G5559" t="n">
        <v>0</v>
      </c>
      <c r="H5559" t="n">
        <v>0</v>
      </c>
      <c r="I5559" t="n">
        <v>184</v>
      </c>
      <c r="J5559" t="n">
        <v>0</v>
      </c>
      <c r="K5559" t="n">
        <v>0</v>
      </c>
      <c r="L5559" t="n">
        <v>0</v>
      </c>
      <c r="M5559" t="n">
        <v>3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5</v>
      </c>
      <c r="U5559" t="n">
        <v>0</v>
      </c>
      <c r="V5559" t="n">
        <v>0</v>
      </c>
      <c r="W5559" t="n">
        <v>0</v>
      </c>
    </row>
    <row r="5560">
      <c r="A5560" t="inlineStr">
        <is>
          <t>Jared Payne</t>
        </is>
      </c>
      <c r="B5560" t="inlineStr">
        <is>
          <t>Ireland</t>
        </is>
      </c>
      <c r="C5560" t="inlineStr">
        <is>
          <t>Center</t>
        </is>
      </c>
      <c r="D5560" t="n">
        <v>143</v>
      </c>
      <c r="E5560" t="n">
        <v>35</v>
      </c>
      <c r="F5560" t="n">
        <v>133</v>
      </c>
      <c r="G5560" t="n">
        <v>10</v>
      </c>
      <c r="H5560" t="n">
        <v>1</v>
      </c>
      <c r="I5560" t="n">
        <v>10220</v>
      </c>
      <c r="J5560" t="n">
        <v>10</v>
      </c>
      <c r="K5560" t="n">
        <v>144</v>
      </c>
      <c r="L5560" t="n">
        <v>0</v>
      </c>
      <c r="M5560" t="n">
        <v>25</v>
      </c>
      <c r="N5560" t="n">
        <v>35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175</v>
      </c>
      <c r="U5560" t="n">
        <v>1</v>
      </c>
      <c r="V5560" t="n">
        <v>0</v>
      </c>
      <c r="W5560" t="n">
        <v>1</v>
      </c>
    </row>
    <row r="5561">
      <c r="A5561" t="inlineStr">
        <is>
          <t>David Kearney</t>
        </is>
      </c>
      <c r="B5561" t="inlineStr">
        <is>
          <t>Ireland</t>
        </is>
      </c>
      <c r="C5561" t="inlineStr">
        <is>
          <t>Right Wing</t>
        </is>
      </c>
      <c r="D5561" t="n">
        <v>9</v>
      </c>
      <c r="E5561" t="n">
        <v>9</v>
      </c>
      <c r="F5561" t="n">
        <v>9</v>
      </c>
      <c r="G5561" t="n">
        <v>0</v>
      </c>
      <c r="H5561" t="n">
        <v>0</v>
      </c>
      <c r="I5561" t="n">
        <v>720</v>
      </c>
      <c r="J5561" t="n">
        <v>0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10</v>
      </c>
      <c r="U5561" t="n">
        <v>0</v>
      </c>
      <c r="V5561" t="n">
        <v>0</v>
      </c>
      <c r="W5561" t="n">
        <v>0</v>
      </c>
    </row>
    <row r="5562">
      <c r="A5562" t="inlineStr">
        <is>
          <t>David Kearney</t>
        </is>
      </c>
      <c r="B5562" t="inlineStr">
        <is>
          <t>Ireland</t>
        </is>
      </c>
      <c r="C5562" t="inlineStr">
        <is>
          <t>Right Wing</t>
        </is>
      </c>
      <c r="D5562" t="n">
        <v>172</v>
      </c>
      <c r="E5562" t="n">
        <v>180</v>
      </c>
      <c r="F5562" t="n">
        <v>152</v>
      </c>
      <c r="G5562" t="n">
        <v>28</v>
      </c>
      <c r="H5562" t="n">
        <v>0</v>
      </c>
      <c r="I5562" t="n">
        <v>11745</v>
      </c>
      <c r="J5562" t="n">
        <v>20</v>
      </c>
      <c r="K5562" t="n">
        <v>366</v>
      </c>
      <c r="L5562" t="n">
        <v>1</v>
      </c>
      <c r="M5562" t="n">
        <v>46</v>
      </c>
      <c r="N5562" t="n">
        <v>52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260</v>
      </c>
      <c r="U5562" t="n">
        <v>2</v>
      </c>
      <c r="V5562" t="n">
        <v>0</v>
      </c>
      <c r="W5562" t="n">
        <v>0</v>
      </c>
    </row>
    <row r="5563">
      <c r="A5563" t="inlineStr">
        <is>
          <t>David Kearney</t>
        </is>
      </c>
      <c r="B5563" t="inlineStr">
        <is>
          <t>Ireland</t>
        </is>
      </c>
      <c r="C5563" t="inlineStr">
        <is>
          <t>Right Wing</t>
        </is>
      </c>
      <c r="D5563" t="n">
        <v>20</v>
      </c>
      <c r="E5563" t="n">
        <v>20</v>
      </c>
      <c r="F5563" t="n">
        <v>15</v>
      </c>
      <c r="G5563" t="n">
        <v>5</v>
      </c>
      <c r="H5563" t="n">
        <v>0</v>
      </c>
      <c r="I5563" t="n">
        <v>1234</v>
      </c>
      <c r="J5563" t="n">
        <v>5</v>
      </c>
      <c r="K5563" t="n">
        <v>105</v>
      </c>
      <c r="L5563" t="n">
        <v>0</v>
      </c>
      <c r="M5563" t="n">
        <v>2</v>
      </c>
      <c r="N5563" t="n">
        <v>5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25</v>
      </c>
      <c r="U5563" t="n">
        <v>0</v>
      </c>
      <c r="V5563" t="n">
        <v>0</v>
      </c>
      <c r="W5563" t="n">
        <v>0</v>
      </c>
    </row>
    <row r="5564">
      <c r="A5564" t="inlineStr">
        <is>
          <t>David Kearney</t>
        </is>
      </c>
      <c r="B5564" t="inlineStr">
        <is>
          <t>Ireland</t>
        </is>
      </c>
      <c r="C5564" t="inlineStr">
        <is>
          <t>Right Wing</t>
        </is>
      </c>
      <c r="D5564" t="n">
        <v>3</v>
      </c>
      <c r="E5564" t="n">
        <v>3</v>
      </c>
      <c r="F5564" t="n">
        <v>3</v>
      </c>
      <c r="G5564" t="n">
        <v>0</v>
      </c>
      <c r="H5564" t="n">
        <v>0</v>
      </c>
      <c r="I5564" t="n">
        <v>210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5</v>
      </c>
      <c r="U5564" t="n">
        <v>0</v>
      </c>
      <c r="V5564" t="n">
        <v>0</v>
      </c>
      <c r="W5564" t="n">
        <v>0</v>
      </c>
    </row>
    <row r="5565">
      <c r="A5565" t="inlineStr">
        <is>
          <t>David Kearney</t>
        </is>
      </c>
      <c r="B5565" t="inlineStr">
        <is>
          <t>Ireland</t>
        </is>
      </c>
      <c r="C5565" t="inlineStr">
        <is>
          <t>Right Wing</t>
        </is>
      </c>
      <c r="D5565" t="n">
        <v>204</v>
      </c>
      <c r="E5565" t="n">
        <v>60</v>
      </c>
      <c r="F5565" t="n">
        <v>179</v>
      </c>
      <c r="G5565" t="n">
        <v>33</v>
      </c>
      <c r="H5565" t="n">
        <v>0</v>
      </c>
      <c r="I5565" t="n">
        <v>13909</v>
      </c>
      <c r="J5565" t="n">
        <v>25</v>
      </c>
      <c r="K5565" t="n">
        <v>471</v>
      </c>
      <c r="L5565" t="n">
        <v>1</v>
      </c>
      <c r="M5565" t="n">
        <v>49</v>
      </c>
      <c r="N5565" t="n">
        <v>60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300</v>
      </c>
      <c r="U5565" t="n">
        <v>2</v>
      </c>
      <c r="V5565" t="n">
        <v>0</v>
      </c>
      <c r="W5565" t="n">
        <v>0</v>
      </c>
    </row>
    <row r="5566">
      <c r="A5566" t="inlineStr">
        <is>
          <t>Niyi Adeolokun</t>
        </is>
      </c>
      <c r="B5566" t="inlineStr">
        <is>
          <t>Ireland</t>
        </is>
      </c>
      <c r="C5566" t="inlineStr">
        <is>
          <t>Right Wing</t>
        </is>
      </c>
      <c r="D5566" t="n">
        <v>93</v>
      </c>
      <c r="E5566" t="n">
        <v>96</v>
      </c>
      <c r="F5566" t="n">
        <v>82</v>
      </c>
      <c r="G5566" t="n">
        <v>14</v>
      </c>
      <c r="H5566" t="n">
        <v>0</v>
      </c>
      <c r="I5566" t="n">
        <v>6054</v>
      </c>
      <c r="J5566" t="n">
        <v>11</v>
      </c>
      <c r="K5566" t="n">
        <v>268</v>
      </c>
      <c r="L5566" t="n">
        <v>0</v>
      </c>
      <c r="M5566" t="n">
        <v>31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165</v>
      </c>
      <c r="U5566" t="n">
        <v>0</v>
      </c>
      <c r="V5566" t="n">
        <v>0</v>
      </c>
      <c r="W5566" t="n">
        <v>0</v>
      </c>
    </row>
    <row r="5567">
      <c r="A5567" t="inlineStr">
        <is>
          <t>Niyi Adeolokun</t>
        </is>
      </c>
      <c r="B5567" t="inlineStr">
        <is>
          <t>Ireland</t>
        </is>
      </c>
      <c r="C5567" t="inlineStr">
        <is>
          <t>Right Wing</t>
        </is>
      </c>
      <c r="D5567" t="n">
        <v>1</v>
      </c>
      <c r="E5567" t="n">
        <v>1</v>
      </c>
      <c r="F5567" t="n">
        <v>0</v>
      </c>
      <c r="G5567" t="n">
        <v>1</v>
      </c>
      <c r="H5567" t="n">
        <v>0</v>
      </c>
      <c r="I5567" t="n">
        <v>14</v>
      </c>
      <c r="J5567" t="n">
        <v>1</v>
      </c>
      <c r="K5567" t="n">
        <v>14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</row>
    <row r="5568">
      <c r="A5568" t="inlineStr">
        <is>
          <t>Niyi Adeolokun</t>
        </is>
      </c>
      <c r="B5568" t="inlineStr">
        <is>
          <t>Ireland</t>
        </is>
      </c>
      <c r="C5568" t="inlineStr">
        <is>
          <t>Right Wing</t>
        </is>
      </c>
      <c r="D5568" t="n">
        <v>14</v>
      </c>
      <c r="E5568" t="n">
        <v>14</v>
      </c>
      <c r="F5568" t="n">
        <v>10</v>
      </c>
      <c r="G5568" t="n">
        <v>4</v>
      </c>
      <c r="H5568" t="n">
        <v>0</v>
      </c>
      <c r="I5568" t="n">
        <v>827</v>
      </c>
      <c r="J5568" t="n">
        <v>4</v>
      </c>
      <c r="K5568" t="n">
        <v>101</v>
      </c>
      <c r="L5568" t="n">
        <v>0</v>
      </c>
      <c r="M5568" t="n">
        <v>4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10</v>
      </c>
      <c r="U5568" t="n">
        <v>0</v>
      </c>
      <c r="V5568" t="n">
        <v>0</v>
      </c>
      <c r="W5568" t="n">
        <v>0</v>
      </c>
    </row>
    <row r="5569">
      <c r="A5569" t="inlineStr">
        <is>
          <t>Niyi Adeolokun</t>
        </is>
      </c>
      <c r="B5569" t="inlineStr">
        <is>
          <t>Ireland</t>
        </is>
      </c>
      <c r="C5569" t="inlineStr">
        <is>
          <t>Right Wing</t>
        </is>
      </c>
      <c r="D5569" t="n">
        <v>108</v>
      </c>
      <c r="E5569" t="n">
        <v>35</v>
      </c>
      <c r="F5569" t="n">
        <v>92</v>
      </c>
      <c r="G5569" t="n">
        <v>19</v>
      </c>
      <c r="H5569" t="n">
        <v>0</v>
      </c>
      <c r="I5569" t="n">
        <v>6895</v>
      </c>
      <c r="J5569" t="n">
        <v>16</v>
      </c>
      <c r="K5569" t="n">
        <v>383</v>
      </c>
      <c r="L5569" t="n">
        <v>0</v>
      </c>
      <c r="M5569" t="n">
        <v>35</v>
      </c>
      <c r="N5569" t="n">
        <v>35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175</v>
      </c>
      <c r="U5569" t="n">
        <v>0</v>
      </c>
      <c r="V5569" t="n">
        <v>0</v>
      </c>
      <c r="W5569" t="n">
        <v>0</v>
      </c>
    </row>
    <row r="5570">
      <c r="A5570" t="inlineStr">
        <is>
          <t>Darren Sweetman</t>
        </is>
      </c>
      <c r="B5570" t="inlineStr">
        <is>
          <t>Ireland</t>
        </is>
      </c>
      <c r="C5570" t="inlineStr">
        <is>
          <t>Right Wing</t>
        </is>
      </c>
      <c r="D5570" t="n">
        <v>3</v>
      </c>
      <c r="E5570" t="n">
        <v>4</v>
      </c>
      <c r="F5570" t="n">
        <v>1</v>
      </c>
      <c r="G5570" t="n">
        <v>3</v>
      </c>
      <c r="H5570" t="n">
        <v>0</v>
      </c>
      <c r="I5570" t="n">
        <v>93</v>
      </c>
      <c r="J5570" t="n">
        <v>2</v>
      </c>
      <c r="K5570" t="n">
        <v>13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</row>
    <row r="5571">
      <c r="A5571" t="inlineStr">
        <is>
          <t>Darren Sweetman</t>
        </is>
      </c>
      <c r="B5571" t="inlineStr">
        <is>
          <t>Ireland</t>
        </is>
      </c>
      <c r="C5571" t="inlineStr">
        <is>
          <t>Right Wing</t>
        </is>
      </c>
      <c r="D5571" t="n">
        <v>100</v>
      </c>
      <c r="E5571" t="n">
        <v>104</v>
      </c>
      <c r="F5571" t="n">
        <v>85</v>
      </c>
      <c r="G5571" t="n">
        <v>19</v>
      </c>
      <c r="H5571" t="n">
        <v>0</v>
      </c>
      <c r="I5571" t="n">
        <v>6720</v>
      </c>
      <c r="J5571" t="n">
        <v>15</v>
      </c>
      <c r="K5571" t="n">
        <v>316</v>
      </c>
      <c r="L5571" t="n">
        <v>1</v>
      </c>
      <c r="M5571" t="n">
        <v>16</v>
      </c>
      <c r="N5571" t="n">
        <v>26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130</v>
      </c>
      <c r="U5571" t="n">
        <v>1</v>
      </c>
      <c r="V5571" t="n">
        <v>0</v>
      </c>
      <c r="W5571" t="n">
        <v>0</v>
      </c>
    </row>
    <row r="5572">
      <c r="A5572" t="inlineStr">
        <is>
          <t>Darren Sweetman</t>
        </is>
      </c>
      <c r="B5572" t="inlineStr">
        <is>
          <t>Ireland</t>
        </is>
      </c>
      <c r="C5572" t="inlineStr">
        <is>
          <t>Right Wing</t>
        </is>
      </c>
      <c r="D5572" t="n">
        <v>2</v>
      </c>
      <c r="E5572" t="n">
        <v>2</v>
      </c>
      <c r="F5572" t="n">
        <v>1</v>
      </c>
      <c r="G5572" t="n">
        <v>1</v>
      </c>
      <c r="H5572" t="n">
        <v>0</v>
      </c>
      <c r="I5572" t="n">
        <v>87</v>
      </c>
      <c r="J5572" t="n">
        <v>1</v>
      </c>
      <c r="K5572" t="n">
        <v>7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5</v>
      </c>
      <c r="U5572" t="n">
        <v>0</v>
      </c>
      <c r="V5572" t="n">
        <v>0</v>
      </c>
      <c r="W5572" t="n">
        <v>0</v>
      </c>
    </row>
    <row r="5573">
      <c r="A5573" t="inlineStr">
        <is>
          <t>Darren Sweetman</t>
        </is>
      </c>
      <c r="B5573" t="inlineStr">
        <is>
          <t>Ireland</t>
        </is>
      </c>
      <c r="C5573" t="inlineStr">
        <is>
          <t>Right Wing</t>
        </is>
      </c>
      <c r="D5573" t="n">
        <v>1</v>
      </c>
      <c r="E5573" t="n">
        <v>1</v>
      </c>
      <c r="F5573" t="n">
        <v>0</v>
      </c>
      <c r="G5573" t="n">
        <v>1</v>
      </c>
      <c r="H5573" t="n">
        <v>0</v>
      </c>
      <c r="I5573" t="n">
        <v>21</v>
      </c>
      <c r="J5573" t="n">
        <v>1</v>
      </c>
      <c r="K5573" t="n">
        <v>21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</row>
    <row r="5574">
      <c r="A5574" t="inlineStr">
        <is>
          <t>Darren Sweetman</t>
        </is>
      </c>
      <c r="B5574" t="inlineStr">
        <is>
          <t>Ireland</t>
        </is>
      </c>
      <c r="C5574" t="inlineStr">
        <is>
          <t>Right Wing</t>
        </is>
      </c>
      <c r="D5574" t="n">
        <v>106</v>
      </c>
      <c r="E5574" t="n">
        <v>27</v>
      </c>
      <c r="F5574" t="n">
        <v>87</v>
      </c>
      <c r="G5574" t="n">
        <v>24</v>
      </c>
      <c r="H5574" t="n">
        <v>0</v>
      </c>
      <c r="I5574" t="n">
        <v>6921</v>
      </c>
      <c r="J5574" t="n">
        <v>19</v>
      </c>
      <c r="K5574" t="n">
        <v>357</v>
      </c>
      <c r="L5574" t="n">
        <v>1</v>
      </c>
      <c r="M5574" t="n">
        <v>16</v>
      </c>
      <c r="N5574" t="n">
        <v>27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135</v>
      </c>
      <c r="U5574" t="n">
        <v>1</v>
      </c>
      <c r="V5574" t="n">
        <v>0</v>
      </c>
      <c r="W5574" t="n">
        <v>0</v>
      </c>
    </row>
    <row r="5575">
      <c r="A5575" t="inlineStr">
        <is>
          <t>Robbie Henshaw</t>
        </is>
      </c>
      <c r="B5575" t="inlineStr">
        <is>
          <t>Ireland</t>
        </is>
      </c>
      <c r="C5575" t="inlineStr">
        <is>
          <t>Full Back</t>
        </is>
      </c>
      <c r="D5575" t="n">
        <v>76</v>
      </c>
      <c r="E5575" t="n">
        <v>76</v>
      </c>
      <c r="F5575" t="n">
        <v>70</v>
      </c>
      <c r="G5575" t="n">
        <v>6</v>
      </c>
      <c r="H5575" t="n">
        <v>0</v>
      </c>
      <c r="I5575" t="n">
        <v>5610</v>
      </c>
      <c r="J5575" t="n">
        <v>6</v>
      </c>
      <c r="K5575" t="n">
        <v>139</v>
      </c>
      <c r="L5575" t="n">
        <v>0</v>
      </c>
      <c r="M5575" t="n">
        <v>9</v>
      </c>
      <c r="N5575" t="n">
        <v>11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55</v>
      </c>
      <c r="U5575" t="n">
        <v>0</v>
      </c>
      <c r="V5575" t="n">
        <v>0</v>
      </c>
      <c r="W5575" t="n">
        <v>0</v>
      </c>
    </row>
    <row r="5576">
      <c r="A5576" t="inlineStr">
        <is>
          <t>Robbie Henshaw</t>
        </is>
      </c>
      <c r="B5576" t="inlineStr">
        <is>
          <t>Ireland</t>
        </is>
      </c>
      <c r="C5576" t="inlineStr">
        <is>
          <t>Full Back</t>
        </is>
      </c>
      <c r="D5576" t="n">
        <v>1</v>
      </c>
      <c r="E5576" t="n">
        <v>1</v>
      </c>
      <c r="F5576" t="n">
        <v>1</v>
      </c>
      <c r="G5576" t="n">
        <v>0</v>
      </c>
      <c r="H5576" t="n">
        <v>0</v>
      </c>
      <c r="I5576" t="n">
        <v>80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</row>
    <row r="5577">
      <c r="A5577" t="inlineStr">
        <is>
          <t>Robbie Henshaw</t>
        </is>
      </c>
      <c r="B5577" t="inlineStr">
        <is>
          <t>Ireland</t>
        </is>
      </c>
      <c r="C5577" t="inlineStr">
        <is>
          <t>Full Back</t>
        </is>
      </c>
      <c r="D5577" t="n">
        <v>54</v>
      </c>
      <c r="E5577" t="n">
        <v>54</v>
      </c>
      <c r="F5577" t="n">
        <v>53</v>
      </c>
      <c r="G5577" t="n">
        <v>1</v>
      </c>
      <c r="H5577" t="n">
        <v>0</v>
      </c>
      <c r="I5577" t="n">
        <v>4076</v>
      </c>
      <c r="J5577" t="n">
        <v>1</v>
      </c>
      <c r="K5577" t="n">
        <v>17</v>
      </c>
      <c r="L5577" t="n">
        <v>0</v>
      </c>
      <c r="M5577" t="n">
        <v>12</v>
      </c>
      <c r="N5577" t="n">
        <v>10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50</v>
      </c>
      <c r="U5577" t="n">
        <v>1</v>
      </c>
      <c r="V5577" t="n">
        <v>0</v>
      </c>
      <c r="W5577" t="n">
        <v>0</v>
      </c>
    </row>
    <row r="5578">
      <c r="A5578" t="inlineStr">
        <is>
          <t>Robbie Henshaw</t>
        </is>
      </c>
      <c r="B5578" t="inlineStr">
        <is>
          <t>Ireland</t>
        </is>
      </c>
      <c r="C5578" t="inlineStr">
        <is>
          <t>Full Back</t>
        </is>
      </c>
      <c r="D5578" t="n">
        <v>4</v>
      </c>
      <c r="E5578" t="n">
        <v>4</v>
      </c>
      <c r="F5578" t="n">
        <v>4</v>
      </c>
      <c r="G5578" t="n">
        <v>0</v>
      </c>
      <c r="H5578" t="n">
        <v>0</v>
      </c>
      <c r="I5578" t="n">
        <v>258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</row>
    <row r="5579">
      <c r="A5579" t="inlineStr">
        <is>
          <t>Robbie Henshaw</t>
        </is>
      </c>
      <c r="B5579" t="inlineStr">
        <is>
          <t>Ireland</t>
        </is>
      </c>
      <c r="C5579" t="inlineStr">
        <is>
          <t>Full Back</t>
        </is>
      </c>
      <c r="D5579" t="n">
        <v>188</v>
      </c>
      <c r="E5579" t="n">
        <v>29</v>
      </c>
      <c r="F5579" t="n">
        <v>176</v>
      </c>
      <c r="G5579" t="n">
        <v>12</v>
      </c>
      <c r="H5579" t="n">
        <v>0</v>
      </c>
      <c r="I5579" t="n">
        <v>13736</v>
      </c>
      <c r="J5579" t="n">
        <v>12</v>
      </c>
      <c r="K5579" t="n">
        <v>287</v>
      </c>
      <c r="L5579" t="n">
        <v>1</v>
      </c>
      <c r="M5579" t="n">
        <v>33</v>
      </c>
      <c r="N5579" t="n">
        <v>29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145</v>
      </c>
      <c r="U5579" t="n">
        <v>2</v>
      </c>
      <c r="V5579" t="n">
        <v>0</v>
      </c>
      <c r="W5579" t="n">
        <v>0</v>
      </c>
    </row>
    <row r="5580">
      <c r="A5580" t="inlineStr">
        <is>
          <t>Tiernan O'Halloran</t>
        </is>
      </c>
      <c r="B5580" t="inlineStr">
        <is>
          <t>Ireland</t>
        </is>
      </c>
      <c r="C5580" t="inlineStr">
        <is>
          <t>Full Back</t>
        </is>
      </c>
      <c r="D5580" t="n">
        <v>192</v>
      </c>
      <c r="E5580" t="n">
        <v>197</v>
      </c>
      <c r="F5580" t="n">
        <v>173</v>
      </c>
      <c r="G5580" t="n">
        <v>24</v>
      </c>
      <c r="H5580" t="n">
        <v>0</v>
      </c>
      <c r="I5580" t="n">
        <v>13030</v>
      </c>
      <c r="J5580" t="n">
        <v>19</v>
      </c>
      <c r="K5580" t="n">
        <v>476</v>
      </c>
      <c r="L5580" t="n">
        <v>0</v>
      </c>
      <c r="M5580" t="n">
        <v>51</v>
      </c>
      <c r="N5580" t="n">
        <v>38</v>
      </c>
      <c r="O5580" t="n">
        <v>1</v>
      </c>
      <c r="P5580" t="n">
        <v>4</v>
      </c>
      <c r="Q5580" t="n">
        <v>3</v>
      </c>
      <c r="R5580" t="n">
        <v>0</v>
      </c>
      <c r="S5580" t="n">
        <v>0</v>
      </c>
      <c r="T5580" t="n">
        <v>199</v>
      </c>
      <c r="U5580" t="n">
        <v>7</v>
      </c>
      <c r="V5580" t="n">
        <v>0</v>
      </c>
      <c r="W5580" t="n">
        <v>0</v>
      </c>
    </row>
    <row r="5581">
      <c r="A5581" t="inlineStr">
        <is>
          <t>Tiernan O'Halloran</t>
        </is>
      </c>
      <c r="B5581" t="inlineStr">
        <is>
          <t>Ireland</t>
        </is>
      </c>
      <c r="C5581" t="inlineStr">
        <is>
          <t>Full Back</t>
        </is>
      </c>
      <c r="D5581" t="n">
        <v>5</v>
      </c>
      <c r="E5581" t="n">
        <v>6</v>
      </c>
      <c r="F5581" t="n">
        <v>5</v>
      </c>
      <c r="G5581" t="n">
        <v>1</v>
      </c>
      <c r="H5581" t="n">
        <v>0</v>
      </c>
      <c r="I5581" t="n">
        <v>356</v>
      </c>
      <c r="J5581" t="n">
        <v>0</v>
      </c>
      <c r="K5581" t="n">
        <v>0</v>
      </c>
      <c r="L5581" t="n">
        <v>0</v>
      </c>
      <c r="M5581" t="n">
        <v>2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5</v>
      </c>
      <c r="U5581" t="n">
        <v>0</v>
      </c>
      <c r="V5581" t="n">
        <v>0</v>
      </c>
      <c r="W5581" t="n">
        <v>0</v>
      </c>
    </row>
    <row r="5582">
      <c r="A5582" t="inlineStr">
        <is>
          <t>Tiernan O'Halloran</t>
        </is>
      </c>
      <c r="B5582" t="inlineStr">
        <is>
          <t>Ireland</t>
        </is>
      </c>
      <c r="C5582" t="inlineStr">
        <is>
          <t>Full Back</t>
        </is>
      </c>
      <c r="D5582" t="n">
        <v>4</v>
      </c>
      <c r="E5582" t="n">
        <v>4</v>
      </c>
      <c r="F5582" t="n">
        <v>4</v>
      </c>
      <c r="G5582" t="n">
        <v>0</v>
      </c>
      <c r="H5582" t="n">
        <v>0</v>
      </c>
      <c r="I5582" t="n">
        <v>288</v>
      </c>
      <c r="J5582" t="n">
        <v>0</v>
      </c>
      <c r="K5582" t="n">
        <v>0</v>
      </c>
      <c r="L5582" t="n">
        <v>0</v>
      </c>
      <c r="M5582" t="n">
        <v>1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10</v>
      </c>
      <c r="U5582" t="n">
        <v>0</v>
      </c>
      <c r="V5582" t="n">
        <v>0</v>
      </c>
      <c r="W5582" t="n">
        <v>0</v>
      </c>
    </row>
    <row r="5583">
      <c r="A5583" t="inlineStr">
        <is>
          <t>Tiernan O'Halloran</t>
        </is>
      </c>
      <c r="B5583" t="inlineStr">
        <is>
          <t>Ireland</t>
        </is>
      </c>
      <c r="C5583" t="inlineStr">
        <is>
          <t>Full Back</t>
        </is>
      </c>
      <c r="D5583" t="n">
        <v>6</v>
      </c>
      <c r="E5583" t="n">
        <v>6</v>
      </c>
      <c r="F5583" t="n">
        <v>3</v>
      </c>
      <c r="G5583" t="n">
        <v>3</v>
      </c>
      <c r="H5583" t="n">
        <v>0</v>
      </c>
      <c r="I5583" t="n">
        <v>252</v>
      </c>
      <c r="J5583" t="n">
        <v>3</v>
      </c>
      <c r="K5583" t="n">
        <v>68</v>
      </c>
      <c r="L5583" t="n">
        <v>0</v>
      </c>
      <c r="M5583" t="n">
        <v>2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10</v>
      </c>
      <c r="U5583" t="n">
        <v>0</v>
      </c>
      <c r="V5583" t="n">
        <v>0</v>
      </c>
      <c r="W5583" t="n">
        <v>0</v>
      </c>
    </row>
    <row r="5584">
      <c r="A5584" t="inlineStr">
        <is>
          <t>Tiernan O'Halloran</t>
        </is>
      </c>
      <c r="B5584" t="inlineStr">
        <is>
          <t>Ireland</t>
        </is>
      </c>
      <c r="C5584" t="inlineStr">
        <is>
          <t>Full Back</t>
        </is>
      </c>
      <c r="D5584" t="n">
        <v>207</v>
      </c>
      <c r="E5584" t="n">
        <v>43</v>
      </c>
      <c r="F5584" t="n">
        <v>185</v>
      </c>
      <c r="G5584" t="n">
        <v>28</v>
      </c>
      <c r="H5584" t="n">
        <v>0</v>
      </c>
      <c r="I5584" t="n">
        <v>13926</v>
      </c>
      <c r="J5584" t="n">
        <v>22</v>
      </c>
      <c r="K5584" t="n">
        <v>544</v>
      </c>
      <c r="L5584" t="n">
        <v>0</v>
      </c>
      <c r="M5584" t="n">
        <v>56</v>
      </c>
      <c r="N5584" t="n">
        <v>43</v>
      </c>
      <c r="O5584" t="n">
        <v>1</v>
      </c>
      <c r="P5584" t="n">
        <v>4</v>
      </c>
      <c r="Q5584" t="n">
        <v>3</v>
      </c>
      <c r="R5584" t="n">
        <v>0</v>
      </c>
      <c r="S5584" t="n">
        <v>0</v>
      </c>
      <c r="T5584" t="n">
        <v>224</v>
      </c>
      <c r="U5584" t="n">
        <v>7</v>
      </c>
      <c r="V5584" t="n">
        <v>0</v>
      </c>
      <c r="W5584" t="n">
        <v>0</v>
      </c>
    </row>
    <row r="5585">
      <c r="A5585" t="inlineStr">
        <is>
          <t>Robert Kearney</t>
        </is>
      </c>
      <c r="B5585" t="inlineStr">
        <is>
          <t>Ireland</t>
        </is>
      </c>
      <c r="C5585" t="inlineStr">
        <is>
          <t>Full Back</t>
        </is>
      </c>
      <c r="D5585" t="n">
        <v>185</v>
      </c>
      <c r="E5585" t="n">
        <v>187</v>
      </c>
      <c r="F5585" t="n">
        <v>162</v>
      </c>
      <c r="G5585" t="n">
        <v>25</v>
      </c>
      <c r="H5585" t="n">
        <v>0</v>
      </c>
      <c r="I5585" t="n">
        <v>12656</v>
      </c>
      <c r="J5585" t="n">
        <v>23</v>
      </c>
      <c r="K5585" t="n">
        <v>519</v>
      </c>
      <c r="L5585" t="n">
        <v>2</v>
      </c>
      <c r="M5585" t="n">
        <v>43</v>
      </c>
      <c r="N5585" t="n">
        <v>32</v>
      </c>
      <c r="O5585" t="n">
        <v>3</v>
      </c>
      <c r="P5585" t="n">
        <v>1</v>
      </c>
      <c r="Q5585" t="n">
        <v>1</v>
      </c>
      <c r="R5585" t="n">
        <v>2</v>
      </c>
      <c r="S5585" t="n">
        <v>1</v>
      </c>
      <c r="T5585" t="n">
        <v>174</v>
      </c>
      <c r="U5585" t="n">
        <v>5</v>
      </c>
      <c r="V5585" t="n">
        <v>0</v>
      </c>
      <c r="W5585" t="n">
        <v>0</v>
      </c>
    </row>
    <row r="5586">
      <c r="A5586" t="inlineStr">
        <is>
          <t>Robert Kearney</t>
        </is>
      </c>
      <c r="B5586" t="inlineStr">
        <is>
          <t>Ireland</t>
        </is>
      </c>
      <c r="C5586" t="inlineStr">
        <is>
          <t>Full Back</t>
        </is>
      </c>
      <c r="D5586" t="n">
        <v>94</v>
      </c>
      <c r="E5586" t="n">
        <v>95</v>
      </c>
      <c r="F5586" t="n">
        <v>91</v>
      </c>
      <c r="G5586" t="n">
        <v>4</v>
      </c>
      <c r="H5586" t="n">
        <v>0</v>
      </c>
      <c r="I5586" t="n">
        <v>6999</v>
      </c>
      <c r="J5586" t="n">
        <v>3</v>
      </c>
      <c r="K5586" t="n">
        <v>174</v>
      </c>
      <c r="L5586" t="n">
        <v>1</v>
      </c>
      <c r="M5586" t="n">
        <v>28</v>
      </c>
      <c r="N5586" t="n">
        <v>16</v>
      </c>
      <c r="O5586" t="n">
        <v>0</v>
      </c>
      <c r="P5586" t="n">
        <v>1</v>
      </c>
      <c r="Q5586" t="n">
        <v>1</v>
      </c>
      <c r="R5586" t="n">
        <v>0</v>
      </c>
      <c r="S5586" t="n">
        <v>0</v>
      </c>
      <c r="T5586" t="n">
        <v>82</v>
      </c>
      <c r="U5586" t="n">
        <v>1</v>
      </c>
      <c r="V5586" t="n">
        <v>0</v>
      </c>
      <c r="W5586" t="n">
        <v>0</v>
      </c>
    </row>
    <row r="5587">
      <c r="A5587" t="inlineStr">
        <is>
          <t>Robert Kearney</t>
        </is>
      </c>
      <c r="B5587" t="inlineStr">
        <is>
          <t>Ireland</t>
        </is>
      </c>
      <c r="C5587" t="inlineStr">
        <is>
          <t>Full Back</t>
        </is>
      </c>
      <c r="D5587" t="n">
        <v>5</v>
      </c>
      <c r="E5587" t="n">
        <v>5</v>
      </c>
      <c r="F5587" t="n">
        <v>4</v>
      </c>
      <c r="G5587" t="n">
        <v>1</v>
      </c>
      <c r="H5587" t="n">
        <v>0</v>
      </c>
      <c r="I5587" t="n">
        <v>307</v>
      </c>
      <c r="J5587" t="n">
        <v>1</v>
      </c>
      <c r="K5587" t="n">
        <v>21</v>
      </c>
      <c r="L5587" t="n">
        <v>0</v>
      </c>
      <c r="M5587" t="n">
        <v>2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</row>
    <row r="5588">
      <c r="A5588" t="inlineStr">
        <is>
          <t>Robert Kearney</t>
        </is>
      </c>
      <c r="B5588" t="inlineStr">
        <is>
          <t>Ireland</t>
        </is>
      </c>
      <c r="C5588" t="inlineStr">
        <is>
          <t>Full Back</t>
        </is>
      </c>
      <c r="D5588" t="n">
        <v>3</v>
      </c>
      <c r="E5588" t="n">
        <v>3</v>
      </c>
      <c r="F5588" t="n">
        <v>2</v>
      </c>
      <c r="G5588" t="n">
        <v>1</v>
      </c>
      <c r="H5588" t="n">
        <v>0</v>
      </c>
      <c r="I5588" t="n">
        <v>202</v>
      </c>
      <c r="J5588" t="n">
        <v>1</v>
      </c>
      <c r="K5588" t="n">
        <v>42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5</v>
      </c>
      <c r="U5588" t="n">
        <v>0</v>
      </c>
      <c r="V5588" t="n">
        <v>0</v>
      </c>
      <c r="W5588" t="n">
        <v>0</v>
      </c>
    </row>
    <row r="5589">
      <c r="A5589" t="inlineStr">
        <is>
          <t>Robert Kearney</t>
        </is>
      </c>
      <c r="B5589" t="inlineStr">
        <is>
          <t>Ireland</t>
        </is>
      </c>
      <c r="C5589" t="inlineStr">
        <is>
          <t>Full Back</t>
        </is>
      </c>
      <c r="D5589" t="n">
        <v>2</v>
      </c>
      <c r="E5589" t="n">
        <v>2</v>
      </c>
      <c r="F5589" t="n">
        <v>2</v>
      </c>
      <c r="G5589" t="n">
        <v>0</v>
      </c>
      <c r="H5589" t="n">
        <v>0</v>
      </c>
      <c r="I5589" t="n">
        <v>156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3</v>
      </c>
      <c r="U5589" t="n">
        <v>0</v>
      </c>
      <c r="V5589" t="n">
        <v>0</v>
      </c>
      <c r="W5589" t="n">
        <v>0</v>
      </c>
    </row>
    <row r="5590">
      <c r="A5590" t="inlineStr">
        <is>
          <t>Robert Kearney</t>
        </is>
      </c>
      <c r="B5590" t="inlineStr">
        <is>
          <t>Ireland</t>
        </is>
      </c>
      <c r="C5590" t="inlineStr">
        <is>
          <t>Full Back</t>
        </is>
      </c>
      <c r="D5590" t="n">
        <v>4</v>
      </c>
      <c r="E5590" t="n">
        <v>4</v>
      </c>
      <c r="F5590" t="n">
        <v>4</v>
      </c>
      <c r="G5590" t="n">
        <v>0</v>
      </c>
      <c r="H5590" t="n">
        <v>0</v>
      </c>
      <c r="I5590" t="n">
        <v>275</v>
      </c>
      <c r="J5590" t="n">
        <v>0</v>
      </c>
      <c r="K5590" t="n">
        <v>0</v>
      </c>
      <c r="L5590" t="n">
        <v>0</v>
      </c>
      <c r="M5590" t="n">
        <v>2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</row>
    <row r="5591">
      <c r="A5591" t="inlineStr">
        <is>
          <t>Robert Kearney</t>
        </is>
      </c>
      <c r="B5591" t="inlineStr">
        <is>
          <t>Ireland</t>
        </is>
      </c>
      <c r="C5591" t="inlineStr">
        <is>
          <t>Full Back</t>
        </is>
      </c>
      <c r="D5591" t="n">
        <v>293</v>
      </c>
      <c r="E5591" t="n">
        <v>49</v>
      </c>
      <c r="F5591" t="n">
        <v>265</v>
      </c>
      <c r="G5591" t="n">
        <v>31</v>
      </c>
      <c r="H5591" t="n">
        <v>0</v>
      </c>
      <c r="I5591" t="n">
        <v>20595</v>
      </c>
      <c r="J5591" t="n">
        <v>28</v>
      </c>
      <c r="K5591" t="n">
        <v>756</v>
      </c>
      <c r="L5591" t="n">
        <v>3</v>
      </c>
      <c r="M5591" t="n">
        <v>76</v>
      </c>
      <c r="N5591" t="n">
        <v>49</v>
      </c>
      <c r="O5591" t="n">
        <v>4</v>
      </c>
      <c r="P5591" t="n">
        <v>2</v>
      </c>
      <c r="Q5591" t="n">
        <v>2</v>
      </c>
      <c r="R5591" t="n">
        <v>3</v>
      </c>
      <c r="S5591" t="n">
        <v>1</v>
      </c>
      <c r="T5591" t="n">
        <v>264</v>
      </c>
      <c r="U5591" t="n">
        <v>6</v>
      </c>
      <c r="V5591" t="n">
        <v>0</v>
      </c>
      <c r="W5591" t="n">
        <v>0</v>
      </c>
    </row>
    <row r="5592">
      <c r="A5592" t="inlineStr">
        <is>
          <t>Felix Jones</t>
        </is>
      </c>
      <c r="B5592" t="inlineStr">
        <is>
          <t>Ireland</t>
        </is>
      </c>
      <c r="C5592" t="inlineStr">
        <is>
          <t>Full Back</t>
        </is>
      </c>
      <c r="D5592" t="n">
        <v>1</v>
      </c>
      <c r="E5592" t="n">
        <v>2</v>
      </c>
      <c r="F5592" t="n">
        <v>1</v>
      </c>
      <c r="G5592" t="n">
        <v>1</v>
      </c>
      <c r="H5592" t="n">
        <v>0</v>
      </c>
      <c r="I5592" t="n">
        <v>40</v>
      </c>
      <c r="J5592" t="n">
        <v>0</v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</row>
    <row r="5593">
      <c r="A5593" t="inlineStr">
        <is>
          <t>Felix Jones</t>
        </is>
      </c>
      <c r="B5593" t="inlineStr">
        <is>
          <t>Ireland</t>
        </is>
      </c>
      <c r="C5593" t="inlineStr">
        <is>
          <t>Full Back</t>
        </is>
      </c>
      <c r="D5593" t="n">
        <v>2</v>
      </c>
      <c r="E5593" t="n">
        <v>2</v>
      </c>
      <c r="F5593" t="n">
        <v>2</v>
      </c>
      <c r="G5593" t="n">
        <v>0</v>
      </c>
      <c r="H5593" t="n">
        <v>0</v>
      </c>
      <c r="I5593" t="n">
        <v>160</v>
      </c>
      <c r="J5593" t="n">
        <v>0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10</v>
      </c>
      <c r="U5593" t="n">
        <v>0</v>
      </c>
      <c r="V5593" t="n">
        <v>0</v>
      </c>
      <c r="W5593" t="n">
        <v>0</v>
      </c>
    </row>
    <row r="5594">
      <c r="A5594" t="inlineStr">
        <is>
          <t>Felix Jones</t>
        </is>
      </c>
      <c r="B5594" t="inlineStr">
        <is>
          <t>Ireland</t>
        </is>
      </c>
      <c r="C5594" t="inlineStr">
        <is>
          <t>Full Back</t>
        </is>
      </c>
      <c r="D5594" t="n">
        <v>93</v>
      </c>
      <c r="E5594" t="n">
        <v>95</v>
      </c>
      <c r="F5594" t="n">
        <v>86</v>
      </c>
      <c r="G5594" t="n">
        <v>9</v>
      </c>
      <c r="H5594" t="n">
        <v>0</v>
      </c>
      <c r="I5594" t="n">
        <v>6569</v>
      </c>
      <c r="J5594" t="n">
        <v>7</v>
      </c>
      <c r="K5594" t="n">
        <v>165</v>
      </c>
      <c r="L5594" t="n">
        <v>0</v>
      </c>
      <c r="M5594" t="n">
        <v>26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55</v>
      </c>
      <c r="U5594" t="n">
        <v>0</v>
      </c>
      <c r="V5594" t="n">
        <v>0</v>
      </c>
      <c r="W5594" t="n">
        <v>0</v>
      </c>
    </row>
    <row r="5595">
      <c r="A5595" t="inlineStr">
        <is>
          <t>Felix Jones</t>
        </is>
      </c>
      <c r="B5595" t="inlineStr">
        <is>
          <t>Ireland</t>
        </is>
      </c>
      <c r="C5595" t="inlineStr">
        <is>
          <t>Full Back</t>
        </is>
      </c>
      <c r="D5595" t="n">
        <v>12</v>
      </c>
      <c r="E5595" t="n">
        <v>16</v>
      </c>
      <c r="F5595" t="n">
        <v>5</v>
      </c>
      <c r="G5595" t="n">
        <v>11</v>
      </c>
      <c r="H5595" t="n">
        <v>0</v>
      </c>
      <c r="I5595" t="n">
        <v>495</v>
      </c>
      <c r="J5595" t="n">
        <v>7</v>
      </c>
      <c r="K5595" t="n">
        <v>107</v>
      </c>
      <c r="L5595" t="n">
        <v>1</v>
      </c>
      <c r="M5595" t="n">
        <v>1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15</v>
      </c>
      <c r="U5595" t="n">
        <v>0</v>
      </c>
      <c r="V5595" t="n">
        <v>0</v>
      </c>
      <c r="W5595" t="n">
        <v>0</v>
      </c>
    </row>
    <row r="5596">
      <c r="A5596" t="inlineStr">
        <is>
          <t>Felix Jones</t>
        </is>
      </c>
      <c r="B5596" t="inlineStr">
        <is>
          <t>Ireland</t>
        </is>
      </c>
      <c r="C5596" t="inlineStr">
        <is>
          <t>Full Back</t>
        </is>
      </c>
      <c r="D5596" t="n">
        <v>108</v>
      </c>
      <c r="E5596" t="n">
        <v>16</v>
      </c>
      <c r="F5596" t="n">
        <v>94</v>
      </c>
      <c r="G5596" t="n">
        <v>21</v>
      </c>
      <c r="H5596" t="n">
        <v>0</v>
      </c>
      <c r="I5596" t="n">
        <v>7264</v>
      </c>
      <c r="J5596" t="n">
        <v>14</v>
      </c>
      <c r="K5596" t="n">
        <v>272</v>
      </c>
      <c r="L5596" t="n">
        <v>1</v>
      </c>
      <c r="M5596" t="n">
        <v>28</v>
      </c>
      <c r="N5596" t="n">
        <v>16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80</v>
      </c>
      <c r="U5596" t="n">
        <v>0</v>
      </c>
      <c r="V5596" t="n">
        <v>0</v>
      </c>
      <c r="W5596" t="n">
        <v>0</v>
      </c>
    </row>
    <row r="5597">
      <c r="A5597" t="inlineStr">
        <is>
          <t>Federico Ruzza</t>
        </is>
      </c>
      <c r="B5597" t="inlineStr">
        <is>
          <t>Italy</t>
        </is>
      </c>
      <c r="C5597" t="inlineStr">
        <is>
          <t>No. 8</t>
        </is>
      </c>
      <c r="D5597" t="n">
        <v>5</v>
      </c>
      <c r="E5597" t="n">
        <v>5</v>
      </c>
      <c r="F5597" t="n">
        <v>5</v>
      </c>
      <c r="G5597" t="n">
        <v>0</v>
      </c>
      <c r="H5597" t="n">
        <v>0</v>
      </c>
      <c r="I5597" t="n">
        <v>377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</row>
    <row r="5598">
      <c r="A5598" t="inlineStr">
        <is>
          <t>Federico Ruzza</t>
        </is>
      </c>
      <c r="B5598" t="inlineStr">
        <is>
          <t>Italy</t>
        </is>
      </c>
      <c r="C5598" t="inlineStr">
        <is>
          <t>No. 8</t>
        </is>
      </c>
      <c r="D5598" t="n">
        <v>45</v>
      </c>
      <c r="E5598" t="n">
        <v>46</v>
      </c>
      <c r="F5598" t="n">
        <v>23</v>
      </c>
      <c r="G5598" t="n">
        <v>23</v>
      </c>
      <c r="H5598" t="n">
        <v>0</v>
      </c>
      <c r="I5598" t="n">
        <v>2271</v>
      </c>
      <c r="J5598" t="n">
        <v>22</v>
      </c>
      <c r="K5598" t="n">
        <v>604</v>
      </c>
      <c r="L5598" t="n">
        <v>2</v>
      </c>
      <c r="M5598" t="n">
        <v>7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40</v>
      </c>
      <c r="U5598" t="n">
        <v>2</v>
      </c>
      <c r="V5598" t="n">
        <v>0</v>
      </c>
      <c r="W5598" t="n">
        <v>0</v>
      </c>
    </row>
    <row r="5599">
      <c r="A5599" t="inlineStr">
        <is>
          <t>Federico Ruzza</t>
        </is>
      </c>
      <c r="B5599" t="inlineStr">
        <is>
          <t>Italy</t>
        </is>
      </c>
      <c r="C5599" t="inlineStr">
        <is>
          <t>No. 8</t>
        </is>
      </c>
      <c r="D5599" t="n">
        <v>3</v>
      </c>
      <c r="E5599" t="n">
        <v>3</v>
      </c>
      <c r="F5599" t="n">
        <v>3</v>
      </c>
      <c r="G5599" t="n">
        <v>0</v>
      </c>
      <c r="H5599" t="n">
        <v>0</v>
      </c>
      <c r="I5599" t="n">
        <v>224</v>
      </c>
      <c r="J5599" t="n">
        <v>0</v>
      </c>
      <c r="K5599" t="n">
        <v>0</v>
      </c>
      <c r="L5599" t="n">
        <v>0</v>
      </c>
      <c r="M5599" t="n">
        <v>2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t="inlineStr">
        <is>
          <t>Federico Ruzza</t>
        </is>
      </c>
      <c r="B5600" t="inlineStr">
        <is>
          <t>Italy</t>
        </is>
      </c>
      <c r="C5600" t="inlineStr">
        <is>
          <t>No. 8</t>
        </is>
      </c>
      <c r="D5600" t="n">
        <v>66</v>
      </c>
      <c r="E5600" t="n">
        <v>65</v>
      </c>
      <c r="F5600" t="n">
        <v>44</v>
      </c>
      <c r="G5600" t="n">
        <v>21</v>
      </c>
      <c r="H5600" t="n">
        <v>0</v>
      </c>
      <c r="I5600" t="n">
        <v>3681</v>
      </c>
      <c r="J5600" t="n">
        <v>22</v>
      </c>
      <c r="K5600" t="n">
        <v>480</v>
      </c>
      <c r="L5600" t="n">
        <v>2</v>
      </c>
      <c r="M5600" t="n">
        <v>12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70</v>
      </c>
      <c r="U5600" t="n">
        <v>1</v>
      </c>
      <c r="V5600" t="n">
        <v>0</v>
      </c>
      <c r="W5600" t="n">
        <v>0</v>
      </c>
    </row>
    <row r="5601">
      <c r="A5601" t="inlineStr">
        <is>
          <t>Federico Ruzza</t>
        </is>
      </c>
      <c r="B5601" t="inlineStr">
        <is>
          <t>Italy</t>
        </is>
      </c>
      <c r="C5601" t="inlineStr">
        <is>
          <t>No. 8</t>
        </is>
      </c>
      <c r="D5601" t="n">
        <v>140</v>
      </c>
      <c r="E5601" t="n">
        <v>22</v>
      </c>
      <c r="F5601" t="n">
        <v>82</v>
      </c>
      <c r="G5601" t="n">
        <v>59</v>
      </c>
      <c r="H5601" t="n">
        <v>0</v>
      </c>
      <c r="I5601" t="n">
        <v>7274</v>
      </c>
      <c r="J5601" t="n">
        <v>58</v>
      </c>
      <c r="K5601" t="n">
        <v>1328</v>
      </c>
      <c r="L5601" t="n">
        <v>5</v>
      </c>
      <c r="M5601" t="n">
        <v>25</v>
      </c>
      <c r="N5601" t="n">
        <v>22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110</v>
      </c>
      <c r="U5601" t="n">
        <v>3</v>
      </c>
      <c r="V5601" t="n">
        <v>0</v>
      </c>
      <c r="W5601" t="n">
        <v>0</v>
      </c>
    </row>
    <row r="5602">
      <c r="A5602" t="inlineStr">
        <is>
          <t>Alessandro Zanni</t>
        </is>
      </c>
      <c r="B5602" t="inlineStr">
        <is>
          <t>Italy</t>
        </is>
      </c>
      <c r="C5602" t="inlineStr">
        <is>
          <t>No. 8</t>
        </is>
      </c>
      <c r="D5602" t="n">
        <v>52</v>
      </c>
      <c r="E5602" t="n">
        <v>52</v>
      </c>
      <c r="F5602" t="n">
        <v>45</v>
      </c>
      <c r="G5602" t="n">
        <v>7</v>
      </c>
      <c r="H5602" t="n">
        <v>0</v>
      </c>
      <c r="I5602" t="n">
        <v>3569</v>
      </c>
      <c r="J5602" t="n">
        <v>7</v>
      </c>
      <c r="K5602" t="n">
        <v>169</v>
      </c>
      <c r="L5602" t="n">
        <v>1</v>
      </c>
      <c r="M5602" t="n">
        <v>12</v>
      </c>
      <c r="N5602" t="n">
        <v>8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40</v>
      </c>
      <c r="U5602" t="n">
        <v>2</v>
      </c>
      <c r="V5602" t="n">
        <v>0</v>
      </c>
      <c r="W5602" t="n">
        <v>0</v>
      </c>
    </row>
    <row r="5603">
      <c r="A5603" t="inlineStr">
        <is>
          <t>Alessandro Zanni</t>
        </is>
      </c>
      <c r="B5603" t="inlineStr">
        <is>
          <t>Italy</t>
        </is>
      </c>
      <c r="C5603" t="inlineStr">
        <is>
          <t>No. 8</t>
        </is>
      </c>
      <c r="D5603" t="n">
        <v>130</v>
      </c>
      <c r="E5603" t="n">
        <v>131</v>
      </c>
      <c r="F5603" t="n">
        <v>116</v>
      </c>
      <c r="G5603" t="n">
        <v>15</v>
      </c>
      <c r="H5603" t="n">
        <v>0</v>
      </c>
      <c r="I5603" t="n">
        <v>8724</v>
      </c>
      <c r="J5603" t="n">
        <v>14</v>
      </c>
      <c r="K5603" t="n">
        <v>450</v>
      </c>
      <c r="L5603" t="n">
        <v>1</v>
      </c>
      <c r="M5603" t="n">
        <v>32</v>
      </c>
      <c r="N5603" t="n">
        <v>12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60</v>
      </c>
      <c r="U5603" t="n">
        <v>2</v>
      </c>
      <c r="V5603" t="n">
        <v>0</v>
      </c>
      <c r="W5603" t="n">
        <v>0</v>
      </c>
    </row>
    <row r="5604">
      <c r="A5604" t="inlineStr">
        <is>
          <t>Alessandro Zanni</t>
        </is>
      </c>
      <c r="B5604" t="inlineStr">
        <is>
          <t>Italy</t>
        </is>
      </c>
      <c r="C5604" t="inlineStr">
        <is>
          <t>No. 8</t>
        </is>
      </c>
      <c r="D5604" t="n">
        <v>298</v>
      </c>
      <c r="E5604" t="n">
        <v>24</v>
      </c>
      <c r="F5604" t="n">
        <v>252</v>
      </c>
      <c r="G5604" t="n">
        <v>46</v>
      </c>
      <c r="H5604" t="n">
        <v>0</v>
      </c>
      <c r="I5604" t="n">
        <v>19519</v>
      </c>
      <c r="J5604" t="n">
        <v>46</v>
      </c>
      <c r="K5604" t="n">
        <v>1188</v>
      </c>
      <c r="L5604" t="n">
        <v>2</v>
      </c>
      <c r="M5604" t="n">
        <v>70</v>
      </c>
      <c r="N5604" t="n">
        <v>24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120</v>
      </c>
      <c r="U5604" t="n">
        <v>5</v>
      </c>
      <c r="V5604" t="n">
        <v>0</v>
      </c>
      <c r="W5604" t="n">
        <v>0</v>
      </c>
    </row>
    <row r="5605">
      <c r="A5605" t="inlineStr">
        <is>
          <t>Braam Steyn</t>
        </is>
      </c>
      <c r="B5605" t="inlineStr">
        <is>
          <t>Italy</t>
        </is>
      </c>
      <c r="C5605" t="inlineStr">
        <is>
          <t>No. 8</t>
        </is>
      </c>
      <c r="D5605" t="n">
        <v>5</v>
      </c>
      <c r="E5605" t="n">
        <v>5</v>
      </c>
      <c r="F5605" t="n">
        <v>5</v>
      </c>
      <c r="G5605" t="n">
        <v>0</v>
      </c>
      <c r="H5605" t="n">
        <v>0</v>
      </c>
      <c r="I5605" t="n">
        <v>400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5</v>
      </c>
      <c r="U5605" t="n">
        <v>0</v>
      </c>
      <c r="V5605" t="n">
        <v>0</v>
      </c>
      <c r="W5605" t="n">
        <v>0</v>
      </c>
    </row>
    <row r="5606">
      <c r="A5606" t="inlineStr">
        <is>
          <t>Braam Steyn</t>
        </is>
      </c>
      <c r="B5606" t="inlineStr">
        <is>
          <t>Italy</t>
        </is>
      </c>
      <c r="C5606" t="inlineStr">
        <is>
          <t>No. 8</t>
        </is>
      </c>
      <c r="D5606" t="n">
        <v>2</v>
      </c>
      <c r="E5606" t="n">
        <v>2</v>
      </c>
      <c r="F5606" t="n">
        <v>1</v>
      </c>
      <c r="G5606" t="n">
        <v>1</v>
      </c>
      <c r="H5606" t="n">
        <v>0</v>
      </c>
      <c r="I5606" t="n">
        <v>130</v>
      </c>
      <c r="J5606" t="n">
        <v>1</v>
      </c>
      <c r="K5606" t="n">
        <v>50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</row>
    <row r="5607">
      <c r="A5607" t="inlineStr">
        <is>
          <t>Braam Steyn</t>
        </is>
      </c>
      <c r="B5607" t="inlineStr">
        <is>
          <t>Italy</t>
        </is>
      </c>
      <c r="C5607" t="inlineStr">
        <is>
          <t>No. 8</t>
        </is>
      </c>
      <c r="D5607" t="n">
        <v>88</v>
      </c>
      <c r="E5607" t="n">
        <v>88</v>
      </c>
      <c r="F5607" t="n">
        <v>69</v>
      </c>
      <c r="G5607" t="n">
        <v>19</v>
      </c>
      <c r="H5607" t="n">
        <v>0</v>
      </c>
      <c r="I5607" t="n">
        <v>5804</v>
      </c>
      <c r="J5607" t="n">
        <v>19</v>
      </c>
      <c r="K5607" t="n">
        <v>489</v>
      </c>
      <c r="L5607" t="n">
        <v>0</v>
      </c>
      <c r="M5607" t="n">
        <v>13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60</v>
      </c>
      <c r="U5607" t="n">
        <v>3</v>
      </c>
      <c r="V5607" t="n">
        <v>0</v>
      </c>
      <c r="W5607" t="n">
        <v>0</v>
      </c>
    </row>
    <row r="5608">
      <c r="A5608" t="inlineStr">
        <is>
          <t>Braam Steyn</t>
        </is>
      </c>
      <c r="B5608" t="inlineStr">
        <is>
          <t>Italy</t>
        </is>
      </c>
      <c r="C5608" t="inlineStr">
        <is>
          <t>No. 8</t>
        </is>
      </c>
      <c r="D5608" t="n">
        <v>138</v>
      </c>
      <c r="E5608" t="n">
        <v>16</v>
      </c>
      <c r="F5608" t="n">
        <v>109</v>
      </c>
      <c r="G5608" t="n">
        <v>29</v>
      </c>
      <c r="H5608" t="n">
        <v>0</v>
      </c>
      <c r="I5608" t="n">
        <v>9043</v>
      </c>
      <c r="J5608" t="n">
        <v>29</v>
      </c>
      <c r="K5608" t="n">
        <v>789</v>
      </c>
      <c r="L5608" t="n">
        <v>0</v>
      </c>
      <c r="M5608" t="n">
        <v>21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80</v>
      </c>
      <c r="U5608" t="n">
        <v>5</v>
      </c>
      <c r="V5608" t="n">
        <v>0</v>
      </c>
      <c r="W5608" t="n">
        <v>0</v>
      </c>
    </row>
    <row r="5609">
      <c r="A5609" t="inlineStr">
        <is>
          <t>Sergio Parisse</t>
        </is>
      </c>
      <c r="B5609" t="inlineStr">
        <is>
          <t>Italy</t>
        </is>
      </c>
      <c r="C5609" t="inlineStr">
        <is>
          <t>No. 8</t>
        </is>
      </c>
      <c r="D5609" t="n">
        <v>13</v>
      </c>
      <c r="E5609" t="n">
        <v>13</v>
      </c>
      <c r="F5609" t="n">
        <v>8</v>
      </c>
      <c r="G5609" t="n">
        <v>5</v>
      </c>
      <c r="H5609" t="n">
        <v>0</v>
      </c>
      <c r="I5609" t="n">
        <v>619</v>
      </c>
      <c r="J5609" t="n">
        <v>5</v>
      </c>
      <c r="K5609" t="n">
        <v>87</v>
      </c>
      <c r="L5609" t="n">
        <v>0</v>
      </c>
      <c r="M5609" t="n">
        <v>4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10</v>
      </c>
      <c r="U5609" t="n">
        <v>0</v>
      </c>
      <c r="V5609" t="n">
        <v>0</v>
      </c>
      <c r="W5609" t="n">
        <v>0</v>
      </c>
    </row>
    <row r="5610">
      <c r="A5610" t="inlineStr">
        <is>
          <t>Sergio Parisse</t>
        </is>
      </c>
      <c r="B5610" t="inlineStr">
        <is>
          <t>Italy</t>
        </is>
      </c>
      <c r="C5610" t="inlineStr">
        <is>
          <t>No. 8</t>
        </is>
      </c>
      <c r="D5610" t="n">
        <v>170</v>
      </c>
      <c r="E5610" t="n">
        <v>172</v>
      </c>
      <c r="F5610" t="n">
        <v>144</v>
      </c>
      <c r="G5610" t="n">
        <v>28</v>
      </c>
      <c r="H5610" t="n">
        <v>0</v>
      </c>
      <c r="I5610" t="n">
        <v>11897</v>
      </c>
      <c r="J5610" t="n">
        <v>26</v>
      </c>
      <c r="K5610" t="n">
        <v>857</v>
      </c>
      <c r="L5610" t="n">
        <v>0</v>
      </c>
      <c r="M5610" t="n">
        <v>22</v>
      </c>
      <c r="N5610" t="n">
        <v>28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143</v>
      </c>
      <c r="U5610" t="n">
        <v>1</v>
      </c>
      <c r="V5610" t="n">
        <v>0</v>
      </c>
      <c r="W5610" t="n">
        <v>1</v>
      </c>
    </row>
    <row r="5611">
      <c r="A5611" t="inlineStr">
        <is>
          <t>Sergio Parisse</t>
        </is>
      </c>
      <c r="B5611" t="inlineStr">
        <is>
          <t>Italy</t>
        </is>
      </c>
      <c r="C5611" t="inlineStr">
        <is>
          <t>No. 8</t>
        </is>
      </c>
      <c r="D5611" t="n">
        <v>1</v>
      </c>
      <c r="E5611" t="n">
        <v>1</v>
      </c>
      <c r="F5611" t="n">
        <v>1</v>
      </c>
      <c r="G5611" t="n">
        <v>0</v>
      </c>
      <c r="H5611" t="n">
        <v>0</v>
      </c>
      <c r="I5611" t="n">
        <v>80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</row>
    <row r="5612">
      <c r="A5612" t="inlineStr">
        <is>
          <t>Sergio Parisse</t>
        </is>
      </c>
      <c r="B5612" t="inlineStr">
        <is>
          <t>Italy</t>
        </is>
      </c>
      <c r="C5612" t="inlineStr">
        <is>
          <t>No. 8</t>
        </is>
      </c>
      <c r="D5612" t="n">
        <v>24</v>
      </c>
      <c r="E5612" t="n">
        <v>24</v>
      </c>
      <c r="F5612" t="n">
        <v>23</v>
      </c>
      <c r="G5612" t="n">
        <v>1</v>
      </c>
      <c r="H5612" t="n">
        <v>0</v>
      </c>
      <c r="I5612" t="n">
        <v>1774</v>
      </c>
      <c r="J5612" t="n">
        <v>1</v>
      </c>
      <c r="K5612" t="n">
        <v>33</v>
      </c>
      <c r="L5612" t="n">
        <v>0</v>
      </c>
      <c r="M5612" t="n">
        <v>6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15</v>
      </c>
      <c r="U5612" t="n">
        <v>1</v>
      </c>
      <c r="V5612" t="n">
        <v>0</v>
      </c>
      <c r="W5612" t="n">
        <v>0</v>
      </c>
    </row>
    <row r="5613">
      <c r="A5613" t="inlineStr">
        <is>
          <t>Sergio Parisse</t>
        </is>
      </c>
      <c r="B5613" t="inlineStr">
        <is>
          <t>Italy</t>
        </is>
      </c>
      <c r="C5613" t="inlineStr">
        <is>
          <t>No. 8</t>
        </is>
      </c>
      <c r="D5613" t="n">
        <v>345</v>
      </c>
      <c r="E5613" t="n">
        <v>49</v>
      </c>
      <c r="F5613" t="n">
        <v>310</v>
      </c>
      <c r="G5613" t="n">
        <v>37</v>
      </c>
      <c r="H5613" t="n">
        <v>1</v>
      </c>
      <c r="I5613" t="n">
        <v>24942</v>
      </c>
      <c r="J5613" t="n">
        <v>35</v>
      </c>
      <c r="K5613" t="n">
        <v>1035</v>
      </c>
      <c r="L5613" t="n">
        <v>0</v>
      </c>
      <c r="M5613" t="n">
        <v>45</v>
      </c>
      <c r="N5613" t="n">
        <v>49</v>
      </c>
      <c r="O5613" t="n">
        <v>2</v>
      </c>
      <c r="P5613" t="n">
        <v>0</v>
      </c>
      <c r="Q5613" t="n">
        <v>0</v>
      </c>
      <c r="R5613" t="n">
        <v>0</v>
      </c>
      <c r="S5613" t="n">
        <v>0</v>
      </c>
      <c r="T5613" t="n">
        <v>251</v>
      </c>
      <c r="U5613" t="n">
        <v>6</v>
      </c>
      <c r="V5613" t="n">
        <v>0</v>
      </c>
      <c r="W5613" t="n">
        <v>1</v>
      </c>
    </row>
    <row r="5614">
      <c r="A5614" t="inlineStr">
        <is>
          <t>Maxime Mbanda</t>
        </is>
      </c>
      <c r="B5614" t="inlineStr">
        <is>
          <t>Italy</t>
        </is>
      </c>
      <c r="C5614" t="inlineStr">
        <is>
          <t>No. 8</t>
        </is>
      </c>
      <c r="D5614" t="n">
        <v>5</v>
      </c>
      <c r="E5614" t="n">
        <v>5</v>
      </c>
      <c r="F5614" t="n">
        <v>5</v>
      </c>
      <c r="G5614" t="n">
        <v>0</v>
      </c>
      <c r="H5614" t="n">
        <v>0</v>
      </c>
      <c r="I5614" t="n">
        <v>400</v>
      </c>
      <c r="J5614" t="n">
        <v>0</v>
      </c>
      <c r="K5614" t="n">
        <v>0</v>
      </c>
      <c r="L5614" t="n">
        <v>0</v>
      </c>
      <c r="M5614" t="n">
        <v>0</v>
      </c>
      <c r="N5614" t="n">
        <v>2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10</v>
      </c>
      <c r="U5614" t="n">
        <v>0</v>
      </c>
      <c r="V5614" t="n">
        <v>0</v>
      </c>
      <c r="W5614" t="n">
        <v>0</v>
      </c>
    </row>
    <row r="5615">
      <c r="A5615" t="inlineStr">
        <is>
          <t>Maxime Mbanda</t>
        </is>
      </c>
      <c r="B5615" t="inlineStr">
        <is>
          <t>Italy</t>
        </is>
      </c>
      <c r="C5615" t="inlineStr">
        <is>
          <t>No. 8</t>
        </is>
      </c>
      <c r="D5615" t="n">
        <v>13</v>
      </c>
      <c r="E5615" t="n">
        <v>13</v>
      </c>
      <c r="F5615" t="n">
        <v>9</v>
      </c>
      <c r="G5615" t="n">
        <v>4</v>
      </c>
      <c r="H5615" t="n">
        <v>0</v>
      </c>
      <c r="I5615" t="n">
        <v>730</v>
      </c>
      <c r="J5615" t="n">
        <v>4</v>
      </c>
      <c r="K5615" t="n">
        <v>105</v>
      </c>
      <c r="L5615" t="n">
        <v>0</v>
      </c>
      <c r="M5615" t="n">
        <v>5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5</v>
      </c>
      <c r="U5615" t="n">
        <v>1</v>
      </c>
      <c r="V5615" t="n">
        <v>0</v>
      </c>
      <c r="W5615" t="n">
        <v>0</v>
      </c>
    </row>
    <row r="5616">
      <c r="A5616" t="inlineStr">
        <is>
          <t>Maxime Mbanda</t>
        </is>
      </c>
      <c r="B5616" t="inlineStr">
        <is>
          <t>Italy</t>
        </is>
      </c>
      <c r="C5616" t="inlineStr">
        <is>
          <t>No. 8</t>
        </is>
      </c>
      <c r="D5616" t="n">
        <v>6</v>
      </c>
      <c r="E5616" t="n">
        <v>6</v>
      </c>
      <c r="F5616" t="n">
        <v>5</v>
      </c>
      <c r="G5616" t="n">
        <v>1</v>
      </c>
      <c r="H5616" t="n">
        <v>0</v>
      </c>
      <c r="I5616" t="n">
        <v>393</v>
      </c>
      <c r="J5616" t="n">
        <v>1</v>
      </c>
      <c r="K5616" t="n">
        <v>29</v>
      </c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5</v>
      </c>
      <c r="U5616" t="n">
        <v>0</v>
      </c>
      <c r="V5616" t="n">
        <v>0</v>
      </c>
      <c r="W5616" t="n">
        <v>0</v>
      </c>
    </row>
    <row r="5617">
      <c r="A5617" t="inlineStr">
        <is>
          <t>Maxime Mbanda</t>
        </is>
      </c>
      <c r="B5617" t="inlineStr">
        <is>
          <t>Italy</t>
        </is>
      </c>
      <c r="C5617" t="inlineStr">
        <is>
          <t>No. 8</t>
        </is>
      </c>
      <c r="D5617" t="n">
        <v>63</v>
      </c>
      <c r="E5617" t="n">
        <v>62</v>
      </c>
      <c r="F5617" t="n">
        <v>56</v>
      </c>
      <c r="G5617" t="n">
        <v>6</v>
      </c>
      <c r="H5617" t="n">
        <v>0</v>
      </c>
      <c r="I5617" t="n">
        <v>4242</v>
      </c>
      <c r="J5617" t="n">
        <v>7</v>
      </c>
      <c r="K5617" t="n">
        <v>216</v>
      </c>
      <c r="L5617" t="n">
        <v>0</v>
      </c>
      <c r="M5617" t="n">
        <v>21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30</v>
      </c>
      <c r="U5617" t="n">
        <v>1</v>
      </c>
      <c r="V5617" t="n">
        <v>0</v>
      </c>
      <c r="W5617" t="n">
        <v>0</v>
      </c>
    </row>
    <row r="5618">
      <c r="A5618" t="inlineStr">
        <is>
          <t>Maxime Mbanda</t>
        </is>
      </c>
      <c r="B5618" t="inlineStr">
        <is>
          <t>Italy</t>
        </is>
      </c>
      <c r="C5618" t="inlineStr">
        <is>
          <t>No. 8</t>
        </is>
      </c>
      <c r="D5618" t="n">
        <v>29</v>
      </c>
      <c r="E5618" t="n">
        <v>29</v>
      </c>
      <c r="F5618" t="n">
        <v>16</v>
      </c>
      <c r="G5618" t="n">
        <v>13</v>
      </c>
      <c r="H5618" t="n">
        <v>0</v>
      </c>
      <c r="I5618" t="n">
        <v>1285</v>
      </c>
      <c r="J5618" t="n">
        <v>13</v>
      </c>
      <c r="K5618" t="n">
        <v>294</v>
      </c>
      <c r="L5618" t="n">
        <v>1</v>
      </c>
      <c r="M5618" t="n">
        <v>11</v>
      </c>
      <c r="N5618" t="n">
        <v>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10</v>
      </c>
      <c r="U5618" t="n">
        <v>0</v>
      </c>
      <c r="V5618" t="n">
        <v>0</v>
      </c>
      <c r="W5618" t="n">
        <v>0</v>
      </c>
    </row>
    <row r="5619">
      <c r="A5619" t="inlineStr">
        <is>
          <t>Maxime Mbanda</t>
        </is>
      </c>
      <c r="B5619" t="inlineStr">
        <is>
          <t>Italy</t>
        </is>
      </c>
      <c r="C5619" t="inlineStr">
        <is>
          <t>No. 8</t>
        </is>
      </c>
      <c r="D5619" t="n">
        <v>116</v>
      </c>
      <c r="E5619" t="n">
        <v>12</v>
      </c>
      <c r="F5619" t="n">
        <v>91</v>
      </c>
      <c r="G5619" t="n">
        <v>24</v>
      </c>
      <c r="H5619" t="n">
        <v>0</v>
      </c>
      <c r="I5619" t="n">
        <v>7050</v>
      </c>
      <c r="J5619" t="n">
        <v>25</v>
      </c>
      <c r="K5619" t="n">
        <v>644</v>
      </c>
      <c r="L5619" t="n">
        <v>1</v>
      </c>
      <c r="M5619" t="n">
        <v>38</v>
      </c>
      <c r="N5619" t="n">
        <v>12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60</v>
      </c>
      <c r="U5619" t="n">
        <v>2</v>
      </c>
      <c r="V5619" t="n">
        <v>0</v>
      </c>
      <c r="W5619" t="n">
        <v>0</v>
      </c>
    </row>
    <row r="5620">
      <c r="A5620" t="inlineStr">
        <is>
          <t>Giovanni Licata</t>
        </is>
      </c>
      <c r="B5620" t="inlineStr">
        <is>
          <t>Italy</t>
        </is>
      </c>
      <c r="C5620" t="inlineStr">
        <is>
          <t>No. 8</t>
        </is>
      </c>
      <c r="D5620" t="n">
        <v>9</v>
      </c>
      <c r="E5620" t="n">
        <v>9</v>
      </c>
      <c r="F5620" t="n">
        <v>9</v>
      </c>
      <c r="G5620" t="n">
        <v>0</v>
      </c>
      <c r="H5620" t="n">
        <v>0</v>
      </c>
      <c r="I5620" t="n">
        <v>659</v>
      </c>
      <c r="J5620" t="n">
        <v>0</v>
      </c>
      <c r="K5620" t="n">
        <v>0</v>
      </c>
      <c r="L5620" t="n">
        <v>0</v>
      </c>
      <c r="M5620" t="n">
        <v>3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</row>
    <row r="5621">
      <c r="A5621" t="inlineStr">
        <is>
          <t>Giovanni Licata</t>
        </is>
      </c>
      <c r="B5621" t="inlineStr">
        <is>
          <t>Italy</t>
        </is>
      </c>
      <c r="C5621" t="inlineStr">
        <is>
          <t>No. 8</t>
        </is>
      </c>
      <c r="D5621" t="n">
        <v>38</v>
      </c>
      <c r="E5621" t="n">
        <v>38</v>
      </c>
      <c r="F5621" t="n">
        <v>35</v>
      </c>
      <c r="G5621" t="n">
        <v>3</v>
      </c>
      <c r="H5621" t="n">
        <v>0</v>
      </c>
      <c r="I5621" t="n">
        <v>2738</v>
      </c>
      <c r="J5621" t="n">
        <v>3</v>
      </c>
      <c r="K5621" t="n">
        <v>118</v>
      </c>
      <c r="L5621" t="n">
        <v>0</v>
      </c>
      <c r="M5621" t="n">
        <v>6</v>
      </c>
      <c r="N5621" t="n">
        <v>6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30</v>
      </c>
      <c r="U5621" t="n">
        <v>2</v>
      </c>
      <c r="V5621" t="n">
        <v>0</v>
      </c>
      <c r="W5621" t="n">
        <v>0</v>
      </c>
    </row>
    <row r="5622">
      <c r="A5622" t="inlineStr">
        <is>
          <t>Giovanni Licata</t>
        </is>
      </c>
      <c r="B5622" t="inlineStr">
        <is>
          <t>Italy</t>
        </is>
      </c>
      <c r="C5622" t="inlineStr">
        <is>
          <t>No. 8</t>
        </is>
      </c>
      <c r="D5622" t="n">
        <v>11</v>
      </c>
      <c r="E5622" t="n">
        <v>11</v>
      </c>
      <c r="F5622" t="n">
        <v>3</v>
      </c>
      <c r="G5622" t="n">
        <v>8</v>
      </c>
      <c r="H5622" t="n">
        <v>0</v>
      </c>
      <c r="I5622" t="n">
        <v>428</v>
      </c>
      <c r="J5622" t="n">
        <v>8</v>
      </c>
      <c r="K5622" t="n">
        <v>220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</row>
    <row r="5623">
      <c r="A5623" t="inlineStr">
        <is>
          <t>Giovanni Licata</t>
        </is>
      </c>
      <c r="B5623" t="inlineStr">
        <is>
          <t>Italy</t>
        </is>
      </c>
      <c r="C5623" t="inlineStr">
        <is>
          <t>No. 8</t>
        </is>
      </c>
      <c r="D5623" t="n">
        <v>58</v>
      </c>
      <c r="E5623" t="n">
        <v>6</v>
      </c>
      <c r="F5623" t="n">
        <v>47</v>
      </c>
      <c r="G5623" t="n">
        <v>11</v>
      </c>
      <c r="H5623" t="n">
        <v>0</v>
      </c>
      <c r="I5623" t="n">
        <v>3825</v>
      </c>
      <c r="J5623" t="n">
        <v>11</v>
      </c>
      <c r="K5623" t="n">
        <v>338</v>
      </c>
      <c r="L5623" t="n">
        <v>0</v>
      </c>
      <c r="M5623" t="n">
        <v>10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30</v>
      </c>
      <c r="U5623" t="n">
        <v>4</v>
      </c>
      <c r="V5623" t="n">
        <v>0</v>
      </c>
      <c r="W5623" t="n">
        <v>0</v>
      </c>
    </row>
    <row r="5624">
      <c r="A5624" t="inlineStr">
        <is>
          <t>Mauro Bergamasco</t>
        </is>
      </c>
      <c r="B5624" t="inlineStr">
        <is>
          <t>Italy</t>
        </is>
      </c>
      <c r="C5624" t="inlineStr">
        <is>
          <t>Openside Flanker</t>
        </is>
      </c>
      <c r="D5624" t="n">
        <v>98</v>
      </c>
      <c r="E5624" t="n">
        <v>98</v>
      </c>
      <c r="F5624" t="n">
        <v>83</v>
      </c>
      <c r="G5624" t="n">
        <v>15</v>
      </c>
      <c r="H5624" t="n">
        <v>0</v>
      </c>
      <c r="I5624" t="n">
        <v>6331</v>
      </c>
      <c r="J5624" t="n">
        <v>15</v>
      </c>
      <c r="K5624" t="n">
        <v>314</v>
      </c>
      <c r="L5624" t="n">
        <v>1</v>
      </c>
      <c r="M5624" t="n">
        <v>27</v>
      </c>
      <c r="N5624" t="n">
        <v>10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50</v>
      </c>
      <c r="U5624" t="n">
        <v>3</v>
      </c>
      <c r="V5624" t="n">
        <v>0</v>
      </c>
      <c r="W5624" t="n">
        <v>0</v>
      </c>
    </row>
    <row r="5625">
      <c r="A5625" t="inlineStr">
        <is>
          <t>Mauro Bergamasco</t>
        </is>
      </c>
      <c r="B5625" t="inlineStr">
        <is>
          <t>Italy</t>
        </is>
      </c>
      <c r="C5625" t="inlineStr">
        <is>
          <t>Openside Flanker</t>
        </is>
      </c>
      <c r="D5625" t="n">
        <v>13</v>
      </c>
      <c r="E5625" t="n">
        <v>13</v>
      </c>
      <c r="F5625" t="n">
        <v>13</v>
      </c>
      <c r="G5625" t="n">
        <v>0</v>
      </c>
      <c r="H5625" t="n">
        <v>0</v>
      </c>
      <c r="I5625" t="n">
        <v>988</v>
      </c>
      <c r="J5625" t="n">
        <v>0</v>
      </c>
      <c r="K5625" t="n">
        <v>0</v>
      </c>
      <c r="L5625" t="n">
        <v>0</v>
      </c>
      <c r="M5625" t="n">
        <v>3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</row>
    <row r="5626">
      <c r="A5626" t="inlineStr">
        <is>
          <t>Mauro Bergamasco</t>
        </is>
      </c>
      <c r="B5626" t="inlineStr">
        <is>
          <t>Italy</t>
        </is>
      </c>
      <c r="C5626" t="inlineStr">
        <is>
          <t>Openside Flanker</t>
        </is>
      </c>
      <c r="D5626" t="n">
        <v>7</v>
      </c>
      <c r="E5626" t="n">
        <v>7</v>
      </c>
      <c r="F5626" t="n">
        <v>6</v>
      </c>
      <c r="G5626" t="n">
        <v>1</v>
      </c>
      <c r="H5626" t="n">
        <v>0</v>
      </c>
      <c r="I5626" t="n">
        <v>506</v>
      </c>
      <c r="J5626" t="n">
        <v>1</v>
      </c>
      <c r="K5626" t="n">
        <v>26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5</v>
      </c>
      <c r="U5626" t="n">
        <v>0</v>
      </c>
      <c r="V5626" t="n">
        <v>0</v>
      </c>
      <c r="W5626" t="n">
        <v>0</v>
      </c>
    </row>
    <row r="5627">
      <c r="A5627" t="inlineStr">
        <is>
          <t>Mauro Bergamasco</t>
        </is>
      </c>
      <c r="B5627" t="inlineStr">
        <is>
          <t>Italy</t>
        </is>
      </c>
      <c r="C5627" t="inlineStr">
        <is>
          <t>Openside Flanker</t>
        </is>
      </c>
      <c r="D5627" t="n">
        <v>63</v>
      </c>
      <c r="E5627" t="n">
        <v>67</v>
      </c>
      <c r="F5627" t="n">
        <v>41</v>
      </c>
      <c r="G5627" t="n">
        <v>26</v>
      </c>
      <c r="H5627" t="n">
        <v>0</v>
      </c>
      <c r="I5627" t="n">
        <v>3290</v>
      </c>
      <c r="J5627" t="n">
        <v>22</v>
      </c>
      <c r="K5627" t="n">
        <v>449</v>
      </c>
      <c r="L5627" t="n">
        <v>1</v>
      </c>
      <c r="M5627" t="n">
        <v>16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30</v>
      </c>
      <c r="U5627" t="n">
        <v>1</v>
      </c>
      <c r="V5627" t="n">
        <v>0</v>
      </c>
      <c r="W5627" t="n">
        <v>0</v>
      </c>
    </row>
    <row r="5628">
      <c r="A5628" t="inlineStr">
        <is>
          <t>Mauro Bergamasco</t>
        </is>
      </c>
      <c r="B5628" t="inlineStr">
        <is>
          <t>Italy</t>
        </is>
      </c>
      <c r="C5628" t="inlineStr">
        <is>
          <t>Openside Flanker</t>
        </is>
      </c>
      <c r="D5628" t="n">
        <v>2</v>
      </c>
      <c r="E5628" t="n">
        <v>2</v>
      </c>
      <c r="F5628" t="n">
        <v>2</v>
      </c>
      <c r="G5628" t="n">
        <v>0</v>
      </c>
      <c r="H5628" t="n">
        <v>0</v>
      </c>
      <c r="I5628" t="n">
        <v>160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</row>
    <row r="5629">
      <c r="A5629" t="inlineStr">
        <is>
          <t>Mauro Bergamasco</t>
        </is>
      </c>
      <c r="B5629" t="inlineStr">
        <is>
          <t>Italy</t>
        </is>
      </c>
      <c r="C5629" t="inlineStr">
        <is>
          <t>Openside Flanker</t>
        </is>
      </c>
      <c r="D5629" t="n">
        <v>8</v>
      </c>
      <c r="E5629" t="n">
        <v>8</v>
      </c>
      <c r="F5629" t="n">
        <v>5</v>
      </c>
      <c r="G5629" t="n">
        <v>3</v>
      </c>
      <c r="H5629" t="n">
        <v>0</v>
      </c>
      <c r="I5629" t="n">
        <v>412</v>
      </c>
      <c r="J5629" t="n">
        <v>3</v>
      </c>
      <c r="K5629" t="n">
        <v>43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</row>
    <row r="5630">
      <c r="A5630" t="inlineStr">
        <is>
          <t>Mauro Bergamasco</t>
        </is>
      </c>
      <c r="B5630" t="inlineStr">
        <is>
          <t>Italy</t>
        </is>
      </c>
      <c r="C5630" t="inlineStr">
        <is>
          <t>Openside Flanker</t>
        </is>
      </c>
      <c r="D5630" t="n">
        <v>52</v>
      </c>
      <c r="E5630" t="n">
        <v>52</v>
      </c>
      <c r="F5630" t="n">
        <v>52</v>
      </c>
      <c r="G5630" t="n">
        <v>0</v>
      </c>
      <c r="H5630" t="n">
        <v>0</v>
      </c>
      <c r="I5630" t="n">
        <v>3859</v>
      </c>
      <c r="J5630" t="n">
        <v>0</v>
      </c>
      <c r="K5630" t="n">
        <v>0</v>
      </c>
      <c r="L5630" t="n">
        <v>0</v>
      </c>
      <c r="M5630" t="n">
        <v>15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5</v>
      </c>
      <c r="U5630" t="n">
        <v>10</v>
      </c>
      <c r="V5630" t="n">
        <v>0</v>
      </c>
      <c r="W5630" t="n">
        <v>0</v>
      </c>
    </row>
    <row r="5631">
      <c r="A5631" t="inlineStr">
        <is>
          <t>Mauro Bergamasco</t>
        </is>
      </c>
      <c r="B5631" t="inlineStr">
        <is>
          <t>Italy</t>
        </is>
      </c>
      <c r="C5631" t="inlineStr">
        <is>
          <t>Openside Flanker</t>
        </is>
      </c>
      <c r="D5631" t="n">
        <v>243</v>
      </c>
      <c r="E5631" t="n">
        <v>18</v>
      </c>
      <c r="F5631" t="n">
        <v>202</v>
      </c>
      <c r="G5631" t="n">
        <v>45</v>
      </c>
      <c r="H5631" t="n">
        <v>0</v>
      </c>
      <c r="I5631" t="n">
        <v>15546</v>
      </c>
      <c r="J5631" t="n">
        <v>41</v>
      </c>
      <c r="K5631" t="n">
        <v>832</v>
      </c>
      <c r="L5631" t="n">
        <v>2</v>
      </c>
      <c r="M5631" t="n">
        <v>62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90</v>
      </c>
      <c r="U5631" t="n">
        <v>15</v>
      </c>
      <c r="V5631" t="n">
        <v>0</v>
      </c>
      <c r="W5631" t="n">
        <v>0</v>
      </c>
    </row>
    <row r="5632">
      <c r="A5632" t="inlineStr">
        <is>
          <t>Samu Vunisa</t>
        </is>
      </c>
      <c r="B5632" t="inlineStr">
        <is>
          <t>Italy</t>
        </is>
      </c>
      <c r="C5632" t="inlineStr">
        <is>
          <t>Openside Flanker</t>
        </is>
      </c>
      <c r="D5632" t="n">
        <v>8</v>
      </c>
      <c r="E5632" t="n">
        <v>9</v>
      </c>
      <c r="F5632" t="n">
        <v>8</v>
      </c>
      <c r="G5632" t="n">
        <v>1</v>
      </c>
      <c r="H5632" t="n">
        <v>0</v>
      </c>
      <c r="I5632" t="n">
        <v>627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5</v>
      </c>
      <c r="U5632" t="n">
        <v>0</v>
      </c>
      <c r="V5632" t="n">
        <v>0</v>
      </c>
      <c r="W5632" t="n">
        <v>0</v>
      </c>
    </row>
    <row r="5633">
      <c r="A5633" t="inlineStr">
        <is>
          <t>Samu Vunisa</t>
        </is>
      </c>
      <c r="B5633" t="inlineStr">
        <is>
          <t>Italy</t>
        </is>
      </c>
      <c r="C5633" t="inlineStr">
        <is>
          <t>Openside Flanker</t>
        </is>
      </c>
      <c r="D5633" t="n">
        <v>42</v>
      </c>
      <c r="E5633" t="n">
        <v>43</v>
      </c>
      <c r="F5633" t="n">
        <v>39</v>
      </c>
      <c r="G5633" t="n">
        <v>4</v>
      </c>
      <c r="H5633" t="n">
        <v>0</v>
      </c>
      <c r="I5633" t="n">
        <v>3137</v>
      </c>
      <c r="J5633" t="n">
        <v>3</v>
      </c>
      <c r="K5633" t="n">
        <v>130</v>
      </c>
      <c r="L5633" t="n">
        <v>0</v>
      </c>
      <c r="M5633" t="n">
        <v>5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40</v>
      </c>
      <c r="U5633" t="n">
        <v>3</v>
      </c>
      <c r="V5633" t="n">
        <v>0</v>
      </c>
      <c r="W5633" t="n">
        <v>0</v>
      </c>
    </row>
    <row r="5634">
      <c r="A5634" t="inlineStr">
        <is>
          <t>Samu Vunisa</t>
        </is>
      </c>
      <c r="B5634" t="inlineStr">
        <is>
          <t>Italy</t>
        </is>
      </c>
      <c r="C5634" t="inlineStr">
        <is>
          <t>Openside Flanker</t>
        </is>
      </c>
      <c r="D5634" t="n">
        <v>11</v>
      </c>
      <c r="E5634" t="n">
        <v>11</v>
      </c>
      <c r="F5634" t="n">
        <v>7</v>
      </c>
      <c r="G5634" t="n">
        <v>4</v>
      </c>
      <c r="H5634" t="n">
        <v>0</v>
      </c>
      <c r="I5634" t="n">
        <v>604</v>
      </c>
      <c r="J5634" t="n">
        <v>4</v>
      </c>
      <c r="K5634" t="n">
        <v>81</v>
      </c>
      <c r="L5634" t="n">
        <v>1</v>
      </c>
      <c r="M5634" t="n">
        <v>2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</row>
    <row r="5635">
      <c r="A5635" t="inlineStr">
        <is>
          <t>Samu Vunisa</t>
        </is>
      </c>
      <c r="B5635" t="inlineStr">
        <is>
          <t>Italy</t>
        </is>
      </c>
      <c r="C5635" t="inlineStr">
        <is>
          <t>Openside Flanker</t>
        </is>
      </c>
      <c r="D5635" t="n">
        <v>14</v>
      </c>
      <c r="E5635" t="n">
        <v>13</v>
      </c>
      <c r="F5635" t="n">
        <v>10</v>
      </c>
      <c r="G5635" t="n">
        <v>3</v>
      </c>
      <c r="H5635" t="n">
        <v>0</v>
      </c>
      <c r="I5635" t="n">
        <v>662</v>
      </c>
      <c r="J5635" t="n">
        <v>4</v>
      </c>
      <c r="K5635" t="n">
        <v>41</v>
      </c>
      <c r="L5635" t="n">
        <v>0</v>
      </c>
      <c r="M5635" t="n">
        <v>6</v>
      </c>
      <c r="N5635" t="n">
        <v>6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30</v>
      </c>
      <c r="U5635" t="n">
        <v>0</v>
      </c>
      <c r="V5635" t="n">
        <v>0</v>
      </c>
      <c r="W5635" t="n">
        <v>0</v>
      </c>
    </row>
    <row r="5636">
      <c r="A5636" t="inlineStr">
        <is>
          <t>Samu Vunisa</t>
        </is>
      </c>
      <c r="B5636" t="inlineStr">
        <is>
          <t>Italy</t>
        </is>
      </c>
      <c r="C5636" t="inlineStr">
        <is>
          <t>Openside Flanker</t>
        </is>
      </c>
      <c r="D5636" t="n">
        <v>5</v>
      </c>
      <c r="E5636" t="n">
        <v>5</v>
      </c>
      <c r="F5636" t="n">
        <v>4</v>
      </c>
      <c r="G5636" t="n">
        <v>1</v>
      </c>
      <c r="H5636" t="n">
        <v>0</v>
      </c>
      <c r="I5636" t="n">
        <v>323</v>
      </c>
      <c r="J5636" t="n">
        <v>1</v>
      </c>
      <c r="K5636" t="n">
        <v>59</v>
      </c>
      <c r="L5636" t="n">
        <v>1</v>
      </c>
      <c r="M5636" t="n">
        <v>2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5</v>
      </c>
      <c r="U5636" t="n">
        <v>0</v>
      </c>
      <c r="V5636" t="n">
        <v>0</v>
      </c>
      <c r="W5636" t="n">
        <v>0</v>
      </c>
    </row>
    <row r="5637">
      <c r="A5637" t="inlineStr">
        <is>
          <t>Samu Vunisa</t>
        </is>
      </c>
      <c r="B5637" t="inlineStr">
        <is>
          <t>Italy</t>
        </is>
      </c>
      <c r="C5637" t="inlineStr">
        <is>
          <t>Openside Flanker</t>
        </is>
      </c>
      <c r="D5637" t="n">
        <v>80</v>
      </c>
      <c r="E5637" t="n">
        <v>16</v>
      </c>
      <c r="F5637" t="n">
        <v>68</v>
      </c>
      <c r="G5637" t="n">
        <v>13</v>
      </c>
      <c r="H5637" t="n">
        <v>0</v>
      </c>
      <c r="I5637" t="n">
        <v>5353</v>
      </c>
      <c r="J5637" t="n">
        <v>12</v>
      </c>
      <c r="K5637" t="n">
        <v>311</v>
      </c>
      <c r="L5637" t="n">
        <v>2</v>
      </c>
      <c r="M5637" t="n">
        <v>16</v>
      </c>
      <c r="N5637" t="n">
        <v>16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80</v>
      </c>
      <c r="U5637" t="n">
        <v>3</v>
      </c>
      <c r="V5637" t="n">
        <v>0</v>
      </c>
      <c r="W5637" t="n">
        <v>0</v>
      </c>
    </row>
    <row r="5638">
      <c r="A5638" t="inlineStr">
        <is>
          <t>Renato Giammarioli</t>
        </is>
      </c>
      <c r="B5638" t="inlineStr">
        <is>
          <t>Italy</t>
        </is>
      </c>
      <c r="C5638" t="inlineStr">
        <is>
          <t>Openside Flanker</t>
        </is>
      </c>
      <c r="D5638" t="n">
        <v>9</v>
      </c>
      <c r="E5638" t="n">
        <v>9</v>
      </c>
      <c r="F5638" t="n">
        <v>8</v>
      </c>
      <c r="G5638" t="n">
        <v>1</v>
      </c>
      <c r="H5638" t="n">
        <v>0</v>
      </c>
      <c r="I5638" t="n">
        <v>605</v>
      </c>
      <c r="J5638" t="n">
        <v>1</v>
      </c>
      <c r="K5638" t="n">
        <v>6</v>
      </c>
      <c r="L5638" t="n">
        <v>0</v>
      </c>
      <c r="M5638" t="n">
        <v>1</v>
      </c>
      <c r="N5638" t="n">
        <v>3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15</v>
      </c>
      <c r="U5638" t="n">
        <v>1</v>
      </c>
      <c r="V5638" t="n">
        <v>0</v>
      </c>
      <c r="W5638" t="n">
        <v>0</v>
      </c>
    </row>
    <row r="5639">
      <c r="A5639" t="inlineStr">
        <is>
          <t>Renato Giammarioli</t>
        </is>
      </c>
      <c r="B5639" t="inlineStr">
        <is>
          <t>Italy</t>
        </is>
      </c>
      <c r="C5639" t="inlineStr">
        <is>
          <t>Openside Flanker</t>
        </is>
      </c>
      <c r="D5639" t="n">
        <v>56</v>
      </c>
      <c r="E5639" t="n">
        <v>56</v>
      </c>
      <c r="F5639" t="n">
        <v>45</v>
      </c>
      <c r="G5639" t="n">
        <v>11</v>
      </c>
      <c r="H5639" t="n">
        <v>0</v>
      </c>
      <c r="I5639" t="n">
        <v>3561</v>
      </c>
      <c r="J5639" t="n">
        <v>11</v>
      </c>
      <c r="K5639" t="n">
        <v>318</v>
      </c>
      <c r="L5639" t="n">
        <v>0</v>
      </c>
      <c r="M5639" t="n">
        <v>13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40</v>
      </c>
      <c r="U5639" t="n">
        <v>2</v>
      </c>
      <c r="V5639" t="n">
        <v>0</v>
      </c>
      <c r="W5639" t="n">
        <v>0</v>
      </c>
    </row>
    <row r="5640">
      <c r="A5640" t="inlineStr">
        <is>
          <t>Renato Giammarioli</t>
        </is>
      </c>
      <c r="B5640" t="inlineStr">
        <is>
          <t>Italy</t>
        </is>
      </c>
      <c r="C5640" t="inlineStr">
        <is>
          <t>Openside Flanker</t>
        </is>
      </c>
      <c r="D5640" t="n">
        <v>12</v>
      </c>
      <c r="E5640" t="n">
        <v>13</v>
      </c>
      <c r="F5640" t="n">
        <v>7</v>
      </c>
      <c r="G5640" t="n">
        <v>6</v>
      </c>
      <c r="H5640" t="n">
        <v>0</v>
      </c>
      <c r="I5640" t="n">
        <v>528</v>
      </c>
      <c r="J5640" t="n">
        <v>5</v>
      </c>
      <c r="K5640" t="n">
        <v>56</v>
      </c>
      <c r="L5640" t="n">
        <v>0</v>
      </c>
      <c r="M5640" t="n">
        <v>2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5</v>
      </c>
      <c r="U5640" t="n">
        <v>0</v>
      </c>
      <c r="V5640" t="n">
        <v>0</v>
      </c>
      <c r="W5640" t="n">
        <v>0</v>
      </c>
    </row>
    <row r="5641">
      <c r="A5641" t="inlineStr">
        <is>
          <t>Renato Giammarioli</t>
        </is>
      </c>
      <c r="B5641" t="inlineStr">
        <is>
          <t>Italy</t>
        </is>
      </c>
      <c r="C5641" t="inlineStr">
        <is>
          <t>Openside Flanker</t>
        </is>
      </c>
      <c r="D5641" t="n">
        <v>3</v>
      </c>
      <c r="E5641" t="n">
        <v>3</v>
      </c>
      <c r="F5641" t="n">
        <v>3</v>
      </c>
      <c r="G5641" t="n">
        <v>0</v>
      </c>
      <c r="H5641" t="n">
        <v>0</v>
      </c>
      <c r="I5641" t="n">
        <v>225</v>
      </c>
      <c r="J5641" t="n">
        <v>0</v>
      </c>
      <c r="K5641" t="n">
        <v>0</v>
      </c>
      <c r="L5641" t="n">
        <v>0</v>
      </c>
      <c r="M5641" t="n">
        <v>2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5</v>
      </c>
      <c r="U5641" t="n">
        <v>0</v>
      </c>
      <c r="V5641" t="n">
        <v>0</v>
      </c>
      <c r="W5641" t="n">
        <v>0</v>
      </c>
    </row>
    <row r="5642">
      <c r="A5642" t="inlineStr">
        <is>
          <t>Renato Giammarioli</t>
        </is>
      </c>
      <c r="B5642" t="inlineStr">
        <is>
          <t>Italy</t>
        </is>
      </c>
      <c r="C5642" t="inlineStr">
        <is>
          <t>Openside Flanker</t>
        </is>
      </c>
      <c r="D5642" t="n">
        <v>4</v>
      </c>
      <c r="E5642" t="n">
        <v>4</v>
      </c>
      <c r="F5642" t="n">
        <v>2</v>
      </c>
      <c r="G5642" t="n">
        <v>2</v>
      </c>
      <c r="H5642" t="n">
        <v>0</v>
      </c>
      <c r="I5642" t="n">
        <v>167</v>
      </c>
      <c r="J5642" t="n">
        <v>2</v>
      </c>
      <c r="K5642" t="n">
        <v>63</v>
      </c>
      <c r="L5642" t="n">
        <v>0</v>
      </c>
      <c r="M5642" t="n">
        <v>2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</row>
    <row r="5643">
      <c r="A5643" t="inlineStr">
        <is>
          <t>Renato Giammarioli</t>
        </is>
      </c>
      <c r="B5643" t="inlineStr">
        <is>
          <t>Italy</t>
        </is>
      </c>
      <c r="C5643" t="inlineStr">
        <is>
          <t>Openside Flanker</t>
        </is>
      </c>
      <c r="D5643" t="n">
        <v>84</v>
      </c>
      <c r="E5643" t="n">
        <v>13</v>
      </c>
      <c r="F5643" t="n">
        <v>65</v>
      </c>
      <c r="G5643" t="n">
        <v>20</v>
      </c>
      <c r="H5643" t="n">
        <v>0</v>
      </c>
      <c r="I5643" t="n">
        <v>5086</v>
      </c>
      <c r="J5643" t="n">
        <v>19</v>
      </c>
      <c r="K5643" t="n">
        <v>443</v>
      </c>
      <c r="L5643" t="n">
        <v>0</v>
      </c>
      <c r="M5643" t="n">
        <v>20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65</v>
      </c>
      <c r="U5643" t="n">
        <v>3</v>
      </c>
      <c r="V5643" t="n">
        <v>0</v>
      </c>
      <c r="W5643" t="n">
        <v>0</v>
      </c>
    </row>
    <row r="5644">
      <c r="A5644" t="inlineStr">
        <is>
          <t>Dries van Schalkwyk</t>
        </is>
      </c>
      <c r="B5644" t="inlineStr">
        <is>
          <t>Italy</t>
        </is>
      </c>
      <c r="C5644" t="inlineStr">
        <is>
          <t>Openside Flanker</t>
        </is>
      </c>
      <c r="D5644" t="n">
        <v>1</v>
      </c>
      <c r="E5644" t="n">
        <v>2</v>
      </c>
      <c r="F5644" t="n">
        <v>0</v>
      </c>
      <c r="G5644" t="n">
        <v>2</v>
      </c>
      <c r="H5644" t="n">
        <v>0</v>
      </c>
      <c r="I5644" t="n">
        <v>16</v>
      </c>
      <c r="J5644" t="n">
        <v>1</v>
      </c>
      <c r="K5644" t="n">
        <v>16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</row>
    <row r="5645">
      <c r="A5645" t="inlineStr">
        <is>
          <t>Dries van Schalkwyk</t>
        </is>
      </c>
      <c r="B5645" t="inlineStr">
        <is>
          <t>Italy</t>
        </is>
      </c>
      <c r="C5645" t="inlineStr">
        <is>
          <t>Openside Flanker</t>
        </is>
      </c>
      <c r="D5645" t="n">
        <v>93</v>
      </c>
      <c r="E5645" t="n">
        <v>94</v>
      </c>
      <c r="F5645" t="n">
        <v>87</v>
      </c>
      <c r="G5645" t="n">
        <v>7</v>
      </c>
      <c r="H5645" t="n">
        <v>0</v>
      </c>
      <c r="I5645" t="n">
        <v>6528</v>
      </c>
      <c r="J5645" t="n">
        <v>6</v>
      </c>
      <c r="K5645" t="n">
        <v>194</v>
      </c>
      <c r="L5645" t="n">
        <v>0</v>
      </c>
      <c r="M5645" t="n">
        <v>23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115</v>
      </c>
      <c r="U5645" t="n">
        <v>8</v>
      </c>
      <c r="V5645" t="n">
        <v>0</v>
      </c>
      <c r="W5645" t="n">
        <v>0</v>
      </c>
    </row>
    <row r="5646">
      <c r="A5646" t="inlineStr">
        <is>
          <t>Dries van Schalkwyk</t>
        </is>
      </c>
      <c r="B5646" t="inlineStr">
        <is>
          <t>Italy</t>
        </is>
      </c>
      <c r="C5646" t="inlineStr">
        <is>
          <t>Openside Flanker</t>
        </is>
      </c>
      <c r="D5646" t="n">
        <v>15</v>
      </c>
      <c r="E5646" t="n">
        <v>15</v>
      </c>
      <c r="F5646" t="n">
        <v>10</v>
      </c>
      <c r="G5646" t="n">
        <v>5</v>
      </c>
      <c r="H5646" t="n">
        <v>0</v>
      </c>
      <c r="I5646" t="n">
        <v>832</v>
      </c>
      <c r="J5646" t="n">
        <v>5</v>
      </c>
      <c r="K5646" t="n">
        <v>119</v>
      </c>
      <c r="L5646" t="n">
        <v>1</v>
      </c>
      <c r="M5646" t="n">
        <v>2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5</v>
      </c>
      <c r="U5646" t="n">
        <v>0</v>
      </c>
      <c r="V5646" t="n">
        <v>0</v>
      </c>
      <c r="W5646" t="n">
        <v>0</v>
      </c>
    </row>
    <row r="5647">
      <c r="A5647" t="inlineStr">
        <is>
          <t>Dries van Schalkwyk</t>
        </is>
      </c>
      <c r="B5647" t="inlineStr">
        <is>
          <t>Italy</t>
        </is>
      </c>
      <c r="C5647" t="inlineStr">
        <is>
          <t>Openside Flanker</t>
        </is>
      </c>
      <c r="D5647" t="n">
        <v>26</v>
      </c>
      <c r="E5647" t="n">
        <v>26</v>
      </c>
      <c r="F5647" t="n">
        <v>17</v>
      </c>
      <c r="G5647" t="n">
        <v>9</v>
      </c>
      <c r="H5647" t="n">
        <v>0</v>
      </c>
      <c r="I5647" t="n">
        <v>1425</v>
      </c>
      <c r="J5647" t="n">
        <v>9</v>
      </c>
      <c r="K5647" t="n">
        <v>201</v>
      </c>
      <c r="L5647" t="n">
        <v>1</v>
      </c>
      <c r="M5647" t="n">
        <v>6</v>
      </c>
      <c r="N5647" t="n">
        <v>3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15</v>
      </c>
      <c r="U5647" t="n">
        <v>0</v>
      </c>
      <c r="V5647" t="n">
        <v>0</v>
      </c>
      <c r="W5647" t="n">
        <v>0</v>
      </c>
    </row>
    <row r="5648">
      <c r="A5648" t="inlineStr">
        <is>
          <t>Dries van Schalkwyk</t>
        </is>
      </c>
      <c r="B5648" t="inlineStr">
        <is>
          <t>Italy</t>
        </is>
      </c>
      <c r="C5648" t="inlineStr">
        <is>
          <t>Openside Flanker</t>
        </is>
      </c>
      <c r="D5648" t="n">
        <v>135</v>
      </c>
      <c r="E5648" t="n">
        <v>27</v>
      </c>
      <c r="F5648" t="n">
        <v>114</v>
      </c>
      <c r="G5648" t="n">
        <v>23</v>
      </c>
      <c r="H5648" t="n">
        <v>0</v>
      </c>
      <c r="I5648" t="n">
        <v>8801</v>
      </c>
      <c r="J5648" t="n">
        <v>21</v>
      </c>
      <c r="K5648" t="n">
        <v>530</v>
      </c>
      <c r="L5648" t="n">
        <v>2</v>
      </c>
      <c r="M5648" t="n">
        <v>31</v>
      </c>
      <c r="N5648" t="n">
        <v>27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135</v>
      </c>
      <c r="U5648" t="n">
        <v>8</v>
      </c>
      <c r="V5648" t="n">
        <v>0</v>
      </c>
      <c r="W5648" t="n">
        <v>0</v>
      </c>
    </row>
    <row r="5649">
      <c r="A5649" t="inlineStr">
        <is>
          <t>Marco Lazzaroni</t>
        </is>
      </c>
      <c r="B5649" t="inlineStr">
        <is>
          <t>Italy</t>
        </is>
      </c>
      <c r="C5649" t="inlineStr">
        <is>
          <t>Openside Flanker</t>
        </is>
      </c>
      <c r="D5649" t="n">
        <v>5</v>
      </c>
      <c r="E5649" t="n">
        <v>5</v>
      </c>
      <c r="F5649" t="n">
        <v>3</v>
      </c>
      <c r="G5649" t="n">
        <v>2</v>
      </c>
      <c r="H5649" t="n">
        <v>0</v>
      </c>
      <c r="I5649" t="n">
        <v>282</v>
      </c>
      <c r="J5649" t="n">
        <v>2</v>
      </c>
      <c r="K5649" t="n">
        <v>42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</row>
    <row r="5650">
      <c r="A5650" t="inlineStr">
        <is>
          <t>Marco Lazzaroni</t>
        </is>
      </c>
      <c r="B5650" t="inlineStr">
        <is>
          <t>Italy</t>
        </is>
      </c>
      <c r="C5650" t="inlineStr">
        <is>
          <t>Openside Flanker</t>
        </is>
      </c>
      <c r="D5650" t="n">
        <v>9</v>
      </c>
      <c r="E5650" t="n">
        <v>9</v>
      </c>
      <c r="F5650" t="n">
        <v>9</v>
      </c>
      <c r="G5650" t="n">
        <v>0</v>
      </c>
      <c r="H5650" t="n">
        <v>0</v>
      </c>
      <c r="I5650" t="n">
        <v>681</v>
      </c>
      <c r="J5650" t="n">
        <v>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</row>
    <row r="5651">
      <c r="A5651" t="inlineStr">
        <is>
          <t>Marco Lazzaroni</t>
        </is>
      </c>
      <c r="B5651" t="inlineStr">
        <is>
          <t>Italy</t>
        </is>
      </c>
      <c r="C5651" t="inlineStr">
        <is>
          <t>Openside Flanker</t>
        </is>
      </c>
      <c r="D5651" t="n">
        <v>113</v>
      </c>
      <c r="E5651" t="n">
        <v>114</v>
      </c>
      <c r="F5651" t="n">
        <v>67</v>
      </c>
      <c r="G5651" t="n">
        <v>47</v>
      </c>
      <c r="H5651" t="n">
        <v>0</v>
      </c>
      <c r="I5651" t="n">
        <v>5919</v>
      </c>
      <c r="J5651" t="n">
        <v>46</v>
      </c>
      <c r="K5651" t="n">
        <v>1096</v>
      </c>
      <c r="L5651" t="n">
        <v>2</v>
      </c>
      <c r="M5651" t="n">
        <v>22</v>
      </c>
      <c r="N5651" t="n">
        <v>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35</v>
      </c>
      <c r="U5651" t="n">
        <v>1</v>
      </c>
      <c r="V5651" t="n">
        <v>0</v>
      </c>
      <c r="W5651" t="n">
        <v>1</v>
      </c>
    </row>
    <row r="5652">
      <c r="A5652" t="inlineStr">
        <is>
          <t>Marco Lazzaroni</t>
        </is>
      </c>
      <c r="B5652" t="inlineStr">
        <is>
          <t>Italy</t>
        </is>
      </c>
      <c r="C5652" t="inlineStr">
        <is>
          <t>Openside Flanker</t>
        </is>
      </c>
      <c r="D5652" t="n">
        <v>15</v>
      </c>
      <c r="E5652" t="n">
        <v>15</v>
      </c>
      <c r="F5652" t="n">
        <v>8</v>
      </c>
      <c r="G5652" t="n">
        <v>7</v>
      </c>
      <c r="H5652" t="n">
        <v>0</v>
      </c>
      <c r="I5652" t="n">
        <v>721</v>
      </c>
      <c r="J5652" t="n">
        <v>7</v>
      </c>
      <c r="K5652" t="n">
        <v>161</v>
      </c>
      <c r="L5652" t="n">
        <v>0</v>
      </c>
      <c r="M5652" t="n">
        <v>5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</row>
    <row r="5653">
      <c r="A5653" t="inlineStr">
        <is>
          <t>Marco Lazzaroni</t>
        </is>
      </c>
      <c r="B5653" t="inlineStr">
        <is>
          <t>Italy</t>
        </is>
      </c>
      <c r="C5653" t="inlineStr">
        <is>
          <t>Openside Flanker</t>
        </is>
      </c>
      <c r="D5653" t="n">
        <v>142</v>
      </c>
      <c r="E5653" t="n">
        <v>7</v>
      </c>
      <c r="F5653" t="n">
        <v>87</v>
      </c>
      <c r="G5653" t="n">
        <v>56</v>
      </c>
      <c r="H5653" t="n">
        <v>0</v>
      </c>
      <c r="I5653" t="n">
        <v>7603</v>
      </c>
      <c r="J5653" t="n">
        <v>55</v>
      </c>
      <c r="K5653" t="n">
        <v>1299</v>
      </c>
      <c r="L5653" t="n">
        <v>2</v>
      </c>
      <c r="M5653" t="n">
        <v>28</v>
      </c>
      <c r="N5653" t="n">
        <v>7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35</v>
      </c>
      <c r="U5653" t="n">
        <v>2</v>
      </c>
      <c r="V5653" t="n">
        <v>0</v>
      </c>
      <c r="W5653" t="n">
        <v>1</v>
      </c>
    </row>
    <row r="5654">
      <c r="A5654" t="inlineStr">
        <is>
          <t>Robert Barbieri</t>
        </is>
      </c>
      <c r="B5654" t="inlineStr">
        <is>
          <t>Italy</t>
        </is>
      </c>
      <c r="C5654" t="inlineStr">
        <is>
          <t>Openside Flanker</t>
        </is>
      </c>
      <c r="D5654" t="n">
        <v>9</v>
      </c>
      <c r="E5654" t="n">
        <v>10</v>
      </c>
      <c r="F5654" t="n">
        <v>8</v>
      </c>
      <c r="G5654" t="n">
        <v>2</v>
      </c>
      <c r="H5654" t="n">
        <v>0</v>
      </c>
      <c r="I5654" t="n">
        <v>640</v>
      </c>
      <c r="J5654" t="n">
        <v>1</v>
      </c>
      <c r="K5654" t="n">
        <v>17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</row>
    <row r="5655">
      <c r="A5655" t="inlineStr">
        <is>
          <t>Robert Barbieri</t>
        </is>
      </c>
      <c r="B5655" t="inlineStr">
        <is>
          <t>Italy</t>
        </is>
      </c>
      <c r="C5655" t="inlineStr">
        <is>
          <t>Openside Flanker</t>
        </is>
      </c>
      <c r="D5655" t="n">
        <v>38</v>
      </c>
      <c r="E5655" t="n">
        <v>39</v>
      </c>
      <c r="F5655" t="n">
        <v>29</v>
      </c>
      <c r="G5655" t="n">
        <v>10</v>
      </c>
      <c r="H5655" t="n">
        <v>0</v>
      </c>
      <c r="I5655" t="n">
        <v>2267</v>
      </c>
      <c r="J5655" t="n">
        <v>9</v>
      </c>
      <c r="K5655" t="n">
        <v>258</v>
      </c>
      <c r="L5655" t="n">
        <v>0</v>
      </c>
      <c r="M5655" t="n">
        <v>16</v>
      </c>
      <c r="N5655" t="n">
        <v>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15</v>
      </c>
      <c r="U5655" t="n">
        <v>1</v>
      </c>
      <c r="V5655" t="n">
        <v>0</v>
      </c>
      <c r="W5655" t="n">
        <v>0</v>
      </c>
    </row>
    <row r="5656">
      <c r="A5656" t="inlineStr">
        <is>
          <t>Robert Barbieri</t>
        </is>
      </c>
      <c r="B5656" t="inlineStr">
        <is>
          <t>Italy</t>
        </is>
      </c>
      <c r="C5656" t="inlineStr">
        <is>
          <t>Openside Flanker</t>
        </is>
      </c>
      <c r="D5656" t="n">
        <v>158</v>
      </c>
      <c r="E5656" t="n">
        <v>158</v>
      </c>
      <c r="F5656" t="n">
        <v>118</v>
      </c>
      <c r="G5656" t="n">
        <v>40</v>
      </c>
      <c r="H5656" t="n">
        <v>0</v>
      </c>
      <c r="I5656" t="n">
        <v>8985</v>
      </c>
      <c r="J5656" t="n">
        <v>40</v>
      </c>
      <c r="K5656" t="n">
        <v>1039</v>
      </c>
      <c r="L5656" t="n">
        <v>1</v>
      </c>
      <c r="M5656" t="n">
        <v>69</v>
      </c>
      <c r="N5656" t="n">
        <v>33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165</v>
      </c>
      <c r="U5656" t="n">
        <v>11</v>
      </c>
      <c r="V5656" t="n">
        <v>0</v>
      </c>
      <c r="W5656" t="n">
        <v>0</v>
      </c>
    </row>
    <row r="5657">
      <c r="A5657" t="inlineStr">
        <is>
          <t>Robert Barbieri</t>
        </is>
      </c>
      <c r="B5657" t="inlineStr">
        <is>
          <t>Italy</t>
        </is>
      </c>
      <c r="C5657" t="inlineStr">
        <is>
          <t>Openside Flanker</t>
        </is>
      </c>
      <c r="D5657" t="n">
        <v>6</v>
      </c>
      <c r="E5657" t="n">
        <v>6</v>
      </c>
      <c r="F5657" t="n">
        <v>6</v>
      </c>
      <c r="G5657" t="n">
        <v>0</v>
      </c>
      <c r="H5657" t="n">
        <v>0</v>
      </c>
      <c r="I5657" t="n">
        <v>480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5</v>
      </c>
      <c r="U5657" t="n">
        <v>0</v>
      </c>
      <c r="V5657" t="n">
        <v>0</v>
      </c>
      <c r="W5657" t="n">
        <v>0</v>
      </c>
    </row>
    <row r="5658">
      <c r="A5658" t="inlineStr">
        <is>
          <t>Robert Barbieri</t>
        </is>
      </c>
      <c r="B5658" t="inlineStr">
        <is>
          <t>Italy</t>
        </is>
      </c>
      <c r="C5658" t="inlineStr">
        <is>
          <t>Openside Flanker</t>
        </is>
      </c>
      <c r="D5658" t="n">
        <v>19</v>
      </c>
      <c r="E5658" t="n">
        <v>20</v>
      </c>
      <c r="F5658" t="n">
        <v>6</v>
      </c>
      <c r="G5658" t="n">
        <v>14</v>
      </c>
      <c r="H5658" t="n">
        <v>0</v>
      </c>
      <c r="I5658" t="n">
        <v>674</v>
      </c>
      <c r="J5658" t="n">
        <v>13</v>
      </c>
      <c r="K5658" t="n">
        <v>278</v>
      </c>
      <c r="L5658" t="n">
        <v>0</v>
      </c>
      <c r="M5658" t="n">
        <v>3</v>
      </c>
      <c r="N5658" t="n">
        <v>2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10</v>
      </c>
      <c r="U5658" t="n">
        <v>0</v>
      </c>
      <c r="V5658" t="n">
        <v>0</v>
      </c>
      <c r="W5658" t="n">
        <v>0</v>
      </c>
    </row>
    <row r="5659">
      <c r="A5659" t="inlineStr">
        <is>
          <t>Robert Barbieri</t>
        </is>
      </c>
      <c r="B5659" t="inlineStr">
        <is>
          <t>Italy</t>
        </is>
      </c>
      <c r="C5659" t="inlineStr">
        <is>
          <t>Openside Flanker</t>
        </is>
      </c>
      <c r="D5659" t="n">
        <v>230</v>
      </c>
      <c r="E5659" t="n">
        <v>39</v>
      </c>
      <c r="F5659" t="n">
        <v>167</v>
      </c>
      <c r="G5659" t="n">
        <v>66</v>
      </c>
      <c r="H5659" t="n">
        <v>0</v>
      </c>
      <c r="I5659" t="n">
        <v>13046</v>
      </c>
      <c r="J5659" t="n">
        <v>63</v>
      </c>
      <c r="K5659" t="n">
        <v>1592</v>
      </c>
      <c r="L5659" t="n">
        <v>1</v>
      </c>
      <c r="M5659" t="n">
        <v>89</v>
      </c>
      <c r="N5659" t="n">
        <v>39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195</v>
      </c>
      <c r="U5659" t="n">
        <v>12</v>
      </c>
      <c r="V5659" t="n">
        <v>0</v>
      </c>
      <c r="W5659" t="n">
        <v>0</v>
      </c>
    </row>
    <row r="5660">
      <c r="A5660" t="inlineStr">
        <is>
          <t>Simone Favaro</t>
        </is>
      </c>
      <c r="B5660" t="inlineStr">
        <is>
          <t>Italy</t>
        </is>
      </c>
      <c r="C5660" t="inlineStr">
        <is>
          <t>Openside Flanker</t>
        </is>
      </c>
      <c r="D5660" t="n">
        <v>5</v>
      </c>
      <c r="E5660" t="n">
        <v>5</v>
      </c>
      <c r="F5660" t="n">
        <v>5</v>
      </c>
      <c r="G5660" t="n">
        <v>0</v>
      </c>
      <c r="H5660" t="n">
        <v>0</v>
      </c>
      <c r="I5660" t="n">
        <v>400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</row>
    <row r="5661">
      <c r="A5661" t="inlineStr">
        <is>
          <t>Simone Favaro</t>
        </is>
      </c>
      <c r="B5661" t="inlineStr">
        <is>
          <t>Italy</t>
        </is>
      </c>
      <c r="C5661" t="inlineStr">
        <is>
          <t>Openside Flanker</t>
        </is>
      </c>
      <c r="D5661" t="n">
        <v>23</v>
      </c>
      <c r="E5661" t="n">
        <v>23</v>
      </c>
      <c r="F5661" t="n">
        <v>18</v>
      </c>
      <c r="G5661" t="n">
        <v>5</v>
      </c>
      <c r="H5661" t="n">
        <v>0</v>
      </c>
      <c r="I5661" t="n">
        <v>1477</v>
      </c>
      <c r="J5661" t="n">
        <v>5</v>
      </c>
      <c r="K5661" t="n">
        <v>140</v>
      </c>
      <c r="L5661" t="n">
        <v>0</v>
      </c>
      <c r="M5661" t="n">
        <v>7</v>
      </c>
      <c r="N5661" t="n">
        <v>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10</v>
      </c>
      <c r="U5661" t="n">
        <v>0</v>
      </c>
      <c r="V5661" t="n">
        <v>0</v>
      </c>
      <c r="W5661" t="n">
        <v>0</v>
      </c>
    </row>
    <row r="5662">
      <c r="A5662" t="inlineStr">
        <is>
          <t>Simone Favaro</t>
        </is>
      </c>
      <c r="B5662" t="inlineStr">
        <is>
          <t>Italy</t>
        </is>
      </c>
      <c r="C5662" t="inlineStr">
        <is>
          <t>Openside Flanker</t>
        </is>
      </c>
      <c r="D5662" t="n">
        <v>35</v>
      </c>
      <c r="E5662" t="n">
        <v>36</v>
      </c>
      <c r="F5662" t="n">
        <v>24</v>
      </c>
      <c r="G5662" t="n">
        <v>12</v>
      </c>
      <c r="H5662" t="n">
        <v>0</v>
      </c>
      <c r="I5662" t="n">
        <v>1818</v>
      </c>
      <c r="J5662" t="n">
        <v>11</v>
      </c>
      <c r="K5662" t="n">
        <v>191</v>
      </c>
      <c r="L5662" t="n">
        <v>0</v>
      </c>
      <c r="M5662" t="n">
        <v>15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10</v>
      </c>
      <c r="U5662" t="n">
        <v>1</v>
      </c>
      <c r="V5662" t="n">
        <v>0</v>
      </c>
      <c r="W5662" t="n">
        <v>0</v>
      </c>
    </row>
    <row r="5663">
      <c r="A5663" t="inlineStr">
        <is>
          <t>Simone Favaro</t>
        </is>
      </c>
      <c r="B5663" t="inlineStr">
        <is>
          <t>Italy</t>
        </is>
      </c>
      <c r="C5663" t="inlineStr">
        <is>
          <t>Openside Flanker</t>
        </is>
      </c>
      <c r="D5663" t="n">
        <v>8</v>
      </c>
      <c r="E5663" t="n">
        <v>9</v>
      </c>
      <c r="F5663" t="n">
        <v>6</v>
      </c>
      <c r="G5663" t="n">
        <v>3</v>
      </c>
      <c r="H5663" t="n">
        <v>0</v>
      </c>
      <c r="I5663" t="n">
        <v>532</v>
      </c>
      <c r="J5663" t="n">
        <v>2</v>
      </c>
      <c r="K5663" t="n">
        <v>58</v>
      </c>
      <c r="L5663" t="n">
        <v>0</v>
      </c>
      <c r="M5663" t="n">
        <v>2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</row>
    <row r="5664">
      <c r="A5664" t="inlineStr">
        <is>
          <t>Simone Favaro</t>
        </is>
      </c>
      <c r="B5664" t="inlineStr">
        <is>
          <t>Italy</t>
        </is>
      </c>
      <c r="C5664" t="inlineStr">
        <is>
          <t>Openside Flanker</t>
        </is>
      </c>
      <c r="D5664" t="n">
        <v>29</v>
      </c>
      <c r="E5664" t="n">
        <v>31</v>
      </c>
      <c r="F5664" t="n">
        <v>19</v>
      </c>
      <c r="G5664" t="n">
        <v>12</v>
      </c>
      <c r="H5664" t="n">
        <v>0</v>
      </c>
      <c r="I5664" t="n">
        <v>1625</v>
      </c>
      <c r="J5664" t="n">
        <v>10</v>
      </c>
      <c r="K5664" t="n">
        <v>245</v>
      </c>
      <c r="L5664" t="n">
        <v>1</v>
      </c>
      <c r="M5664" t="n">
        <v>8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</row>
    <row r="5665">
      <c r="A5665" t="inlineStr">
        <is>
          <t>Simone Favaro</t>
        </is>
      </c>
      <c r="B5665" t="inlineStr">
        <is>
          <t>Italy</t>
        </is>
      </c>
      <c r="C5665" t="inlineStr">
        <is>
          <t>Openside Flanker</t>
        </is>
      </c>
      <c r="D5665" t="n">
        <v>34</v>
      </c>
      <c r="E5665" t="n">
        <v>36</v>
      </c>
      <c r="F5665" t="n">
        <v>26</v>
      </c>
      <c r="G5665" t="n">
        <v>10</v>
      </c>
      <c r="H5665" t="n">
        <v>0</v>
      </c>
      <c r="I5665" t="n">
        <v>2066</v>
      </c>
      <c r="J5665" t="n">
        <v>8</v>
      </c>
      <c r="K5665" t="n">
        <v>198</v>
      </c>
      <c r="L5665" t="n">
        <v>0</v>
      </c>
      <c r="M5665" t="n">
        <v>14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10</v>
      </c>
      <c r="U5665" t="n">
        <v>2</v>
      </c>
      <c r="V5665" t="n">
        <v>0</v>
      </c>
      <c r="W5665" t="n">
        <v>0</v>
      </c>
    </row>
    <row r="5666">
      <c r="A5666" t="inlineStr">
        <is>
          <t>Simone Favaro</t>
        </is>
      </c>
      <c r="B5666" t="inlineStr">
        <is>
          <t>Italy</t>
        </is>
      </c>
      <c r="C5666" t="inlineStr">
        <is>
          <t>Openside Flanker</t>
        </is>
      </c>
      <c r="D5666" t="n">
        <v>30</v>
      </c>
      <c r="E5666" t="n">
        <v>30</v>
      </c>
      <c r="F5666" t="n">
        <v>22</v>
      </c>
      <c r="G5666" t="n">
        <v>8</v>
      </c>
      <c r="H5666" t="n">
        <v>0</v>
      </c>
      <c r="I5666" t="n">
        <v>1544</v>
      </c>
      <c r="J5666" t="n">
        <v>8</v>
      </c>
      <c r="K5666" t="n">
        <v>244</v>
      </c>
      <c r="L5666" t="n">
        <v>1</v>
      </c>
      <c r="M5666" t="n">
        <v>19</v>
      </c>
      <c r="N5666" t="n">
        <v>3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15</v>
      </c>
      <c r="U5666" t="n">
        <v>2</v>
      </c>
      <c r="V5666" t="n">
        <v>0</v>
      </c>
      <c r="W5666" t="n">
        <v>0</v>
      </c>
    </row>
    <row r="5667">
      <c r="A5667" t="inlineStr">
        <is>
          <t>Simone Favaro</t>
        </is>
      </c>
      <c r="B5667" t="inlineStr">
        <is>
          <t>Italy</t>
        </is>
      </c>
      <c r="C5667" t="inlineStr">
        <is>
          <t>Openside Flanker</t>
        </is>
      </c>
      <c r="D5667" t="n">
        <v>164</v>
      </c>
      <c r="E5667" t="n">
        <v>9</v>
      </c>
      <c r="F5667" t="n">
        <v>120</v>
      </c>
      <c r="G5667" t="n">
        <v>50</v>
      </c>
      <c r="H5667" t="n">
        <v>0</v>
      </c>
      <c r="I5667" t="n">
        <v>9462</v>
      </c>
      <c r="J5667" t="n">
        <v>44</v>
      </c>
      <c r="K5667" t="n">
        <v>1076</v>
      </c>
      <c r="L5667" t="n">
        <v>2</v>
      </c>
      <c r="M5667" t="n">
        <v>65</v>
      </c>
      <c r="N5667" t="n">
        <v>9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45</v>
      </c>
      <c r="U5667" t="n">
        <v>6</v>
      </c>
      <c r="V5667" t="n">
        <v>0</v>
      </c>
      <c r="W5667" t="n">
        <v>0</v>
      </c>
    </row>
    <row r="5668">
      <c r="A5668" t="inlineStr">
        <is>
          <t>Paul Derbyshire</t>
        </is>
      </c>
      <c r="B5668" t="inlineStr">
        <is>
          <t>Italy</t>
        </is>
      </c>
      <c r="C5668" t="inlineStr">
        <is>
          <t>Blindside Flanker</t>
        </is>
      </c>
      <c r="D5668" t="n">
        <v>29</v>
      </c>
      <c r="E5668" t="n">
        <v>29</v>
      </c>
      <c r="F5668" t="n">
        <v>27</v>
      </c>
      <c r="G5668" t="n">
        <v>2</v>
      </c>
      <c r="H5668" t="n">
        <v>0</v>
      </c>
      <c r="I5668" t="n">
        <v>2050</v>
      </c>
      <c r="J5668" t="n">
        <v>2</v>
      </c>
      <c r="K5668" t="n">
        <v>76</v>
      </c>
      <c r="L5668" t="n">
        <v>0</v>
      </c>
      <c r="M5668" t="n">
        <v>10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5</v>
      </c>
      <c r="U5668" t="n">
        <v>0</v>
      </c>
      <c r="V5668" t="n">
        <v>0</v>
      </c>
      <c r="W5668" t="n">
        <v>0</v>
      </c>
    </row>
    <row r="5669">
      <c r="A5669" t="inlineStr">
        <is>
          <t>Paul Derbyshire</t>
        </is>
      </c>
      <c r="B5669" t="inlineStr">
        <is>
          <t>Italy</t>
        </is>
      </c>
      <c r="C5669" t="inlineStr">
        <is>
          <t>Blindside Flanker</t>
        </is>
      </c>
      <c r="D5669" t="n">
        <v>3</v>
      </c>
      <c r="E5669" t="n">
        <v>3</v>
      </c>
      <c r="F5669" t="n">
        <v>3</v>
      </c>
      <c r="G5669" t="n">
        <v>0</v>
      </c>
      <c r="H5669" t="n">
        <v>0</v>
      </c>
      <c r="I5669" t="n">
        <v>172</v>
      </c>
      <c r="J5669" t="n">
        <v>0</v>
      </c>
      <c r="K5669" t="n">
        <v>0</v>
      </c>
      <c r="L5669" t="n">
        <v>0</v>
      </c>
      <c r="M5669" t="n">
        <v>2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5</v>
      </c>
      <c r="U5669" t="n">
        <v>0</v>
      </c>
      <c r="V5669" t="n">
        <v>0</v>
      </c>
      <c r="W5669" t="n">
        <v>0</v>
      </c>
    </row>
    <row r="5670">
      <c r="A5670" t="inlineStr">
        <is>
          <t>Paul Derbyshire</t>
        </is>
      </c>
      <c r="B5670" t="inlineStr">
        <is>
          <t>Italy</t>
        </is>
      </c>
      <c r="C5670" t="inlineStr">
        <is>
          <t>Blindside Flanker</t>
        </is>
      </c>
      <c r="D5670" t="n">
        <v>34</v>
      </c>
      <c r="E5670" t="n">
        <v>35</v>
      </c>
      <c r="F5670" t="n">
        <v>28</v>
      </c>
      <c r="G5670" t="n">
        <v>7</v>
      </c>
      <c r="H5670" t="n">
        <v>0</v>
      </c>
      <c r="I5670" t="n">
        <v>2097</v>
      </c>
      <c r="J5670" t="n">
        <v>6</v>
      </c>
      <c r="K5670" t="n">
        <v>121</v>
      </c>
      <c r="L5670" t="n">
        <v>0</v>
      </c>
      <c r="M5670" t="n">
        <v>10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5</v>
      </c>
      <c r="U5670" t="n">
        <v>0</v>
      </c>
      <c r="V5670" t="n">
        <v>0</v>
      </c>
      <c r="W5670" t="n">
        <v>0</v>
      </c>
    </row>
    <row r="5671">
      <c r="A5671" t="inlineStr">
        <is>
          <t>Paul Derbyshire</t>
        </is>
      </c>
      <c r="B5671" t="inlineStr">
        <is>
          <t>Italy</t>
        </is>
      </c>
      <c r="C5671" t="inlineStr">
        <is>
          <t>Blindside Flanker</t>
        </is>
      </c>
      <c r="D5671" t="n">
        <v>24</v>
      </c>
      <c r="E5671" t="n">
        <v>26</v>
      </c>
      <c r="F5671" t="n">
        <v>6</v>
      </c>
      <c r="G5671" t="n">
        <v>20</v>
      </c>
      <c r="H5671" t="n">
        <v>0</v>
      </c>
      <c r="I5671" t="n">
        <v>668</v>
      </c>
      <c r="J5671" t="n">
        <v>18</v>
      </c>
      <c r="K5671" t="n">
        <v>319</v>
      </c>
      <c r="L5671" t="n">
        <v>0</v>
      </c>
      <c r="M5671" t="n">
        <v>6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</row>
    <row r="5672">
      <c r="A5672" t="inlineStr">
        <is>
          <t>Paul Derbyshire</t>
        </is>
      </c>
      <c r="B5672" t="inlineStr">
        <is>
          <t>Italy</t>
        </is>
      </c>
      <c r="C5672" t="inlineStr">
        <is>
          <t>Blindside Flanker</t>
        </is>
      </c>
      <c r="D5672" t="n">
        <v>57</v>
      </c>
      <c r="E5672" t="n">
        <v>60</v>
      </c>
      <c r="F5672" t="n">
        <v>39</v>
      </c>
      <c r="G5672" t="n">
        <v>21</v>
      </c>
      <c r="H5672" t="n">
        <v>0</v>
      </c>
      <c r="I5672" t="n">
        <v>2836</v>
      </c>
      <c r="J5672" t="n">
        <v>18</v>
      </c>
      <c r="K5672" t="n">
        <v>346</v>
      </c>
      <c r="L5672" t="n">
        <v>0</v>
      </c>
      <c r="M5672" t="n">
        <v>24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10</v>
      </c>
      <c r="U5672" t="n">
        <v>0</v>
      </c>
      <c r="V5672" t="n">
        <v>0</v>
      </c>
      <c r="W5672" t="n">
        <v>0</v>
      </c>
    </row>
    <row r="5673">
      <c r="A5673" t="inlineStr">
        <is>
          <t>Paul Derbyshire</t>
        </is>
      </c>
      <c r="B5673" t="inlineStr">
        <is>
          <t>Italy</t>
        </is>
      </c>
      <c r="C5673" t="inlineStr">
        <is>
          <t>Blindside Flanker</t>
        </is>
      </c>
      <c r="D5673" t="n">
        <v>8</v>
      </c>
      <c r="E5673" t="n">
        <v>7</v>
      </c>
      <c r="F5673" t="n">
        <v>5</v>
      </c>
      <c r="G5673" t="n">
        <v>2</v>
      </c>
      <c r="H5673" t="n">
        <v>0</v>
      </c>
      <c r="I5673" t="n">
        <v>313</v>
      </c>
      <c r="J5673" t="n">
        <v>3</v>
      </c>
      <c r="K5673" t="n">
        <v>107</v>
      </c>
      <c r="L5673" t="n">
        <v>0</v>
      </c>
      <c r="M5673" t="n">
        <v>7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5</v>
      </c>
      <c r="U5673" t="n">
        <v>0</v>
      </c>
      <c r="V5673" t="n">
        <v>0</v>
      </c>
      <c r="W5673" t="n">
        <v>0</v>
      </c>
    </row>
    <row r="5674">
      <c r="A5674" t="inlineStr">
        <is>
          <t>Paul Derbyshire</t>
        </is>
      </c>
      <c r="B5674" t="inlineStr">
        <is>
          <t>Italy</t>
        </is>
      </c>
      <c r="C5674" t="inlineStr">
        <is>
          <t>Blindside Flanker</t>
        </is>
      </c>
      <c r="D5674" t="n">
        <v>155</v>
      </c>
      <c r="E5674" t="n">
        <v>6</v>
      </c>
      <c r="F5674" t="n">
        <v>108</v>
      </c>
      <c r="G5674" t="n">
        <v>52</v>
      </c>
      <c r="H5674" t="n">
        <v>0</v>
      </c>
      <c r="I5674" t="n">
        <v>8136</v>
      </c>
      <c r="J5674" t="n">
        <v>47</v>
      </c>
      <c r="K5674" t="n">
        <v>969</v>
      </c>
      <c r="L5674" t="n">
        <v>0</v>
      </c>
      <c r="M5674" t="n">
        <v>59</v>
      </c>
      <c r="N5674" t="n">
        <v>6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30</v>
      </c>
      <c r="U5674" t="n">
        <v>0</v>
      </c>
      <c r="V5674" t="n">
        <v>0</v>
      </c>
      <c r="W5674" t="n">
        <v>0</v>
      </c>
    </row>
    <row r="5675">
      <c r="A5675" t="inlineStr">
        <is>
          <t>Raffaele Joshua Furno</t>
        </is>
      </c>
      <c r="B5675" t="inlineStr">
        <is>
          <t>Italy</t>
        </is>
      </c>
      <c r="C5675" t="inlineStr">
        <is>
          <t>Blindside Flanker</t>
        </is>
      </c>
      <c r="D5675" t="n">
        <v>5</v>
      </c>
      <c r="E5675" t="n">
        <v>8</v>
      </c>
      <c r="F5675" t="n">
        <v>4</v>
      </c>
      <c r="G5675" t="n">
        <v>4</v>
      </c>
      <c r="H5675" t="n">
        <v>0</v>
      </c>
      <c r="I5675" t="n">
        <v>325</v>
      </c>
      <c r="J5675" t="n">
        <v>1</v>
      </c>
      <c r="K5675" t="n">
        <v>5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5</v>
      </c>
      <c r="U5675" t="n">
        <v>0</v>
      </c>
      <c r="V5675" t="n">
        <v>0</v>
      </c>
      <c r="W5675" t="n">
        <v>0</v>
      </c>
    </row>
    <row r="5676">
      <c r="A5676" t="inlineStr">
        <is>
          <t>Raffaele Joshua Furno</t>
        </is>
      </c>
      <c r="B5676" t="inlineStr">
        <is>
          <t>Italy</t>
        </is>
      </c>
      <c r="C5676" t="inlineStr">
        <is>
          <t>Blindside Flanker</t>
        </is>
      </c>
      <c r="D5676" t="n">
        <v>5</v>
      </c>
      <c r="E5676" t="n">
        <v>8</v>
      </c>
      <c r="F5676" t="n">
        <v>1</v>
      </c>
      <c r="G5676" t="n">
        <v>7</v>
      </c>
      <c r="H5676" t="n">
        <v>0</v>
      </c>
      <c r="I5676" t="n">
        <v>111</v>
      </c>
      <c r="J5676" t="n">
        <v>4</v>
      </c>
      <c r="K5676" t="n">
        <v>31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</row>
    <row r="5677">
      <c r="A5677" t="inlineStr">
        <is>
          <t>Raffaele Joshua Furno</t>
        </is>
      </c>
      <c r="B5677" t="inlineStr">
        <is>
          <t>Italy</t>
        </is>
      </c>
      <c r="C5677" t="inlineStr">
        <is>
          <t>Blindside Flanker</t>
        </is>
      </c>
      <c r="D5677" t="n">
        <v>31</v>
      </c>
      <c r="E5677" t="n">
        <v>33</v>
      </c>
      <c r="F5677" t="n">
        <v>25</v>
      </c>
      <c r="G5677" t="n">
        <v>8</v>
      </c>
      <c r="H5677" t="n">
        <v>0</v>
      </c>
      <c r="I5677" t="n">
        <v>1814</v>
      </c>
      <c r="J5677" t="n">
        <v>6</v>
      </c>
      <c r="K5677" t="n">
        <v>98</v>
      </c>
      <c r="L5677" t="n">
        <v>0</v>
      </c>
      <c r="M5677" t="n">
        <v>13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5</v>
      </c>
      <c r="U5677" t="n">
        <v>0</v>
      </c>
      <c r="V5677" t="n">
        <v>0</v>
      </c>
      <c r="W5677" t="n">
        <v>0</v>
      </c>
    </row>
    <row r="5678">
      <c r="A5678" t="inlineStr">
        <is>
          <t>Raffaele Joshua Furno</t>
        </is>
      </c>
      <c r="B5678" t="inlineStr">
        <is>
          <t>Italy</t>
        </is>
      </c>
      <c r="C5678" t="inlineStr">
        <is>
          <t>Blindside Flanker</t>
        </is>
      </c>
      <c r="D5678" t="n">
        <v>3</v>
      </c>
      <c r="E5678" t="n">
        <v>3</v>
      </c>
      <c r="F5678" t="n">
        <v>2</v>
      </c>
      <c r="G5678" t="n">
        <v>1</v>
      </c>
      <c r="H5678" t="n">
        <v>0</v>
      </c>
      <c r="I5678" t="n">
        <v>185</v>
      </c>
      <c r="J5678" t="n">
        <v>1</v>
      </c>
      <c r="K5678" t="n">
        <v>25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</row>
    <row r="5679">
      <c r="A5679" t="inlineStr">
        <is>
          <t>Raffaele Joshua Furno</t>
        </is>
      </c>
      <c r="B5679" t="inlineStr">
        <is>
          <t>Italy</t>
        </is>
      </c>
      <c r="C5679" t="inlineStr">
        <is>
          <t>Blindside Flanker</t>
        </is>
      </c>
      <c r="D5679" t="n">
        <v>37</v>
      </c>
      <c r="E5679" t="n">
        <v>37</v>
      </c>
      <c r="F5679" t="n">
        <v>27</v>
      </c>
      <c r="G5679" t="n">
        <v>10</v>
      </c>
      <c r="H5679" t="n">
        <v>0</v>
      </c>
      <c r="I5679" t="n">
        <v>2184</v>
      </c>
      <c r="J5679" t="n">
        <v>10</v>
      </c>
      <c r="K5679" t="n">
        <v>216</v>
      </c>
      <c r="L5679" t="n">
        <v>1</v>
      </c>
      <c r="M5679" t="n">
        <v>11</v>
      </c>
      <c r="N5679" t="n">
        <v>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10</v>
      </c>
      <c r="U5679" t="n">
        <v>0</v>
      </c>
      <c r="V5679" t="n">
        <v>0</v>
      </c>
      <c r="W5679" t="n">
        <v>0</v>
      </c>
    </row>
    <row r="5680">
      <c r="A5680" t="inlineStr">
        <is>
          <t>Raffaele Joshua Furno</t>
        </is>
      </c>
      <c r="B5680" t="inlineStr">
        <is>
          <t>Italy</t>
        </is>
      </c>
      <c r="C5680" t="inlineStr">
        <is>
          <t>Blindside Flanker</t>
        </is>
      </c>
      <c r="D5680" t="n">
        <v>31</v>
      </c>
      <c r="E5680" t="n">
        <v>29</v>
      </c>
      <c r="F5680" t="n">
        <v>15</v>
      </c>
      <c r="G5680" t="n">
        <v>14</v>
      </c>
      <c r="H5680" t="n">
        <v>0</v>
      </c>
      <c r="I5680" t="n">
        <v>1402</v>
      </c>
      <c r="J5680" t="n">
        <v>16</v>
      </c>
      <c r="K5680" t="n">
        <v>391</v>
      </c>
      <c r="L5680" t="n">
        <v>0</v>
      </c>
      <c r="M5680" t="n">
        <v>6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5</v>
      </c>
      <c r="U5680" t="n">
        <v>2</v>
      </c>
      <c r="V5680" t="n">
        <v>0</v>
      </c>
      <c r="W5680" t="n">
        <v>0</v>
      </c>
    </row>
    <row r="5681">
      <c r="A5681" t="inlineStr">
        <is>
          <t>Raffaele Joshua Furno</t>
        </is>
      </c>
      <c r="B5681" t="inlineStr">
        <is>
          <t>Italy</t>
        </is>
      </c>
      <c r="C5681" t="inlineStr">
        <is>
          <t>Blindside Flanker</t>
        </is>
      </c>
      <c r="D5681" t="n">
        <v>20</v>
      </c>
      <c r="E5681" t="n">
        <v>21</v>
      </c>
      <c r="F5681" t="n">
        <v>9</v>
      </c>
      <c r="G5681" t="n">
        <v>12</v>
      </c>
      <c r="H5681" t="n">
        <v>0</v>
      </c>
      <c r="I5681" t="n">
        <v>939</v>
      </c>
      <c r="J5681" t="n">
        <v>11</v>
      </c>
      <c r="K5681" t="n">
        <v>293</v>
      </c>
      <c r="L5681" t="n">
        <v>0</v>
      </c>
      <c r="M5681" t="n">
        <v>3</v>
      </c>
      <c r="N5681" t="n">
        <v>4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20</v>
      </c>
      <c r="U5681" t="n">
        <v>2</v>
      </c>
      <c r="V5681" t="n">
        <v>0</v>
      </c>
      <c r="W5681" t="n">
        <v>0</v>
      </c>
    </row>
    <row r="5682">
      <c r="A5682" t="inlineStr">
        <is>
          <t>Raffaele Joshua Furno</t>
        </is>
      </c>
      <c r="B5682" t="inlineStr">
        <is>
          <t>Italy</t>
        </is>
      </c>
      <c r="C5682" t="inlineStr">
        <is>
          <t>Blindside Flanker</t>
        </is>
      </c>
      <c r="D5682" t="n">
        <v>18</v>
      </c>
      <c r="E5682" t="n">
        <v>18</v>
      </c>
      <c r="F5682" t="n">
        <v>6</v>
      </c>
      <c r="G5682" t="n">
        <v>12</v>
      </c>
      <c r="H5682" t="n">
        <v>0</v>
      </c>
      <c r="I5682" t="n">
        <v>663</v>
      </c>
      <c r="J5682" t="n">
        <v>12</v>
      </c>
      <c r="K5682" t="n">
        <v>308</v>
      </c>
      <c r="L5682" t="n">
        <v>0</v>
      </c>
      <c r="M5682" t="n">
        <v>5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</row>
    <row r="5683">
      <c r="A5683" t="inlineStr">
        <is>
          <t>Raffaele Joshua Furno</t>
        </is>
      </c>
      <c r="B5683" t="inlineStr">
        <is>
          <t>Italy</t>
        </is>
      </c>
      <c r="C5683" t="inlineStr">
        <is>
          <t>Blindside Flanker</t>
        </is>
      </c>
      <c r="D5683" t="n">
        <v>7</v>
      </c>
      <c r="E5683" t="n">
        <v>6</v>
      </c>
      <c r="F5683" t="n">
        <v>5</v>
      </c>
      <c r="G5683" t="n">
        <v>1</v>
      </c>
      <c r="H5683" t="n">
        <v>0</v>
      </c>
      <c r="I5683" t="n">
        <v>355</v>
      </c>
      <c r="J5683" t="n">
        <v>2</v>
      </c>
      <c r="K5683" t="n">
        <v>39</v>
      </c>
      <c r="L5683" t="n">
        <v>1</v>
      </c>
      <c r="M5683" t="n">
        <v>3</v>
      </c>
      <c r="N5683" t="n">
        <v>3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15</v>
      </c>
      <c r="U5683" t="n">
        <v>0</v>
      </c>
      <c r="V5683" t="n">
        <v>0</v>
      </c>
      <c r="W5683" t="n">
        <v>0</v>
      </c>
    </row>
    <row r="5684">
      <c r="A5684" t="inlineStr">
        <is>
          <t>Raffaele Joshua Furno</t>
        </is>
      </c>
      <c r="B5684" t="inlineStr">
        <is>
          <t>Italy</t>
        </is>
      </c>
      <c r="C5684" t="inlineStr">
        <is>
          <t>Blindside Flanker</t>
        </is>
      </c>
      <c r="D5684" t="n">
        <v>10</v>
      </c>
      <c r="E5684" t="n">
        <v>10</v>
      </c>
      <c r="F5684" t="n">
        <v>7</v>
      </c>
      <c r="G5684" t="n">
        <v>3</v>
      </c>
      <c r="H5684" t="n">
        <v>0</v>
      </c>
      <c r="I5684" t="n">
        <v>534</v>
      </c>
      <c r="J5684" t="n">
        <v>3</v>
      </c>
      <c r="K5684" t="n">
        <v>63</v>
      </c>
      <c r="L5684" t="n">
        <v>0</v>
      </c>
      <c r="M5684" t="n">
        <v>4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5</v>
      </c>
      <c r="U5684" t="n">
        <v>0</v>
      </c>
      <c r="V5684" t="n">
        <v>0</v>
      </c>
      <c r="W5684" t="n">
        <v>0</v>
      </c>
    </row>
    <row r="5685">
      <c r="A5685" t="inlineStr">
        <is>
          <t>Raffaele Joshua Furno</t>
        </is>
      </c>
      <c r="B5685" t="inlineStr">
        <is>
          <t>Italy</t>
        </is>
      </c>
      <c r="C5685" t="inlineStr">
        <is>
          <t>Blindside Flanker</t>
        </is>
      </c>
      <c r="D5685" t="n">
        <v>8</v>
      </c>
      <c r="E5685" t="n">
        <v>8</v>
      </c>
      <c r="F5685" t="n">
        <v>8</v>
      </c>
      <c r="G5685" t="n">
        <v>0</v>
      </c>
      <c r="H5685" t="n">
        <v>0</v>
      </c>
      <c r="I5685" t="n">
        <v>604</v>
      </c>
      <c r="J5685" t="n">
        <v>0</v>
      </c>
      <c r="K5685" t="n">
        <v>0</v>
      </c>
      <c r="L5685" t="n">
        <v>0</v>
      </c>
      <c r="M5685" t="n">
        <v>2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10</v>
      </c>
      <c r="U5685" t="n">
        <v>1</v>
      </c>
      <c r="V5685" t="n">
        <v>0</v>
      </c>
      <c r="W5685" t="n">
        <v>0</v>
      </c>
    </row>
    <row r="5686">
      <c r="A5686" t="inlineStr">
        <is>
          <t>Raffaele Joshua Furno</t>
        </is>
      </c>
      <c r="B5686" t="inlineStr">
        <is>
          <t>Italy</t>
        </is>
      </c>
      <c r="C5686" t="inlineStr">
        <is>
          <t>Blindside Flanker</t>
        </is>
      </c>
      <c r="D5686" t="n">
        <v>175</v>
      </c>
      <c r="E5686" t="n">
        <v>15</v>
      </c>
      <c r="F5686" t="n">
        <v>109</v>
      </c>
      <c r="G5686" t="n">
        <v>72</v>
      </c>
      <c r="H5686" t="n">
        <v>0</v>
      </c>
      <c r="I5686" t="n">
        <v>9116</v>
      </c>
      <c r="J5686" t="n">
        <v>66</v>
      </c>
      <c r="K5686" t="n">
        <v>1469</v>
      </c>
      <c r="L5686" t="n">
        <v>2</v>
      </c>
      <c r="M5686" t="n">
        <v>47</v>
      </c>
      <c r="N5686" t="n">
        <v>15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75</v>
      </c>
      <c r="U5686" t="n">
        <v>5</v>
      </c>
      <c r="V5686" t="n">
        <v>0</v>
      </c>
      <c r="W5686" t="n">
        <v>0</v>
      </c>
    </row>
    <row r="5687">
      <c r="A5687" t="inlineStr">
        <is>
          <t>Jake Polledri</t>
        </is>
      </c>
      <c r="B5687" t="inlineStr">
        <is>
          <t>Italy</t>
        </is>
      </c>
      <c r="C5687" t="inlineStr">
        <is>
          <t>Blindside Flanker</t>
        </is>
      </c>
      <c r="D5687" t="n">
        <v>23</v>
      </c>
      <c r="E5687" t="n">
        <v>22</v>
      </c>
      <c r="F5687" t="n">
        <v>20</v>
      </c>
      <c r="G5687" t="n">
        <v>2</v>
      </c>
      <c r="H5687" t="n">
        <v>0</v>
      </c>
      <c r="I5687" t="n">
        <v>1655</v>
      </c>
      <c r="J5687" t="n">
        <v>3</v>
      </c>
      <c r="K5687" t="n">
        <v>87</v>
      </c>
      <c r="L5687" t="n">
        <v>1</v>
      </c>
      <c r="M5687" t="n">
        <v>2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15</v>
      </c>
      <c r="U5687" t="n">
        <v>1</v>
      </c>
      <c r="V5687" t="n">
        <v>0</v>
      </c>
      <c r="W5687" t="n">
        <v>0</v>
      </c>
    </row>
    <row r="5688">
      <c r="A5688" t="inlineStr">
        <is>
          <t>Jake Polledri</t>
        </is>
      </c>
      <c r="B5688" t="inlineStr">
        <is>
          <t>Italy</t>
        </is>
      </c>
      <c r="C5688" t="inlineStr">
        <is>
          <t>Blindside Flanker</t>
        </is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</row>
    <row r="5689">
      <c r="A5689" t="inlineStr">
        <is>
          <t>Jake Polledri</t>
        </is>
      </c>
      <c r="B5689" t="inlineStr">
        <is>
          <t>Italy</t>
        </is>
      </c>
      <c r="C5689" t="inlineStr">
        <is>
          <t>Blindside Flanker</t>
        </is>
      </c>
      <c r="D5689" t="n">
        <v>9</v>
      </c>
      <c r="E5689" t="n">
        <v>9</v>
      </c>
      <c r="F5689" t="n">
        <v>6</v>
      </c>
      <c r="G5689" t="n">
        <v>3</v>
      </c>
      <c r="H5689" t="n">
        <v>0</v>
      </c>
      <c r="I5689" t="n">
        <v>540</v>
      </c>
      <c r="J5689" t="n">
        <v>3</v>
      </c>
      <c r="K5689" t="n">
        <v>85</v>
      </c>
      <c r="L5689" t="n">
        <v>0</v>
      </c>
      <c r="M5689" t="n">
        <v>2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5</v>
      </c>
      <c r="U5689" t="n">
        <v>0</v>
      </c>
      <c r="V5689" t="n">
        <v>0</v>
      </c>
      <c r="W5689" t="n">
        <v>0</v>
      </c>
    </row>
    <row r="5690">
      <c r="A5690" t="inlineStr">
        <is>
          <t>Jake Polledri</t>
        </is>
      </c>
      <c r="B5690" t="inlineStr">
        <is>
          <t>Italy</t>
        </is>
      </c>
      <c r="C5690" t="inlineStr">
        <is>
          <t>Blindside Flanker</t>
        </is>
      </c>
      <c r="D5690" t="n">
        <v>58</v>
      </c>
      <c r="E5690" t="n">
        <v>59</v>
      </c>
      <c r="F5690" t="n">
        <v>58</v>
      </c>
      <c r="G5690" t="n">
        <v>1</v>
      </c>
      <c r="H5690" t="n">
        <v>0</v>
      </c>
      <c r="I5690" t="n">
        <v>4448</v>
      </c>
      <c r="J5690" t="n">
        <v>0</v>
      </c>
      <c r="K5690" t="n">
        <v>0</v>
      </c>
      <c r="L5690" t="n">
        <v>0</v>
      </c>
      <c r="M5690" t="n">
        <v>9</v>
      </c>
      <c r="N5690" t="n">
        <v>24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120</v>
      </c>
      <c r="U5690" t="n">
        <v>3</v>
      </c>
      <c r="V5690" t="n">
        <v>0</v>
      </c>
      <c r="W5690" t="n">
        <v>0</v>
      </c>
    </row>
    <row r="5691">
      <c r="A5691" t="inlineStr">
        <is>
          <t>Jake Polledri</t>
        </is>
      </c>
      <c r="B5691" t="inlineStr">
        <is>
          <t>Italy</t>
        </is>
      </c>
      <c r="C5691" t="inlineStr">
        <is>
          <t>Blindside Flanker</t>
        </is>
      </c>
      <c r="D5691" t="n">
        <v>64</v>
      </c>
      <c r="E5691" t="n">
        <v>63</v>
      </c>
      <c r="F5691" t="n">
        <v>42</v>
      </c>
      <c r="G5691" t="n">
        <v>21</v>
      </c>
      <c r="H5691" t="n">
        <v>0</v>
      </c>
      <c r="I5691" t="n">
        <v>3601</v>
      </c>
      <c r="J5691" t="n">
        <v>22</v>
      </c>
      <c r="K5691" t="n">
        <v>394</v>
      </c>
      <c r="L5691" t="n">
        <v>1</v>
      </c>
      <c r="M5691" t="n">
        <v>11</v>
      </c>
      <c r="N5691" t="n">
        <v>9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45</v>
      </c>
      <c r="U5691" t="n">
        <v>0</v>
      </c>
      <c r="V5691" t="n">
        <v>0</v>
      </c>
      <c r="W5691" t="n">
        <v>0</v>
      </c>
    </row>
    <row r="5692">
      <c r="A5692" t="inlineStr">
        <is>
          <t>Jake Polledri</t>
        </is>
      </c>
      <c r="B5692" t="inlineStr">
        <is>
          <t>Italy</t>
        </is>
      </c>
      <c r="C5692" t="inlineStr">
        <is>
          <t>Blindside Flanker</t>
        </is>
      </c>
      <c r="D5692" t="n">
        <v>172</v>
      </c>
      <c r="E5692" t="n">
        <v>41</v>
      </c>
      <c r="F5692" t="n">
        <v>141</v>
      </c>
      <c r="G5692" t="n">
        <v>31</v>
      </c>
      <c r="H5692" t="n">
        <v>0</v>
      </c>
      <c r="I5692" t="n">
        <v>11485</v>
      </c>
      <c r="J5692" t="n">
        <v>31</v>
      </c>
      <c r="K5692" t="n">
        <v>666</v>
      </c>
      <c r="L5692" t="n">
        <v>2</v>
      </c>
      <c r="M5692" t="n">
        <v>28</v>
      </c>
      <c r="N5692" t="n">
        <v>41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205</v>
      </c>
      <c r="U5692" t="n">
        <v>5</v>
      </c>
      <c r="V5692" t="n">
        <v>0</v>
      </c>
      <c r="W5692" t="n">
        <v>0</v>
      </c>
    </row>
    <row r="5693">
      <c r="A5693" t="inlineStr">
        <is>
          <t>Marco Barbini</t>
        </is>
      </c>
      <c r="B5693" t="inlineStr">
        <is>
          <t>Italy</t>
        </is>
      </c>
      <c r="C5693" t="inlineStr">
        <is>
          <t>Blindside Flanker</t>
        </is>
      </c>
      <c r="D5693" t="n">
        <v>7</v>
      </c>
      <c r="E5693" t="n">
        <v>10</v>
      </c>
      <c r="F5693" t="n">
        <v>6</v>
      </c>
      <c r="G5693" t="n">
        <v>4</v>
      </c>
      <c r="H5693" t="n">
        <v>0</v>
      </c>
      <c r="I5693" t="n">
        <v>503</v>
      </c>
      <c r="J5693" t="n">
        <v>1</v>
      </c>
      <c r="K5693" t="n">
        <v>62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</row>
    <row r="5694">
      <c r="A5694" t="inlineStr">
        <is>
          <t>Marco Barbini</t>
        </is>
      </c>
      <c r="B5694" t="inlineStr">
        <is>
          <t>Italy</t>
        </is>
      </c>
      <c r="C5694" t="inlineStr">
        <is>
          <t>Blindside Flanker</t>
        </is>
      </c>
      <c r="D5694" t="n">
        <v>3</v>
      </c>
      <c r="E5694" t="n">
        <v>4</v>
      </c>
      <c r="F5694" t="n">
        <v>0</v>
      </c>
      <c r="G5694" t="n">
        <v>4</v>
      </c>
      <c r="H5694" t="n">
        <v>0</v>
      </c>
      <c r="I5694" t="n">
        <v>29</v>
      </c>
      <c r="J5694" t="n">
        <v>3</v>
      </c>
      <c r="K5694" t="n">
        <v>29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</row>
    <row r="5695">
      <c r="A5695" t="inlineStr">
        <is>
          <t>Marco Barbini</t>
        </is>
      </c>
      <c r="B5695" t="inlineStr">
        <is>
          <t>Italy</t>
        </is>
      </c>
      <c r="C5695" t="inlineStr">
        <is>
          <t>Blindside Flanker</t>
        </is>
      </c>
      <c r="D5695" t="n">
        <v>3</v>
      </c>
      <c r="E5695" t="n">
        <v>3</v>
      </c>
      <c r="F5695" t="n">
        <v>3</v>
      </c>
      <c r="G5695" t="n">
        <v>0</v>
      </c>
      <c r="H5695" t="n">
        <v>0</v>
      </c>
      <c r="I5695" t="n">
        <v>188</v>
      </c>
      <c r="J5695" t="n">
        <v>0</v>
      </c>
      <c r="K5695" t="n">
        <v>0</v>
      </c>
      <c r="L5695" t="n">
        <v>0</v>
      </c>
      <c r="M5695" t="n">
        <v>2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5</v>
      </c>
      <c r="U5695" t="n">
        <v>0</v>
      </c>
      <c r="V5695" t="n">
        <v>0</v>
      </c>
      <c r="W5695" t="n">
        <v>0</v>
      </c>
    </row>
    <row r="5696">
      <c r="A5696" t="inlineStr">
        <is>
          <t>Marco Barbini</t>
        </is>
      </c>
      <c r="B5696" t="inlineStr">
        <is>
          <t>Italy</t>
        </is>
      </c>
      <c r="C5696" t="inlineStr">
        <is>
          <t>Blindside Flanker</t>
        </is>
      </c>
      <c r="D5696" t="n">
        <v>102</v>
      </c>
      <c r="E5696" t="n">
        <v>102</v>
      </c>
      <c r="F5696" t="n">
        <v>60</v>
      </c>
      <c r="G5696" t="n">
        <v>42</v>
      </c>
      <c r="H5696" t="n">
        <v>0</v>
      </c>
      <c r="I5696" t="n">
        <v>4678</v>
      </c>
      <c r="J5696" t="n">
        <v>42</v>
      </c>
      <c r="K5696" t="n">
        <v>1034</v>
      </c>
      <c r="L5696" t="n">
        <v>0</v>
      </c>
      <c r="M5696" t="n">
        <v>45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20</v>
      </c>
      <c r="U5696" t="n">
        <v>3</v>
      </c>
      <c r="V5696" t="n">
        <v>0</v>
      </c>
      <c r="W5696" t="n">
        <v>0</v>
      </c>
    </row>
    <row r="5697">
      <c r="A5697" t="inlineStr">
        <is>
          <t>Marco Barbini</t>
        </is>
      </c>
      <c r="B5697" t="inlineStr">
        <is>
          <t>Italy</t>
        </is>
      </c>
      <c r="C5697" t="inlineStr">
        <is>
          <t>Blindside Flanker</t>
        </is>
      </c>
      <c r="D5697" t="n">
        <v>4</v>
      </c>
      <c r="E5697" t="n">
        <v>3</v>
      </c>
      <c r="F5697" t="n">
        <v>0</v>
      </c>
      <c r="G5697" t="n">
        <v>3</v>
      </c>
      <c r="H5697" t="n">
        <v>0</v>
      </c>
      <c r="I5697" t="n">
        <v>57</v>
      </c>
      <c r="J5697" t="n">
        <v>4</v>
      </c>
      <c r="K5697" t="n">
        <v>70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</row>
    <row r="5698">
      <c r="A5698" t="inlineStr">
        <is>
          <t>Marco Barbini</t>
        </is>
      </c>
      <c r="B5698" t="inlineStr">
        <is>
          <t>Italy</t>
        </is>
      </c>
      <c r="C5698" t="inlineStr">
        <is>
          <t>Blindside Flanker</t>
        </is>
      </c>
      <c r="D5698" t="n">
        <v>119</v>
      </c>
      <c r="E5698" t="n">
        <v>5</v>
      </c>
      <c r="F5698" t="n">
        <v>69</v>
      </c>
      <c r="G5698" t="n">
        <v>53</v>
      </c>
      <c r="H5698" t="n">
        <v>0</v>
      </c>
      <c r="I5698" t="n">
        <v>5455</v>
      </c>
      <c r="J5698" t="n">
        <v>50</v>
      </c>
      <c r="K5698" t="n">
        <v>1195</v>
      </c>
      <c r="L5698" t="n">
        <v>0</v>
      </c>
      <c r="M5698" t="n">
        <v>49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25</v>
      </c>
      <c r="U5698" t="n">
        <v>3</v>
      </c>
      <c r="V5698" t="n">
        <v>0</v>
      </c>
      <c r="W5698" t="n">
        <v>0</v>
      </c>
    </row>
    <row r="5699">
      <c r="A5699" t="inlineStr">
        <is>
          <t>Valerio Bernabo</t>
        </is>
      </c>
      <c r="B5699" t="inlineStr">
        <is>
          <t>Italy</t>
        </is>
      </c>
      <c r="C5699" t="inlineStr">
        <is>
          <t>Lock</t>
        </is>
      </c>
      <c r="D5699" t="n">
        <v>23</v>
      </c>
      <c r="E5699" t="n">
        <v>28</v>
      </c>
      <c r="F5699" t="n">
        <v>13</v>
      </c>
      <c r="G5699" t="n">
        <v>15</v>
      </c>
      <c r="H5699" t="n">
        <v>0</v>
      </c>
      <c r="I5699" t="n">
        <v>1100</v>
      </c>
      <c r="J5699" t="n">
        <v>10</v>
      </c>
      <c r="K5699" t="n">
        <v>251</v>
      </c>
      <c r="L5699" t="n">
        <v>0</v>
      </c>
      <c r="M5699" t="n">
        <v>6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5</v>
      </c>
      <c r="U5699" t="n">
        <v>0</v>
      </c>
      <c r="V5699" t="n">
        <v>0</v>
      </c>
      <c r="W5699" t="n">
        <v>0</v>
      </c>
    </row>
    <row r="5700">
      <c r="A5700" t="inlineStr">
        <is>
          <t>Valerio Bernabo</t>
        </is>
      </c>
      <c r="B5700" t="inlineStr">
        <is>
          <t>Italy</t>
        </is>
      </c>
      <c r="C5700" t="inlineStr">
        <is>
          <t>Lock</t>
        </is>
      </c>
      <c r="D5700" t="n">
        <v>30</v>
      </c>
      <c r="E5700" t="n">
        <v>35</v>
      </c>
      <c r="F5700" t="n">
        <v>10</v>
      </c>
      <c r="G5700" t="n">
        <v>25</v>
      </c>
      <c r="H5700" t="n">
        <v>0</v>
      </c>
      <c r="I5700" t="n">
        <v>1202</v>
      </c>
      <c r="J5700" t="n">
        <v>20</v>
      </c>
      <c r="K5700" t="n">
        <v>519</v>
      </c>
      <c r="L5700" t="n">
        <v>0</v>
      </c>
      <c r="M5700" t="n">
        <v>5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</row>
    <row r="5701">
      <c r="A5701" t="inlineStr">
        <is>
          <t>Valerio Bernabo</t>
        </is>
      </c>
      <c r="B5701" t="inlineStr">
        <is>
          <t>Italy</t>
        </is>
      </c>
      <c r="C5701" t="inlineStr">
        <is>
          <t>Lock</t>
        </is>
      </c>
      <c r="D5701" t="n">
        <v>5</v>
      </c>
      <c r="E5701" t="n">
        <v>5</v>
      </c>
      <c r="F5701" t="n">
        <v>4</v>
      </c>
      <c r="G5701" t="n">
        <v>1</v>
      </c>
      <c r="H5701" t="n">
        <v>0</v>
      </c>
      <c r="I5701" t="n">
        <v>294</v>
      </c>
      <c r="J5701" t="n">
        <v>1</v>
      </c>
      <c r="K5701" t="n">
        <v>23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</row>
    <row r="5702">
      <c r="A5702" t="inlineStr">
        <is>
          <t>Valerio Bernabo</t>
        </is>
      </c>
      <c r="B5702" t="inlineStr">
        <is>
          <t>Italy</t>
        </is>
      </c>
      <c r="C5702" t="inlineStr">
        <is>
          <t>Lock</t>
        </is>
      </c>
      <c r="D5702" t="n">
        <v>10</v>
      </c>
      <c r="E5702" t="n">
        <v>10</v>
      </c>
      <c r="F5702" t="n">
        <v>8</v>
      </c>
      <c r="G5702" t="n">
        <v>2</v>
      </c>
      <c r="H5702" t="n">
        <v>0</v>
      </c>
      <c r="I5702" t="n">
        <v>523</v>
      </c>
      <c r="J5702" t="n">
        <v>2</v>
      </c>
      <c r="K5702" t="n">
        <v>51</v>
      </c>
      <c r="L5702" t="n">
        <v>0</v>
      </c>
      <c r="M5702" t="n">
        <v>7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</row>
    <row r="5703">
      <c r="A5703" t="inlineStr">
        <is>
          <t>Valerio Bernabo</t>
        </is>
      </c>
      <c r="B5703" t="inlineStr">
        <is>
          <t>Italy</t>
        </is>
      </c>
      <c r="C5703" t="inlineStr">
        <is>
          <t>Lock</t>
        </is>
      </c>
      <c r="D5703" t="n">
        <v>11</v>
      </c>
      <c r="E5703" t="n">
        <v>11</v>
      </c>
      <c r="F5703" t="n">
        <v>10</v>
      </c>
      <c r="G5703" t="n">
        <v>1</v>
      </c>
      <c r="H5703" t="n">
        <v>0</v>
      </c>
      <c r="I5703" t="n">
        <v>796</v>
      </c>
      <c r="J5703" t="n">
        <v>1</v>
      </c>
      <c r="K5703" t="n">
        <v>23</v>
      </c>
      <c r="L5703" t="n">
        <v>0</v>
      </c>
      <c r="M5703" t="n">
        <v>2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</row>
    <row r="5704">
      <c r="A5704" t="inlineStr">
        <is>
          <t>Valerio Bernabo</t>
        </is>
      </c>
      <c r="B5704" t="inlineStr">
        <is>
          <t>Italy</t>
        </is>
      </c>
      <c r="C5704" t="inlineStr">
        <is>
          <t>Lock</t>
        </is>
      </c>
      <c r="D5704" t="n">
        <v>78</v>
      </c>
      <c r="E5704" t="n">
        <v>92</v>
      </c>
      <c r="F5704" t="n">
        <v>43</v>
      </c>
      <c r="G5704" t="n">
        <v>49</v>
      </c>
      <c r="H5704" t="n">
        <v>0</v>
      </c>
      <c r="I5704" t="n">
        <v>3683</v>
      </c>
      <c r="J5704" t="n">
        <v>35</v>
      </c>
      <c r="K5704" t="n">
        <v>779</v>
      </c>
      <c r="L5704" t="n">
        <v>1</v>
      </c>
      <c r="M5704" t="n">
        <v>23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5</v>
      </c>
      <c r="U5704" t="n">
        <v>3</v>
      </c>
      <c r="V5704" t="n">
        <v>0</v>
      </c>
      <c r="W5704" t="n">
        <v>0</v>
      </c>
    </row>
    <row r="5705">
      <c r="A5705" t="inlineStr">
        <is>
          <t>Valerio Bernabo</t>
        </is>
      </c>
      <c r="B5705" t="inlineStr">
        <is>
          <t>Italy</t>
        </is>
      </c>
      <c r="C5705" t="inlineStr">
        <is>
          <t>Lock</t>
        </is>
      </c>
      <c r="D5705" t="n">
        <v>65</v>
      </c>
      <c r="E5705" t="n">
        <v>70</v>
      </c>
      <c r="F5705" t="n">
        <v>37</v>
      </c>
      <c r="G5705" t="n">
        <v>33</v>
      </c>
      <c r="H5705" t="n">
        <v>0</v>
      </c>
      <c r="I5705" t="n">
        <v>2967</v>
      </c>
      <c r="J5705" t="n">
        <v>28</v>
      </c>
      <c r="K5705" t="n">
        <v>625</v>
      </c>
      <c r="L5705" t="n">
        <v>1</v>
      </c>
      <c r="M5705" t="n">
        <v>20</v>
      </c>
      <c r="N5705" t="n">
        <v>4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20</v>
      </c>
      <c r="U5705" t="n">
        <v>4</v>
      </c>
      <c r="V5705" t="n">
        <v>0</v>
      </c>
      <c r="W5705" t="n">
        <v>0</v>
      </c>
    </row>
    <row r="5706">
      <c r="A5706" t="inlineStr">
        <is>
          <t>Valerio Bernabo</t>
        </is>
      </c>
      <c r="B5706" t="inlineStr">
        <is>
          <t>Italy</t>
        </is>
      </c>
      <c r="C5706" t="inlineStr">
        <is>
          <t>Lock</t>
        </is>
      </c>
      <c r="D5706" t="n">
        <v>222</v>
      </c>
      <c r="E5706" t="n">
        <v>6</v>
      </c>
      <c r="F5706" t="n">
        <v>125</v>
      </c>
      <c r="G5706" t="n">
        <v>126</v>
      </c>
      <c r="H5706" t="n">
        <v>0</v>
      </c>
      <c r="I5706" t="n">
        <v>10565</v>
      </c>
      <c r="J5706" t="n">
        <v>97</v>
      </c>
      <c r="K5706" t="n">
        <v>2271</v>
      </c>
      <c r="L5706" t="n">
        <v>2</v>
      </c>
      <c r="M5706" t="n">
        <v>64</v>
      </c>
      <c r="N5706" t="n">
        <v>6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30</v>
      </c>
      <c r="U5706" t="n">
        <v>8</v>
      </c>
      <c r="V5706" t="n">
        <v>0</v>
      </c>
      <c r="W5706" t="n">
        <v>0</v>
      </c>
    </row>
    <row r="5707">
      <c r="A5707" t="inlineStr">
        <is>
          <t>George Fabio Biagi</t>
        </is>
      </c>
      <c r="B5707" t="inlineStr">
        <is>
          <t>Italy</t>
        </is>
      </c>
      <c r="C5707" t="inlineStr">
        <is>
          <t>Lock</t>
        </is>
      </c>
      <c r="D5707" t="n">
        <v>10</v>
      </c>
      <c r="E5707" t="n">
        <v>12</v>
      </c>
      <c r="F5707" t="n">
        <v>9</v>
      </c>
      <c r="G5707" t="n">
        <v>3</v>
      </c>
      <c r="H5707" t="n">
        <v>0</v>
      </c>
      <c r="I5707" t="n">
        <v>759</v>
      </c>
      <c r="J5707" t="n">
        <v>1</v>
      </c>
      <c r="K5707" t="n">
        <v>39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5</v>
      </c>
      <c r="U5707" t="n">
        <v>2</v>
      </c>
      <c r="V5707" t="n">
        <v>0</v>
      </c>
      <c r="W5707" t="n">
        <v>0</v>
      </c>
    </row>
    <row r="5708">
      <c r="A5708" t="inlineStr">
        <is>
          <t>George Fabio Biagi</t>
        </is>
      </c>
      <c r="B5708" t="inlineStr">
        <is>
          <t>Italy</t>
        </is>
      </c>
      <c r="C5708" t="inlineStr">
        <is>
          <t>Lock</t>
        </is>
      </c>
      <c r="D5708" t="n">
        <v>22</v>
      </c>
      <c r="E5708" t="n">
        <v>27</v>
      </c>
      <c r="F5708" t="n">
        <v>12</v>
      </c>
      <c r="G5708" t="n">
        <v>15</v>
      </c>
      <c r="H5708" t="n">
        <v>0</v>
      </c>
      <c r="I5708" t="n">
        <v>1004</v>
      </c>
      <c r="J5708" t="n">
        <v>10</v>
      </c>
      <c r="K5708" t="n">
        <v>134</v>
      </c>
      <c r="L5708" t="n">
        <v>0</v>
      </c>
      <c r="M5708" t="n">
        <v>5</v>
      </c>
      <c r="N5708" t="n">
        <v>2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10</v>
      </c>
      <c r="U5708" t="n">
        <v>0</v>
      </c>
      <c r="V5708" t="n">
        <v>0</v>
      </c>
      <c r="W5708" t="n">
        <v>0</v>
      </c>
    </row>
    <row r="5709">
      <c r="A5709" t="inlineStr">
        <is>
          <t>George Fabio Biagi</t>
        </is>
      </c>
      <c r="B5709" t="inlineStr">
        <is>
          <t>Italy</t>
        </is>
      </c>
      <c r="C5709" t="inlineStr">
        <is>
          <t>Lock</t>
        </is>
      </c>
      <c r="D5709" t="n">
        <v>4</v>
      </c>
      <c r="E5709" t="n">
        <v>4</v>
      </c>
      <c r="F5709" t="n">
        <v>4</v>
      </c>
      <c r="G5709" t="n">
        <v>0</v>
      </c>
      <c r="H5709" t="n">
        <v>0</v>
      </c>
      <c r="I5709" t="n">
        <v>254</v>
      </c>
      <c r="J5709" t="n">
        <v>0</v>
      </c>
      <c r="K5709" t="n">
        <v>0</v>
      </c>
      <c r="L5709" t="n">
        <v>0</v>
      </c>
      <c r="M5709" t="n">
        <v>2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</row>
    <row r="5710">
      <c r="A5710" t="inlineStr">
        <is>
          <t>George Fabio Biagi</t>
        </is>
      </c>
      <c r="B5710" t="inlineStr">
        <is>
          <t>Italy</t>
        </is>
      </c>
      <c r="C5710" t="inlineStr">
        <is>
          <t>Lock</t>
        </is>
      </c>
      <c r="D5710" t="n">
        <v>3</v>
      </c>
      <c r="E5710" t="n">
        <v>4</v>
      </c>
      <c r="F5710" t="n">
        <v>1</v>
      </c>
      <c r="G5710" t="n">
        <v>3</v>
      </c>
      <c r="H5710" t="n">
        <v>0</v>
      </c>
      <c r="I5710" t="n">
        <v>176</v>
      </c>
      <c r="J5710" t="n">
        <v>2</v>
      </c>
      <c r="K5710" t="n">
        <v>96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5</v>
      </c>
      <c r="U5710" t="n">
        <v>0</v>
      </c>
      <c r="V5710" t="n">
        <v>0</v>
      </c>
      <c r="W5710" t="n">
        <v>0</v>
      </c>
    </row>
    <row r="5711">
      <c r="A5711" t="inlineStr">
        <is>
          <t>George Fabio Biagi</t>
        </is>
      </c>
      <c r="B5711" t="inlineStr">
        <is>
          <t>Italy</t>
        </is>
      </c>
      <c r="C5711" t="inlineStr">
        <is>
          <t>Lock</t>
        </is>
      </c>
      <c r="D5711" t="n">
        <v>120</v>
      </c>
      <c r="E5711" t="n">
        <v>120</v>
      </c>
      <c r="F5711" t="n">
        <v>97</v>
      </c>
      <c r="G5711" t="n">
        <v>23</v>
      </c>
      <c r="H5711" t="n">
        <v>0</v>
      </c>
      <c r="I5711" t="n">
        <v>7404</v>
      </c>
      <c r="J5711" t="n">
        <v>23</v>
      </c>
      <c r="K5711" t="n">
        <v>545</v>
      </c>
      <c r="L5711" t="n">
        <v>1</v>
      </c>
      <c r="M5711" t="n">
        <v>45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40</v>
      </c>
      <c r="U5711" t="n">
        <v>7</v>
      </c>
      <c r="V5711" t="n">
        <v>0</v>
      </c>
      <c r="W5711" t="n">
        <v>0</v>
      </c>
    </row>
    <row r="5712">
      <c r="A5712" t="inlineStr">
        <is>
          <t>George Fabio Biagi</t>
        </is>
      </c>
      <c r="B5712" t="inlineStr">
        <is>
          <t>Italy</t>
        </is>
      </c>
      <c r="C5712" t="inlineStr">
        <is>
          <t>Lock</t>
        </is>
      </c>
      <c r="D5712" t="n">
        <v>23</v>
      </c>
      <c r="E5712" t="n">
        <v>23</v>
      </c>
      <c r="F5712" t="n">
        <v>12</v>
      </c>
      <c r="G5712" t="n">
        <v>11</v>
      </c>
      <c r="H5712" t="n">
        <v>0</v>
      </c>
      <c r="I5712" t="n">
        <v>1036</v>
      </c>
      <c r="J5712" t="n">
        <v>11</v>
      </c>
      <c r="K5712" t="n">
        <v>312</v>
      </c>
      <c r="L5712" t="n">
        <v>0</v>
      </c>
      <c r="M5712" t="n">
        <v>10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</row>
    <row r="5713">
      <c r="A5713" t="inlineStr">
        <is>
          <t>George Fabio Biagi</t>
        </is>
      </c>
      <c r="B5713" t="inlineStr">
        <is>
          <t>Italy</t>
        </is>
      </c>
      <c r="C5713" t="inlineStr">
        <is>
          <t>Lock</t>
        </is>
      </c>
      <c r="D5713" t="n">
        <v>182</v>
      </c>
      <c r="E5713" t="n">
        <v>12</v>
      </c>
      <c r="F5713" t="n">
        <v>135</v>
      </c>
      <c r="G5713" t="n">
        <v>55</v>
      </c>
      <c r="H5713" t="n">
        <v>0</v>
      </c>
      <c r="I5713" t="n">
        <v>10633</v>
      </c>
      <c r="J5713" t="n">
        <v>47</v>
      </c>
      <c r="K5713" t="n">
        <v>1126</v>
      </c>
      <c r="L5713" t="n">
        <v>1</v>
      </c>
      <c r="M5713" t="n">
        <v>62</v>
      </c>
      <c r="N5713" t="n">
        <v>12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60</v>
      </c>
      <c r="U5713" t="n">
        <v>9</v>
      </c>
      <c r="V5713" t="n">
        <v>0</v>
      </c>
      <c r="W5713" t="n">
        <v>0</v>
      </c>
    </row>
    <row r="5714">
      <c r="A5714" t="inlineStr">
        <is>
          <t>Dean Budd</t>
        </is>
      </c>
      <c r="B5714" t="inlineStr">
        <is>
          <t>Italy</t>
        </is>
      </c>
      <c r="C5714" t="inlineStr">
        <is>
          <t>Lock</t>
        </is>
      </c>
      <c r="D5714" t="n">
        <v>5</v>
      </c>
      <c r="E5714" t="n">
        <v>5</v>
      </c>
      <c r="F5714" t="n">
        <v>0</v>
      </c>
      <c r="G5714" t="n">
        <v>5</v>
      </c>
      <c r="H5714" t="n">
        <v>0</v>
      </c>
      <c r="I5714" t="n">
        <v>122</v>
      </c>
      <c r="J5714" t="n">
        <v>5</v>
      </c>
      <c r="K5714" t="n">
        <v>122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5</v>
      </c>
      <c r="U5714" t="n">
        <v>0</v>
      </c>
      <c r="V5714" t="n">
        <v>0</v>
      </c>
      <c r="W5714" t="n">
        <v>0</v>
      </c>
    </row>
    <row r="5715">
      <c r="A5715" t="inlineStr">
        <is>
          <t>Dean Budd</t>
        </is>
      </c>
      <c r="B5715" t="inlineStr">
        <is>
          <t>Italy</t>
        </is>
      </c>
      <c r="C5715" t="inlineStr">
        <is>
          <t>Lock</t>
        </is>
      </c>
      <c r="D5715" t="n">
        <v>114</v>
      </c>
      <c r="E5715" t="n">
        <v>116</v>
      </c>
      <c r="F5715" t="n">
        <v>79</v>
      </c>
      <c r="G5715" t="n">
        <v>37</v>
      </c>
      <c r="H5715" t="n">
        <v>0</v>
      </c>
      <c r="I5715" t="n">
        <v>6577</v>
      </c>
      <c r="J5715" t="n">
        <v>35</v>
      </c>
      <c r="K5715" t="n">
        <v>888</v>
      </c>
      <c r="L5715" t="n">
        <v>1</v>
      </c>
      <c r="M5715" t="n">
        <v>28</v>
      </c>
      <c r="N5715" t="n">
        <v>13</v>
      </c>
      <c r="O5715" t="n">
        <v>0</v>
      </c>
      <c r="P5715" t="n">
        <v>0</v>
      </c>
      <c r="Q5715" t="n">
        <v>0</v>
      </c>
      <c r="R5715" t="n">
        <v>1</v>
      </c>
      <c r="S5715" t="n">
        <v>1</v>
      </c>
      <c r="T5715" t="n">
        <v>68</v>
      </c>
      <c r="U5715" t="n">
        <v>3</v>
      </c>
      <c r="V5715" t="n">
        <v>0</v>
      </c>
      <c r="W5715" t="n">
        <v>1</v>
      </c>
    </row>
    <row r="5716">
      <c r="A5716" t="inlineStr">
        <is>
          <t>Dean Budd</t>
        </is>
      </c>
      <c r="B5716" t="inlineStr">
        <is>
          <t>Italy</t>
        </is>
      </c>
      <c r="C5716" t="inlineStr">
        <is>
          <t>Lock</t>
        </is>
      </c>
      <c r="D5716" t="n">
        <v>147</v>
      </c>
      <c r="E5716" t="n">
        <v>15</v>
      </c>
      <c r="F5716" t="n">
        <v>103</v>
      </c>
      <c r="G5716" t="n">
        <v>46</v>
      </c>
      <c r="H5716" t="n">
        <v>0</v>
      </c>
      <c r="I5716" t="n">
        <v>8494</v>
      </c>
      <c r="J5716" t="n">
        <v>44</v>
      </c>
      <c r="K5716" t="n">
        <v>1121</v>
      </c>
      <c r="L5716" t="n">
        <v>1</v>
      </c>
      <c r="M5716" t="n">
        <v>37</v>
      </c>
      <c r="N5716" t="n">
        <v>15</v>
      </c>
      <c r="O5716" t="n">
        <v>0</v>
      </c>
      <c r="P5716" t="n">
        <v>0</v>
      </c>
      <c r="Q5716" t="n">
        <v>0</v>
      </c>
      <c r="R5716" t="n">
        <v>1</v>
      </c>
      <c r="S5716" t="n">
        <v>1</v>
      </c>
      <c r="T5716" t="n">
        <v>78</v>
      </c>
      <c r="U5716" t="n">
        <v>4</v>
      </c>
      <c r="V5716" t="n">
        <v>0</v>
      </c>
      <c r="W5716" t="n">
        <v>1</v>
      </c>
    </row>
    <row r="5717">
      <c r="A5717" t="inlineStr">
        <is>
          <t>Marco Bortolami</t>
        </is>
      </c>
      <c r="B5717" t="inlineStr">
        <is>
          <t>Italy</t>
        </is>
      </c>
      <c r="C5717" t="inlineStr">
        <is>
          <t>Lock</t>
        </is>
      </c>
      <c r="D5717" t="n">
        <v>108</v>
      </c>
      <c r="E5717" t="n">
        <v>110</v>
      </c>
      <c r="F5717" t="n">
        <v>88</v>
      </c>
      <c r="G5717" t="n">
        <v>22</v>
      </c>
      <c r="H5717" t="n">
        <v>0</v>
      </c>
      <c r="I5717" t="n">
        <v>6876</v>
      </c>
      <c r="J5717" t="n">
        <v>20</v>
      </c>
      <c r="K5717" t="n">
        <v>402</v>
      </c>
      <c r="L5717" t="n">
        <v>1</v>
      </c>
      <c r="M5717" t="n">
        <v>26</v>
      </c>
      <c r="N5717" t="n">
        <v>5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25</v>
      </c>
      <c r="U5717" t="n">
        <v>6</v>
      </c>
      <c r="V5717" t="n">
        <v>0</v>
      </c>
      <c r="W5717" t="n">
        <v>0</v>
      </c>
    </row>
    <row r="5718">
      <c r="A5718" t="inlineStr">
        <is>
          <t>Marco Bortolami</t>
        </is>
      </c>
      <c r="B5718" t="inlineStr">
        <is>
          <t>Italy</t>
        </is>
      </c>
      <c r="C5718" t="inlineStr">
        <is>
          <t>Lock</t>
        </is>
      </c>
      <c r="D5718" t="n">
        <v>12</v>
      </c>
      <c r="E5718" t="n">
        <v>12</v>
      </c>
      <c r="F5718" t="n">
        <v>12</v>
      </c>
      <c r="G5718" t="n">
        <v>0</v>
      </c>
      <c r="H5718" t="n">
        <v>0</v>
      </c>
      <c r="I5718" t="n">
        <v>960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</row>
    <row r="5719">
      <c r="A5719" t="inlineStr">
        <is>
          <t>Marco Bortolami</t>
        </is>
      </c>
      <c r="B5719" t="inlineStr">
        <is>
          <t>Italy</t>
        </is>
      </c>
      <c r="C5719" t="inlineStr">
        <is>
          <t>Lock</t>
        </is>
      </c>
      <c r="D5719" t="n">
        <v>5</v>
      </c>
      <c r="E5719" t="n">
        <v>5</v>
      </c>
      <c r="F5719" t="n">
        <v>5</v>
      </c>
      <c r="G5719" t="n">
        <v>0</v>
      </c>
      <c r="H5719" t="n">
        <v>0</v>
      </c>
      <c r="I5719" t="n">
        <v>400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</row>
    <row r="5720">
      <c r="A5720" t="inlineStr">
        <is>
          <t>Marco Bortolami</t>
        </is>
      </c>
      <c r="B5720" t="inlineStr">
        <is>
          <t>Italy</t>
        </is>
      </c>
      <c r="C5720" t="inlineStr">
        <is>
          <t>Lock</t>
        </is>
      </c>
      <c r="D5720" t="n">
        <v>74</v>
      </c>
      <c r="E5720" t="n">
        <v>77</v>
      </c>
      <c r="F5720" t="n">
        <v>58</v>
      </c>
      <c r="G5720" t="n">
        <v>19</v>
      </c>
      <c r="H5720" t="n">
        <v>0</v>
      </c>
      <c r="I5720" t="n">
        <v>4593</v>
      </c>
      <c r="J5720" t="n">
        <v>16</v>
      </c>
      <c r="K5720" t="n">
        <v>347</v>
      </c>
      <c r="L5720" t="n">
        <v>1</v>
      </c>
      <c r="M5720" t="n">
        <v>18</v>
      </c>
      <c r="N5720" t="n">
        <v>3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15</v>
      </c>
      <c r="U5720" t="n">
        <v>5</v>
      </c>
      <c r="V5720" t="n">
        <v>0</v>
      </c>
      <c r="W5720" t="n">
        <v>0</v>
      </c>
    </row>
    <row r="5721">
      <c r="A5721" t="inlineStr">
        <is>
          <t>Marco Bortolami</t>
        </is>
      </c>
      <c r="B5721" t="inlineStr">
        <is>
          <t>Italy</t>
        </is>
      </c>
      <c r="C5721" t="inlineStr">
        <is>
          <t>Lock</t>
        </is>
      </c>
      <c r="D5721" t="n">
        <v>40</v>
      </c>
      <c r="E5721" t="n">
        <v>41</v>
      </c>
      <c r="F5721" t="n">
        <v>36</v>
      </c>
      <c r="G5721" t="n">
        <v>5</v>
      </c>
      <c r="H5721" t="n">
        <v>0</v>
      </c>
      <c r="I5721" t="n">
        <v>2892</v>
      </c>
      <c r="J5721" t="n">
        <v>4</v>
      </c>
      <c r="K5721" t="n">
        <v>103</v>
      </c>
      <c r="L5721" t="n">
        <v>0</v>
      </c>
      <c r="M5721" t="n">
        <v>6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6</v>
      </c>
      <c r="V5721" t="n">
        <v>0</v>
      </c>
      <c r="W5721" t="n">
        <v>0</v>
      </c>
    </row>
    <row r="5722">
      <c r="A5722" t="inlineStr">
        <is>
          <t>Marco Bortolami</t>
        </is>
      </c>
      <c r="B5722" t="inlineStr">
        <is>
          <t>Italy</t>
        </is>
      </c>
      <c r="C5722" t="inlineStr">
        <is>
          <t>Lock</t>
        </is>
      </c>
      <c r="D5722" t="n">
        <v>3</v>
      </c>
      <c r="E5722" t="n">
        <v>3</v>
      </c>
      <c r="F5722" t="n">
        <v>2</v>
      </c>
      <c r="G5722" t="n">
        <v>1</v>
      </c>
      <c r="H5722" t="n">
        <v>0</v>
      </c>
      <c r="I5722" t="n">
        <v>165</v>
      </c>
      <c r="J5722" t="n">
        <v>1</v>
      </c>
      <c r="K5722" t="n">
        <v>35</v>
      </c>
      <c r="L5722" t="n">
        <v>0</v>
      </c>
      <c r="M5722" t="n">
        <v>2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</row>
    <row r="5723">
      <c r="A5723" t="inlineStr">
        <is>
          <t>Marco Bortolami</t>
        </is>
      </c>
      <c r="B5723" t="inlineStr">
        <is>
          <t>Italy</t>
        </is>
      </c>
      <c r="C5723" t="inlineStr">
        <is>
          <t>Lock</t>
        </is>
      </c>
      <c r="D5723" t="n">
        <v>65</v>
      </c>
      <c r="E5723" t="n">
        <v>66</v>
      </c>
      <c r="F5723" t="n">
        <v>56</v>
      </c>
      <c r="G5723" t="n">
        <v>10</v>
      </c>
      <c r="H5723" t="n">
        <v>0</v>
      </c>
      <c r="I5723" t="n">
        <v>3889</v>
      </c>
      <c r="J5723" t="n">
        <v>9</v>
      </c>
      <c r="K5723" t="n">
        <v>233</v>
      </c>
      <c r="L5723" t="n">
        <v>0</v>
      </c>
      <c r="M5723" t="n">
        <v>34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5</v>
      </c>
      <c r="U5723" t="n">
        <v>2</v>
      </c>
      <c r="V5723" t="n">
        <v>0</v>
      </c>
      <c r="W5723" t="n">
        <v>0</v>
      </c>
    </row>
    <row r="5724">
      <c r="A5724" t="inlineStr">
        <is>
          <t>Marco Bortolami</t>
        </is>
      </c>
      <c r="B5724" t="inlineStr">
        <is>
          <t>Italy</t>
        </is>
      </c>
      <c r="C5724" t="inlineStr">
        <is>
          <t>Lock</t>
        </is>
      </c>
      <c r="D5724" t="n">
        <v>307</v>
      </c>
      <c r="E5724" t="n">
        <v>9</v>
      </c>
      <c r="F5724" t="n">
        <v>257</v>
      </c>
      <c r="G5724" t="n">
        <v>57</v>
      </c>
      <c r="H5724" t="n">
        <v>0</v>
      </c>
      <c r="I5724" t="n">
        <v>19775</v>
      </c>
      <c r="J5724" t="n">
        <v>50</v>
      </c>
      <c r="K5724" t="n">
        <v>1120</v>
      </c>
      <c r="L5724" t="n">
        <v>2</v>
      </c>
      <c r="M5724" t="n">
        <v>86</v>
      </c>
      <c r="N5724" t="n">
        <v>9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45</v>
      </c>
      <c r="U5724" t="n">
        <v>20</v>
      </c>
      <c r="V5724" t="n">
        <v>0</v>
      </c>
      <c r="W5724" t="n">
        <v>0</v>
      </c>
    </row>
    <row r="5725">
      <c r="A5725" t="inlineStr">
        <is>
          <t>Francesco Minto</t>
        </is>
      </c>
      <c r="B5725" t="inlineStr">
        <is>
          <t>Italy</t>
        </is>
      </c>
      <c r="C5725" t="inlineStr">
        <is>
          <t>Lock</t>
        </is>
      </c>
      <c r="D5725" t="n">
        <v>48</v>
      </c>
      <c r="E5725" t="n">
        <v>54</v>
      </c>
      <c r="F5725" t="n">
        <v>26</v>
      </c>
      <c r="G5725" t="n">
        <v>28</v>
      </c>
      <c r="H5725" t="n">
        <v>0</v>
      </c>
      <c r="I5725" t="n">
        <v>2178</v>
      </c>
      <c r="J5725" t="n">
        <v>22</v>
      </c>
      <c r="K5725" t="n">
        <v>352</v>
      </c>
      <c r="L5725" t="n">
        <v>2</v>
      </c>
      <c r="M5725" t="n">
        <v>10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4</v>
      </c>
      <c r="V5725" t="n">
        <v>0</v>
      </c>
      <c r="W5725" t="n">
        <v>0</v>
      </c>
    </row>
    <row r="5726">
      <c r="A5726" t="inlineStr">
        <is>
          <t>Francesco Minto</t>
        </is>
      </c>
      <c r="B5726" t="inlineStr">
        <is>
          <t>Italy</t>
        </is>
      </c>
      <c r="C5726" t="inlineStr">
        <is>
          <t>Lock</t>
        </is>
      </c>
      <c r="D5726" t="n">
        <v>11</v>
      </c>
      <c r="E5726" t="n">
        <v>11</v>
      </c>
      <c r="F5726" t="n">
        <v>8</v>
      </c>
      <c r="G5726" t="n">
        <v>3</v>
      </c>
      <c r="H5726" t="n">
        <v>0</v>
      </c>
      <c r="I5726" t="n">
        <v>576</v>
      </c>
      <c r="J5726" t="n">
        <v>3</v>
      </c>
      <c r="K5726" t="n">
        <v>74</v>
      </c>
      <c r="L5726" t="n">
        <v>0</v>
      </c>
      <c r="M5726" t="n">
        <v>5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</row>
    <row r="5727">
      <c r="A5727" t="inlineStr">
        <is>
          <t>Francesco Minto</t>
        </is>
      </c>
      <c r="B5727" t="inlineStr">
        <is>
          <t>Italy</t>
        </is>
      </c>
      <c r="C5727" t="inlineStr">
        <is>
          <t>Lock</t>
        </is>
      </c>
      <c r="D5727" t="n">
        <v>110</v>
      </c>
      <c r="E5727" t="n">
        <v>111</v>
      </c>
      <c r="F5727" t="n">
        <v>79</v>
      </c>
      <c r="G5727" t="n">
        <v>32</v>
      </c>
      <c r="H5727" t="n">
        <v>0</v>
      </c>
      <c r="I5727" t="n">
        <v>6877</v>
      </c>
      <c r="J5727" t="n">
        <v>31</v>
      </c>
      <c r="K5727" t="n">
        <v>927</v>
      </c>
      <c r="L5727" t="n">
        <v>2</v>
      </c>
      <c r="M5727" t="n">
        <v>18</v>
      </c>
      <c r="N5727" t="n">
        <v>6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30</v>
      </c>
      <c r="U5727" t="n">
        <v>8</v>
      </c>
      <c r="V5727" t="n">
        <v>0</v>
      </c>
      <c r="W5727" t="n">
        <v>2</v>
      </c>
    </row>
    <row r="5728">
      <c r="A5728" t="inlineStr">
        <is>
          <t>Francesco Minto</t>
        </is>
      </c>
      <c r="B5728" t="inlineStr">
        <is>
          <t>Italy</t>
        </is>
      </c>
      <c r="C5728" t="inlineStr">
        <is>
          <t>Lock</t>
        </is>
      </c>
      <c r="D5728" t="n">
        <v>40</v>
      </c>
      <c r="E5728" t="n">
        <v>39</v>
      </c>
      <c r="F5728" t="n">
        <v>30</v>
      </c>
      <c r="G5728" t="n">
        <v>9</v>
      </c>
      <c r="H5728" t="n">
        <v>0</v>
      </c>
      <c r="I5728" t="n">
        <v>2420</v>
      </c>
      <c r="J5728" t="n">
        <v>10</v>
      </c>
      <c r="K5728" t="n">
        <v>242</v>
      </c>
      <c r="L5728" t="n">
        <v>0</v>
      </c>
      <c r="M5728" t="n">
        <v>11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</row>
    <row r="5729">
      <c r="A5729" t="inlineStr">
        <is>
          <t>Francesco Minto</t>
        </is>
      </c>
      <c r="B5729" t="inlineStr">
        <is>
          <t>Italy</t>
        </is>
      </c>
      <c r="C5729" t="inlineStr">
        <is>
          <t>Lock</t>
        </is>
      </c>
      <c r="D5729" t="n">
        <v>209</v>
      </c>
      <c r="E5729" t="n">
        <v>6</v>
      </c>
      <c r="F5729" t="n">
        <v>143</v>
      </c>
      <c r="G5729" t="n">
        <v>72</v>
      </c>
      <c r="H5729" t="n">
        <v>0</v>
      </c>
      <c r="I5729" t="n">
        <v>12051</v>
      </c>
      <c r="J5729" t="n">
        <v>66</v>
      </c>
      <c r="K5729" t="n">
        <v>1595</v>
      </c>
      <c r="L5729" t="n">
        <v>4</v>
      </c>
      <c r="M5729" t="n">
        <v>44</v>
      </c>
      <c r="N5729" t="n">
        <v>6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30</v>
      </c>
      <c r="U5729" t="n">
        <v>13</v>
      </c>
      <c r="V5729" t="n">
        <v>0</v>
      </c>
      <c r="W5729" t="n">
        <v>2</v>
      </c>
    </row>
    <row r="5730">
      <c r="A5730" t="inlineStr">
        <is>
          <t>Marco Fuser</t>
        </is>
      </c>
      <c r="B5730" t="inlineStr">
        <is>
          <t>Italy</t>
        </is>
      </c>
      <c r="C5730" t="inlineStr">
        <is>
          <t>Lock</t>
        </is>
      </c>
      <c r="D5730" t="n">
        <v>5</v>
      </c>
      <c r="E5730" t="n">
        <v>5</v>
      </c>
      <c r="F5730" t="n">
        <v>5</v>
      </c>
      <c r="G5730" t="n">
        <v>0</v>
      </c>
      <c r="H5730" t="n">
        <v>0</v>
      </c>
      <c r="I5730" t="n">
        <v>380</v>
      </c>
      <c r="J5730" t="n">
        <v>0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</row>
    <row r="5731">
      <c r="A5731" t="inlineStr">
        <is>
          <t>Marco Fuser</t>
        </is>
      </c>
      <c r="B5731" t="inlineStr">
        <is>
          <t>Italy</t>
        </is>
      </c>
      <c r="C5731" t="inlineStr">
        <is>
          <t>Lock</t>
        </is>
      </c>
      <c r="D5731" t="n">
        <v>117</v>
      </c>
      <c r="E5731" t="n">
        <v>124</v>
      </c>
      <c r="F5731" t="n">
        <v>69</v>
      </c>
      <c r="G5731" t="n">
        <v>55</v>
      </c>
      <c r="H5731" t="n">
        <v>0</v>
      </c>
      <c r="I5731" t="n">
        <v>5821</v>
      </c>
      <c r="J5731" t="n">
        <v>48</v>
      </c>
      <c r="K5731" t="n">
        <v>1256</v>
      </c>
      <c r="L5731" t="n">
        <v>2</v>
      </c>
      <c r="M5731" t="n">
        <v>33</v>
      </c>
      <c r="N5731" t="n">
        <v>7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35</v>
      </c>
      <c r="U5731" t="n">
        <v>5</v>
      </c>
      <c r="V5731" t="n">
        <v>0</v>
      </c>
      <c r="W5731" t="n">
        <v>0</v>
      </c>
    </row>
    <row r="5732">
      <c r="A5732" t="inlineStr">
        <is>
          <t>Marco Fuser</t>
        </is>
      </c>
      <c r="B5732" t="inlineStr">
        <is>
          <t>Italy</t>
        </is>
      </c>
      <c r="C5732" t="inlineStr">
        <is>
          <t>Lock</t>
        </is>
      </c>
      <c r="D5732" t="n">
        <v>31</v>
      </c>
      <c r="E5732" t="n">
        <v>32</v>
      </c>
      <c r="F5732" t="n">
        <v>23</v>
      </c>
      <c r="G5732" t="n">
        <v>9</v>
      </c>
      <c r="H5732" t="n">
        <v>0</v>
      </c>
      <c r="I5732" t="n">
        <v>1651</v>
      </c>
      <c r="J5732" t="n">
        <v>8</v>
      </c>
      <c r="K5732" t="n">
        <v>156</v>
      </c>
      <c r="L5732" t="n">
        <v>0</v>
      </c>
      <c r="M5732" t="n">
        <v>15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5</v>
      </c>
      <c r="U5732" t="n">
        <v>1</v>
      </c>
      <c r="V5732" t="n">
        <v>0</v>
      </c>
      <c r="W5732" t="n">
        <v>0</v>
      </c>
    </row>
    <row r="5733">
      <c r="A5733" t="inlineStr">
        <is>
          <t>Marco Fuser</t>
        </is>
      </c>
      <c r="B5733" t="inlineStr">
        <is>
          <t>Italy</t>
        </is>
      </c>
      <c r="C5733" t="inlineStr">
        <is>
          <t>Lock</t>
        </is>
      </c>
      <c r="D5733" t="n">
        <v>3</v>
      </c>
      <c r="E5733" t="n">
        <v>3</v>
      </c>
      <c r="F5733" t="n">
        <v>3</v>
      </c>
      <c r="G5733" t="n">
        <v>0</v>
      </c>
      <c r="H5733" t="n">
        <v>0</v>
      </c>
      <c r="I5733" t="n">
        <v>212</v>
      </c>
      <c r="J5733" t="n">
        <v>0</v>
      </c>
      <c r="K5733" t="n">
        <v>0</v>
      </c>
      <c r="L5733" t="n">
        <v>0</v>
      </c>
      <c r="M5733" t="n">
        <v>2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</row>
    <row r="5734">
      <c r="A5734" t="inlineStr">
        <is>
          <t>Marco Fuser</t>
        </is>
      </c>
      <c r="B5734" t="inlineStr">
        <is>
          <t>Italy</t>
        </is>
      </c>
      <c r="C5734" t="inlineStr">
        <is>
          <t>Lock</t>
        </is>
      </c>
      <c r="D5734" t="n">
        <v>11</v>
      </c>
      <c r="E5734" t="n">
        <v>11</v>
      </c>
      <c r="F5734" t="n">
        <v>10</v>
      </c>
      <c r="G5734" t="n">
        <v>1</v>
      </c>
      <c r="H5734" t="n">
        <v>0</v>
      </c>
      <c r="I5734" t="n">
        <v>695</v>
      </c>
      <c r="J5734" t="n">
        <v>1</v>
      </c>
      <c r="K5734" t="n">
        <v>18</v>
      </c>
      <c r="L5734" t="n">
        <v>0</v>
      </c>
      <c r="M5734" t="n">
        <v>7</v>
      </c>
      <c r="N5734" t="n">
        <v>2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10</v>
      </c>
      <c r="U5734" t="n">
        <v>0</v>
      </c>
      <c r="V5734" t="n">
        <v>0</v>
      </c>
      <c r="W5734" t="n">
        <v>0</v>
      </c>
    </row>
    <row r="5735">
      <c r="A5735" t="inlineStr">
        <is>
          <t>Marco Fuser</t>
        </is>
      </c>
      <c r="B5735" t="inlineStr">
        <is>
          <t>Italy</t>
        </is>
      </c>
      <c r="C5735" t="inlineStr">
        <is>
          <t>Lock</t>
        </is>
      </c>
      <c r="D5735" t="n">
        <v>167</v>
      </c>
      <c r="E5735" t="n">
        <v>10</v>
      </c>
      <c r="F5735" t="n">
        <v>110</v>
      </c>
      <c r="G5735" t="n">
        <v>65</v>
      </c>
      <c r="H5735" t="n">
        <v>0</v>
      </c>
      <c r="I5735" t="n">
        <v>8759</v>
      </c>
      <c r="J5735" t="n">
        <v>57</v>
      </c>
      <c r="K5735" t="n">
        <v>1430</v>
      </c>
      <c r="L5735" t="n">
        <v>2</v>
      </c>
      <c r="M5735" t="n">
        <v>58</v>
      </c>
      <c r="N5735" t="n">
        <v>10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50</v>
      </c>
      <c r="U5735" t="n">
        <v>6</v>
      </c>
      <c r="V5735" t="n">
        <v>0</v>
      </c>
      <c r="W5735" t="n">
        <v>0</v>
      </c>
    </row>
    <row r="5736">
      <c r="A5736" t="inlineStr">
        <is>
          <t>Sebastian Negri</t>
        </is>
      </c>
      <c r="B5736" t="inlineStr">
        <is>
          <t>Italy</t>
        </is>
      </c>
      <c r="C5736" t="inlineStr">
        <is>
          <t>Lock</t>
        </is>
      </c>
      <c r="D5736" t="n">
        <v>5</v>
      </c>
      <c r="E5736" t="n">
        <v>5</v>
      </c>
      <c r="F5736" t="n">
        <v>5</v>
      </c>
      <c r="G5736" t="n">
        <v>0</v>
      </c>
      <c r="H5736" t="n">
        <v>0</v>
      </c>
      <c r="I5736" t="n">
        <v>382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</row>
    <row r="5737">
      <c r="A5737" t="inlineStr">
        <is>
          <t>Sebastian Negri</t>
        </is>
      </c>
      <c r="B5737" t="inlineStr">
        <is>
          <t>Italy</t>
        </is>
      </c>
      <c r="C5737" t="inlineStr">
        <is>
          <t>Lock</t>
        </is>
      </c>
      <c r="D5737" t="n">
        <v>17</v>
      </c>
      <c r="E5737" t="n">
        <v>15</v>
      </c>
      <c r="F5737" t="n">
        <v>7</v>
      </c>
      <c r="G5737" t="n">
        <v>8</v>
      </c>
      <c r="H5737" t="n">
        <v>0</v>
      </c>
      <c r="I5737" t="n">
        <v>610</v>
      </c>
      <c r="J5737" t="n">
        <v>10</v>
      </c>
      <c r="K5737" t="n">
        <v>190</v>
      </c>
      <c r="L5737" t="n">
        <v>0</v>
      </c>
      <c r="M5737" t="n">
        <v>6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5</v>
      </c>
      <c r="U5737" t="n">
        <v>1</v>
      </c>
      <c r="V5737" t="n">
        <v>0</v>
      </c>
      <c r="W5737" t="n">
        <v>0</v>
      </c>
    </row>
    <row r="5738">
      <c r="A5738" t="inlineStr">
        <is>
          <t>Sebastian Negri</t>
        </is>
      </c>
      <c r="B5738" t="inlineStr">
        <is>
          <t>Italy</t>
        </is>
      </c>
      <c r="C5738" t="inlineStr">
        <is>
          <t>Lock</t>
        </is>
      </c>
      <c r="D5738" t="n">
        <v>4</v>
      </c>
      <c r="E5738" t="n">
        <v>4</v>
      </c>
      <c r="F5738" t="n">
        <v>3</v>
      </c>
      <c r="G5738" t="n">
        <v>1</v>
      </c>
      <c r="H5738" t="n">
        <v>0</v>
      </c>
      <c r="I5738" t="n">
        <v>178</v>
      </c>
      <c r="J5738" t="n">
        <v>1</v>
      </c>
      <c r="K5738" t="n">
        <v>20</v>
      </c>
      <c r="L5738" t="n">
        <v>0</v>
      </c>
      <c r="M5738" t="n">
        <v>2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</row>
    <row r="5739">
      <c r="A5739" t="inlineStr">
        <is>
          <t>Sebastian Negri</t>
        </is>
      </c>
      <c r="B5739" t="inlineStr">
        <is>
          <t>Italy</t>
        </is>
      </c>
      <c r="C5739" t="inlineStr">
        <is>
          <t>Lock</t>
        </is>
      </c>
      <c r="D5739" t="n">
        <v>32</v>
      </c>
      <c r="E5739" t="n">
        <v>32</v>
      </c>
      <c r="F5739" t="n">
        <v>25</v>
      </c>
      <c r="G5739" t="n">
        <v>7</v>
      </c>
      <c r="H5739" t="n">
        <v>0</v>
      </c>
      <c r="I5739" t="n">
        <v>1814</v>
      </c>
      <c r="J5739" t="n">
        <v>7</v>
      </c>
      <c r="K5739" t="n">
        <v>147</v>
      </c>
      <c r="L5739" t="n">
        <v>0</v>
      </c>
      <c r="M5739" t="n">
        <v>16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5</v>
      </c>
      <c r="U5739" t="n">
        <v>1</v>
      </c>
      <c r="V5739" t="n">
        <v>0</v>
      </c>
      <c r="W5739" t="n">
        <v>0</v>
      </c>
    </row>
    <row r="5740">
      <c r="A5740" t="inlineStr">
        <is>
          <t>Sebastian Negri</t>
        </is>
      </c>
      <c r="B5740" t="inlineStr">
        <is>
          <t>Italy</t>
        </is>
      </c>
      <c r="C5740" t="inlineStr">
        <is>
          <t>Lock</t>
        </is>
      </c>
      <c r="D5740" t="n">
        <v>47</v>
      </c>
      <c r="E5740" t="n">
        <v>46</v>
      </c>
      <c r="F5740" t="n">
        <v>38</v>
      </c>
      <c r="G5740" t="n">
        <v>8</v>
      </c>
      <c r="H5740" t="n">
        <v>0</v>
      </c>
      <c r="I5740" t="n">
        <v>2882</v>
      </c>
      <c r="J5740" t="n">
        <v>9</v>
      </c>
      <c r="K5740" t="n">
        <v>302</v>
      </c>
      <c r="L5740" t="n">
        <v>0</v>
      </c>
      <c r="M5740" t="n">
        <v>22</v>
      </c>
      <c r="N5740" t="n">
        <v>4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20</v>
      </c>
      <c r="U5740" t="n">
        <v>1</v>
      </c>
      <c r="V5740" t="n">
        <v>0</v>
      </c>
      <c r="W5740" t="n">
        <v>0</v>
      </c>
    </row>
    <row r="5741">
      <c r="A5741" t="inlineStr">
        <is>
          <t>Sebastian Negri</t>
        </is>
      </c>
      <c r="B5741" t="inlineStr">
        <is>
          <t>Italy</t>
        </is>
      </c>
      <c r="C5741" t="inlineStr">
        <is>
          <t>Lock</t>
        </is>
      </c>
      <c r="D5741" t="n">
        <v>105</v>
      </c>
      <c r="E5741" t="n">
        <v>6</v>
      </c>
      <c r="F5741" t="n">
        <v>78</v>
      </c>
      <c r="G5741" t="n">
        <v>24</v>
      </c>
      <c r="H5741" t="n">
        <v>0</v>
      </c>
      <c r="I5741" t="n">
        <v>5866</v>
      </c>
      <c r="J5741" t="n">
        <v>27</v>
      </c>
      <c r="K5741" t="n">
        <v>659</v>
      </c>
      <c r="L5741" t="n">
        <v>0</v>
      </c>
      <c r="M5741" t="n">
        <v>47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30</v>
      </c>
      <c r="U5741" t="n">
        <v>3</v>
      </c>
      <c r="V5741" t="n">
        <v>0</v>
      </c>
      <c r="W5741" t="n">
        <v>0</v>
      </c>
    </row>
    <row r="5742">
      <c r="A5742" t="inlineStr">
        <is>
          <t>Davide Giazzon</t>
        </is>
      </c>
      <c r="B5742" t="inlineStr">
        <is>
          <t>Italy</t>
        </is>
      </c>
      <c r="C5742" t="inlineStr">
        <is>
          <t>Hooker</t>
        </is>
      </c>
      <c r="D5742" t="n">
        <v>39</v>
      </c>
      <c r="E5742" t="n">
        <v>43</v>
      </c>
      <c r="F5742" t="n">
        <v>23</v>
      </c>
      <c r="G5742" t="n">
        <v>20</v>
      </c>
      <c r="H5742" t="n">
        <v>0</v>
      </c>
      <c r="I5742" t="n">
        <v>2130</v>
      </c>
      <c r="J5742" t="n">
        <v>16</v>
      </c>
      <c r="K5742" t="n">
        <v>461</v>
      </c>
      <c r="L5742" t="n">
        <v>1</v>
      </c>
      <c r="M5742" t="n">
        <v>10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5</v>
      </c>
      <c r="U5742" t="n">
        <v>1</v>
      </c>
      <c r="V5742" t="n">
        <v>0</v>
      </c>
      <c r="W5742" t="n">
        <v>0</v>
      </c>
    </row>
    <row r="5743">
      <c r="A5743" t="inlineStr">
        <is>
          <t>Davide Giazzon</t>
        </is>
      </c>
      <c r="B5743" t="inlineStr">
        <is>
          <t>Italy</t>
        </is>
      </c>
      <c r="C5743" t="inlineStr">
        <is>
          <t>Hooker</t>
        </is>
      </c>
      <c r="D5743" t="n">
        <v>6</v>
      </c>
      <c r="E5743" t="n">
        <v>6</v>
      </c>
      <c r="F5743" t="n">
        <v>1</v>
      </c>
      <c r="G5743" t="n">
        <v>5</v>
      </c>
      <c r="H5743" t="n">
        <v>0</v>
      </c>
      <c r="I5743" t="n">
        <v>159</v>
      </c>
      <c r="J5743" t="n">
        <v>5</v>
      </c>
      <c r="K5743" t="n">
        <v>102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</row>
    <row r="5744">
      <c r="A5744" t="inlineStr">
        <is>
          <t>Davide Giazzon</t>
        </is>
      </c>
      <c r="B5744" t="inlineStr">
        <is>
          <t>Italy</t>
        </is>
      </c>
      <c r="C5744" t="inlineStr">
        <is>
          <t>Hooker</t>
        </is>
      </c>
      <c r="D5744" t="n">
        <v>2</v>
      </c>
      <c r="E5744" t="n">
        <v>6</v>
      </c>
      <c r="F5744" t="n">
        <v>0</v>
      </c>
      <c r="G5744" t="n">
        <v>6</v>
      </c>
      <c r="H5744" t="n">
        <v>0</v>
      </c>
      <c r="I5744" t="n">
        <v>24</v>
      </c>
      <c r="J5744" t="n">
        <v>2</v>
      </c>
      <c r="K5744" t="n">
        <v>24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</row>
    <row r="5745">
      <c r="A5745" t="inlineStr">
        <is>
          <t>Davide Giazzon</t>
        </is>
      </c>
      <c r="B5745" t="inlineStr">
        <is>
          <t>Italy</t>
        </is>
      </c>
      <c r="C5745" t="inlineStr">
        <is>
          <t>Hooker</t>
        </is>
      </c>
      <c r="D5745" t="n">
        <v>5</v>
      </c>
      <c r="E5745" t="n">
        <v>5</v>
      </c>
      <c r="F5745" t="n">
        <v>2</v>
      </c>
      <c r="G5745" t="n">
        <v>3</v>
      </c>
      <c r="H5745" t="n">
        <v>0</v>
      </c>
      <c r="I5745" t="n">
        <v>168</v>
      </c>
      <c r="J5745" t="n">
        <v>3</v>
      </c>
      <c r="K5745" t="n">
        <v>75</v>
      </c>
      <c r="L5745" t="n">
        <v>0</v>
      </c>
      <c r="M5745" t="n">
        <v>2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</row>
    <row r="5746">
      <c r="A5746" t="inlineStr">
        <is>
          <t>Davide Giazzon</t>
        </is>
      </c>
      <c r="B5746" t="inlineStr">
        <is>
          <t>Italy</t>
        </is>
      </c>
      <c r="C5746" t="inlineStr">
        <is>
          <t>Hooker</t>
        </is>
      </c>
      <c r="D5746" t="n">
        <v>28</v>
      </c>
      <c r="E5746" t="n">
        <v>30</v>
      </c>
      <c r="F5746" t="n">
        <v>5</v>
      </c>
      <c r="G5746" t="n">
        <v>25</v>
      </c>
      <c r="H5746" t="n">
        <v>0</v>
      </c>
      <c r="I5746" t="n">
        <v>766</v>
      </c>
      <c r="J5746" t="n">
        <v>23</v>
      </c>
      <c r="K5746" t="n">
        <v>515</v>
      </c>
      <c r="L5746" t="n">
        <v>0</v>
      </c>
      <c r="M5746" t="n">
        <v>5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</row>
    <row r="5747">
      <c r="A5747" t="inlineStr">
        <is>
          <t>Davide Giazzon</t>
        </is>
      </c>
      <c r="B5747" t="inlineStr">
        <is>
          <t>Italy</t>
        </is>
      </c>
      <c r="C5747" t="inlineStr">
        <is>
          <t>Hooker</t>
        </is>
      </c>
      <c r="D5747" t="n">
        <v>32</v>
      </c>
      <c r="E5747" t="n">
        <v>32</v>
      </c>
      <c r="F5747" t="n">
        <v>22</v>
      </c>
      <c r="G5747" t="n">
        <v>10</v>
      </c>
      <c r="H5747" t="n">
        <v>0</v>
      </c>
      <c r="I5747" t="n">
        <v>1538</v>
      </c>
      <c r="J5747" t="n">
        <v>10</v>
      </c>
      <c r="K5747" t="n">
        <v>290</v>
      </c>
      <c r="L5747" t="n">
        <v>2</v>
      </c>
      <c r="M5747" t="n">
        <v>17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</row>
    <row r="5748">
      <c r="A5748" t="inlineStr">
        <is>
          <t>Davide Giazzon</t>
        </is>
      </c>
      <c r="B5748" t="inlineStr">
        <is>
          <t>Italy</t>
        </is>
      </c>
      <c r="C5748" t="inlineStr">
        <is>
          <t>Hooker</t>
        </is>
      </c>
      <c r="D5748" t="n">
        <v>54</v>
      </c>
      <c r="E5748" t="n">
        <v>54</v>
      </c>
      <c r="F5748" t="n">
        <v>32</v>
      </c>
      <c r="G5748" t="n">
        <v>22</v>
      </c>
      <c r="H5748" t="n">
        <v>0</v>
      </c>
      <c r="I5748" t="n">
        <v>2783</v>
      </c>
      <c r="J5748" t="n">
        <v>22</v>
      </c>
      <c r="K5748" t="n">
        <v>647</v>
      </c>
      <c r="L5748" t="n">
        <v>3</v>
      </c>
      <c r="M5748" t="n">
        <v>22</v>
      </c>
      <c r="N5748" t="n">
        <v>4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20</v>
      </c>
      <c r="U5748" t="n">
        <v>1</v>
      </c>
      <c r="V5748" t="n">
        <v>0</v>
      </c>
      <c r="W5748" t="n">
        <v>0</v>
      </c>
    </row>
    <row r="5749">
      <c r="A5749" t="inlineStr">
        <is>
          <t>Davide Giazzon</t>
        </is>
      </c>
      <c r="B5749" t="inlineStr">
        <is>
          <t>Italy</t>
        </is>
      </c>
      <c r="C5749" t="inlineStr">
        <is>
          <t>Hooker</t>
        </is>
      </c>
      <c r="D5749" t="n">
        <v>166</v>
      </c>
      <c r="E5749" t="n">
        <v>5</v>
      </c>
      <c r="F5749" t="n">
        <v>85</v>
      </c>
      <c r="G5749" t="n">
        <v>91</v>
      </c>
      <c r="H5749" t="n">
        <v>0</v>
      </c>
      <c r="I5749" t="n">
        <v>7568</v>
      </c>
      <c r="J5749" t="n">
        <v>81</v>
      </c>
      <c r="K5749" t="n">
        <v>2114</v>
      </c>
      <c r="L5749" t="n">
        <v>6</v>
      </c>
      <c r="M5749" t="n">
        <v>57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25</v>
      </c>
      <c r="U5749" t="n">
        <v>3</v>
      </c>
      <c r="V5749" t="n">
        <v>0</v>
      </c>
      <c r="W5749" t="n">
        <v>0</v>
      </c>
    </row>
    <row r="5750">
      <c r="A5750" t="inlineStr">
        <is>
          <t>Leonardo Ghiraldini</t>
        </is>
      </c>
      <c r="B5750" t="inlineStr">
        <is>
          <t>Italy</t>
        </is>
      </c>
      <c r="C5750" t="inlineStr">
        <is>
          <t>Hooker</t>
        </is>
      </c>
      <c r="D5750" t="n">
        <v>6</v>
      </c>
      <c r="E5750" t="n">
        <v>6</v>
      </c>
      <c r="F5750" t="n">
        <v>5</v>
      </c>
      <c r="G5750" t="n">
        <v>1</v>
      </c>
      <c r="H5750" t="n">
        <v>0</v>
      </c>
      <c r="I5750" t="n">
        <v>412</v>
      </c>
      <c r="J5750" t="n">
        <v>1</v>
      </c>
      <c r="K5750" t="n">
        <v>12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  <c r="V5750" t="n">
        <v>0</v>
      </c>
      <c r="W5750" t="n">
        <v>0</v>
      </c>
    </row>
    <row r="5751">
      <c r="A5751" t="inlineStr">
        <is>
          <t>Leonardo Ghiraldini</t>
        </is>
      </c>
      <c r="B5751" t="inlineStr">
        <is>
          <t>Italy</t>
        </is>
      </c>
      <c r="C5751" t="inlineStr">
        <is>
          <t>Hooker</t>
        </is>
      </c>
      <c r="D5751" t="n">
        <v>51</v>
      </c>
      <c r="E5751" t="n">
        <v>58</v>
      </c>
      <c r="F5751" t="n">
        <v>49</v>
      </c>
      <c r="G5751" t="n">
        <v>9</v>
      </c>
      <c r="H5751" t="n">
        <v>0</v>
      </c>
      <c r="I5751" t="n">
        <v>3578</v>
      </c>
      <c r="J5751" t="n">
        <v>2</v>
      </c>
      <c r="K5751" t="n">
        <v>33</v>
      </c>
      <c r="L5751" t="n">
        <v>0</v>
      </c>
      <c r="M5751" t="n">
        <v>16</v>
      </c>
      <c r="N5751" t="n">
        <v>3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15</v>
      </c>
      <c r="U5751" t="n">
        <v>2</v>
      </c>
      <c r="V5751" t="n">
        <v>0</v>
      </c>
      <c r="W5751" t="n">
        <v>0</v>
      </c>
    </row>
    <row r="5752">
      <c r="A5752" t="inlineStr">
        <is>
          <t>Leonardo Ghiraldini</t>
        </is>
      </c>
      <c r="B5752" t="inlineStr">
        <is>
          <t>Italy</t>
        </is>
      </c>
      <c r="C5752" t="inlineStr">
        <is>
          <t>Hooker</t>
        </is>
      </c>
      <c r="D5752" t="n">
        <v>105</v>
      </c>
      <c r="E5752" t="n">
        <v>110</v>
      </c>
      <c r="F5752" t="n">
        <v>83</v>
      </c>
      <c r="G5752" t="n">
        <v>27</v>
      </c>
      <c r="H5752" t="n">
        <v>0</v>
      </c>
      <c r="I5752" t="n">
        <v>5894</v>
      </c>
      <c r="J5752" t="n">
        <v>22</v>
      </c>
      <c r="K5752" t="n">
        <v>605</v>
      </c>
      <c r="L5752" t="n">
        <v>0</v>
      </c>
      <c r="M5752" t="n">
        <v>74</v>
      </c>
      <c r="N5752" t="n">
        <v>5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25</v>
      </c>
      <c r="U5752" t="n">
        <v>0</v>
      </c>
      <c r="V5752" t="n">
        <v>0</v>
      </c>
      <c r="W5752" t="n">
        <v>0</v>
      </c>
    </row>
    <row r="5753">
      <c r="A5753" t="inlineStr">
        <is>
          <t>Leonardo Ghiraldini</t>
        </is>
      </c>
      <c r="B5753" t="inlineStr">
        <is>
          <t>Italy</t>
        </is>
      </c>
      <c r="C5753" t="inlineStr">
        <is>
          <t>Hooker</t>
        </is>
      </c>
      <c r="D5753" t="n">
        <v>63</v>
      </c>
      <c r="E5753" t="n">
        <v>65</v>
      </c>
      <c r="F5753" t="n">
        <v>56</v>
      </c>
      <c r="G5753" t="n">
        <v>9</v>
      </c>
      <c r="H5753" t="n">
        <v>0</v>
      </c>
      <c r="I5753" t="n">
        <v>3797</v>
      </c>
      <c r="J5753" t="n">
        <v>7</v>
      </c>
      <c r="K5753" t="n">
        <v>228</v>
      </c>
      <c r="L5753" t="n">
        <v>1</v>
      </c>
      <c r="M5753" t="n">
        <v>40</v>
      </c>
      <c r="N5753" t="n">
        <v>3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15</v>
      </c>
      <c r="U5753" t="n">
        <v>3</v>
      </c>
      <c r="V5753" t="n">
        <v>0</v>
      </c>
      <c r="W5753" t="n">
        <v>0</v>
      </c>
    </row>
    <row r="5754">
      <c r="A5754" t="inlineStr">
        <is>
          <t>Leonardo Ghiraldini</t>
        </is>
      </c>
      <c r="B5754" t="inlineStr">
        <is>
          <t>Italy</t>
        </is>
      </c>
      <c r="C5754" t="inlineStr">
        <is>
          <t>Hooker</t>
        </is>
      </c>
      <c r="D5754" t="n">
        <v>1</v>
      </c>
      <c r="E5754" t="n">
        <v>1</v>
      </c>
      <c r="F5754" t="n">
        <v>0</v>
      </c>
      <c r="G5754" t="n">
        <v>1</v>
      </c>
      <c r="H5754" t="n">
        <v>0</v>
      </c>
      <c r="I5754" t="n">
        <v>43</v>
      </c>
      <c r="J5754" t="n">
        <v>1</v>
      </c>
      <c r="K5754" t="n">
        <v>43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</row>
    <row r="5755">
      <c r="A5755" t="inlineStr">
        <is>
          <t>Leonardo Ghiraldini</t>
        </is>
      </c>
      <c r="B5755" t="inlineStr">
        <is>
          <t>Italy</t>
        </is>
      </c>
      <c r="C5755" t="inlineStr">
        <is>
          <t>Hooker</t>
        </is>
      </c>
      <c r="D5755" t="n">
        <v>29</v>
      </c>
      <c r="E5755" t="n">
        <v>29</v>
      </c>
      <c r="F5755" t="n">
        <v>16</v>
      </c>
      <c r="G5755" t="n">
        <v>13</v>
      </c>
      <c r="H5755" t="n">
        <v>0</v>
      </c>
      <c r="I5755" t="n">
        <v>1273</v>
      </c>
      <c r="J5755" t="n">
        <v>13</v>
      </c>
      <c r="K5755" t="n">
        <v>331</v>
      </c>
      <c r="L5755" t="n">
        <v>2</v>
      </c>
      <c r="M5755" t="n">
        <v>13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</row>
    <row r="5756">
      <c r="A5756" t="inlineStr">
        <is>
          <t>Leonardo Ghiraldini</t>
        </is>
      </c>
      <c r="B5756" t="inlineStr">
        <is>
          <t>Italy</t>
        </is>
      </c>
      <c r="C5756" t="inlineStr">
        <is>
          <t>Hooker</t>
        </is>
      </c>
      <c r="D5756" t="n">
        <v>45</v>
      </c>
      <c r="E5756" t="n">
        <v>41</v>
      </c>
      <c r="F5756" t="n">
        <v>19</v>
      </c>
      <c r="G5756" t="n">
        <v>22</v>
      </c>
      <c r="H5756" t="n">
        <v>0</v>
      </c>
      <c r="I5756" t="n">
        <v>1607</v>
      </c>
      <c r="J5756" t="n">
        <v>26</v>
      </c>
      <c r="K5756" t="n">
        <v>586</v>
      </c>
      <c r="L5756" t="n">
        <v>0</v>
      </c>
      <c r="M5756" t="n">
        <v>19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10</v>
      </c>
      <c r="U5756" t="n">
        <v>0</v>
      </c>
      <c r="V5756" t="n">
        <v>0</v>
      </c>
      <c r="W5756" t="n">
        <v>0</v>
      </c>
    </row>
    <row r="5757">
      <c r="A5757" t="inlineStr">
        <is>
          <t>Leonardo Ghiraldini</t>
        </is>
      </c>
      <c r="B5757" t="inlineStr">
        <is>
          <t>Italy</t>
        </is>
      </c>
      <c r="C5757" t="inlineStr">
        <is>
          <t>Hooker</t>
        </is>
      </c>
      <c r="D5757" t="n">
        <v>300</v>
      </c>
      <c r="E5757" t="n">
        <v>13</v>
      </c>
      <c r="F5757" t="n">
        <v>228</v>
      </c>
      <c r="G5757" t="n">
        <v>82</v>
      </c>
      <c r="H5757" t="n">
        <v>0</v>
      </c>
      <c r="I5757" t="n">
        <v>16604</v>
      </c>
      <c r="J5757" t="n">
        <v>72</v>
      </c>
      <c r="K5757" t="n">
        <v>1838</v>
      </c>
      <c r="L5757" t="n">
        <v>4</v>
      </c>
      <c r="M5757" t="n">
        <v>162</v>
      </c>
      <c r="N5757" t="n">
        <v>13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65</v>
      </c>
      <c r="U5757" t="n">
        <v>6</v>
      </c>
      <c r="V5757" t="n">
        <v>0</v>
      </c>
      <c r="W5757" t="n">
        <v>0</v>
      </c>
    </row>
    <row r="5758">
      <c r="A5758" t="inlineStr">
        <is>
          <t>Oliviero Fabiano</t>
        </is>
      </c>
      <c r="B5758" t="inlineStr">
        <is>
          <t>Italy</t>
        </is>
      </c>
      <c r="C5758" t="inlineStr">
        <is>
          <t>Hooker</t>
        </is>
      </c>
      <c r="D5758" t="n">
        <v>132</v>
      </c>
      <c r="E5758" t="n">
        <v>132</v>
      </c>
      <c r="F5758" t="n">
        <v>78</v>
      </c>
      <c r="G5758" t="n">
        <v>54</v>
      </c>
      <c r="H5758" t="n">
        <v>0</v>
      </c>
      <c r="I5758" t="n">
        <v>6138</v>
      </c>
      <c r="J5758" t="n">
        <v>54</v>
      </c>
      <c r="K5758" t="n">
        <v>1117</v>
      </c>
      <c r="L5758" t="n">
        <v>2</v>
      </c>
      <c r="M5758" t="n">
        <v>61</v>
      </c>
      <c r="N5758" t="n">
        <v>6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30</v>
      </c>
      <c r="U5758" t="n">
        <v>10</v>
      </c>
      <c r="V5758" t="n">
        <v>0</v>
      </c>
      <c r="W5758" t="n">
        <v>1</v>
      </c>
    </row>
    <row r="5759">
      <c r="A5759" t="inlineStr">
        <is>
          <t>Oliviero Fabiano</t>
        </is>
      </c>
      <c r="B5759" t="inlineStr">
        <is>
          <t>Italy</t>
        </is>
      </c>
      <c r="C5759" t="inlineStr">
        <is>
          <t>Hooker</t>
        </is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190</v>
      </c>
      <c r="J5759" t="n">
        <v>1</v>
      </c>
      <c r="K5759" t="n">
        <v>39</v>
      </c>
      <c r="L5759" t="n">
        <v>0</v>
      </c>
      <c r="M5759" t="n">
        <v>2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5</v>
      </c>
      <c r="U5759" t="n">
        <v>0</v>
      </c>
      <c r="V5759" t="n">
        <v>0</v>
      </c>
      <c r="W5759" t="n">
        <v>0</v>
      </c>
    </row>
    <row r="5760">
      <c r="A5760" t="inlineStr">
        <is>
          <t>Oliviero Fabiano</t>
        </is>
      </c>
      <c r="B5760" t="inlineStr">
        <is>
          <t>Italy</t>
        </is>
      </c>
      <c r="C5760" t="inlineStr">
        <is>
          <t>Hooker</t>
        </is>
      </c>
      <c r="D5760" t="n">
        <v>10</v>
      </c>
      <c r="E5760" t="n">
        <v>11</v>
      </c>
      <c r="F5760" t="n">
        <v>2</v>
      </c>
      <c r="G5760" t="n">
        <v>9</v>
      </c>
      <c r="H5760" t="n">
        <v>0</v>
      </c>
      <c r="I5760" t="n">
        <v>272</v>
      </c>
      <c r="J5760" t="n">
        <v>8</v>
      </c>
      <c r="K5760" t="n">
        <v>178</v>
      </c>
      <c r="L5760" t="n">
        <v>1</v>
      </c>
      <c r="M5760" t="n">
        <v>2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</row>
    <row r="5761">
      <c r="A5761" t="inlineStr">
        <is>
          <t>Oliviero Fabiano</t>
        </is>
      </c>
      <c r="B5761" t="inlineStr">
        <is>
          <t>Italy</t>
        </is>
      </c>
      <c r="C5761" t="inlineStr">
        <is>
          <t>Hooker</t>
        </is>
      </c>
      <c r="D5761" t="n">
        <v>145</v>
      </c>
      <c r="E5761" t="n">
        <v>7</v>
      </c>
      <c r="F5761" t="n">
        <v>82</v>
      </c>
      <c r="G5761" t="n">
        <v>64</v>
      </c>
      <c r="H5761" t="n">
        <v>0</v>
      </c>
      <c r="I5761" t="n">
        <v>6600</v>
      </c>
      <c r="J5761" t="n">
        <v>63</v>
      </c>
      <c r="K5761" t="n">
        <v>1334</v>
      </c>
      <c r="L5761" t="n">
        <v>3</v>
      </c>
      <c r="M5761" t="n">
        <v>65</v>
      </c>
      <c r="N5761" t="n">
        <v>7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35</v>
      </c>
      <c r="U5761" t="n">
        <v>10</v>
      </c>
      <c r="V5761" t="n">
        <v>0</v>
      </c>
      <c r="W5761" t="n">
        <v>1</v>
      </c>
    </row>
    <row r="5762">
      <c r="A5762" t="inlineStr">
        <is>
          <t>Ornel Gega</t>
        </is>
      </c>
      <c r="B5762" t="inlineStr">
        <is>
          <t>Italy</t>
        </is>
      </c>
      <c r="C5762" t="inlineStr">
        <is>
          <t>Hooker</t>
        </is>
      </c>
      <c r="D5762" t="n">
        <v>3</v>
      </c>
      <c r="E5762" t="n">
        <v>3</v>
      </c>
      <c r="F5762" t="n">
        <v>1</v>
      </c>
      <c r="G5762" t="n">
        <v>2</v>
      </c>
      <c r="H5762" t="n">
        <v>0</v>
      </c>
      <c r="I5762" t="n">
        <v>97</v>
      </c>
      <c r="J5762" t="n">
        <v>2</v>
      </c>
      <c r="K5762" t="n">
        <v>56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5</v>
      </c>
      <c r="U5762" t="n">
        <v>0</v>
      </c>
      <c r="V5762" t="n">
        <v>0</v>
      </c>
      <c r="W5762" t="n">
        <v>0</v>
      </c>
    </row>
    <row r="5763">
      <c r="A5763" t="inlineStr">
        <is>
          <t>Ornel Gega</t>
        </is>
      </c>
      <c r="B5763" t="inlineStr">
        <is>
          <t>Italy</t>
        </is>
      </c>
      <c r="C5763" t="inlineStr">
        <is>
          <t>Hooker</t>
        </is>
      </c>
      <c r="D5763" t="n">
        <v>5</v>
      </c>
      <c r="E5763" t="n">
        <v>6</v>
      </c>
      <c r="F5763" t="n">
        <v>1</v>
      </c>
      <c r="G5763" t="n">
        <v>5</v>
      </c>
      <c r="H5763" t="n">
        <v>0</v>
      </c>
      <c r="I5763" t="n">
        <v>171</v>
      </c>
      <c r="J5763" t="n">
        <v>4</v>
      </c>
      <c r="K5763" t="n">
        <v>124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5</v>
      </c>
      <c r="U5763" t="n">
        <v>0</v>
      </c>
      <c r="V5763" t="n">
        <v>0</v>
      </c>
      <c r="W5763" t="n">
        <v>0</v>
      </c>
    </row>
    <row r="5764">
      <c r="A5764" t="inlineStr">
        <is>
          <t>Ornel Gega</t>
        </is>
      </c>
      <c r="B5764" t="inlineStr">
        <is>
          <t>Italy</t>
        </is>
      </c>
      <c r="C5764" t="inlineStr">
        <is>
          <t>Hooker</t>
        </is>
      </c>
      <c r="D5764" t="n">
        <v>2</v>
      </c>
      <c r="E5764" t="n">
        <v>2</v>
      </c>
      <c r="F5764" t="n">
        <v>0</v>
      </c>
      <c r="G5764" t="n">
        <v>2</v>
      </c>
      <c r="H5764" t="n">
        <v>0</v>
      </c>
      <c r="I5764" t="n">
        <v>35</v>
      </c>
      <c r="J5764" t="n">
        <v>2</v>
      </c>
      <c r="K5764" t="n">
        <v>35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</row>
    <row r="5765">
      <c r="A5765" t="inlineStr">
        <is>
          <t>Ornel Gega</t>
        </is>
      </c>
      <c r="B5765" t="inlineStr">
        <is>
          <t>Italy</t>
        </is>
      </c>
      <c r="C5765" t="inlineStr">
        <is>
          <t>Hooker</t>
        </is>
      </c>
      <c r="D5765" t="n">
        <v>5</v>
      </c>
      <c r="E5765" t="n">
        <v>6</v>
      </c>
      <c r="F5765" t="n">
        <v>2</v>
      </c>
      <c r="G5765" t="n">
        <v>4</v>
      </c>
      <c r="H5765" t="n">
        <v>0</v>
      </c>
      <c r="I5765" t="n">
        <v>219</v>
      </c>
      <c r="J5765" t="n">
        <v>3</v>
      </c>
      <c r="K5765" t="n">
        <v>94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</row>
    <row r="5766">
      <c r="A5766" t="inlineStr">
        <is>
          <t>Ornel Gega</t>
        </is>
      </c>
      <c r="B5766" t="inlineStr">
        <is>
          <t>Italy</t>
        </is>
      </c>
      <c r="C5766" t="inlineStr">
        <is>
          <t>Hooker</t>
        </is>
      </c>
      <c r="D5766" t="n">
        <v>3</v>
      </c>
      <c r="E5766" t="n">
        <v>3</v>
      </c>
      <c r="F5766" t="n">
        <v>3</v>
      </c>
      <c r="G5766" t="n">
        <v>0</v>
      </c>
      <c r="H5766" t="n">
        <v>0</v>
      </c>
      <c r="I5766" t="n">
        <v>226</v>
      </c>
      <c r="J5766" t="n">
        <v>0</v>
      </c>
      <c r="K5766" t="n">
        <v>5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2</v>
      </c>
      <c r="V5766" t="n">
        <v>0</v>
      </c>
      <c r="W5766" t="n">
        <v>0</v>
      </c>
    </row>
    <row r="5767">
      <c r="A5767" t="inlineStr">
        <is>
          <t>Ornel Gega</t>
        </is>
      </c>
      <c r="B5767" t="inlineStr">
        <is>
          <t>Italy</t>
        </is>
      </c>
      <c r="C5767" t="inlineStr">
        <is>
          <t>Hooker</t>
        </is>
      </c>
      <c r="D5767" t="n">
        <v>25</v>
      </c>
      <c r="E5767" t="n">
        <v>24</v>
      </c>
      <c r="F5767" t="n">
        <v>19</v>
      </c>
      <c r="G5767" t="n">
        <v>5</v>
      </c>
      <c r="H5767" t="n">
        <v>0</v>
      </c>
      <c r="I5767" t="n">
        <v>1221</v>
      </c>
      <c r="J5767" t="n">
        <v>6</v>
      </c>
      <c r="K5767" t="n">
        <v>189</v>
      </c>
      <c r="L5767" t="n">
        <v>0</v>
      </c>
      <c r="M5767" t="n">
        <v>19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10</v>
      </c>
      <c r="U5767" t="n">
        <v>2</v>
      </c>
      <c r="V5767" t="n">
        <v>0</v>
      </c>
      <c r="W5767" t="n">
        <v>0</v>
      </c>
    </row>
    <row r="5768">
      <c r="A5768" t="inlineStr">
        <is>
          <t>Ornel Gega</t>
        </is>
      </c>
      <c r="B5768" t="inlineStr">
        <is>
          <t>Italy</t>
        </is>
      </c>
      <c r="C5768" t="inlineStr">
        <is>
          <t>Hooker</t>
        </is>
      </c>
      <c r="D5768" t="n">
        <v>15</v>
      </c>
      <c r="E5768" t="n">
        <v>15</v>
      </c>
      <c r="F5768" t="n">
        <v>10</v>
      </c>
      <c r="G5768" t="n">
        <v>5</v>
      </c>
      <c r="H5768" t="n">
        <v>0</v>
      </c>
      <c r="I5768" t="n">
        <v>785</v>
      </c>
      <c r="J5768" t="n">
        <v>5</v>
      </c>
      <c r="K5768" t="n">
        <v>177</v>
      </c>
      <c r="L5768" t="n">
        <v>0</v>
      </c>
      <c r="M5768" t="n">
        <v>8</v>
      </c>
      <c r="N5768" t="n">
        <v>3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15</v>
      </c>
      <c r="U5768" t="n">
        <v>0</v>
      </c>
      <c r="V5768" t="n">
        <v>0</v>
      </c>
      <c r="W5768" t="n">
        <v>0</v>
      </c>
    </row>
    <row r="5769">
      <c r="A5769" t="inlineStr">
        <is>
          <t>Ornel Gega</t>
        </is>
      </c>
      <c r="B5769" t="inlineStr">
        <is>
          <t>Italy</t>
        </is>
      </c>
      <c r="C5769" t="inlineStr">
        <is>
          <t>Hooker</t>
        </is>
      </c>
      <c r="D5769" t="n">
        <v>58</v>
      </c>
      <c r="E5769" t="n">
        <v>7</v>
      </c>
      <c r="F5769" t="n">
        <v>36</v>
      </c>
      <c r="G5769" t="n">
        <v>23</v>
      </c>
      <c r="H5769" t="n">
        <v>0</v>
      </c>
      <c r="I5769" t="n">
        <v>2754</v>
      </c>
      <c r="J5769" t="n">
        <v>22</v>
      </c>
      <c r="K5769" t="n">
        <v>680</v>
      </c>
      <c r="L5769" t="n">
        <v>2</v>
      </c>
      <c r="M5769" t="n">
        <v>31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35</v>
      </c>
      <c r="U5769" t="n">
        <v>4</v>
      </c>
      <c r="V5769" t="n">
        <v>0</v>
      </c>
      <c r="W5769" t="n">
        <v>0</v>
      </c>
    </row>
    <row r="5770">
      <c r="A5770" t="inlineStr">
        <is>
          <t>Luca Bigi</t>
        </is>
      </c>
      <c r="B5770" t="inlineStr">
        <is>
          <t>Italy</t>
        </is>
      </c>
      <c r="C5770" t="inlineStr">
        <is>
          <t>Hooker</t>
        </is>
      </c>
      <c r="D5770" t="n">
        <v>6</v>
      </c>
      <c r="E5770" t="n">
        <v>6</v>
      </c>
      <c r="F5770" t="n">
        <v>3</v>
      </c>
      <c r="G5770" t="n">
        <v>3</v>
      </c>
      <c r="H5770" t="n">
        <v>0</v>
      </c>
      <c r="I5770" t="n">
        <v>206</v>
      </c>
      <c r="J5770" t="n">
        <v>3</v>
      </c>
      <c r="K5770" t="n">
        <v>71</v>
      </c>
      <c r="L5770" t="n">
        <v>0</v>
      </c>
      <c r="M5770" t="n">
        <v>3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</row>
    <row r="5771">
      <c r="A5771" t="inlineStr">
        <is>
          <t>Luca Bigi</t>
        </is>
      </c>
      <c r="B5771" t="inlineStr">
        <is>
          <t>Italy</t>
        </is>
      </c>
      <c r="C5771" t="inlineStr">
        <is>
          <t>Hooker</t>
        </is>
      </c>
      <c r="D5771" t="n">
        <v>3</v>
      </c>
      <c r="E5771" t="n">
        <v>3</v>
      </c>
      <c r="F5771" t="n">
        <v>1</v>
      </c>
      <c r="G5771" t="n">
        <v>2</v>
      </c>
      <c r="H5771" t="n">
        <v>0</v>
      </c>
      <c r="I5771" t="n">
        <v>60</v>
      </c>
      <c r="J5771" t="n">
        <v>2</v>
      </c>
      <c r="K5771" t="n">
        <v>19</v>
      </c>
      <c r="L5771" t="n">
        <v>1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</row>
    <row r="5772">
      <c r="A5772" t="inlineStr">
        <is>
          <t>Luca Bigi</t>
        </is>
      </c>
      <c r="B5772" t="inlineStr">
        <is>
          <t>Italy</t>
        </is>
      </c>
      <c r="C5772" t="inlineStr">
        <is>
          <t>Hooker</t>
        </is>
      </c>
      <c r="D5772" t="n">
        <v>62</v>
      </c>
      <c r="E5772" t="n">
        <v>63</v>
      </c>
      <c r="F5772" t="n">
        <v>46</v>
      </c>
      <c r="G5772" t="n">
        <v>17</v>
      </c>
      <c r="H5772" t="n">
        <v>0</v>
      </c>
      <c r="I5772" t="n">
        <v>2786</v>
      </c>
      <c r="J5772" t="n">
        <v>16</v>
      </c>
      <c r="K5772" t="n">
        <v>344</v>
      </c>
      <c r="L5772" t="n">
        <v>0</v>
      </c>
      <c r="M5772" t="n">
        <v>42</v>
      </c>
      <c r="N5772" t="n">
        <v>9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45</v>
      </c>
      <c r="U5772" t="n">
        <v>1</v>
      </c>
      <c r="V5772" t="n">
        <v>0</v>
      </c>
      <c r="W5772" t="n">
        <v>0</v>
      </c>
    </row>
    <row r="5773">
      <c r="A5773" t="inlineStr">
        <is>
          <t>Luca Bigi</t>
        </is>
      </c>
      <c r="B5773" t="inlineStr">
        <is>
          <t>Italy</t>
        </is>
      </c>
      <c r="C5773" t="inlineStr">
        <is>
          <t>Hooker</t>
        </is>
      </c>
      <c r="D5773" t="n">
        <v>15</v>
      </c>
      <c r="E5773" t="n">
        <v>15</v>
      </c>
      <c r="F5773" t="n">
        <v>12</v>
      </c>
      <c r="G5773" t="n">
        <v>3</v>
      </c>
      <c r="H5773" t="n">
        <v>0</v>
      </c>
      <c r="I5773" t="n">
        <v>807</v>
      </c>
      <c r="J5773" t="n">
        <v>3</v>
      </c>
      <c r="K5773" t="n">
        <v>100</v>
      </c>
      <c r="L5773" t="n">
        <v>0</v>
      </c>
      <c r="M5773" t="n">
        <v>12</v>
      </c>
      <c r="N5773" t="n">
        <v>2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10</v>
      </c>
      <c r="U5773" t="n">
        <v>0</v>
      </c>
      <c r="V5773" t="n">
        <v>0</v>
      </c>
      <c r="W5773" t="n">
        <v>0</v>
      </c>
    </row>
    <row r="5774">
      <c r="A5774" t="inlineStr">
        <is>
          <t>Luca Bigi</t>
        </is>
      </c>
      <c r="B5774" t="inlineStr">
        <is>
          <t>Italy</t>
        </is>
      </c>
      <c r="C5774" t="inlineStr">
        <is>
          <t>Hooker</t>
        </is>
      </c>
      <c r="D5774" t="n">
        <v>124</v>
      </c>
      <c r="E5774" t="n">
        <v>12</v>
      </c>
      <c r="F5774" t="n">
        <v>89</v>
      </c>
      <c r="G5774" t="n">
        <v>35</v>
      </c>
      <c r="H5774" t="n">
        <v>0</v>
      </c>
      <c r="I5774" t="n">
        <v>5587</v>
      </c>
      <c r="J5774" t="n">
        <v>35</v>
      </c>
      <c r="K5774" t="n">
        <v>723</v>
      </c>
      <c r="L5774" t="n">
        <v>1</v>
      </c>
      <c r="M5774" t="n">
        <v>83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60</v>
      </c>
      <c r="U5774" t="n">
        <v>3</v>
      </c>
      <c r="V5774" t="n">
        <v>0</v>
      </c>
      <c r="W5774" t="n">
        <v>0</v>
      </c>
    </row>
    <row r="5775">
      <c r="A5775" t="inlineStr">
        <is>
          <t>Tommaso D'Apice</t>
        </is>
      </c>
      <c r="B5775" t="inlineStr">
        <is>
          <t>Italy</t>
        </is>
      </c>
      <c r="C5775" t="inlineStr">
        <is>
          <t>Hooker</t>
        </is>
      </c>
      <c r="D5775" t="n">
        <v>5</v>
      </c>
      <c r="E5775" t="n">
        <v>5</v>
      </c>
      <c r="F5775" t="n">
        <v>5</v>
      </c>
      <c r="G5775" t="n">
        <v>0</v>
      </c>
      <c r="H5775" t="n">
        <v>0</v>
      </c>
      <c r="I5775" t="n">
        <v>380</v>
      </c>
      <c r="J5775" t="n">
        <v>0</v>
      </c>
      <c r="K5775" t="n">
        <v>0</v>
      </c>
      <c r="L5775" t="n">
        <v>0</v>
      </c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5</v>
      </c>
      <c r="U5775" t="n">
        <v>0</v>
      </c>
      <c r="V5775" t="n">
        <v>0</v>
      </c>
      <c r="W5775" t="n">
        <v>0</v>
      </c>
    </row>
    <row r="5776">
      <c r="A5776" t="inlineStr">
        <is>
          <t>Tommaso D'Apice</t>
        </is>
      </c>
      <c r="B5776" t="inlineStr">
        <is>
          <t>Italy</t>
        </is>
      </c>
      <c r="C5776" t="inlineStr">
        <is>
          <t>Hooker</t>
        </is>
      </c>
      <c r="D5776" t="n">
        <v>9</v>
      </c>
      <c r="E5776" t="n">
        <v>17</v>
      </c>
      <c r="F5776" t="n">
        <v>4</v>
      </c>
      <c r="G5776" t="n">
        <v>13</v>
      </c>
      <c r="H5776" t="n">
        <v>0</v>
      </c>
      <c r="I5776" t="n">
        <v>377</v>
      </c>
      <c r="J5776" t="n">
        <v>5</v>
      </c>
      <c r="K5776" t="n">
        <v>112</v>
      </c>
      <c r="L5776" t="n">
        <v>2</v>
      </c>
      <c r="M5776" t="n">
        <v>2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5</v>
      </c>
      <c r="U5776" t="n">
        <v>0</v>
      </c>
      <c r="V5776" t="n">
        <v>0</v>
      </c>
      <c r="W5776" t="n">
        <v>0</v>
      </c>
    </row>
    <row r="5777">
      <c r="A5777" t="inlineStr">
        <is>
          <t>Tommaso D'Apice</t>
        </is>
      </c>
      <c r="B5777" t="inlineStr">
        <is>
          <t>Italy</t>
        </is>
      </c>
      <c r="C5777" t="inlineStr">
        <is>
          <t>Hooker</t>
        </is>
      </c>
      <c r="D5777" t="n">
        <v>11</v>
      </c>
      <c r="E5777" t="n">
        <v>12</v>
      </c>
      <c r="F5777" t="n">
        <v>10</v>
      </c>
      <c r="G5777" t="n">
        <v>2</v>
      </c>
      <c r="H5777" t="n">
        <v>0</v>
      </c>
      <c r="I5777" t="n">
        <v>758</v>
      </c>
      <c r="J5777" t="n">
        <v>1</v>
      </c>
      <c r="K5777" t="n">
        <v>32</v>
      </c>
      <c r="L5777" t="n">
        <v>0</v>
      </c>
      <c r="M5777" t="n">
        <v>4</v>
      </c>
      <c r="N5777" t="n">
        <v>2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10</v>
      </c>
      <c r="U5777" t="n">
        <v>0</v>
      </c>
      <c r="V5777" t="n">
        <v>0</v>
      </c>
      <c r="W5777" t="n">
        <v>0</v>
      </c>
    </row>
    <row r="5778">
      <c r="A5778" t="inlineStr">
        <is>
          <t>Tommaso D'Apice</t>
        </is>
      </c>
      <c r="B5778" t="inlineStr">
        <is>
          <t>Italy</t>
        </is>
      </c>
      <c r="C5778" t="inlineStr">
        <is>
          <t>Hooker</t>
        </is>
      </c>
      <c r="D5778" t="n">
        <v>13</v>
      </c>
      <c r="E5778" t="n">
        <v>14</v>
      </c>
      <c r="F5778" t="n">
        <v>4</v>
      </c>
      <c r="G5778" t="n">
        <v>10</v>
      </c>
      <c r="H5778" t="n">
        <v>0</v>
      </c>
      <c r="I5778" t="n">
        <v>418</v>
      </c>
      <c r="J5778" t="n">
        <v>9</v>
      </c>
      <c r="K5778" t="n">
        <v>218</v>
      </c>
      <c r="L5778" t="n">
        <v>0</v>
      </c>
      <c r="M5778" t="n">
        <v>4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5</v>
      </c>
      <c r="U5778" t="n">
        <v>0</v>
      </c>
      <c r="V5778" t="n">
        <v>0</v>
      </c>
      <c r="W5778" t="n">
        <v>0</v>
      </c>
    </row>
    <row r="5779">
      <c r="A5779" t="inlineStr">
        <is>
          <t>Tommaso D'Apice</t>
        </is>
      </c>
      <c r="B5779" t="inlineStr">
        <is>
          <t>Italy</t>
        </is>
      </c>
      <c r="C5779" t="inlineStr">
        <is>
          <t>Hooker</t>
        </is>
      </c>
      <c r="D5779" t="n">
        <v>13</v>
      </c>
      <c r="E5779" t="n">
        <v>16</v>
      </c>
      <c r="F5779" t="n">
        <v>1</v>
      </c>
      <c r="G5779" t="n">
        <v>15</v>
      </c>
      <c r="H5779" t="n">
        <v>0</v>
      </c>
      <c r="I5779" t="n">
        <v>279</v>
      </c>
      <c r="J5779" t="n">
        <v>12</v>
      </c>
      <c r="K5779" t="n">
        <v>212</v>
      </c>
      <c r="L5779" t="n">
        <v>1</v>
      </c>
      <c r="M5779" t="n">
        <v>1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5</v>
      </c>
      <c r="U5779" t="n">
        <v>0</v>
      </c>
      <c r="V5779" t="n">
        <v>0</v>
      </c>
      <c r="W5779" t="n">
        <v>0</v>
      </c>
    </row>
    <row r="5780">
      <c r="A5780" t="inlineStr">
        <is>
          <t>Tommaso D'Apice</t>
        </is>
      </c>
      <c r="B5780" t="inlineStr">
        <is>
          <t>Italy</t>
        </is>
      </c>
      <c r="C5780" t="inlineStr">
        <is>
          <t>Hooker</t>
        </is>
      </c>
      <c r="D5780" t="n">
        <v>5</v>
      </c>
      <c r="E5780" t="n">
        <v>5</v>
      </c>
      <c r="F5780" t="n">
        <v>5</v>
      </c>
      <c r="G5780" t="n">
        <v>0</v>
      </c>
      <c r="H5780" t="n">
        <v>0</v>
      </c>
      <c r="I5780" t="n">
        <v>358</v>
      </c>
      <c r="J5780" t="n">
        <v>0</v>
      </c>
      <c r="K5780" t="n">
        <v>0</v>
      </c>
      <c r="L5780" t="n">
        <v>0</v>
      </c>
      <c r="M5780" t="n">
        <v>4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</row>
    <row r="5781">
      <c r="A5781" t="inlineStr">
        <is>
          <t>Tommaso D'Apice</t>
        </is>
      </c>
      <c r="B5781" t="inlineStr">
        <is>
          <t>Italy</t>
        </is>
      </c>
      <c r="C5781" t="inlineStr">
        <is>
          <t>Hooker</t>
        </is>
      </c>
      <c r="D5781" t="n">
        <v>5</v>
      </c>
      <c r="E5781" t="n">
        <v>7</v>
      </c>
      <c r="F5781" t="n">
        <v>2</v>
      </c>
      <c r="G5781" t="n">
        <v>5</v>
      </c>
      <c r="H5781" t="n">
        <v>0</v>
      </c>
      <c r="I5781" t="n">
        <v>158</v>
      </c>
      <c r="J5781" t="n">
        <v>3</v>
      </c>
      <c r="K5781" t="n">
        <v>34</v>
      </c>
      <c r="L5781" t="n">
        <v>0</v>
      </c>
      <c r="M5781" t="n">
        <v>2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</row>
    <row r="5782">
      <c r="A5782" t="inlineStr">
        <is>
          <t>Tommaso D'Apice</t>
        </is>
      </c>
      <c r="B5782" t="inlineStr">
        <is>
          <t>Italy</t>
        </is>
      </c>
      <c r="C5782" t="inlineStr">
        <is>
          <t>Hooker</t>
        </is>
      </c>
      <c r="D5782" t="n">
        <v>59</v>
      </c>
      <c r="E5782" t="n">
        <v>63</v>
      </c>
      <c r="F5782" t="n">
        <v>32</v>
      </c>
      <c r="G5782" t="n">
        <v>31</v>
      </c>
      <c r="H5782" t="n">
        <v>0</v>
      </c>
      <c r="I5782" t="n">
        <v>2489</v>
      </c>
      <c r="J5782" t="n">
        <v>27</v>
      </c>
      <c r="K5782" t="n">
        <v>731</v>
      </c>
      <c r="L5782" t="n">
        <v>2</v>
      </c>
      <c r="M5782" t="n">
        <v>29</v>
      </c>
      <c r="N5782" t="n">
        <v>6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30</v>
      </c>
      <c r="U5782" t="n">
        <v>1</v>
      </c>
      <c r="V5782" t="n">
        <v>0</v>
      </c>
      <c r="W5782" t="n">
        <v>0</v>
      </c>
    </row>
    <row r="5783">
      <c r="A5783" t="inlineStr">
        <is>
          <t>Tommaso D'Apice</t>
        </is>
      </c>
      <c r="B5783" t="inlineStr">
        <is>
          <t>Italy</t>
        </is>
      </c>
      <c r="C5783" t="inlineStr">
        <is>
          <t>Hooker</t>
        </is>
      </c>
      <c r="D5783" t="n">
        <v>120</v>
      </c>
      <c r="E5783" t="n">
        <v>12</v>
      </c>
      <c r="F5783" t="n">
        <v>63</v>
      </c>
      <c r="G5783" t="n">
        <v>76</v>
      </c>
      <c r="H5783" t="n">
        <v>0</v>
      </c>
      <c r="I5783" t="n">
        <v>5217</v>
      </c>
      <c r="J5783" t="n">
        <v>57</v>
      </c>
      <c r="K5783" t="n">
        <v>1339</v>
      </c>
      <c r="L5783" t="n">
        <v>5</v>
      </c>
      <c r="M5783" t="n">
        <v>47</v>
      </c>
      <c r="N5783" t="n">
        <v>12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60</v>
      </c>
      <c r="U5783" t="n">
        <v>1</v>
      </c>
      <c r="V5783" t="n">
        <v>0</v>
      </c>
      <c r="W5783" t="n">
        <v>0</v>
      </c>
    </row>
    <row r="5784">
      <c r="A5784" t="inlineStr">
        <is>
          <t>Pietro Ceccarelli</t>
        </is>
      </c>
      <c r="B5784" t="inlineStr">
        <is>
          <t>Italy</t>
        </is>
      </c>
      <c r="C5784" t="inlineStr">
        <is>
          <t>Prop</t>
        </is>
      </c>
      <c r="D5784" t="n">
        <v>6</v>
      </c>
      <c r="E5784" t="n">
        <v>7</v>
      </c>
      <c r="F5784" t="n">
        <v>2</v>
      </c>
      <c r="G5784" t="n">
        <v>5</v>
      </c>
      <c r="H5784" t="n">
        <v>0</v>
      </c>
      <c r="I5784" t="n">
        <v>318</v>
      </c>
      <c r="J5784" t="n">
        <v>4</v>
      </c>
      <c r="K5784" t="n">
        <v>164</v>
      </c>
      <c r="L5784" t="n">
        <v>2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</row>
    <row r="5785">
      <c r="A5785" t="inlineStr">
        <is>
          <t>Pietro Ceccarelli</t>
        </is>
      </c>
      <c r="B5785" t="inlineStr">
        <is>
          <t>Italy</t>
        </is>
      </c>
      <c r="C5785" t="inlineStr">
        <is>
          <t>Prop</t>
        </is>
      </c>
      <c r="D5785" t="n">
        <v>3</v>
      </c>
      <c r="E5785" t="n">
        <v>3</v>
      </c>
      <c r="F5785" t="n">
        <v>0</v>
      </c>
      <c r="G5785" t="n">
        <v>3</v>
      </c>
      <c r="H5785" t="n">
        <v>0</v>
      </c>
      <c r="I5785" t="n">
        <v>90</v>
      </c>
      <c r="J5785" t="n">
        <v>3</v>
      </c>
      <c r="K5785" t="n">
        <v>90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</row>
    <row r="5786">
      <c r="A5786" t="inlineStr">
        <is>
          <t>Pietro Ceccarelli</t>
        </is>
      </c>
      <c r="B5786" t="inlineStr">
        <is>
          <t>Italy</t>
        </is>
      </c>
      <c r="C5786" t="inlineStr">
        <is>
          <t>Prop</t>
        </is>
      </c>
      <c r="D5786" t="n">
        <v>3</v>
      </c>
      <c r="E5786" t="n">
        <v>3</v>
      </c>
      <c r="F5786" t="n">
        <v>1</v>
      </c>
      <c r="G5786" t="n">
        <v>2</v>
      </c>
      <c r="H5786" t="n">
        <v>0</v>
      </c>
      <c r="I5786" t="n">
        <v>137</v>
      </c>
      <c r="J5786" t="n">
        <v>2</v>
      </c>
      <c r="K5786" t="n">
        <v>78</v>
      </c>
      <c r="L5786" t="n">
        <v>1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</row>
    <row r="5787">
      <c r="A5787" t="inlineStr">
        <is>
          <t>Pietro Ceccarelli</t>
        </is>
      </c>
      <c r="B5787" t="inlineStr">
        <is>
          <t>Italy</t>
        </is>
      </c>
      <c r="C5787" t="inlineStr">
        <is>
          <t>Prop</t>
        </is>
      </c>
      <c r="D5787" t="n">
        <v>47</v>
      </c>
      <c r="E5787" t="n">
        <v>45</v>
      </c>
      <c r="F5787" t="n">
        <v>21</v>
      </c>
      <c r="G5787" t="n">
        <v>24</v>
      </c>
      <c r="H5787" t="n">
        <v>0</v>
      </c>
      <c r="I5787" t="n">
        <v>1949</v>
      </c>
      <c r="J5787" t="n">
        <v>26</v>
      </c>
      <c r="K5787" t="n">
        <v>739</v>
      </c>
      <c r="L5787" t="n">
        <v>0</v>
      </c>
      <c r="M5787" t="n">
        <v>20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1</v>
      </c>
      <c r="V5787" t="n">
        <v>0</v>
      </c>
      <c r="W5787" t="n">
        <v>0</v>
      </c>
    </row>
    <row r="5788">
      <c r="A5788" t="inlineStr">
        <is>
          <t>Pietro Ceccarelli</t>
        </is>
      </c>
      <c r="B5788" t="inlineStr">
        <is>
          <t>Italy</t>
        </is>
      </c>
      <c r="C5788" t="inlineStr">
        <is>
          <t>Prop</t>
        </is>
      </c>
      <c r="D5788" t="n">
        <v>15</v>
      </c>
      <c r="E5788" t="n">
        <v>16</v>
      </c>
      <c r="F5788" t="n">
        <v>3</v>
      </c>
      <c r="G5788" t="n">
        <v>13</v>
      </c>
      <c r="H5788" t="n">
        <v>0</v>
      </c>
      <c r="I5788" t="n">
        <v>435</v>
      </c>
      <c r="J5788" t="n">
        <v>12</v>
      </c>
      <c r="K5788" t="n">
        <v>267</v>
      </c>
      <c r="L5788" t="n">
        <v>0</v>
      </c>
      <c r="M5788" t="n">
        <v>3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</row>
    <row r="5789">
      <c r="A5789" t="inlineStr">
        <is>
          <t>Pietro Ceccarelli</t>
        </is>
      </c>
      <c r="B5789" t="inlineStr">
        <is>
          <t>Italy</t>
        </is>
      </c>
      <c r="C5789" t="inlineStr">
        <is>
          <t>Prop</t>
        </is>
      </c>
      <c r="D5789" t="n">
        <v>24</v>
      </c>
      <c r="E5789" t="n">
        <v>24</v>
      </c>
      <c r="F5789" t="n">
        <v>13</v>
      </c>
      <c r="G5789" t="n">
        <v>11</v>
      </c>
      <c r="H5789" t="n">
        <v>0</v>
      </c>
      <c r="I5789" t="n">
        <v>1112</v>
      </c>
      <c r="J5789" t="n">
        <v>11</v>
      </c>
      <c r="K5789" t="n">
        <v>281</v>
      </c>
      <c r="L5789" t="n">
        <v>0</v>
      </c>
      <c r="M5789" t="n">
        <v>10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</row>
    <row r="5790">
      <c r="A5790" t="inlineStr">
        <is>
          <t>Pietro Ceccarelli</t>
        </is>
      </c>
      <c r="B5790" t="inlineStr">
        <is>
          <t>Italy</t>
        </is>
      </c>
      <c r="C5790" t="inlineStr">
        <is>
          <t>Prop</t>
        </is>
      </c>
      <c r="D5790" t="n">
        <v>10</v>
      </c>
      <c r="E5790" t="n">
        <v>9</v>
      </c>
      <c r="F5790" t="n">
        <v>5</v>
      </c>
      <c r="G5790" t="n">
        <v>4</v>
      </c>
      <c r="H5790" t="n">
        <v>0</v>
      </c>
      <c r="I5790" t="n">
        <v>367</v>
      </c>
      <c r="J5790" t="n">
        <v>5</v>
      </c>
      <c r="K5790" t="n">
        <v>142</v>
      </c>
      <c r="L5790" t="n">
        <v>1</v>
      </c>
      <c r="M5790" t="n">
        <v>5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10</v>
      </c>
      <c r="U5790" t="n">
        <v>0</v>
      </c>
      <c r="V5790" t="n">
        <v>0</v>
      </c>
      <c r="W5790" t="n">
        <v>0</v>
      </c>
    </row>
    <row r="5791">
      <c r="A5791" t="inlineStr">
        <is>
          <t>Pietro Ceccarelli</t>
        </is>
      </c>
      <c r="B5791" t="inlineStr">
        <is>
          <t>Italy</t>
        </is>
      </c>
      <c r="C5791" t="inlineStr">
        <is>
          <t>Prop</t>
        </is>
      </c>
      <c r="D5791" t="n">
        <v>122</v>
      </c>
      <c r="E5791" t="n">
        <v>2</v>
      </c>
      <c r="F5791" t="n">
        <v>45</v>
      </c>
      <c r="G5791" t="n">
        <v>76</v>
      </c>
      <c r="H5791" t="n">
        <v>0</v>
      </c>
      <c r="I5791" t="n">
        <v>4729</v>
      </c>
      <c r="J5791" t="n">
        <v>77</v>
      </c>
      <c r="K5791" t="n">
        <v>2082</v>
      </c>
      <c r="L5791" t="n">
        <v>5</v>
      </c>
      <c r="M5791" t="n">
        <v>40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10</v>
      </c>
      <c r="U5791" t="n">
        <v>2</v>
      </c>
      <c r="V5791" t="n">
        <v>0</v>
      </c>
      <c r="W5791" t="n">
        <v>0</v>
      </c>
    </row>
    <row r="5792">
      <c r="A5792" t="inlineStr">
        <is>
          <t>Alberto De Marchi</t>
        </is>
      </c>
      <c r="B5792" t="inlineStr">
        <is>
          <t>Italy</t>
        </is>
      </c>
      <c r="C5792" t="inlineStr">
        <is>
          <t>Prop</t>
        </is>
      </c>
      <c r="D5792" t="n">
        <v>55</v>
      </c>
      <c r="E5792" t="n">
        <v>58</v>
      </c>
      <c r="F5792" t="n">
        <v>25</v>
      </c>
      <c r="G5792" t="n">
        <v>33</v>
      </c>
      <c r="H5792" t="n">
        <v>0</v>
      </c>
      <c r="I5792" t="n">
        <v>2070</v>
      </c>
      <c r="J5792" t="n">
        <v>30</v>
      </c>
      <c r="K5792" t="n">
        <v>572</v>
      </c>
      <c r="L5792" t="n">
        <v>1</v>
      </c>
      <c r="M5792" t="n">
        <v>19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1</v>
      </c>
      <c r="V5792" t="n">
        <v>0</v>
      </c>
      <c r="W5792" t="n">
        <v>0</v>
      </c>
    </row>
    <row r="5793">
      <c r="A5793" t="inlineStr">
        <is>
          <t>Alberto De Marchi</t>
        </is>
      </c>
      <c r="B5793" t="inlineStr">
        <is>
          <t>Italy</t>
        </is>
      </c>
      <c r="C5793" t="inlineStr">
        <is>
          <t>Prop</t>
        </is>
      </c>
      <c r="D5793" t="n">
        <v>4</v>
      </c>
      <c r="E5793" t="n">
        <v>5</v>
      </c>
      <c r="F5793" t="n">
        <v>4</v>
      </c>
      <c r="G5793" t="n">
        <v>1</v>
      </c>
      <c r="H5793" t="n">
        <v>0</v>
      </c>
      <c r="I5793" t="n">
        <v>195</v>
      </c>
      <c r="J5793" t="n">
        <v>0</v>
      </c>
      <c r="K5793" t="n">
        <v>0</v>
      </c>
      <c r="L5793" t="n">
        <v>0</v>
      </c>
      <c r="M5793" t="n">
        <v>3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</row>
    <row r="5794">
      <c r="A5794" t="inlineStr">
        <is>
          <t>Alberto De Marchi</t>
        </is>
      </c>
      <c r="B5794" t="inlineStr">
        <is>
          <t>Italy</t>
        </is>
      </c>
      <c r="C5794" t="inlineStr">
        <is>
          <t>Prop</t>
        </is>
      </c>
      <c r="D5794" t="n">
        <v>38</v>
      </c>
      <c r="E5794" t="n">
        <v>44</v>
      </c>
      <c r="F5794" t="n">
        <v>23</v>
      </c>
      <c r="G5794" t="n">
        <v>21</v>
      </c>
      <c r="H5794" t="n">
        <v>0</v>
      </c>
      <c r="I5794" t="n">
        <v>1893</v>
      </c>
      <c r="J5794" t="n">
        <v>15</v>
      </c>
      <c r="K5794" t="n">
        <v>386</v>
      </c>
      <c r="L5794" t="n">
        <v>1</v>
      </c>
      <c r="M5794" t="n">
        <v>18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</row>
    <row r="5795">
      <c r="A5795" t="inlineStr">
        <is>
          <t>Alberto De Marchi</t>
        </is>
      </c>
      <c r="B5795" t="inlineStr">
        <is>
          <t>Italy</t>
        </is>
      </c>
      <c r="C5795" t="inlineStr">
        <is>
          <t>Prop</t>
        </is>
      </c>
      <c r="D5795" t="n">
        <v>25</v>
      </c>
      <c r="E5795" t="n">
        <v>24</v>
      </c>
      <c r="F5795" t="n">
        <v>10</v>
      </c>
      <c r="G5795" t="n">
        <v>14</v>
      </c>
      <c r="H5795" t="n">
        <v>0</v>
      </c>
      <c r="I5795" t="n">
        <v>893</v>
      </c>
      <c r="J5795" t="n">
        <v>15</v>
      </c>
      <c r="K5795" t="n">
        <v>325</v>
      </c>
      <c r="L5795" t="n">
        <v>0</v>
      </c>
      <c r="M5795" t="n">
        <v>10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</row>
    <row r="5796">
      <c r="A5796" t="inlineStr">
        <is>
          <t>Alberto De Marchi</t>
        </is>
      </c>
      <c r="B5796" t="inlineStr">
        <is>
          <t>Italy</t>
        </is>
      </c>
      <c r="C5796" t="inlineStr">
        <is>
          <t>Prop</t>
        </is>
      </c>
      <c r="D5796" t="n">
        <v>96</v>
      </c>
      <c r="E5796" t="n">
        <v>97</v>
      </c>
      <c r="F5796" t="n">
        <v>51</v>
      </c>
      <c r="G5796" t="n">
        <v>46</v>
      </c>
      <c r="H5796" t="n">
        <v>0</v>
      </c>
      <c r="I5796" t="n">
        <v>3854</v>
      </c>
      <c r="J5796" t="n">
        <v>45</v>
      </c>
      <c r="K5796" t="n">
        <v>1087</v>
      </c>
      <c r="L5796" t="n">
        <v>2</v>
      </c>
      <c r="M5796" t="n">
        <v>48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5</v>
      </c>
      <c r="U5796" t="n">
        <v>3</v>
      </c>
      <c r="V5796" t="n">
        <v>0</v>
      </c>
      <c r="W5796" t="n">
        <v>0</v>
      </c>
    </row>
    <row r="5797">
      <c r="A5797" t="inlineStr">
        <is>
          <t>Alberto De Marchi</t>
        </is>
      </c>
      <c r="B5797" t="inlineStr">
        <is>
          <t>Italy</t>
        </is>
      </c>
      <c r="C5797" t="inlineStr">
        <is>
          <t>Prop</t>
        </is>
      </c>
      <c r="D5797" t="n">
        <v>15</v>
      </c>
      <c r="E5797" t="n">
        <v>16</v>
      </c>
      <c r="F5797" t="n">
        <v>5</v>
      </c>
      <c r="G5797" t="n">
        <v>11</v>
      </c>
      <c r="H5797" t="n">
        <v>0</v>
      </c>
      <c r="I5797" t="n">
        <v>400</v>
      </c>
      <c r="J5797" t="n">
        <v>10</v>
      </c>
      <c r="K5797" t="n">
        <v>151</v>
      </c>
      <c r="L5797" t="n">
        <v>0</v>
      </c>
      <c r="M5797" t="n">
        <v>5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5</v>
      </c>
      <c r="U5797" t="n">
        <v>0</v>
      </c>
      <c r="V5797" t="n">
        <v>0</v>
      </c>
      <c r="W5797" t="n">
        <v>0</v>
      </c>
    </row>
    <row r="5798">
      <c r="A5798" t="inlineStr">
        <is>
          <t>Alberto De Marchi</t>
        </is>
      </c>
      <c r="B5798" t="inlineStr">
        <is>
          <t>Italy</t>
        </is>
      </c>
      <c r="C5798" t="inlineStr">
        <is>
          <t>Prop</t>
        </is>
      </c>
      <c r="D5798" t="n">
        <v>233</v>
      </c>
      <c r="E5798" t="n">
        <v>2</v>
      </c>
      <c r="F5798" t="n">
        <v>118</v>
      </c>
      <c r="G5798" t="n">
        <v>126</v>
      </c>
      <c r="H5798" t="n">
        <v>0</v>
      </c>
      <c r="I5798" t="n">
        <v>9305</v>
      </c>
      <c r="J5798" t="n">
        <v>115</v>
      </c>
      <c r="K5798" t="n">
        <v>2521</v>
      </c>
      <c r="L5798" t="n">
        <v>4</v>
      </c>
      <c r="M5798" t="n">
        <v>103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10</v>
      </c>
      <c r="U5798" t="n">
        <v>4</v>
      </c>
      <c r="V5798" t="n">
        <v>0</v>
      </c>
      <c r="W5798" t="n">
        <v>0</v>
      </c>
    </row>
    <row r="5799">
      <c r="A5799" t="inlineStr">
        <is>
          <t>Dario Chistolini</t>
        </is>
      </c>
      <c r="B5799" t="inlineStr">
        <is>
          <t>Italy</t>
        </is>
      </c>
      <c r="C5799" t="inlineStr">
        <is>
          <t>Prop</t>
        </is>
      </c>
      <c r="D5799" t="n">
        <v>22</v>
      </c>
      <c r="E5799" t="n">
        <v>26</v>
      </c>
      <c r="F5799" t="n">
        <v>16</v>
      </c>
      <c r="G5799" t="n">
        <v>10</v>
      </c>
      <c r="H5799" t="n">
        <v>0</v>
      </c>
      <c r="I5799" t="n">
        <v>1182</v>
      </c>
      <c r="J5799" t="n">
        <v>6</v>
      </c>
      <c r="K5799" t="n">
        <v>66</v>
      </c>
      <c r="L5799" t="n">
        <v>0</v>
      </c>
      <c r="M5799" t="n">
        <v>9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5</v>
      </c>
      <c r="U5799" t="n">
        <v>1</v>
      </c>
      <c r="V5799" t="n">
        <v>0</v>
      </c>
      <c r="W5799" t="n">
        <v>0</v>
      </c>
    </row>
    <row r="5800">
      <c r="A5800" t="inlineStr">
        <is>
          <t>Dario Chistolini</t>
        </is>
      </c>
      <c r="B5800" t="inlineStr">
        <is>
          <t>Italy</t>
        </is>
      </c>
      <c r="C5800" t="inlineStr">
        <is>
          <t>Prop</t>
        </is>
      </c>
      <c r="D5800" t="n">
        <v>7</v>
      </c>
      <c r="E5800" t="n">
        <v>7</v>
      </c>
      <c r="F5800" t="n">
        <v>4</v>
      </c>
      <c r="G5800" t="n">
        <v>3</v>
      </c>
      <c r="H5800" t="n">
        <v>0</v>
      </c>
      <c r="I5800" t="n">
        <v>299</v>
      </c>
      <c r="J5800" t="n">
        <v>3</v>
      </c>
      <c r="K5800" t="n">
        <v>100</v>
      </c>
      <c r="L5800" t="n">
        <v>0</v>
      </c>
      <c r="M5800" t="n">
        <v>4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</row>
    <row r="5801">
      <c r="A5801" t="inlineStr">
        <is>
          <t>Dario Chistolini</t>
        </is>
      </c>
      <c r="B5801" t="inlineStr">
        <is>
          <t>Italy</t>
        </is>
      </c>
      <c r="C5801" t="inlineStr">
        <is>
          <t>Prop</t>
        </is>
      </c>
      <c r="D5801" t="n">
        <v>29</v>
      </c>
      <c r="E5801" t="n">
        <v>38</v>
      </c>
      <c r="F5801" t="n">
        <v>10</v>
      </c>
      <c r="G5801" t="n">
        <v>28</v>
      </c>
      <c r="H5801" t="n">
        <v>0</v>
      </c>
      <c r="I5801" t="n">
        <v>953</v>
      </c>
      <c r="J5801" t="n">
        <v>19</v>
      </c>
      <c r="K5801" t="n">
        <v>361</v>
      </c>
      <c r="L5801" t="n">
        <v>2</v>
      </c>
      <c r="M5801" t="n">
        <v>10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  <c r="V5801" t="n">
        <v>0</v>
      </c>
      <c r="W5801" t="n">
        <v>0</v>
      </c>
    </row>
    <row r="5802">
      <c r="A5802" t="inlineStr">
        <is>
          <t>Dario Chistolini</t>
        </is>
      </c>
      <c r="B5802" t="inlineStr">
        <is>
          <t>Italy</t>
        </is>
      </c>
      <c r="C5802" t="inlineStr">
        <is>
          <t>Prop</t>
        </is>
      </c>
      <c r="D5802" t="n">
        <v>119</v>
      </c>
      <c r="E5802" t="n">
        <v>116</v>
      </c>
      <c r="F5802" t="n">
        <v>89</v>
      </c>
      <c r="G5802" t="n">
        <v>27</v>
      </c>
      <c r="H5802" t="n">
        <v>0</v>
      </c>
      <c r="I5802" t="n">
        <v>6038</v>
      </c>
      <c r="J5802" t="n">
        <v>30</v>
      </c>
      <c r="K5802" t="n">
        <v>922</v>
      </c>
      <c r="L5802" t="n">
        <v>3</v>
      </c>
      <c r="M5802" t="n">
        <v>79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5</v>
      </c>
      <c r="U5802" t="n">
        <v>5</v>
      </c>
      <c r="V5802" t="n">
        <v>0</v>
      </c>
      <c r="W5802" t="n">
        <v>1</v>
      </c>
    </row>
    <row r="5803">
      <c r="A5803" t="inlineStr">
        <is>
          <t>Dario Chistolini</t>
        </is>
      </c>
      <c r="B5803" t="inlineStr">
        <is>
          <t>Italy</t>
        </is>
      </c>
      <c r="C5803" t="inlineStr">
        <is>
          <t>Prop</t>
        </is>
      </c>
      <c r="D5803" t="n">
        <v>20</v>
      </c>
      <c r="E5803" t="n">
        <v>20</v>
      </c>
      <c r="F5803" t="n">
        <v>4</v>
      </c>
      <c r="G5803" t="n">
        <v>16</v>
      </c>
      <c r="H5803" t="n">
        <v>0</v>
      </c>
      <c r="I5803" t="n">
        <v>635</v>
      </c>
      <c r="J5803" t="n">
        <v>16</v>
      </c>
      <c r="K5803" t="n">
        <v>427</v>
      </c>
      <c r="L5803" t="n">
        <v>0</v>
      </c>
      <c r="M5803" t="n">
        <v>5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</row>
    <row r="5804">
      <c r="A5804" t="inlineStr">
        <is>
          <t>Dario Chistolini</t>
        </is>
      </c>
      <c r="B5804" t="inlineStr">
        <is>
          <t>Italy</t>
        </is>
      </c>
      <c r="C5804" t="inlineStr">
        <is>
          <t>Prop</t>
        </is>
      </c>
      <c r="D5804" t="n">
        <v>197</v>
      </c>
      <c r="E5804" t="n">
        <v>2</v>
      </c>
      <c r="F5804" t="n">
        <v>123</v>
      </c>
      <c r="G5804" t="n">
        <v>84</v>
      </c>
      <c r="H5804" t="n">
        <v>0</v>
      </c>
      <c r="I5804" t="n">
        <v>9107</v>
      </c>
      <c r="J5804" t="n">
        <v>74</v>
      </c>
      <c r="K5804" t="n">
        <v>1876</v>
      </c>
      <c r="L5804" t="n">
        <v>5</v>
      </c>
      <c r="M5804" t="n">
        <v>107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10</v>
      </c>
      <c r="U5804" t="n">
        <v>7</v>
      </c>
      <c r="V5804" t="n">
        <v>0</v>
      </c>
      <c r="W5804" t="n">
        <v>1</v>
      </c>
    </row>
    <row r="5805">
      <c r="A5805" t="inlineStr">
        <is>
          <t>Federico Zani</t>
        </is>
      </c>
      <c r="B5805" t="inlineStr">
        <is>
          <t>Italy</t>
        </is>
      </c>
      <c r="C5805" t="inlineStr">
        <is>
          <t>Prop</t>
        </is>
      </c>
      <c r="D5805" t="n">
        <v>3</v>
      </c>
      <c r="E5805" t="n">
        <v>3</v>
      </c>
      <c r="F5805" t="n">
        <v>3</v>
      </c>
      <c r="G5805" t="n">
        <v>0</v>
      </c>
      <c r="H5805" t="n">
        <v>0</v>
      </c>
      <c r="I5805" t="n">
        <v>154</v>
      </c>
      <c r="J5805" t="n">
        <v>0</v>
      </c>
      <c r="K5805" t="n">
        <v>9</v>
      </c>
      <c r="L5805" t="n">
        <v>1</v>
      </c>
      <c r="M5805" t="n">
        <v>3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</v>
      </c>
      <c r="V5805" t="n">
        <v>0</v>
      </c>
      <c r="W5805" t="n">
        <v>0</v>
      </c>
    </row>
    <row r="5806">
      <c r="A5806" t="inlineStr">
        <is>
          <t>Federico Zani</t>
        </is>
      </c>
      <c r="B5806" t="inlineStr">
        <is>
          <t>Italy</t>
        </is>
      </c>
      <c r="C5806" t="inlineStr">
        <is>
          <t>Prop</t>
        </is>
      </c>
      <c r="D5806" t="n">
        <v>7</v>
      </c>
      <c r="E5806" t="n">
        <v>7</v>
      </c>
      <c r="F5806" t="n">
        <v>6</v>
      </c>
      <c r="G5806" t="n">
        <v>1</v>
      </c>
      <c r="H5806" t="n">
        <v>0</v>
      </c>
      <c r="I5806" t="n">
        <v>337</v>
      </c>
      <c r="J5806" t="n">
        <v>1</v>
      </c>
      <c r="K5806" t="n">
        <v>22</v>
      </c>
      <c r="L5806" t="n">
        <v>0</v>
      </c>
      <c r="M5806" t="n">
        <v>5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</row>
    <row r="5807">
      <c r="A5807" t="inlineStr">
        <is>
          <t>Federico Zani</t>
        </is>
      </c>
      <c r="B5807" t="inlineStr">
        <is>
          <t>Italy</t>
        </is>
      </c>
      <c r="C5807" t="inlineStr">
        <is>
          <t>Prop</t>
        </is>
      </c>
      <c r="D5807" t="n">
        <v>53</v>
      </c>
      <c r="E5807" t="n">
        <v>54</v>
      </c>
      <c r="F5807" t="n">
        <v>32</v>
      </c>
      <c r="G5807" t="n">
        <v>22</v>
      </c>
      <c r="H5807" t="n">
        <v>0</v>
      </c>
      <c r="I5807" t="n">
        <v>2273</v>
      </c>
      <c r="J5807" t="n">
        <v>21</v>
      </c>
      <c r="K5807" t="n">
        <v>605</v>
      </c>
      <c r="L5807" t="n">
        <v>2</v>
      </c>
      <c r="M5807" t="n">
        <v>32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5</v>
      </c>
      <c r="U5807" t="n">
        <v>2</v>
      </c>
      <c r="V5807" t="n">
        <v>0</v>
      </c>
      <c r="W5807" t="n">
        <v>0</v>
      </c>
    </row>
    <row r="5808">
      <c r="A5808" t="inlineStr">
        <is>
          <t>Federico Zani</t>
        </is>
      </c>
      <c r="B5808" t="inlineStr">
        <is>
          <t>Italy</t>
        </is>
      </c>
      <c r="C5808" t="inlineStr">
        <is>
          <t>Prop</t>
        </is>
      </c>
      <c r="D5808" t="n">
        <v>15</v>
      </c>
      <c r="E5808" t="n">
        <v>16</v>
      </c>
      <c r="F5808" t="n">
        <v>0</v>
      </c>
      <c r="G5808" t="n">
        <v>16</v>
      </c>
      <c r="H5808" t="n">
        <v>0</v>
      </c>
      <c r="I5808" t="n">
        <v>387</v>
      </c>
      <c r="J5808" t="n">
        <v>15</v>
      </c>
      <c r="K5808" t="n">
        <v>387</v>
      </c>
      <c r="L5808" t="n">
        <v>2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10</v>
      </c>
      <c r="U5808" t="n">
        <v>1</v>
      </c>
      <c r="V5808" t="n">
        <v>0</v>
      </c>
      <c r="W5808" t="n">
        <v>0</v>
      </c>
    </row>
    <row r="5809">
      <c r="A5809" t="inlineStr">
        <is>
          <t>Federico Zani</t>
        </is>
      </c>
      <c r="B5809" t="inlineStr">
        <is>
          <t>Italy</t>
        </is>
      </c>
      <c r="C5809" t="inlineStr">
        <is>
          <t>Prop</t>
        </is>
      </c>
      <c r="D5809" t="n">
        <v>78</v>
      </c>
      <c r="E5809" t="n">
        <v>3</v>
      </c>
      <c r="F5809" t="n">
        <v>41</v>
      </c>
      <c r="G5809" t="n">
        <v>39</v>
      </c>
      <c r="H5809" t="n">
        <v>0</v>
      </c>
      <c r="I5809" t="n">
        <v>3151</v>
      </c>
      <c r="J5809" t="n">
        <v>37</v>
      </c>
      <c r="K5809" t="n">
        <v>1023</v>
      </c>
      <c r="L5809" t="n">
        <v>5</v>
      </c>
      <c r="M5809" t="n">
        <v>40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15</v>
      </c>
      <c r="U5809" t="n">
        <v>4</v>
      </c>
      <c r="V5809" t="n">
        <v>0</v>
      </c>
      <c r="W5809" t="n">
        <v>0</v>
      </c>
    </row>
    <row r="5810">
      <c r="A5810" t="inlineStr">
        <is>
          <t>Lorenzo Cittadini</t>
        </is>
      </c>
      <c r="B5810" t="inlineStr">
        <is>
          <t>Italy</t>
        </is>
      </c>
      <c r="C5810" t="inlineStr">
        <is>
          <t>Prop</t>
        </is>
      </c>
      <c r="D5810" t="n">
        <v>39</v>
      </c>
      <c r="E5810" t="n">
        <v>40</v>
      </c>
      <c r="F5810" t="n">
        <v>26</v>
      </c>
      <c r="G5810" t="n">
        <v>14</v>
      </c>
      <c r="H5810" t="n">
        <v>0</v>
      </c>
      <c r="I5810" t="n">
        <v>2097</v>
      </c>
      <c r="J5810" t="n">
        <v>13</v>
      </c>
      <c r="K5810" t="n">
        <v>340</v>
      </c>
      <c r="L5810" t="n">
        <v>0</v>
      </c>
      <c r="M5810" t="n">
        <v>12</v>
      </c>
      <c r="N5810" t="n">
        <v>9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45</v>
      </c>
      <c r="U5810" t="n">
        <v>3</v>
      </c>
      <c r="V5810" t="n">
        <v>0</v>
      </c>
      <c r="W5810" t="n">
        <v>0</v>
      </c>
    </row>
    <row r="5811">
      <c r="A5811" t="inlineStr">
        <is>
          <t>Lorenzo Cittadini</t>
        </is>
      </c>
      <c r="B5811" t="inlineStr">
        <is>
          <t>Italy</t>
        </is>
      </c>
      <c r="C5811" t="inlineStr">
        <is>
          <t>Prop</t>
        </is>
      </c>
      <c r="D5811" t="n">
        <v>59</v>
      </c>
      <c r="E5811" t="n">
        <v>58</v>
      </c>
      <c r="F5811" t="n">
        <v>30</v>
      </c>
      <c r="G5811" t="n">
        <v>28</v>
      </c>
      <c r="H5811" t="n">
        <v>0</v>
      </c>
      <c r="I5811" t="n">
        <v>2292</v>
      </c>
      <c r="J5811" t="n">
        <v>29</v>
      </c>
      <c r="K5811" t="n">
        <v>711</v>
      </c>
      <c r="L5811" t="n">
        <v>2</v>
      </c>
      <c r="M5811" t="n">
        <v>30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15</v>
      </c>
      <c r="U5811" t="n">
        <v>0</v>
      </c>
      <c r="V5811" t="n">
        <v>0</v>
      </c>
      <c r="W5811" t="n">
        <v>0</v>
      </c>
    </row>
    <row r="5812">
      <c r="A5812" t="inlineStr">
        <is>
          <t>Lorenzo Cittadini</t>
        </is>
      </c>
      <c r="B5812" t="inlineStr">
        <is>
          <t>Italy</t>
        </is>
      </c>
      <c r="C5812" t="inlineStr">
        <is>
          <t>Prop</t>
        </is>
      </c>
      <c r="D5812" t="n">
        <v>86</v>
      </c>
      <c r="E5812" t="n">
        <v>88</v>
      </c>
      <c r="F5812" t="n">
        <v>61</v>
      </c>
      <c r="G5812" t="n">
        <v>27</v>
      </c>
      <c r="H5812" t="n">
        <v>0</v>
      </c>
      <c r="I5812" t="n">
        <v>4700</v>
      </c>
      <c r="J5812" t="n">
        <v>25</v>
      </c>
      <c r="K5812" t="n">
        <v>804</v>
      </c>
      <c r="L5812" t="n">
        <v>1</v>
      </c>
      <c r="M5812" t="n">
        <v>46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10</v>
      </c>
      <c r="U5812" t="n">
        <v>2</v>
      </c>
      <c r="V5812" t="n">
        <v>0</v>
      </c>
      <c r="W5812" t="n">
        <v>0</v>
      </c>
    </row>
    <row r="5813">
      <c r="A5813" t="inlineStr">
        <is>
          <t>Lorenzo Cittadini</t>
        </is>
      </c>
      <c r="B5813" t="inlineStr">
        <is>
          <t>Italy</t>
        </is>
      </c>
      <c r="C5813" t="inlineStr">
        <is>
          <t>Prop</t>
        </is>
      </c>
      <c r="D5813" t="n">
        <v>1</v>
      </c>
      <c r="E5813" t="n">
        <v>1</v>
      </c>
      <c r="F5813" t="n">
        <v>0</v>
      </c>
      <c r="G5813" t="n">
        <v>1</v>
      </c>
      <c r="H5813" t="n">
        <v>0</v>
      </c>
      <c r="I5813" t="n">
        <v>29</v>
      </c>
      <c r="J5813" t="n">
        <v>1</v>
      </c>
      <c r="K5813" t="n">
        <v>29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</row>
    <row r="5814">
      <c r="A5814" t="inlineStr">
        <is>
          <t>Lorenzo Cittadini</t>
        </is>
      </c>
      <c r="B5814" t="inlineStr">
        <is>
          <t>Italy</t>
        </is>
      </c>
      <c r="C5814" t="inlineStr">
        <is>
          <t>Prop</t>
        </is>
      </c>
      <c r="D5814" t="n">
        <v>50</v>
      </c>
      <c r="E5814" t="n">
        <v>50</v>
      </c>
      <c r="F5814" t="n">
        <v>32</v>
      </c>
      <c r="G5814" t="n">
        <v>18</v>
      </c>
      <c r="H5814" t="n">
        <v>0</v>
      </c>
      <c r="I5814" t="n">
        <v>2462</v>
      </c>
      <c r="J5814" t="n">
        <v>18</v>
      </c>
      <c r="K5814" t="n">
        <v>513</v>
      </c>
      <c r="L5814" t="n">
        <v>0</v>
      </c>
      <c r="M5814" t="n">
        <v>31</v>
      </c>
      <c r="N5814" t="n">
        <v>2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10</v>
      </c>
      <c r="U5814" t="n">
        <v>3</v>
      </c>
      <c r="V5814" t="n">
        <v>0</v>
      </c>
      <c r="W5814" t="n">
        <v>1</v>
      </c>
    </row>
    <row r="5815">
      <c r="A5815" t="inlineStr">
        <is>
          <t>Lorenzo Cittadini</t>
        </is>
      </c>
      <c r="B5815" t="inlineStr">
        <is>
          <t>Italy</t>
        </is>
      </c>
      <c r="C5815" t="inlineStr">
        <is>
          <t>Prop</t>
        </is>
      </c>
      <c r="D5815" t="n">
        <v>10</v>
      </c>
      <c r="E5815" t="n">
        <v>11</v>
      </c>
      <c r="F5815" t="n">
        <v>8</v>
      </c>
      <c r="G5815" t="n">
        <v>3</v>
      </c>
      <c r="H5815" t="n">
        <v>0</v>
      </c>
      <c r="I5815" t="n">
        <v>576</v>
      </c>
      <c r="J5815" t="n">
        <v>2</v>
      </c>
      <c r="K5815" t="n">
        <v>49</v>
      </c>
      <c r="L5815" t="n">
        <v>0</v>
      </c>
      <c r="M5815" t="n">
        <v>5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</row>
    <row r="5816">
      <c r="A5816" t="inlineStr">
        <is>
          <t>Lorenzo Cittadini</t>
        </is>
      </c>
      <c r="B5816" t="inlineStr">
        <is>
          <t>Italy</t>
        </is>
      </c>
      <c r="C5816" t="inlineStr">
        <is>
          <t>Prop</t>
        </is>
      </c>
      <c r="D5816" t="n">
        <v>14</v>
      </c>
      <c r="E5816" t="n">
        <v>14</v>
      </c>
      <c r="F5816" t="n">
        <v>4</v>
      </c>
      <c r="G5816" t="n">
        <v>10</v>
      </c>
      <c r="H5816" t="n">
        <v>0</v>
      </c>
      <c r="I5816" t="n">
        <v>430</v>
      </c>
      <c r="J5816" t="n">
        <v>10</v>
      </c>
      <c r="K5816" t="n">
        <v>239</v>
      </c>
      <c r="L5816" t="n">
        <v>1</v>
      </c>
      <c r="M5816" t="n">
        <v>4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</row>
    <row r="5817">
      <c r="A5817" t="inlineStr">
        <is>
          <t>Lorenzo Cittadini</t>
        </is>
      </c>
      <c r="B5817" t="inlineStr">
        <is>
          <t>Italy</t>
        </is>
      </c>
      <c r="C5817" t="inlineStr">
        <is>
          <t>Prop</t>
        </is>
      </c>
      <c r="D5817" t="n">
        <v>259</v>
      </c>
      <c r="E5817" t="n">
        <v>16</v>
      </c>
      <c r="F5817" t="n">
        <v>161</v>
      </c>
      <c r="G5817" t="n">
        <v>101</v>
      </c>
      <c r="H5817" t="n">
        <v>0</v>
      </c>
      <c r="I5817" t="n">
        <v>12586</v>
      </c>
      <c r="J5817" t="n">
        <v>98</v>
      </c>
      <c r="K5817" t="n">
        <v>2685</v>
      </c>
      <c r="L5817" t="n">
        <v>4</v>
      </c>
      <c r="M5817" t="n">
        <v>128</v>
      </c>
      <c r="N5817" t="n">
        <v>16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80</v>
      </c>
      <c r="U5817" t="n">
        <v>8</v>
      </c>
      <c r="V5817" t="n">
        <v>0</v>
      </c>
      <c r="W5817" t="n">
        <v>1</v>
      </c>
    </row>
    <row r="5818">
      <c r="A5818" t="inlineStr">
        <is>
          <t>Sami Panico</t>
        </is>
      </c>
      <c r="B5818" t="inlineStr">
        <is>
          <t>Italy</t>
        </is>
      </c>
      <c r="C5818" t="inlineStr">
        <is>
          <t>Prop</t>
        </is>
      </c>
      <c r="D5818" t="n">
        <v>14</v>
      </c>
      <c r="E5818" t="n">
        <v>15</v>
      </c>
      <c r="F5818" t="n">
        <v>11</v>
      </c>
      <c r="G5818" t="n">
        <v>4</v>
      </c>
      <c r="H5818" t="n">
        <v>0</v>
      </c>
      <c r="I5818" t="n">
        <v>678</v>
      </c>
      <c r="J5818" t="n">
        <v>3</v>
      </c>
      <c r="K5818" t="n">
        <v>67</v>
      </c>
      <c r="L5818" t="n">
        <v>1</v>
      </c>
      <c r="M5818" t="n">
        <v>9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</row>
    <row r="5819">
      <c r="A5819" t="inlineStr">
        <is>
          <t>Sami Panico</t>
        </is>
      </c>
      <c r="B5819" t="inlineStr">
        <is>
          <t>Italy</t>
        </is>
      </c>
      <c r="C5819" t="inlineStr">
        <is>
          <t>Prop</t>
        </is>
      </c>
      <c r="D5819" t="n">
        <v>5</v>
      </c>
      <c r="E5819" t="n">
        <v>7</v>
      </c>
      <c r="F5819" t="n">
        <v>2</v>
      </c>
      <c r="G5819" t="n">
        <v>5</v>
      </c>
      <c r="H5819" t="n">
        <v>0</v>
      </c>
      <c r="I5819" t="n">
        <v>102</v>
      </c>
      <c r="J5819" t="n">
        <v>3</v>
      </c>
      <c r="K5819" t="n">
        <v>39</v>
      </c>
      <c r="L5819" t="n">
        <v>0</v>
      </c>
      <c r="M5819" t="n">
        <v>2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</row>
    <row r="5820">
      <c r="A5820" t="inlineStr">
        <is>
          <t>Sami Panico</t>
        </is>
      </c>
      <c r="B5820" t="inlineStr">
        <is>
          <t>Italy</t>
        </is>
      </c>
      <c r="C5820" t="inlineStr">
        <is>
          <t>Prop</t>
        </is>
      </c>
      <c r="D5820" t="n">
        <v>8</v>
      </c>
      <c r="E5820" t="n">
        <v>10</v>
      </c>
      <c r="F5820" t="n">
        <v>2</v>
      </c>
      <c r="G5820" t="n">
        <v>8</v>
      </c>
      <c r="H5820" t="n">
        <v>0</v>
      </c>
      <c r="I5820" t="n">
        <v>206</v>
      </c>
      <c r="J5820" t="n">
        <v>6</v>
      </c>
      <c r="K5820" t="n">
        <v>118</v>
      </c>
      <c r="L5820" t="n">
        <v>1</v>
      </c>
      <c r="M5820" t="n">
        <v>2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0</v>
      </c>
      <c r="W5820" t="n">
        <v>0</v>
      </c>
    </row>
    <row r="5821">
      <c r="A5821" t="inlineStr">
        <is>
          <t>Sami Panico</t>
        </is>
      </c>
      <c r="B5821" t="inlineStr">
        <is>
          <t>Italy</t>
        </is>
      </c>
      <c r="C5821" t="inlineStr">
        <is>
          <t>Prop</t>
        </is>
      </c>
      <c r="D5821" t="n">
        <v>27</v>
      </c>
      <c r="E5821" t="n">
        <v>0</v>
      </c>
      <c r="F5821" t="n">
        <v>15</v>
      </c>
      <c r="G5821" t="n">
        <v>17</v>
      </c>
      <c r="H5821" t="n">
        <v>0</v>
      </c>
      <c r="I5821" t="n">
        <v>986</v>
      </c>
      <c r="J5821" t="n">
        <v>12</v>
      </c>
      <c r="K5821" t="n">
        <v>224</v>
      </c>
      <c r="L5821" t="n">
        <v>2</v>
      </c>
      <c r="M5821" t="n">
        <v>13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</row>
    <row r="5822">
      <c r="A5822" t="inlineStr">
        <is>
          <t>Andrea Lovotti</t>
        </is>
      </c>
      <c r="B5822" t="inlineStr">
        <is>
          <t>Italy</t>
        </is>
      </c>
      <c r="C5822" t="inlineStr">
        <is>
          <t>Prop</t>
        </is>
      </c>
      <c r="D5822" t="n">
        <v>5</v>
      </c>
      <c r="E5822" t="n">
        <v>5</v>
      </c>
      <c r="F5822" t="n">
        <v>5</v>
      </c>
      <c r="G5822" t="n">
        <v>0</v>
      </c>
      <c r="H5822" t="n">
        <v>0</v>
      </c>
      <c r="I5822" t="n">
        <v>350</v>
      </c>
      <c r="J5822" t="n">
        <v>0</v>
      </c>
      <c r="K5822" t="n">
        <v>0</v>
      </c>
      <c r="L5822" t="n">
        <v>0</v>
      </c>
      <c r="M5822" t="n">
        <v>3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  <c r="V5822" t="n">
        <v>0</v>
      </c>
      <c r="W5822" t="n">
        <v>0</v>
      </c>
    </row>
    <row r="5823">
      <c r="A5823" t="inlineStr">
        <is>
          <t>Andrea Lovotti</t>
        </is>
      </c>
      <c r="B5823" t="inlineStr">
        <is>
          <t>Italy</t>
        </is>
      </c>
      <c r="C5823" t="inlineStr">
        <is>
          <t>Prop</t>
        </is>
      </c>
      <c r="D5823" t="n">
        <v>4</v>
      </c>
      <c r="E5823" t="n">
        <v>4</v>
      </c>
      <c r="F5823" t="n">
        <v>4</v>
      </c>
      <c r="G5823" t="n">
        <v>0</v>
      </c>
      <c r="H5823" t="n">
        <v>0</v>
      </c>
      <c r="I5823" t="n">
        <v>320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</row>
    <row r="5824">
      <c r="A5824" t="inlineStr">
        <is>
          <t>Andrea Lovotti</t>
        </is>
      </c>
      <c r="B5824" t="inlineStr">
        <is>
          <t>Italy</t>
        </is>
      </c>
      <c r="C5824" t="inlineStr">
        <is>
          <t>Prop</t>
        </is>
      </c>
      <c r="D5824" t="n">
        <v>11</v>
      </c>
      <c r="E5824" t="n">
        <v>11</v>
      </c>
      <c r="F5824" t="n">
        <v>11</v>
      </c>
      <c r="G5824" t="n">
        <v>0</v>
      </c>
      <c r="H5824" t="n">
        <v>0</v>
      </c>
      <c r="I5824" t="n">
        <v>781</v>
      </c>
      <c r="J5824" t="n">
        <v>0</v>
      </c>
      <c r="K5824" t="n">
        <v>0</v>
      </c>
      <c r="L5824" t="n">
        <v>0</v>
      </c>
      <c r="M5824" t="n">
        <v>9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5</v>
      </c>
      <c r="U5824" t="n">
        <v>1</v>
      </c>
      <c r="V5824" t="n">
        <v>0</v>
      </c>
      <c r="W5824" t="n">
        <v>0</v>
      </c>
    </row>
    <row r="5825">
      <c r="A5825" t="inlineStr">
        <is>
          <t>Andrea Lovotti</t>
        </is>
      </c>
      <c r="B5825" t="inlineStr">
        <is>
          <t>Italy</t>
        </is>
      </c>
      <c r="C5825" t="inlineStr">
        <is>
          <t>Prop</t>
        </is>
      </c>
      <c r="D5825" t="n">
        <v>1</v>
      </c>
      <c r="E5825" t="n">
        <v>2</v>
      </c>
      <c r="F5825" t="n">
        <v>0</v>
      </c>
      <c r="G5825" t="n">
        <v>2</v>
      </c>
      <c r="H5825" t="n">
        <v>0</v>
      </c>
      <c r="I5825" t="n">
        <v>1</v>
      </c>
      <c r="J5825" t="n">
        <v>34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</v>
      </c>
    </row>
    <row r="5826">
      <c r="A5826" t="inlineStr">
        <is>
          <t>Andrea Lovotti</t>
        </is>
      </c>
      <c r="B5826" t="inlineStr">
        <is>
          <t>Italy</t>
        </is>
      </c>
      <c r="C5826" t="inlineStr">
        <is>
          <t>Prop</t>
        </is>
      </c>
      <c r="D5826" t="n">
        <v>3</v>
      </c>
      <c r="E5826" t="n">
        <v>3</v>
      </c>
      <c r="F5826" t="n">
        <v>0</v>
      </c>
      <c r="G5826" t="n">
        <v>0</v>
      </c>
      <c r="H5826" t="n">
        <v>199</v>
      </c>
      <c r="I5826" t="n">
        <v>0</v>
      </c>
      <c r="J5826" t="n">
        <v>0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109</v>
      </c>
    </row>
    <row r="5827">
      <c r="A5827" t="inlineStr">
        <is>
          <t>Andrea Lovotti</t>
        </is>
      </c>
      <c r="B5827" t="inlineStr">
        <is>
          <t>Italy</t>
        </is>
      </c>
      <c r="C5827" t="inlineStr">
        <is>
          <t>Prop</t>
        </is>
      </c>
      <c r="D5827" t="n">
        <v>105</v>
      </c>
      <c r="E5827" t="n">
        <v>83</v>
      </c>
      <c r="F5827" t="n">
        <v>22</v>
      </c>
      <c r="G5827" t="n">
        <v>0</v>
      </c>
      <c r="H5827" t="n">
        <v>5867</v>
      </c>
      <c r="I5827" t="n">
        <v>26</v>
      </c>
      <c r="J5827" t="n">
        <v>582</v>
      </c>
      <c r="K5827" t="n">
        <v>2</v>
      </c>
      <c r="L5827" t="n">
        <v>73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5</v>
      </c>
      <c r="U5827" t="n">
        <v>0</v>
      </c>
      <c r="V5827" t="n">
        <v>0</v>
      </c>
      <c r="W5827" t="n">
        <v>46</v>
      </c>
    </row>
    <row r="5828">
      <c r="A5828" t="inlineStr">
        <is>
          <t>Matteo Zanusso</t>
        </is>
      </c>
      <c r="B5828" t="inlineStr">
        <is>
          <t>Italy</t>
        </is>
      </c>
      <c r="C5828" t="inlineStr">
        <is>
          <t>Prop</t>
        </is>
      </c>
      <c r="D5828" t="n">
        <v>1</v>
      </c>
      <c r="E5828" t="n">
        <v>2</v>
      </c>
      <c r="F5828" t="n">
        <v>0</v>
      </c>
      <c r="G5828" t="n">
        <v>2</v>
      </c>
      <c r="H5828" t="n">
        <v>0</v>
      </c>
      <c r="I5828" t="n">
        <v>6</v>
      </c>
      <c r="J5828" t="n">
        <v>1</v>
      </c>
      <c r="K5828" t="n">
        <v>6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</row>
    <row r="5829">
      <c r="A5829" t="inlineStr">
        <is>
          <t>Matteo Zanusso</t>
        </is>
      </c>
      <c r="B5829" t="inlineStr">
        <is>
          <t>Italy</t>
        </is>
      </c>
      <c r="C5829" t="inlineStr">
        <is>
          <t>Prop</t>
        </is>
      </c>
      <c r="D5829" t="n">
        <v>73</v>
      </c>
      <c r="E5829" t="n">
        <v>72</v>
      </c>
      <c r="F5829" t="n">
        <v>47</v>
      </c>
      <c r="G5829" t="n">
        <v>25</v>
      </c>
      <c r="H5829" t="n">
        <v>0</v>
      </c>
      <c r="I5829" t="n">
        <v>3520</v>
      </c>
      <c r="J5829" t="n">
        <v>26</v>
      </c>
      <c r="K5829" t="n">
        <v>676</v>
      </c>
      <c r="L5829" t="n">
        <v>2</v>
      </c>
      <c r="M5829" t="n">
        <v>40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5</v>
      </c>
      <c r="U5829" t="n">
        <v>0</v>
      </c>
      <c r="V5829" t="n">
        <v>0</v>
      </c>
      <c r="W5829" t="n">
        <v>0</v>
      </c>
    </row>
    <row r="5830">
      <c r="A5830" t="inlineStr">
        <is>
          <t>Matteo Zanusso</t>
        </is>
      </c>
      <c r="B5830" t="inlineStr">
        <is>
          <t>Italy</t>
        </is>
      </c>
      <c r="C5830" t="inlineStr">
        <is>
          <t>Prop</t>
        </is>
      </c>
      <c r="D5830" t="n">
        <v>5</v>
      </c>
      <c r="E5830" t="n">
        <v>5</v>
      </c>
      <c r="F5830" t="n">
        <v>0</v>
      </c>
      <c r="G5830" t="n">
        <v>5</v>
      </c>
      <c r="H5830" t="n">
        <v>0</v>
      </c>
      <c r="I5830" t="n">
        <v>80</v>
      </c>
      <c r="J5830" t="n">
        <v>5</v>
      </c>
      <c r="K5830" t="n">
        <v>80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</row>
    <row r="5831">
      <c r="A5831" t="inlineStr">
        <is>
          <t>Matteo Zanusso</t>
        </is>
      </c>
      <c r="B5831" t="inlineStr">
        <is>
          <t>Italy</t>
        </is>
      </c>
      <c r="C5831" t="inlineStr">
        <is>
          <t>Prop</t>
        </is>
      </c>
      <c r="D5831" t="n">
        <v>79</v>
      </c>
      <c r="E5831" t="n">
        <v>1</v>
      </c>
      <c r="F5831" t="n">
        <v>47</v>
      </c>
      <c r="G5831" t="n">
        <v>32</v>
      </c>
      <c r="H5831" t="n">
        <v>0</v>
      </c>
      <c r="I5831" t="n">
        <v>3606</v>
      </c>
      <c r="J5831" t="n">
        <v>32</v>
      </c>
      <c r="K5831" t="n">
        <v>762</v>
      </c>
      <c r="L5831" t="n">
        <v>2</v>
      </c>
      <c r="M5831" t="n">
        <v>40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5</v>
      </c>
      <c r="U5831" t="n">
        <v>0</v>
      </c>
      <c r="V5831" t="n">
        <v>0</v>
      </c>
      <c r="W5831" t="n">
        <v>0</v>
      </c>
    </row>
    <row r="5832">
      <c r="A5832" t="inlineStr">
        <is>
          <t>Nicola Quaglio</t>
        </is>
      </c>
      <c r="B5832" t="inlineStr">
        <is>
          <t>Italy</t>
        </is>
      </c>
      <c r="C5832" t="inlineStr">
        <is>
          <t>Prop</t>
        </is>
      </c>
      <c r="D5832" t="n">
        <v>19</v>
      </c>
      <c r="E5832" t="n">
        <v>21</v>
      </c>
      <c r="F5832" t="n">
        <v>10</v>
      </c>
      <c r="G5832" t="n">
        <v>11</v>
      </c>
      <c r="H5832" t="n">
        <v>0</v>
      </c>
      <c r="I5832" t="n">
        <v>980</v>
      </c>
      <c r="J5832" t="n">
        <v>9</v>
      </c>
      <c r="K5832" t="n">
        <v>291</v>
      </c>
      <c r="L5832" t="n">
        <v>0</v>
      </c>
      <c r="M5832" t="n">
        <v>8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5</v>
      </c>
      <c r="U5832" t="n">
        <v>0</v>
      </c>
      <c r="V5832" t="n">
        <v>0</v>
      </c>
      <c r="W5832" t="n">
        <v>0</v>
      </c>
    </row>
    <row r="5833">
      <c r="A5833" t="inlineStr">
        <is>
          <t>Nicola Quaglio</t>
        </is>
      </c>
      <c r="B5833" t="inlineStr">
        <is>
          <t>Italy</t>
        </is>
      </c>
      <c r="C5833" t="inlineStr">
        <is>
          <t>Prop</t>
        </is>
      </c>
      <c r="D5833" t="n">
        <v>5</v>
      </c>
      <c r="E5833" t="n">
        <v>5</v>
      </c>
      <c r="F5833" t="n">
        <v>5</v>
      </c>
      <c r="G5833" t="n">
        <v>0</v>
      </c>
      <c r="H5833" t="n">
        <v>0</v>
      </c>
      <c r="I5833" t="n">
        <v>314</v>
      </c>
      <c r="J5833" t="n">
        <v>0</v>
      </c>
      <c r="K5833" t="n">
        <v>0</v>
      </c>
      <c r="L5833" t="n">
        <v>0</v>
      </c>
      <c r="M5833" t="n">
        <v>4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</row>
    <row r="5834">
      <c r="A5834" t="inlineStr">
        <is>
          <t>Nicola Quaglio</t>
        </is>
      </c>
      <c r="B5834" t="inlineStr">
        <is>
          <t>Italy</t>
        </is>
      </c>
      <c r="C5834" t="inlineStr">
        <is>
          <t>Prop</t>
        </is>
      </c>
      <c r="D5834" t="n">
        <v>64</v>
      </c>
      <c r="E5834" t="n">
        <v>63</v>
      </c>
      <c r="F5834" t="n">
        <v>46</v>
      </c>
      <c r="G5834" t="n">
        <v>17</v>
      </c>
      <c r="H5834" t="n">
        <v>0</v>
      </c>
      <c r="I5834" t="n">
        <v>2795</v>
      </c>
      <c r="J5834" t="n">
        <v>18</v>
      </c>
      <c r="K5834" t="n">
        <v>497</v>
      </c>
      <c r="L5834" t="n">
        <v>0</v>
      </c>
      <c r="M5834" t="n">
        <v>46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5</v>
      </c>
      <c r="U5834" t="n">
        <v>3</v>
      </c>
      <c r="V5834" t="n">
        <v>0</v>
      </c>
      <c r="W5834" t="n">
        <v>0</v>
      </c>
    </row>
    <row r="5835">
      <c r="A5835" t="inlineStr">
        <is>
          <t>Nicola Quaglio</t>
        </is>
      </c>
      <c r="B5835" t="inlineStr">
        <is>
          <t>Italy</t>
        </is>
      </c>
      <c r="C5835" t="inlineStr">
        <is>
          <t>Prop</t>
        </is>
      </c>
      <c r="D5835" t="n">
        <v>13</v>
      </c>
      <c r="E5835" t="n">
        <v>14</v>
      </c>
      <c r="F5835" t="n">
        <v>6</v>
      </c>
      <c r="G5835" t="n">
        <v>8</v>
      </c>
      <c r="H5835" t="n">
        <v>0</v>
      </c>
      <c r="I5835" t="n">
        <v>483</v>
      </c>
      <c r="J5835" t="n">
        <v>7</v>
      </c>
      <c r="K5835" t="n">
        <v>244</v>
      </c>
      <c r="L5835" t="n">
        <v>1</v>
      </c>
      <c r="M5835" t="n">
        <v>6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</row>
    <row r="5836">
      <c r="A5836" t="inlineStr">
        <is>
          <t>Nicola Quaglio</t>
        </is>
      </c>
      <c r="B5836" t="inlineStr">
        <is>
          <t>Italy</t>
        </is>
      </c>
      <c r="C5836" t="inlineStr">
        <is>
          <t>Prop</t>
        </is>
      </c>
      <c r="D5836" t="n">
        <v>101</v>
      </c>
      <c r="E5836" t="n">
        <v>2</v>
      </c>
      <c r="F5836" t="n">
        <v>67</v>
      </c>
      <c r="G5836" t="n">
        <v>36</v>
      </c>
      <c r="H5836" t="n">
        <v>0</v>
      </c>
      <c r="I5836" t="n">
        <v>4572</v>
      </c>
      <c r="J5836" t="n">
        <v>34</v>
      </c>
      <c r="K5836" t="n">
        <v>1032</v>
      </c>
      <c r="L5836" t="n">
        <v>1</v>
      </c>
      <c r="M5836" t="n">
        <v>64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10</v>
      </c>
      <c r="U5836" t="n">
        <v>3</v>
      </c>
      <c r="V5836" t="n">
        <v>0</v>
      </c>
      <c r="W5836" t="n">
        <v>0</v>
      </c>
    </row>
    <row r="5837">
      <c r="A5837" t="inlineStr">
        <is>
          <t>Matias Aguero</t>
        </is>
      </c>
      <c r="B5837" t="inlineStr">
        <is>
          <t>Italy</t>
        </is>
      </c>
      <c r="C5837" t="inlineStr">
        <is>
          <t>Prop</t>
        </is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80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</row>
    <row r="5838">
      <c r="A5838" t="inlineStr">
        <is>
          <t>Matias Aguero</t>
        </is>
      </c>
      <c r="B5838" t="inlineStr">
        <is>
          <t>Italy</t>
        </is>
      </c>
      <c r="C5838" t="inlineStr">
        <is>
          <t>Prop</t>
        </is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80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</row>
    <row r="5839">
      <c r="A5839" t="inlineStr">
        <is>
          <t>Matias Aguero</t>
        </is>
      </c>
      <c r="B5839" t="inlineStr">
        <is>
          <t>Italy</t>
        </is>
      </c>
      <c r="C5839" t="inlineStr">
        <is>
          <t>Prop</t>
        </is>
      </c>
      <c r="D5839" t="n">
        <v>9</v>
      </c>
      <c r="E5839" t="n">
        <v>11</v>
      </c>
      <c r="F5839" t="n">
        <v>7</v>
      </c>
      <c r="G5839" t="n">
        <v>4</v>
      </c>
      <c r="H5839" t="n">
        <v>0</v>
      </c>
      <c r="I5839" t="n">
        <v>460</v>
      </c>
      <c r="J5839" t="n">
        <v>2</v>
      </c>
      <c r="K5839" t="n">
        <v>48</v>
      </c>
      <c r="L5839" t="n">
        <v>0</v>
      </c>
      <c r="M5839" t="n">
        <v>7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10</v>
      </c>
      <c r="U5839" t="n">
        <v>1</v>
      </c>
      <c r="V5839" t="n">
        <v>0</v>
      </c>
      <c r="W5839" t="n">
        <v>0</v>
      </c>
    </row>
    <row r="5840">
      <c r="A5840" t="inlineStr">
        <is>
          <t>Matias Aguero</t>
        </is>
      </c>
      <c r="B5840" t="inlineStr">
        <is>
          <t>Italy</t>
        </is>
      </c>
      <c r="C5840" t="inlineStr">
        <is>
          <t>Prop</t>
        </is>
      </c>
      <c r="D5840" t="n">
        <v>37</v>
      </c>
      <c r="E5840" t="n">
        <v>40</v>
      </c>
      <c r="F5840" t="n">
        <v>18</v>
      </c>
      <c r="G5840" t="n">
        <v>22</v>
      </c>
      <c r="H5840" t="n">
        <v>0</v>
      </c>
      <c r="I5840" t="n">
        <v>1417</v>
      </c>
      <c r="J5840" t="n">
        <v>19</v>
      </c>
      <c r="K5840" t="n">
        <v>412</v>
      </c>
      <c r="L5840" t="n">
        <v>1</v>
      </c>
      <c r="M5840" t="n">
        <v>16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</row>
    <row r="5841">
      <c r="A5841" t="inlineStr">
        <is>
          <t>Matias Aguero</t>
        </is>
      </c>
      <c r="B5841" t="inlineStr">
        <is>
          <t>Italy</t>
        </is>
      </c>
      <c r="C5841" t="inlineStr">
        <is>
          <t>Prop</t>
        </is>
      </c>
      <c r="D5841" t="n">
        <v>47</v>
      </c>
      <c r="E5841" t="n">
        <v>47</v>
      </c>
      <c r="F5841" t="n">
        <v>39</v>
      </c>
      <c r="G5841" t="n">
        <v>8</v>
      </c>
      <c r="H5841" t="n">
        <v>0</v>
      </c>
      <c r="I5841" t="n">
        <v>2817</v>
      </c>
      <c r="J5841" t="n">
        <v>8</v>
      </c>
      <c r="K5841" t="n">
        <v>253</v>
      </c>
      <c r="L5841" t="n">
        <v>0</v>
      </c>
      <c r="M5841" t="n">
        <v>25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10</v>
      </c>
      <c r="U5841" t="n">
        <v>0</v>
      </c>
      <c r="V5841" t="n">
        <v>0</v>
      </c>
      <c r="W5841" t="n">
        <v>0</v>
      </c>
    </row>
    <row r="5842">
      <c r="A5842" t="inlineStr">
        <is>
          <t>Matias Aguero</t>
        </is>
      </c>
      <c r="B5842" t="inlineStr">
        <is>
          <t>Italy</t>
        </is>
      </c>
      <c r="C5842" t="inlineStr">
        <is>
          <t>Prop</t>
        </is>
      </c>
      <c r="D5842" t="n">
        <v>28</v>
      </c>
      <c r="E5842" t="n">
        <v>28</v>
      </c>
      <c r="F5842" t="n">
        <v>20</v>
      </c>
      <c r="G5842" t="n">
        <v>8</v>
      </c>
      <c r="H5842" t="n">
        <v>0</v>
      </c>
      <c r="I5842" t="n">
        <v>1511</v>
      </c>
      <c r="J5842" t="n">
        <v>8</v>
      </c>
      <c r="K5842" t="n">
        <v>219</v>
      </c>
      <c r="L5842" t="n">
        <v>0</v>
      </c>
      <c r="M5842" t="n">
        <v>14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  <c r="V5842" t="n">
        <v>0</v>
      </c>
      <c r="W5842" t="n">
        <v>0</v>
      </c>
    </row>
    <row r="5843">
      <c r="A5843" t="inlineStr">
        <is>
          <t>Matias Aguero</t>
        </is>
      </c>
      <c r="B5843" t="inlineStr">
        <is>
          <t>Italy</t>
        </is>
      </c>
      <c r="C5843" t="inlineStr">
        <is>
          <t>Prop</t>
        </is>
      </c>
      <c r="D5843" t="n">
        <v>3</v>
      </c>
      <c r="E5843" t="n">
        <v>3</v>
      </c>
      <c r="F5843" t="n">
        <v>1</v>
      </c>
      <c r="G5843" t="n">
        <v>2</v>
      </c>
      <c r="H5843" t="n">
        <v>0</v>
      </c>
      <c r="I5843" t="n">
        <v>129</v>
      </c>
      <c r="J5843" t="n">
        <v>2</v>
      </c>
      <c r="K5843" t="n">
        <v>72</v>
      </c>
      <c r="L5843" t="n">
        <v>0</v>
      </c>
      <c r="M5843" t="n">
        <v>1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</row>
    <row r="5844">
      <c r="A5844" t="inlineStr">
        <is>
          <t>Matias Aguero</t>
        </is>
      </c>
      <c r="B5844" t="inlineStr">
        <is>
          <t>Italy</t>
        </is>
      </c>
      <c r="C5844" t="inlineStr">
        <is>
          <t>Prop</t>
        </is>
      </c>
      <c r="D5844" t="n">
        <v>55</v>
      </c>
      <c r="E5844" t="n">
        <v>53</v>
      </c>
      <c r="F5844" t="n">
        <v>33</v>
      </c>
      <c r="G5844" t="n">
        <v>20</v>
      </c>
      <c r="H5844" t="n">
        <v>0</v>
      </c>
      <c r="I5844" t="n">
        <v>2708</v>
      </c>
      <c r="J5844" t="n">
        <v>22</v>
      </c>
      <c r="K5844" t="n">
        <v>691</v>
      </c>
      <c r="L5844" t="n">
        <v>2</v>
      </c>
      <c r="M5844" t="n">
        <v>27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</v>
      </c>
      <c r="V5844" t="n">
        <v>0</v>
      </c>
      <c r="W5844" t="n">
        <v>0</v>
      </c>
    </row>
    <row r="5845">
      <c r="A5845" t="inlineStr">
        <is>
          <t>Matias Aguero</t>
        </is>
      </c>
      <c r="B5845" t="inlineStr">
        <is>
          <t>Italy</t>
        </is>
      </c>
      <c r="C5845" t="inlineStr">
        <is>
          <t>Prop</t>
        </is>
      </c>
      <c r="D5845" t="n">
        <v>7</v>
      </c>
      <c r="E5845" t="n">
        <v>7</v>
      </c>
      <c r="F5845" t="n">
        <v>1</v>
      </c>
      <c r="G5845" t="n">
        <v>6</v>
      </c>
      <c r="H5845" t="n">
        <v>0</v>
      </c>
      <c r="I5845" t="n">
        <v>138</v>
      </c>
      <c r="J5845" t="n">
        <v>6</v>
      </c>
      <c r="K5845" t="n">
        <v>80</v>
      </c>
      <c r="L5845" t="n">
        <v>1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</row>
    <row r="5846">
      <c r="A5846" t="inlineStr">
        <is>
          <t>Matias Aguero</t>
        </is>
      </c>
      <c r="B5846" t="inlineStr">
        <is>
          <t>Italy</t>
        </is>
      </c>
      <c r="C5846" t="inlineStr">
        <is>
          <t>Prop</t>
        </is>
      </c>
      <c r="D5846" t="n">
        <v>188</v>
      </c>
      <c r="E5846" t="n">
        <v>4</v>
      </c>
      <c r="F5846" t="n">
        <v>121</v>
      </c>
      <c r="G5846" t="n">
        <v>70</v>
      </c>
      <c r="H5846" t="n">
        <v>0</v>
      </c>
      <c r="I5846" t="n">
        <v>9340</v>
      </c>
      <c r="J5846" t="n">
        <v>67</v>
      </c>
      <c r="K5846" t="n">
        <v>1775</v>
      </c>
      <c r="L5846" t="n">
        <v>4</v>
      </c>
      <c r="M5846" t="n">
        <v>91</v>
      </c>
      <c r="N5846" t="n">
        <v>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20</v>
      </c>
      <c r="U5846" t="n">
        <v>3</v>
      </c>
      <c r="V5846" t="n">
        <v>0</v>
      </c>
      <c r="W5846" t="n">
        <v>0</v>
      </c>
    </row>
    <row r="5847">
      <c r="A5847" t="inlineStr">
        <is>
          <t>Simone Ferrari</t>
        </is>
      </c>
      <c r="B5847" t="inlineStr">
        <is>
          <t>Italy</t>
        </is>
      </c>
      <c r="C5847" t="inlineStr">
        <is>
          <t>Prop</t>
        </is>
      </c>
      <c r="D5847" t="n">
        <v>7</v>
      </c>
      <c r="E5847" t="n">
        <v>8</v>
      </c>
      <c r="F5847" t="n">
        <v>6</v>
      </c>
      <c r="G5847" t="n">
        <v>2</v>
      </c>
      <c r="H5847" t="n">
        <v>0</v>
      </c>
      <c r="I5847" t="n">
        <v>324</v>
      </c>
      <c r="J5847" t="n">
        <v>1</v>
      </c>
      <c r="K5847" t="n">
        <v>5</v>
      </c>
      <c r="L5847" t="n">
        <v>0</v>
      </c>
      <c r="M5847" t="n">
        <v>6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</row>
    <row r="5848">
      <c r="A5848" t="inlineStr">
        <is>
          <t>Simone Ferrari</t>
        </is>
      </c>
      <c r="B5848" t="inlineStr">
        <is>
          <t>Italy</t>
        </is>
      </c>
      <c r="C5848" t="inlineStr">
        <is>
          <t>Prop</t>
        </is>
      </c>
      <c r="D5848" t="n">
        <v>5</v>
      </c>
      <c r="E5848" t="n">
        <v>5</v>
      </c>
      <c r="F5848" t="n">
        <v>2</v>
      </c>
      <c r="G5848" t="n">
        <v>3</v>
      </c>
      <c r="H5848" t="n">
        <v>0</v>
      </c>
      <c r="I5848" t="n">
        <v>215</v>
      </c>
      <c r="J5848" t="n">
        <v>3</v>
      </c>
      <c r="K5848" t="n">
        <v>80</v>
      </c>
      <c r="L5848" t="n">
        <v>0</v>
      </c>
      <c r="M5848" t="n">
        <v>2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</row>
    <row r="5849">
      <c r="A5849" t="inlineStr">
        <is>
          <t>Simone Ferrari</t>
        </is>
      </c>
      <c r="B5849" t="inlineStr">
        <is>
          <t>Italy</t>
        </is>
      </c>
      <c r="C5849" t="inlineStr">
        <is>
          <t>Prop</t>
        </is>
      </c>
      <c r="D5849" t="n">
        <v>74</v>
      </c>
      <c r="E5849" t="n">
        <v>75</v>
      </c>
      <c r="F5849" t="n">
        <v>50</v>
      </c>
      <c r="G5849" t="n">
        <v>25</v>
      </c>
      <c r="H5849" t="n">
        <v>0</v>
      </c>
      <c r="I5849" t="n">
        <v>3566</v>
      </c>
      <c r="J5849" t="n">
        <v>24</v>
      </c>
      <c r="K5849" t="n">
        <v>757</v>
      </c>
      <c r="L5849" t="n">
        <v>2</v>
      </c>
      <c r="M5849" t="n">
        <v>48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5</v>
      </c>
      <c r="U5849" t="n">
        <v>2</v>
      </c>
      <c r="V5849" t="n">
        <v>0</v>
      </c>
      <c r="W5849" t="n">
        <v>0</v>
      </c>
    </row>
    <row r="5850">
      <c r="A5850" t="inlineStr">
        <is>
          <t>Simone Ferrari</t>
        </is>
      </c>
      <c r="B5850" t="inlineStr">
        <is>
          <t>Italy</t>
        </is>
      </c>
      <c r="C5850" t="inlineStr">
        <is>
          <t>Prop</t>
        </is>
      </c>
      <c r="D5850" t="n">
        <v>32</v>
      </c>
      <c r="E5850" t="n">
        <v>33</v>
      </c>
      <c r="F5850" t="n">
        <v>21</v>
      </c>
      <c r="G5850" t="n">
        <v>12</v>
      </c>
      <c r="H5850" t="n">
        <v>0</v>
      </c>
      <c r="I5850" t="n">
        <v>1500</v>
      </c>
      <c r="J5850" t="n">
        <v>11</v>
      </c>
      <c r="K5850" t="n">
        <v>344</v>
      </c>
      <c r="L5850" t="n">
        <v>1</v>
      </c>
      <c r="M5850" t="n">
        <v>20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10</v>
      </c>
      <c r="U5850" t="n">
        <v>0</v>
      </c>
      <c r="V5850" t="n">
        <v>0</v>
      </c>
      <c r="W5850" t="n">
        <v>0</v>
      </c>
    </row>
    <row r="5851">
      <c r="A5851" t="inlineStr">
        <is>
          <t>Simone Ferrari</t>
        </is>
      </c>
      <c r="B5851" t="inlineStr">
        <is>
          <t>Italy</t>
        </is>
      </c>
      <c r="C5851" t="inlineStr">
        <is>
          <t>Prop</t>
        </is>
      </c>
      <c r="D5851" t="n">
        <v>118</v>
      </c>
      <c r="E5851" t="n">
        <v>3</v>
      </c>
      <c r="F5851" t="n">
        <v>79</v>
      </c>
      <c r="G5851" t="n">
        <v>42</v>
      </c>
      <c r="H5851" t="n">
        <v>0</v>
      </c>
      <c r="I5851" t="n">
        <v>5605</v>
      </c>
      <c r="J5851" t="n">
        <v>39</v>
      </c>
      <c r="K5851" t="n">
        <v>1186</v>
      </c>
      <c r="L5851" t="n">
        <v>3</v>
      </c>
      <c r="M5851" t="n">
        <v>76</v>
      </c>
      <c r="N5851" t="n">
        <v>3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15</v>
      </c>
      <c r="U5851" t="n">
        <v>4</v>
      </c>
      <c r="V5851" t="n">
        <v>0</v>
      </c>
      <c r="W5851" t="n">
        <v>0</v>
      </c>
    </row>
    <row r="5852">
      <c r="A5852" t="inlineStr">
        <is>
          <t>Michele Rizzo</t>
        </is>
      </c>
      <c r="B5852" t="inlineStr">
        <is>
          <t>Italy</t>
        </is>
      </c>
      <c r="C5852" t="inlineStr">
        <is>
          <t>Prop</t>
        </is>
      </c>
      <c r="D5852" t="n">
        <v>65</v>
      </c>
      <c r="E5852" t="n">
        <v>67</v>
      </c>
      <c r="F5852" t="n">
        <v>51</v>
      </c>
      <c r="G5852" t="n">
        <v>16</v>
      </c>
      <c r="H5852" t="n">
        <v>0</v>
      </c>
      <c r="I5852" t="n">
        <v>3871</v>
      </c>
      <c r="J5852" t="n">
        <v>14</v>
      </c>
      <c r="K5852" t="n">
        <v>319</v>
      </c>
      <c r="L5852" t="n">
        <v>0</v>
      </c>
      <c r="M5852" t="n">
        <v>19</v>
      </c>
      <c r="N5852" t="n">
        <v>5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25</v>
      </c>
      <c r="U5852" t="n">
        <v>2</v>
      </c>
      <c r="V5852" t="n">
        <v>0</v>
      </c>
      <c r="W5852" t="n">
        <v>0</v>
      </c>
    </row>
    <row r="5853">
      <c r="A5853" t="inlineStr">
        <is>
          <t>Michele Rizzo</t>
        </is>
      </c>
      <c r="B5853" t="inlineStr">
        <is>
          <t>Italy</t>
        </is>
      </c>
      <c r="C5853" t="inlineStr">
        <is>
          <t>Prop</t>
        </is>
      </c>
      <c r="D5853" t="n">
        <v>22</v>
      </c>
      <c r="E5853" t="n">
        <v>23</v>
      </c>
      <c r="F5853" t="n">
        <v>10</v>
      </c>
      <c r="G5853" t="n">
        <v>13</v>
      </c>
      <c r="H5853" t="n">
        <v>0</v>
      </c>
      <c r="I5853" t="n">
        <v>923</v>
      </c>
      <c r="J5853" t="n">
        <v>12</v>
      </c>
      <c r="K5853" t="n">
        <v>317</v>
      </c>
      <c r="L5853" t="n">
        <v>0</v>
      </c>
      <c r="M5853" t="n">
        <v>9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5</v>
      </c>
      <c r="U5853" t="n">
        <v>1</v>
      </c>
      <c r="V5853" t="n">
        <v>0</v>
      </c>
      <c r="W5853" t="n">
        <v>1</v>
      </c>
    </row>
    <row r="5854">
      <c r="A5854" t="inlineStr">
        <is>
          <t>Michele Rizzo</t>
        </is>
      </c>
      <c r="B5854" t="inlineStr">
        <is>
          <t>Italy</t>
        </is>
      </c>
      <c r="C5854" t="inlineStr">
        <is>
          <t>Prop</t>
        </is>
      </c>
      <c r="D5854" t="n">
        <v>3</v>
      </c>
      <c r="E5854" t="n">
        <v>3</v>
      </c>
      <c r="F5854" t="n">
        <v>2</v>
      </c>
      <c r="G5854" t="n">
        <v>1</v>
      </c>
      <c r="H5854" t="n">
        <v>0</v>
      </c>
      <c r="I5854" t="n">
        <v>119</v>
      </c>
      <c r="J5854" t="n">
        <v>1</v>
      </c>
      <c r="K5854" t="n">
        <v>29</v>
      </c>
      <c r="L5854" t="n">
        <v>0</v>
      </c>
      <c r="M5854" t="n">
        <v>2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</row>
    <row r="5855">
      <c r="A5855" t="inlineStr">
        <is>
          <t>Michele Rizzo</t>
        </is>
      </c>
      <c r="B5855" t="inlineStr">
        <is>
          <t>Italy</t>
        </is>
      </c>
      <c r="C5855" t="inlineStr">
        <is>
          <t>Prop</t>
        </is>
      </c>
      <c r="D5855" t="n">
        <v>85</v>
      </c>
      <c r="E5855" t="n">
        <v>90</v>
      </c>
      <c r="F5855" t="n">
        <v>63</v>
      </c>
      <c r="G5855" t="n">
        <v>27</v>
      </c>
      <c r="H5855" t="n">
        <v>0</v>
      </c>
      <c r="I5855" t="n">
        <v>4486</v>
      </c>
      <c r="J5855" t="n">
        <v>22</v>
      </c>
      <c r="K5855" t="n">
        <v>689</v>
      </c>
      <c r="L5855" t="n">
        <v>0</v>
      </c>
      <c r="M5855" t="n">
        <v>49</v>
      </c>
      <c r="N5855" t="n">
        <v>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20</v>
      </c>
      <c r="U5855" t="n">
        <v>5</v>
      </c>
      <c r="V5855" t="n">
        <v>0</v>
      </c>
      <c r="W5855" t="n">
        <v>0</v>
      </c>
    </row>
    <row r="5856">
      <c r="A5856" t="inlineStr">
        <is>
          <t>Michele Rizzo</t>
        </is>
      </c>
      <c r="B5856" t="inlineStr">
        <is>
          <t>Italy</t>
        </is>
      </c>
      <c r="C5856" t="inlineStr">
        <is>
          <t>Prop</t>
        </is>
      </c>
      <c r="D5856" t="n">
        <v>36</v>
      </c>
      <c r="E5856" t="n">
        <v>40</v>
      </c>
      <c r="F5856" t="n">
        <v>16</v>
      </c>
      <c r="G5856" t="n">
        <v>24</v>
      </c>
      <c r="H5856" t="n">
        <v>0</v>
      </c>
      <c r="I5856" t="n">
        <v>1229</v>
      </c>
      <c r="J5856" t="n">
        <v>20</v>
      </c>
      <c r="K5856" t="n">
        <v>294</v>
      </c>
      <c r="L5856" t="n">
        <v>1</v>
      </c>
      <c r="M5856" t="n">
        <v>13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10</v>
      </c>
      <c r="U5856" t="n">
        <v>2</v>
      </c>
      <c r="V5856" t="n">
        <v>0</v>
      </c>
      <c r="W5856" t="n">
        <v>0</v>
      </c>
    </row>
    <row r="5857">
      <c r="A5857" t="inlineStr">
        <is>
          <t>Michele Rizzo</t>
        </is>
      </c>
      <c r="B5857" t="inlineStr">
        <is>
          <t>Italy</t>
        </is>
      </c>
      <c r="C5857" t="inlineStr">
        <is>
          <t>Prop</t>
        </is>
      </c>
      <c r="D5857" t="n">
        <v>8</v>
      </c>
      <c r="E5857" t="n">
        <v>8</v>
      </c>
      <c r="F5857" t="n">
        <v>5</v>
      </c>
      <c r="G5857" t="n">
        <v>3</v>
      </c>
      <c r="H5857" t="n">
        <v>0</v>
      </c>
      <c r="I5857" t="n">
        <v>393</v>
      </c>
      <c r="J5857" t="n">
        <v>3</v>
      </c>
      <c r="K5857" t="n">
        <v>68</v>
      </c>
      <c r="L5857" t="n">
        <v>0</v>
      </c>
      <c r="M5857" t="n">
        <v>4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1</v>
      </c>
    </row>
    <row r="5858">
      <c r="A5858" t="inlineStr">
        <is>
          <t>Michele Rizzo</t>
        </is>
      </c>
      <c r="B5858" t="inlineStr">
        <is>
          <t>Italy</t>
        </is>
      </c>
      <c r="C5858" t="inlineStr">
        <is>
          <t>Prop</t>
        </is>
      </c>
      <c r="D5858" t="n">
        <v>219</v>
      </c>
      <c r="E5858" t="n">
        <v>12</v>
      </c>
      <c r="F5858" t="n">
        <v>147</v>
      </c>
      <c r="G5858" t="n">
        <v>84</v>
      </c>
      <c r="H5858" t="n">
        <v>0</v>
      </c>
      <c r="I5858" t="n">
        <v>11021</v>
      </c>
      <c r="J5858" t="n">
        <v>72</v>
      </c>
      <c r="K5858" t="n">
        <v>1716</v>
      </c>
      <c r="L5858" t="n">
        <v>1</v>
      </c>
      <c r="M5858" t="n">
        <v>96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60</v>
      </c>
      <c r="U5858" t="n">
        <v>10</v>
      </c>
      <c r="V5858" t="n">
        <v>0</v>
      </c>
      <c r="W5858" t="n">
        <v>2</v>
      </c>
    </row>
    <row r="5859">
      <c r="A5859" t="inlineStr">
        <is>
          <t>Martin Castrogiovanni</t>
        </is>
      </c>
      <c r="B5859" t="inlineStr">
        <is>
          <t>Italy</t>
        </is>
      </c>
      <c r="C5859" t="inlineStr">
        <is>
          <t>Prop</t>
        </is>
      </c>
      <c r="D5859" t="n">
        <v>20</v>
      </c>
      <c r="E5859" t="n">
        <v>20</v>
      </c>
      <c r="F5859" t="n">
        <v>14</v>
      </c>
      <c r="G5859" t="n">
        <v>6</v>
      </c>
      <c r="H5859" t="n">
        <v>0</v>
      </c>
      <c r="I5859" t="n">
        <v>1078</v>
      </c>
      <c r="J5859" t="n">
        <v>6</v>
      </c>
      <c r="K5859" t="n">
        <v>97</v>
      </c>
      <c r="L5859" t="n">
        <v>0</v>
      </c>
      <c r="M5859" t="n">
        <v>10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</row>
    <row r="5860">
      <c r="A5860" t="inlineStr">
        <is>
          <t>Martin Castrogiovanni</t>
        </is>
      </c>
      <c r="B5860" t="inlineStr">
        <is>
          <t>Italy</t>
        </is>
      </c>
      <c r="C5860" t="inlineStr">
        <is>
          <t>Prop</t>
        </is>
      </c>
      <c r="D5860" t="n">
        <v>116</v>
      </c>
      <c r="E5860" t="n">
        <v>115</v>
      </c>
      <c r="F5860" t="n">
        <v>87</v>
      </c>
      <c r="G5860" t="n">
        <v>28</v>
      </c>
      <c r="H5860" t="n">
        <v>0</v>
      </c>
      <c r="I5860" t="n">
        <v>6342</v>
      </c>
      <c r="J5860" t="n">
        <v>29</v>
      </c>
      <c r="K5860" t="n">
        <v>722</v>
      </c>
      <c r="L5860" t="n">
        <v>1</v>
      </c>
      <c r="M5860" t="n">
        <v>58</v>
      </c>
      <c r="N5860" t="n">
        <v>10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50</v>
      </c>
      <c r="U5860" t="n">
        <v>4</v>
      </c>
      <c r="V5860" t="n">
        <v>0</v>
      </c>
      <c r="W5860" t="n">
        <v>0</v>
      </c>
    </row>
    <row r="5861">
      <c r="A5861" t="inlineStr">
        <is>
          <t>Martin Castrogiovanni</t>
        </is>
      </c>
      <c r="B5861" t="inlineStr">
        <is>
          <t>Italy</t>
        </is>
      </c>
      <c r="C5861" t="inlineStr">
        <is>
          <t>Prop</t>
        </is>
      </c>
      <c r="D5861" t="n">
        <v>143</v>
      </c>
      <c r="E5861" t="n">
        <v>146</v>
      </c>
      <c r="F5861" t="n">
        <v>84</v>
      </c>
      <c r="G5861" t="n">
        <v>62</v>
      </c>
      <c r="H5861" t="n">
        <v>0</v>
      </c>
      <c r="I5861" t="n">
        <v>6821</v>
      </c>
      <c r="J5861" t="n">
        <v>59</v>
      </c>
      <c r="K5861" t="n">
        <v>1572</v>
      </c>
      <c r="L5861" t="n">
        <v>9</v>
      </c>
      <c r="M5861" t="n">
        <v>65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40</v>
      </c>
      <c r="U5861" t="n">
        <v>3</v>
      </c>
      <c r="V5861" t="n">
        <v>0</v>
      </c>
      <c r="W5861" t="n">
        <v>0</v>
      </c>
    </row>
    <row r="5862">
      <c r="A5862" t="inlineStr">
        <is>
          <t>Martin Castrogiovanni</t>
        </is>
      </c>
      <c r="B5862" t="inlineStr">
        <is>
          <t>Italy</t>
        </is>
      </c>
      <c r="C5862" t="inlineStr">
        <is>
          <t>Prop</t>
        </is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68</v>
      </c>
      <c r="J5862" t="n">
        <v>0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</row>
    <row r="5863">
      <c r="A5863" t="inlineStr">
        <is>
          <t>Martin Castrogiovanni</t>
        </is>
      </c>
      <c r="B5863" t="inlineStr">
        <is>
          <t>Italy</t>
        </is>
      </c>
      <c r="C5863" t="inlineStr">
        <is>
          <t>Prop</t>
        </is>
      </c>
      <c r="D5863" t="n">
        <v>39</v>
      </c>
      <c r="E5863" t="n">
        <v>40</v>
      </c>
      <c r="F5863" t="n">
        <v>16</v>
      </c>
      <c r="G5863" t="n">
        <v>24</v>
      </c>
      <c r="H5863" t="n">
        <v>0</v>
      </c>
      <c r="I5863" t="n">
        <v>1362</v>
      </c>
      <c r="J5863" t="n">
        <v>23</v>
      </c>
      <c r="K5863" t="n">
        <v>500</v>
      </c>
      <c r="L5863" t="n">
        <v>0</v>
      </c>
      <c r="M5863" t="n">
        <v>14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5</v>
      </c>
      <c r="U5863" t="n">
        <v>1</v>
      </c>
      <c r="V5863" t="n">
        <v>0</v>
      </c>
      <c r="W5863" t="n">
        <v>1</v>
      </c>
    </row>
    <row r="5864">
      <c r="A5864" t="inlineStr">
        <is>
          <t>Martin Castrogiovanni</t>
        </is>
      </c>
      <c r="B5864" t="inlineStr">
        <is>
          <t>Italy</t>
        </is>
      </c>
      <c r="C5864" t="inlineStr">
        <is>
          <t>Prop</t>
        </is>
      </c>
      <c r="D5864" t="n">
        <v>5</v>
      </c>
      <c r="E5864" t="n">
        <v>5</v>
      </c>
      <c r="F5864" t="n">
        <v>1</v>
      </c>
      <c r="G5864" t="n">
        <v>4</v>
      </c>
      <c r="H5864" t="n">
        <v>0</v>
      </c>
      <c r="I5864" t="n">
        <v>128</v>
      </c>
      <c r="J5864" t="n">
        <v>4</v>
      </c>
      <c r="K5864" t="n">
        <v>92</v>
      </c>
      <c r="L5864" t="n">
        <v>0</v>
      </c>
      <c r="M5864" t="n">
        <v>2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</row>
    <row r="5865">
      <c r="A5865" t="inlineStr">
        <is>
          <t>Martin Castrogiovanni</t>
        </is>
      </c>
      <c r="B5865" t="inlineStr">
        <is>
          <t>Italy</t>
        </is>
      </c>
      <c r="C5865" t="inlineStr">
        <is>
          <t>Prop</t>
        </is>
      </c>
      <c r="D5865" t="n">
        <v>324</v>
      </c>
      <c r="E5865" t="n">
        <v>19</v>
      </c>
      <c r="F5865" t="n">
        <v>203</v>
      </c>
      <c r="G5865" t="n">
        <v>124</v>
      </c>
      <c r="H5865" t="n">
        <v>0</v>
      </c>
      <c r="I5865" t="n">
        <v>15799</v>
      </c>
      <c r="J5865" t="n">
        <v>121</v>
      </c>
      <c r="K5865" t="n">
        <v>2983</v>
      </c>
      <c r="L5865" t="n">
        <v>10</v>
      </c>
      <c r="M5865" t="n">
        <v>150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95</v>
      </c>
      <c r="U5865" t="n">
        <v>9</v>
      </c>
      <c r="V5865" t="n">
        <v>0</v>
      </c>
      <c r="W5865" t="n">
        <v>1</v>
      </c>
    </row>
    <row r="5866">
      <c r="A5866" t="inlineStr">
        <is>
          <t>Tizano Pasquali</t>
        </is>
      </c>
      <c r="B5866" t="inlineStr">
        <is>
          <t>Italy</t>
        </is>
      </c>
      <c r="C5866" t="inlineStr">
        <is>
          <t>Prop</t>
        </is>
      </c>
      <c r="D5866" t="n">
        <v>4</v>
      </c>
      <c r="E5866" t="n">
        <v>4</v>
      </c>
      <c r="F5866" t="n">
        <v>4</v>
      </c>
      <c r="G5866" t="n">
        <v>0</v>
      </c>
      <c r="H5866" t="n">
        <v>0</v>
      </c>
      <c r="I5866" t="n">
        <v>271</v>
      </c>
      <c r="J5866" t="n">
        <v>0</v>
      </c>
      <c r="K5866" t="n">
        <v>0</v>
      </c>
      <c r="L5866" t="n">
        <v>0</v>
      </c>
      <c r="M5866" t="n">
        <v>2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</row>
    <row r="5867">
      <c r="A5867" t="inlineStr">
        <is>
          <t>Tizano Pasquali</t>
        </is>
      </c>
      <c r="B5867" t="inlineStr">
        <is>
          <t>Italy</t>
        </is>
      </c>
      <c r="C5867" t="inlineStr">
        <is>
          <t>Prop</t>
        </is>
      </c>
      <c r="D5867" t="n">
        <v>15</v>
      </c>
      <c r="E5867" t="n">
        <v>15</v>
      </c>
      <c r="F5867" t="n">
        <v>7</v>
      </c>
      <c r="G5867" t="n">
        <v>8</v>
      </c>
      <c r="H5867" t="n">
        <v>0</v>
      </c>
      <c r="I5867" t="n">
        <v>743</v>
      </c>
      <c r="J5867" t="n">
        <v>8</v>
      </c>
      <c r="K5867" t="n">
        <v>216</v>
      </c>
      <c r="L5867" t="n">
        <v>0</v>
      </c>
      <c r="M5867" t="n">
        <v>2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</row>
    <row r="5868">
      <c r="A5868" t="inlineStr">
        <is>
          <t>Tizano Pasquali</t>
        </is>
      </c>
      <c r="B5868" t="inlineStr">
        <is>
          <t>Italy</t>
        </is>
      </c>
      <c r="C5868" t="inlineStr">
        <is>
          <t>Prop</t>
        </is>
      </c>
      <c r="D5868" t="n">
        <v>10</v>
      </c>
      <c r="E5868" t="n">
        <v>18</v>
      </c>
      <c r="F5868" t="n">
        <v>2</v>
      </c>
      <c r="G5868" t="n">
        <v>16</v>
      </c>
      <c r="H5868" t="n">
        <v>0</v>
      </c>
      <c r="I5868" t="n">
        <v>234</v>
      </c>
      <c r="J5868" t="n">
        <v>8</v>
      </c>
      <c r="K5868" t="n">
        <v>117</v>
      </c>
      <c r="L5868" t="n">
        <v>1</v>
      </c>
      <c r="M5868" t="n">
        <v>2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</row>
    <row r="5869">
      <c r="A5869" t="inlineStr">
        <is>
          <t>Tizano Pasquali</t>
        </is>
      </c>
      <c r="B5869" t="inlineStr">
        <is>
          <t>Italy</t>
        </is>
      </c>
      <c r="C5869" t="inlineStr">
        <is>
          <t>Prop</t>
        </is>
      </c>
      <c r="D5869" t="n">
        <v>82</v>
      </c>
      <c r="E5869" t="n">
        <v>83</v>
      </c>
      <c r="F5869" t="n">
        <v>34</v>
      </c>
      <c r="G5869" t="n">
        <v>49</v>
      </c>
      <c r="H5869" t="n">
        <v>0</v>
      </c>
      <c r="I5869" t="n">
        <v>3007</v>
      </c>
      <c r="J5869" t="n">
        <v>48</v>
      </c>
      <c r="K5869" t="n">
        <v>1202</v>
      </c>
      <c r="L5869" t="n">
        <v>3</v>
      </c>
      <c r="M5869" t="n">
        <v>35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2</v>
      </c>
      <c r="V5869" t="n">
        <v>0</v>
      </c>
      <c r="W5869" t="n">
        <v>0</v>
      </c>
    </row>
    <row r="5870">
      <c r="A5870" t="inlineStr">
        <is>
          <t>Tizano Pasquali</t>
        </is>
      </c>
      <c r="B5870" t="inlineStr">
        <is>
          <t>Italy</t>
        </is>
      </c>
      <c r="C5870" t="inlineStr">
        <is>
          <t>Prop</t>
        </is>
      </c>
      <c r="D5870" t="n">
        <v>19</v>
      </c>
      <c r="E5870" t="n">
        <v>20</v>
      </c>
      <c r="F5870" t="n">
        <v>6</v>
      </c>
      <c r="G5870" t="n">
        <v>14</v>
      </c>
      <c r="H5870" t="n">
        <v>0</v>
      </c>
      <c r="I5870" t="n">
        <v>616</v>
      </c>
      <c r="J5870" t="n">
        <v>13</v>
      </c>
      <c r="K5870" t="n">
        <v>304</v>
      </c>
      <c r="L5870" t="n">
        <v>3</v>
      </c>
      <c r="M5870" t="n">
        <v>6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5</v>
      </c>
      <c r="U5870" t="n">
        <v>0</v>
      </c>
      <c r="V5870" t="n">
        <v>0</v>
      </c>
      <c r="W5870" t="n">
        <v>0</v>
      </c>
    </row>
    <row r="5871">
      <c r="A5871" t="inlineStr">
        <is>
          <t>Tizano Pasquali</t>
        </is>
      </c>
      <c r="B5871" t="inlineStr">
        <is>
          <t>Italy</t>
        </is>
      </c>
      <c r="C5871" t="inlineStr">
        <is>
          <t>Prop</t>
        </is>
      </c>
      <c r="D5871" t="n">
        <v>130</v>
      </c>
      <c r="E5871" t="n">
        <v>1</v>
      </c>
      <c r="F5871" t="n">
        <v>53</v>
      </c>
      <c r="G5871" t="n">
        <v>87</v>
      </c>
      <c r="H5871" t="n">
        <v>0</v>
      </c>
      <c r="I5871" t="n">
        <v>4871</v>
      </c>
      <c r="J5871" t="n">
        <v>77</v>
      </c>
      <c r="K5871" t="n">
        <v>1839</v>
      </c>
      <c r="L5871" t="n">
        <v>7</v>
      </c>
      <c r="M5871" t="n">
        <v>47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5</v>
      </c>
      <c r="U5871" t="n">
        <v>2</v>
      </c>
      <c r="V5871" t="n">
        <v>0</v>
      </c>
      <c r="W5871" t="n">
        <v>0</v>
      </c>
    </row>
    <row r="5872">
      <c r="A5872" t="inlineStr">
        <is>
          <t>Marcello Violi</t>
        </is>
      </c>
      <c r="B5872" t="inlineStr">
        <is>
          <t>Italy</t>
        </is>
      </c>
      <c r="C5872" t="inlineStr">
        <is>
          <t>Scrum Half</t>
        </is>
      </c>
      <c r="D5872" t="n">
        <v>3</v>
      </c>
      <c r="E5872" t="n">
        <v>5</v>
      </c>
      <c r="F5872" t="n">
        <v>2</v>
      </c>
      <c r="G5872" t="n">
        <v>3</v>
      </c>
      <c r="H5872" t="n">
        <v>0</v>
      </c>
      <c r="I5872" t="n">
        <v>188</v>
      </c>
      <c r="J5872" t="n">
        <v>1</v>
      </c>
      <c r="K5872" t="n">
        <v>36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</v>
      </c>
      <c r="V5872" t="n">
        <v>0</v>
      </c>
      <c r="W5872" t="n">
        <v>0</v>
      </c>
    </row>
    <row r="5873">
      <c r="A5873" t="inlineStr">
        <is>
          <t>Marcello Violi</t>
        </is>
      </c>
      <c r="B5873" t="inlineStr">
        <is>
          <t>Italy</t>
        </is>
      </c>
      <c r="C5873" t="inlineStr">
        <is>
          <t>Scrum Half</t>
        </is>
      </c>
      <c r="D5873" t="n">
        <v>6</v>
      </c>
      <c r="E5873" t="n">
        <v>5</v>
      </c>
      <c r="F5873" t="n">
        <v>4</v>
      </c>
      <c r="G5873" t="n">
        <v>1</v>
      </c>
      <c r="H5873" t="n">
        <v>0</v>
      </c>
      <c r="I5873" t="n">
        <v>286</v>
      </c>
      <c r="J5873" t="n">
        <v>2</v>
      </c>
      <c r="K5873" t="n">
        <v>35</v>
      </c>
      <c r="L5873" t="n">
        <v>0</v>
      </c>
      <c r="M5873" t="n">
        <v>2</v>
      </c>
      <c r="N5873" t="n">
        <v>0</v>
      </c>
      <c r="O5873" t="n">
        <v>0</v>
      </c>
      <c r="P5873" t="n">
        <v>0</v>
      </c>
      <c r="Q5873" t="n">
        <v>0</v>
      </c>
      <c r="R5873" t="n">
        <v>3</v>
      </c>
      <c r="S5873" t="n">
        <v>3</v>
      </c>
      <c r="T5873" t="n">
        <v>9</v>
      </c>
      <c r="U5873" t="n">
        <v>0</v>
      </c>
      <c r="V5873" t="n">
        <v>0</v>
      </c>
      <c r="W5873" t="n">
        <v>0</v>
      </c>
    </row>
    <row r="5874">
      <c r="A5874" t="inlineStr">
        <is>
          <t>Marcello Violi</t>
        </is>
      </c>
      <c r="B5874" t="inlineStr">
        <is>
          <t>Italy</t>
        </is>
      </c>
      <c r="C5874" t="inlineStr">
        <is>
          <t>Scrum Half</t>
        </is>
      </c>
      <c r="D5874" t="n">
        <v>3</v>
      </c>
      <c r="E5874" t="n">
        <v>3</v>
      </c>
      <c r="F5874" t="n">
        <v>2</v>
      </c>
      <c r="G5874" t="n">
        <v>1</v>
      </c>
      <c r="H5874" t="n">
        <v>0</v>
      </c>
      <c r="I5874" t="n">
        <v>174</v>
      </c>
      <c r="J5874" t="n">
        <v>1</v>
      </c>
      <c r="K5874" t="n">
        <v>32</v>
      </c>
      <c r="L5874" t="n">
        <v>0</v>
      </c>
      <c r="M5874" t="n">
        <v>1</v>
      </c>
      <c r="N5874" t="n">
        <v>0</v>
      </c>
      <c r="O5874" t="n">
        <v>0</v>
      </c>
      <c r="P5874" t="n">
        <v>1</v>
      </c>
      <c r="Q5874" t="n">
        <v>1</v>
      </c>
      <c r="R5874" t="n">
        <v>1</v>
      </c>
      <c r="S5874" t="n">
        <v>1</v>
      </c>
      <c r="T5874" t="n">
        <v>5</v>
      </c>
      <c r="U5874" t="n">
        <v>0</v>
      </c>
      <c r="V5874" t="n">
        <v>0</v>
      </c>
      <c r="W5874" t="n">
        <v>0</v>
      </c>
    </row>
    <row r="5875">
      <c r="A5875" t="inlineStr">
        <is>
          <t>Marcello Violi</t>
        </is>
      </c>
      <c r="B5875" t="inlineStr">
        <is>
          <t>Italy</t>
        </is>
      </c>
      <c r="C5875" t="inlineStr">
        <is>
          <t>Scrum Half</t>
        </is>
      </c>
      <c r="D5875" t="n">
        <v>71</v>
      </c>
      <c r="E5875" t="n">
        <v>72</v>
      </c>
      <c r="F5875" t="n">
        <v>56</v>
      </c>
      <c r="G5875" t="n">
        <v>16</v>
      </c>
      <c r="H5875" t="n">
        <v>0</v>
      </c>
      <c r="I5875" t="n">
        <v>4194</v>
      </c>
      <c r="J5875" t="n">
        <v>15</v>
      </c>
      <c r="K5875" t="n">
        <v>416</v>
      </c>
      <c r="L5875" t="n">
        <v>0</v>
      </c>
      <c r="M5875" t="n">
        <v>41</v>
      </c>
      <c r="N5875" t="n">
        <v>7</v>
      </c>
      <c r="O5875" t="n">
        <v>0</v>
      </c>
      <c r="P5875" t="n">
        <v>19</v>
      </c>
      <c r="Q5875" t="n">
        <v>13</v>
      </c>
      <c r="R5875" t="n">
        <v>14</v>
      </c>
      <c r="S5875" t="n">
        <v>13</v>
      </c>
      <c r="T5875" t="n">
        <v>100</v>
      </c>
      <c r="U5875" t="n">
        <v>1</v>
      </c>
      <c r="V5875" t="n">
        <v>0</v>
      </c>
      <c r="W5875" t="n">
        <v>0</v>
      </c>
    </row>
    <row r="5876">
      <c r="A5876" t="inlineStr">
        <is>
          <t>Marcello Violi</t>
        </is>
      </c>
      <c r="B5876" t="inlineStr">
        <is>
          <t>Italy</t>
        </is>
      </c>
      <c r="C5876" t="inlineStr">
        <is>
          <t>Scrum Half</t>
        </is>
      </c>
      <c r="D5876" t="n">
        <v>21</v>
      </c>
      <c r="E5876" t="n">
        <v>21</v>
      </c>
      <c r="F5876" t="n">
        <v>15</v>
      </c>
      <c r="G5876" t="n">
        <v>6</v>
      </c>
      <c r="H5876" t="n">
        <v>0</v>
      </c>
      <c r="I5876" t="n">
        <v>1009</v>
      </c>
      <c r="J5876" t="n">
        <v>6</v>
      </c>
      <c r="K5876" t="n">
        <v>92</v>
      </c>
      <c r="L5876" t="n">
        <v>0</v>
      </c>
      <c r="M5876" t="n">
        <v>14</v>
      </c>
      <c r="N5876" t="n">
        <v>0</v>
      </c>
      <c r="O5876" t="n">
        <v>1</v>
      </c>
      <c r="P5876" t="n">
        <v>0</v>
      </c>
      <c r="Q5876" t="n">
        <v>0</v>
      </c>
      <c r="R5876" t="n">
        <v>0</v>
      </c>
      <c r="S5876" t="n">
        <v>0</v>
      </c>
      <c r="T5876" t="n">
        <v>3</v>
      </c>
      <c r="U5876" t="n">
        <v>0</v>
      </c>
      <c r="V5876" t="n">
        <v>0</v>
      </c>
      <c r="W5876" t="n">
        <v>0</v>
      </c>
    </row>
    <row r="5877">
      <c r="A5877" t="inlineStr">
        <is>
          <t>Marcello Violi</t>
        </is>
      </c>
      <c r="B5877" t="inlineStr">
        <is>
          <t>Italy</t>
        </is>
      </c>
      <c r="C5877" t="inlineStr">
        <is>
          <t>Scrum Half</t>
        </is>
      </c>
      <c r="D5877" t="n">
        <v>104</v>
      </c>
      <c r="E5877" t="n">
        <v>7</v>
      </c>
      <c r="F5877" t="n">
        <v>79</v>
      </c>
      <c r="G5877" t="n">
        <v>27</v>
      </c>
      <c r="H5877" t="n">
        <v>0</v>
      </c>
      <c r="I5877" t="n">
        <v>5851</v>
      </c>
      <c r="J5877" t="n">
        <v>25</v>
      </c>
      <c r="K5877" t="n">
        <v>611</v>
      </c>
      <c r="L5877" t="n">
        <v>0</v>
      </c>
      <c r="M5877" t="n">
        <v>59</v>
      </c>
      <c r="N5877" t="n">
        <v>7</v>
      </c>
      <c r="O5877" t="n">
        <v>1</v>
      </c>
      <c r="P5877" t="n">
        <v>20</v>
      </c>
      <c r="Q5877" t="n">
        <v>14</v>
      </c>
      <c r="R5877" t="n">
        <v>18</v>
      </c>
      <c r="S5877" t="n">
        <v>17</v>
      </c>
      <c r="T5877" t="n">
        <v>117</v>
      </c>
      <c r="U5877" t="n">
        <v>2</v>
      </c>
      <c r="V5877" t="n">
        <v>0</v>
      </c>
      <c r="W5877" t="n">
        <v>0</v>
      </c>
    </row>
    <row r="5878">
      <c r="A5878" t="inlineStr">
        <is>
          <t>Eduardo Gori</t>
        </is>
      </c>
      <c r="B5878" t="inlineStr">
        <is>
          <t>Italy</t>
        </is>
      </c>
      <c r="C5878" t="inlineStr">
        <is>
          <t>Scrum Half</t>
        </is>
      </c>
      <c r="D5878" t="n">
        <v>8</v>
      </c>
      <c r="E5878" t="n">
        <v>8</v>
      </c>
      <c r="F5878" t="n">
        <v>8</v>
      </c>
      <c r="G5878" t="n">
        <v>0</v>
      </c>
      <c r="H5878" t="n">
        <v>0</v>
      </c>
      <c r="I5878" t="n">
        <v>580</v>
      </c>
      <c r="J5878" t="n">
        <v>0</v>
      </c>
      <c r="K5878" t="n">
        <v>0</v>
      </c>
      <c r="L5878" t="n">
        <v>0</v>
      </c>
      <c r="M5878" t="n">
        <v>3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5</v>
      </c>
      <c r="U5878" t="n">
        <v>0</v>
      </c>
      <c r="V5878" t="n">
        <v>0</v>
      </c>
      <c r="W5878" t="n">
        <v>0</v>
      </c>
    </row>
    <row r="5879">
      <c r="A5879" t="inlineStr">
        <is>
          <t>Eduardo Gori</t>
        </is>
      </c>
      <c r="B5879" t="inlineStr">
        <is>
          <t>Italy</t>
        </is>
      </c>
      <c r="C5879" t="inlineStr">
        <is>
          <t>Scrum Half</t>
        </is>
      </c>
      <c r="D5879" t="n">
        <v>8</v>
      </c>
      <c r="E5879" t="n">
        <v>9</v>
      </c>
      <c r="F5879" t="n">
        <v>5</v>
      </c>
      <c r="G5879" t="n">
        <v>4</v>
      </c>
      <c r="H5879" t="n">
        <v>0</v>
      </c>
      <c r="I5879" t="n">
        <v>408</v>
      </c>
      <c r="J5879" t="n">
        <v>3</v>
      </c>
      <c r="K5879" t="n">
        <v>39</v>
      </c>
      <c r="L5879" t="n">
        <v>0</v>
      </c>
      <c r="M5879" t="n">
        <v>3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</row>
    <row r="5880">
      <c r="A5880" t="inlineStr">
        <is>
          <t>Eduardo Gori</t>
        </is>
      </c>
      <c r="B5880" t="inlineStr">
        <is>
          <t>Italy</t>
        </is>
      </c>
      <c r="C5880" t="inlineStr">
        <is>
          <t>Scrum Half</t>
        </is>
      </c>
      <c r="D5880" t="n">
        <v>69</v>
      </c>
      <c r="E5880" t="n">
        <v>69</v>
      </c>
      <c r="F5880" t="n">
        <v>49</v>
      </c>
      <c r="G5880" t="n">
        <v>20</v>
      </c>
      <c r="H5880" t="n">
        <v>0</v>
      </c>
      <c r="I5880" t="n">
        <v>3624</v>
      </c>
      <c r="J5880" t="n">
        <v>20</v>
      </c>
      <c r="K5880" t="n">
        <v>388</v>
      </c>
      <c r="L5880" t="n">
        <v>0</v>
      </c>
      <c r="M5880" t="n">
        <v>38</v>
      </c>
      <c r="N5880" t="n">
        <v>7</v>
      </c>
      <c r="O5880" t="n">
        <v>0</v>
      </c>
      <c r="P5880" t="n">
        <v>1</v>
      </c>
      <c r="Q5880" t="n">
        <v>1</v>
      </c>
      <c r="R5880" t="n">
        <v>0</v>
      </c>
      <c r="S5880" t="n">
        <v>0</v>
      </c>
      <c r="T5880" t="n">
        <v>37</v>
      </c>
      <c r="U5880" t="n">
        <v>1</v>
      </c>
      <c r="V5880" t="n">
        <v>0</v>
      </c>
      <c r="W5880" t="n">
        <v>0</v>
      </c>
    </row>
    <row r="5881">
      <c r="A5881" t="inlineStr">
        <is>
          <t>Eduardo Gori</t>
        </is>
      </c>
      <c r="B5881" t="inlineStr">
        <is>
          <t>Italy</t>
        </is>
      </c>
      <c r="C5881" t="inlineStr">
        <is>
          <t>Scrum Half</t>
        </is>
      </c>
      <c r="D5881" t="n">
        <v>99</v>
      </c>
      <c r="E5881" t="n">
        <v>110</v>
      </c>
      <c r="F5881" t="n">
        <v>63</v>
      </c>
      <c r="G5881" t="n">
        <v>47</v>
      </c>
      <c r="H5881" t="n">
        <v>0</v>
      </c>
      <c r="I5881" t="n">
        <v>5221</v>
      </c>
      <c r="J5881" t="n">
        <v>36</v>
      </c>
      <c r="K5881" t="n">
        <v>868</v>
      </c>
      <c r="L5881" t="n">
        <v>0</v>
      </c>
      <c r="M5881" t="n">
        <v>29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60</v>
      </c>
      <c r="U5881" t="n">
        <v>4</v>
      </c>
      <c r="V5881" t="n">
        <v>0</v>
      </c>
      <c r="W5881" t="n">
        <v>1</v>
      </c>
    </row>
    <row r="5882">
      <c r="A5882" t="inlineStr">
        <is>
          <t>Eduardo Gori</t>
        </is>
      </c>
      <c r="B5882" t="inlineStr">
        <is>
          <t>Italy</t>
        </is>
      </c>
      <c r="C5882" t="inlineStr">
        <is>
          <t>Scrum Half</t>
        </is>
      </c>
      <c r="D5882" t="n">
        <v>17</v>
      </c>
      <c r="E5882" t="n">
        <v>16</v>
      </c>
      <c r="F5882" t="n">
        <v>13</v>
      </c>
      <c r="G5882" t="n">
        <v>3</v>
      </c>
      <c r="H5882" t="n">
        <v>0</v>
      </c>
      <c r="I5882" t="n">
        <v>893</v>
      </c>
      <c r="J5882" t="n">
        <v>4</v>
      </c>
      <c r="K5882" t="n">
        <v>83</v>
      </c>
      <c r="L5882" t="n">
        <v>1</v>
      </c>
      <c r="M5882" t="n">
        <v>10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2</v>
      </c>
      <c r="V5882" t="n">
        <v>0</v>
      </c>
      <c r="W5882" t="n">
        <v>0</v>
      </c>
    </row>
    <row r="5883">
      <c r="A5883" t="inlineStr">
        <is>
          <t>Eduardo Gori</t>
        </is>
      </c>
      <c r="B5883" t="inlineStr">
        <is>
          <t>Italy</t>
        </is>
      </c>
      <c r="C5883" t="inlineStr">
        <is>
          <t>Scrum Half</t>
        </is>
      </c>
      <c r="D5883" t="n">
        <v>201</v>
      </c>
      <c r="E5883" t="n">
        <v>20</v>
      </c>
      <c r="F5883" t="n">
        <v>138</v>
      </c>
      <c r="G5883" t="n">
        <v>74</v>
      </c>
      <c r="H5883" t="n">
        <v>0</v>
      </c>
      <c r="I5883" t="n">
        <v>10726</v>
      </c>
      <c r="J5883" t="n">
        <v>63</v>
      </c>
      <c r="K5883" t="n">
        <v>1378</v>
      </c>
      <c r="L5883" t="n">
        <v>1</v>
      </c>
      <c r="M5883" t="n">
        <v>83</v>
      </c>
      <c r="N5883" t="n">
        <v>20</v>
      </c>
      <c r="O5883" t="n">
        <v>0</v>
      </c>
      <c r="P5883" t="n">
        <v>1</v>
      </c>
      <c r="Q5883" t="n">
        <v>1</v>
      </c>
      <c r="R5883" t="n">
        <v>0</v>
      </c>
      <c r="S5883" t="n">
        <v>0</v>
      </c>
      <c r="T5883" t="n">
        <v>102</v>
      </c>
      <c r="U5883" t="n">
        <v>7</v>
      </c>
      <c r="V5883" t="n">
        <v>0</v>
      </c>
      <c r="W5883" t="n">
        <v>1</v>
      </c>
    </row>
    <row r="5884">
      <c r="A5884" t="inlineStr">
        <is>
          <t>Guglielmo Palazzani</t>
        </is>
      </c>
      <c r="B5884" t="inlineStr">
        <is>
          <t>Italy</t>
        </is>
      </c>
      <c r="C5884" t="inlineStr">
        <is>
          <t>Scrum Half</t>
        </is>
      </c>
      <c r="D5884" t="n">
        <v>7</v>
      </c>
      <c r="E5884" t="n">
        <v>7</v>
      </c>
      <c r="F5884" t="n">
        <v>6</v>
      </c>
      <c r="G5884" t="n">
        <v>1</v>
      </c>
      <c r="H5884" t="n">
        <v>0</v>
      </c>
      <c r="I5884" t="n">
        <v>455</v>
      </c>
      <c r="J5884" t="n">
        <v>1</v>
      </c>
      <c r="K5884" t="n">
        <v>7</v>
      </c>
      <c r="L5884" t="n">
        <v>0</v>
      </c>
      <c r="M5884" t="n">
        <v>1</v>
      </c>
      <c r="N5884" t="n">
        <v>0</v>
      </c>
      <c r="O5884" t="n">
        <v>0</v>
      </c>
      <c r="P5884" t="n">
        <v>1</v>
      </c>
      <c r="Q5884" t="n">
        <v>1</v>
      </c>
      <c r="R5884" t="n">
        <v>1</v>
      </c>
      <c r="S5884" t="n">
        <v>1</v>
      </c>
      <c r="T5884" t="n">
        <v>5</v>
      </c>
      <c r="U5884" t="n">
        <v>0</v>
      </c>
      <c r="V5884" t="n">
        <v>0</v>
      </c>
      <c r="W5884" t="n">
        <v>0</v>
      </c>
    </row>
    <row r="5885">
      <c r="A5885" t="inlineStr">
        <is>
          <t>Guglielmo Palazzani</t>
        </is>
      </c>
      <c r="B5885" t="inlineStr">
        <is>
          <t>Italy</t>
        </is>
      </c>
      <c r="C5885" t="inlineStr">
        <is>
          <t>Scrum Half</t>
        </is>
      </c>
      <c r="D5885" t="n">
        <v>6</v>
      </c>
      <c r="E5885" t="n">
        <v>6</v>
      </c>
      <c r="F5885" t="n">
        <v>6</v>
      </c>
      <c r="G5885" t="n">
        <v>0</v>
      </c>
      <c r="H5885" t="n">
        <v>0</v>
      </c>
      <c r="I5885" t="n">
        <v>437</v>
      </c>
      <c r="J5885" t="n">
        <v>0</v>
      </c>
      <c r="K5885" t="n">
        <v>0</v>
      </c>
      <c r="L5885" t="n">
        <v>0</v>
      </c>
      <c r="M5885" t="n">
        <v>2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</row>
    <row r="5886">
      <c r="A5886" t="inlineStr">
        <is>
          <t>Guglielmo Palazzani</t>
        </is>
      </c>
      <c r="B5886" t="inlineStr">
        <is>
          <t>Italy</t>
        </is>
      </c>
      <c r="C5886" t="inlineStr">
        <is>
          <t>Scrum Half</t>
        </is>
      </c>
      <c r="D5886" t="n">
        <v>140</v>
      </c>
      <c r="E5886" t="n">
        <v>153</v>
      </c>
      <c r="F5886" t="n">
        <v>71</v>
      </c>
      <c r="G5886" t="n">
        <v>82</v>
      </c>
      <c r="H5886" t="n">
        <v>0</v>
      </c>
      <c r="I5886" t="n">
        <v>6346</v>
      </c>
      <c r="J5886" t="n">
        <v>69</v>
      </c>
      <c r="K5886" t="n">
        <v>1321</v>
      </c>
      <c r="L5886" t="n">
        <v>2</v>
      </c>
      <c r="M5886" t="n">
        <v>30</v>
      </c>
      <c r="N5886" t="n">
        <v>11</v>
      </c>
      <c r="O5886" t="n">
        <v>0</v>
      </c>
      <c r="P5886" t="n">
        <v>20</v>
      </c>
      <c r="Q5886" t="n">
        <v>15</v>
      </c>
      <c r="R5886" t="n">
        <v>6</v>
      </c>
      <c r="S5886" t="n">
        <v>5</v>
      </c>
      <c r="T5886" t="n">
        <v>100</v>
      </c>
      <c r="U5886" t="n">
        <v>2</v>
      </c>
      <c r="V5886" t="n">
        <v>0</v>
      </c>
      <c r="W5886" t="n">
        <v>0</v>
      </c>
    </row>
    <row r="5887">
      <c r="A5887" t="inlineStr">
        <is>
          <t>Guglielmo Palazzani</t>
        </is>
      </c>
      <c r="B5887" t="inlineStr">
        <is>
          <t>Italy</t>
        </is>
      </c>
      <c r="C5887" t="inlineStr">
        <is>
          <t>Scrum Half</t>
        </is>
      </c>
      <c r="D5887" t="n">
        <v>3</v>
      </c>
      <c r="E5887" t="n">
        <v>3</v>
      </c>
      <c r="F5887" t="n">
        <v>1</v>
      </c>
      <c r="G5887" t="n">
        <v>2</v>
      </c>
      <c r="H5887" t="n">
        <v>0</v>
      </c>
      <c r="I5887" t="n">
        <v>102</v>
      </c>
      <c r="J5887" t="n">
        <v>2</v>
      </c>
      <c r="K5887" t="n">
        <v>35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</row>
    <row r="5888">
      <c r="A5888" t="inlineStr">
        <is>
          <t>Guglielmo Palazzani</t>
        </is>
      </c>
      <c r="B5888" t="inlineStr">
        <is>
          <t>Italy</t>
        </is>
      </c>
      <c r="C5888" t="inlineStr">
        <is>
          <t>Scrum Half</t>
        </is>
      </c>
      <c r="D5888" t="n">
        <v>43</v>
      </c>
      <c r="E5888" t="n">
        <v>49</v>
      </c>
      <c r="F5888" t="n">
        <v>8</v>
      </c>
      <c r="G5888" t="n">
        <v>41</v>
      </c>
      <c r="H5888" t="n">
        <v>0</v>
      </c>
      <c r="I5888" t="n">
        <v>997</v>
      </c>
      <c r="J5888" t="n">
        <v>35</v>
      </c>
      <c r="K5888" t="n">
        <v>453</v>
      </c>
      <c r="L5888" t="n">
        <v>1</v>
      </c>
      <c r="M5888" t="n">
        <v>6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15</v>
      </c>
      <c r="U5888" t="n">
        <v>1</v>
      </c>
      <c r="V5888" t="n">
        <v>0</v>
      </c>
      <c r="W5888" t="n">
        <v>0</v>
      </c>
    </row>
    <row r="5889">
      <c r="A5889" t="inlineStr">
        <is>
          <t>Guglielmo Palazzani</t>
        </is>
      </c>
      <c r="B5889" t="inlineStr">
        <is>
          <t>Italy</t>
        </is>
      </c>
      <c r="C5889" t="inlineStr">
        <is>
          <t>Scrum Half</t>
        </is>
      </c>
      <c r="D5889" t="n">
        <v>199</v>
      </c>
      <c r="E5889" t="n">
        <v>14</v>
      </c>
      <c r="F5889" t="n">
        <v>92</v>
      </c>
      <c r="G5889" t="n">
        <v>126</v>
      </c>
      <c r="H5889" t="n">
        <v>0</v>
      </c>
      <c r="I5889" t="n">
        <v>8337</v>
      </c>
      <c r="J5889" t="n">
        <v>107</v>
      </c>
      <c r="K5889" t="n">
        <v>1816</v>
      </c>
      <c r="L5889" t="n">
        <v>3</v>
      </c>
      <c r="M5889" t="n">
        <v>40</v>
      </c>
      <c r="N5889" t="n">
        <v>14</v>
      </c>
      <c r="O5889" t="n">
        <v>0</v>
      </c>
      <c r="P5889" t="n">
        <v>21</v>
      </c>
      <c r="Q5889" t="n">
        <v>16</v>
      </c>
      <c r="R5889" t="n">
        <v>7</v>
      </c>
      <c r="S5889" t="n">
        <v>6</v>
      </c>
      <c r="T5889" t="n">
        <v>120</v>
      </c>
      <c r="U5889" t="n">
        <v>3</v>
      </c>
      <c r="V5889" t="n">
        <v>0</v>
      </c>
      <c r="W5889" t="n">
        <v>0</v>
      </c>
    </row>
    <row r="5890">
      <c r="A5890" t="inlineStr">
        <is>
          <t>Alberto Lucchese</t>
        </is>
      </c>
      <c r="B5890" t="inlineStr">
        <is>
          <t>Italy</t>
        </is>
      </c>
      <c r="C5890" t="inlineStr">
        <is>
          <t>Scrum Half</t>
        </is>
      </c>
      <c r="D5890" t="n">
        <v>37</v>
      </c>
      <c r="E5890" t="n">
        <v>47</v>
      </c>
      <c r="F5890" t="n">
        <v>22</v>
      </c>
      <c r="G5890" t="n">
        <v>25</v>
      </c>
      <c r="H5890" t="n">
        <v>0</v>
      </c>
      <c r="I5890" t="n">
        <v>1508</v>
      </c>
      <c r="J5890" t="n">
        <v>15</v>
      </c>
      <c r="K5890" t="n">
        <v>324</v>
      </c>
      <c r="L5890" t="n">
        <v>0</v>
      </c>
      <c r="M5890" t="n">
        <v>19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</row>
    <row r="5891">
      <c r="A5891" t="inlineStr">
        <is>
          <t>Alberto Lucchese</t>
        </is>
      </c>
      <c r="B5891" t="inlineStr">
        <is>
          <t>Italy</t>
        </is>
      </c>
      <c r="C5891" t="inlineStr">
        <is>
          <t>Scrum Half</t>
        </is>
      </c>
      <c r="D5891" t="n">
        <v>5</v>
      </c>
      <c r="E5891" t="n">
        <v>5</v>
      </c>
      <c r="F5891" t="n">
        <v>4</v>
      </c>
      <c r="G5891" t="n">
        <v>1</v>
      </c>
      <c r="H5891" t="n">
        <v>0</v>
      </c>
      <c r="I5891" t="n">
        <v>308</v>
      </c>
      <c r="J5891" t="n">
        <v>1</v>
      </c>
      <c r="K5891" t="n">
        <v>37</v>
      </c>
      <c r="L5891" t="n">
        <v>0</v>
      </c>
      <c r="M5891" t="n">
        <v>4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2</v>
      </c>
      <c r="V5891" t="n">
        <v>0</v>
      </c>
      <c r="W5891" t="n">
        <v>0</v>
      </c>
    </row>
    <row r="5892">
      <c r="A5892" t="inlineStr">
        <is>
          <t>Alberto Lucchese</t>
        </is>
      </c>
      <c r="B5892" t="inlineStr">
        <is>
          <t>Italy</t>
        </is>
      </c>
      <c r="C5892" t="inlineStr">
        <is>
          <t>Scrum Half</t>
        </is>
      </c>
      <c r="D5892" t="n">
        <v>6</v>
      </c>
      <c r="E5892" t="n">
        <v>9</v>
      </c>
      <c r="F5892" t="n">
        <v>4</v>
      </c>
      <c r="G5892" t="n">
        <v>5</v>
      </c>
      <c r="H5892" t="n">
        <v>0</v>
      </c>
      <c r="I5892" t="n">
        <v>355</v>
      </c>
      <c r="J5892" t="n">
        <v>2</v>
      </c>
      <c r="K5892" t="n">
        <v>67</v>
      </c>
      <c r="L5892" t="n">
        <v>0</v>
      </c>
      <c r="M5892" t="n">
        <v>3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</row>
    <row r="5893">
      <c r="A5893" t="inlineStr">
        <is>
          <t>Alberto Lucchese</t>
        </is>
      </c>
      <c r="B5893" t="inlineStr">
        <is>
          <t>Italy</t>
        </is>
      </c>
      <c r="C5893" t="inlineStr">
        <is>
          <t>Scrum Half</t>
        </is>
      </c>
      <c r="D5893" t="n">
        <v>5</v>
      </c>
      <c r="E5893" t="n">
        <v>5</v>
      </c>
      <c r="F5893" t="n">
        <v>0</v>
      </c>
      <c r="G5893" t="n">
        <v>5</v>
      </c>
      <c r="H5893" t="n">
        <v>0</v>
      </c>
      <c r="I5893" t="n">
        <v>99</v>
      </c>
      <c r="J5893" t="n">
        <v>5</v>
      </c>
      <c r="K5893" t="n">
        <v>99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</row>
    <row r="5894">
      <c r="A5894" t="inlineStr">
        <is>
          <t>Alberto Lucchese</t>
        </is>
      </c>
      <c r="B5894" t="inlineStr">
        <is>
          <t>Italy</t>
        </is>
      </c>
      <c r="C5894" t="inlineStr">
        <is>
          <t>Scrum Half</t>
        </is>
      </c>
      <c r="D5894" t="n">
        <v>53</v>
      </c>
      <c r="E5894" t="n">
        <v>0</v>
      </c>
      <c r="F5894" t="n">
        <v>30</v>
      </c>
      <c r="G5894" t="n">
        <v>36</v>
      </c>
      <c r="H5894" t="n">
        <v>0</v>
      </c>
      <c r="I5894" t="n">
        <v>2270</v>
      </c>
      <c r="J5894" t="n">
        <v>23</v>
      </c>
      <c r="K5894" t="n">
        <v>527</v>
      </c>
      <c r="L5894" t="n">
        <v>0</v>
      </c>
      <c r="M5894" t="n">
        <v>26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3</v>
      </c>
      <c r="V5894" t="n">
        <v>0</v>
      </c>
      <c r="W5894" t="n">
        <v>0</v>
      </c>
    </row>
    <row r="5895">
      <c r="A5895" t="inlineStr">
        <is>
          <t>Giorgio Bronzini</t>
        </is>
      </c>
      <c r="B5895" t="inlineStr">
        <is>
          <t>Italy</t>
        </is>
      </c>
      <c r="C5895" t="inlineStr">
        <is>
          <t>Scrum Half</t>
        </is>
      </c>
      <c r="D5895" t="n">
        <v>4</v>
      </c>
      <c r="E5895" t="n">
        <v>4</v>
      </c>
      <c r="F5895" t="n">
        <v>1</v>
      </c>
      <c r="G5895" t="n">
        <v>3</v>
      </c>
      <c r="H5895" t="n">
        <v>0</v>
      </c>
      <c r="I5895" t="n">
        <v>112</v>
      </c>
      <c r="J5895" t="n">
        <v>3</v>
      </c>
      <c r="K5895" t="n">
        <v>48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</row>
    <row r="5896">
      <c r="A5896" t="inlineStr">
        <is>
          <t>Giorgio Bronzini</t>
        </is>
      </c>
      <c r="B5896" t="inlineStr">
        <is>
          <t>Italy</t>
        </is>
      </c>
      <c r="C5896" t="inlineStr">
        <is>
          <t>Scrum Half</t>
        </is>
      </c>
      <c r="D5896" t="n">
        <v>7</v>
      </c>
      <c r="E5896" t="n">
        <v>13</v>
      </c>
      <c r="F5896" t="n">
        <v>0</v>
      </c>
      <c r="G5896" t="n">
        <v>13</v>
      </c>
      <c r="H5896" t="n">
        <v>0</v>
      </c>
      <c r="I5896" t="n">
        <v>87</v>
      </c>
      <c r="J5896" t="n">
        <v>7</v>
      </c>
      <c r="K5896" t="n">
        <v>87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</row>
    <row r="5897">
      <c r="A5897" t="inlineStr">
        <is>
          <t>Giorgio Bronzini</t>
        </is>
      </c>
      <c r="B5897" t="inlineStr">
        <is>
          <t>Italy</t>
        </is>
      </c>
      <c r="C5897" t="inlineStr">
        <is>
          <t>Scrum Half</t>
        </is>
      </c>
      <c r="D5897" t="n">
        <v>3</v>
      </c>
      <c r="E5897" t="n">
        <v>3</v>
      </c>
      <c r="F5897" t="n">
        <v>2</v>
      </c>
      <c r="G5897" t="n">
        <v>1</v>
      </c>
      <c r="H5897" t="n">
        <v>0</v>
      </c>
      <c r="I5897" t="n">
        <v>138</v>
      </c>
      <c r="J5897" t="n">
        <v>1</v>
      </c>
      <c r="K5897" t="n">
        <v>13</v>
      </c>
      <c r="L5897" t="n">
        <v>0</v>
      </c>
      <c r="M5897" t="n">
        <v>2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</row>
    <row r="5898">
      <c r="A5898" t="inlineStr">
        <is>
          <t>Giorgio Bronzini</t>
        </is>
      </c>
      <c r="B5898" t="inlineStr">
        <is>
          <t>Italy</t>
        </is>
      </c>
      <c r="C5898" t="inlineStr">
        <is>
          <t>Scrum Half</t>
        </is>
      </c>
      <c r="D5898" t="n">
        <v>8</v>
      </c>
      <c r="E5898" t="n">
        <v>9</v>
      </c>
      <c r="F5898" t="n">
        <v>2</v>
      </c>
      <c r="G5898" t="n">
        <v>7</v>
      </c>
      <c r="H5898" t="n">
        <v>0</v>
      </c>
      <c r="I5898" t="n">
        <v>273</v>
      </c>
      <c r="J5898" t="n">
        <v>6</v>
      </c>
      <c r="K5898" t="n">
        <v>147</v>
      </c>
      <c r="L5898" t="n">
        <v>0</v>
      </c>
      <c r="M5898" t="n">
        <v>2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5</v>
      </c>
      <c r="U5898" t="n">
        <v>0</v>
      </c>
      <c r="V5898" t="n">
        <v>0</v>
      </c>
      <c r="W5898" t="n">
        <v>0</v>
      </c>
    </row>
    <row r="5899">
      <c r="A5899" t="inlineStr">
        <is>
          <t>Giorgio Bronzini</t>
        </is>
      </c>
      <c r="B5899" t="inlineStr">
        <is>
          <t>Italy</t>
        </is>
      </c>
      <c r="C5899" t="inlineStr">
        <is>
          <t>Scrum Half</t>
        </is>
      </c>
      <c r="D5899" t="n">
        <v>37</v>
      </c>
      <c r="E5899" t="n">
        <v>42</v>
      </c>
      <c r="F5899" t="n">
        <v>13</v>
      </c>
      <c r="G5899" t="n">
        <v>29</v>
      </c>
      <c r="H5899" t="n">
        <v>0</v>
      </c>
      <c r="I5899" t="n">
        <v>1201</v>
      </c>
      <c r="J5899" t="n">
        <v>24</v>
      </c>
      <c r="K5899" t="n">
        <v>473</v>
      </c>
      <c r="L5899" t="n">
        <v>0</v>
      </c>
      <c r="M5899" t="n">
        <v>11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5</v>
      </c>
      <c r="U5899" t="n">
        <v>0</v>
      </c>
      <c r="V5899" t="n">
        <v>0</v>
      </c>
      <c r="W5899" t="n">
        <v>0</v>
      </c>
    </row>
    <row r="5900">
      <c r="A5900" t="inlineStr">
        <is>
          <t>Giorgio Bronzini</t>
        </is>
      </c>
      <c r="B5900" t="inlineStr">
        <is>
          <t>Italy</t>
        </is>
      </c>
      <c r="C5900" t="inlineStr">
        <is>
          <t>Scrum Half</t>
        </is>
      </c>
      <c r="D5900" t="n">
        <v>6</v>
      </c>
      <c r="E5900" t="n">
        <v>7</v>
      </c>
      <c r="F5900" t="n">
        <v>3</v>
      </c>
      <c r="G5900" t="n">
        <v>4</v>
      </c>
      <c r="H5900" t="n">
        <v>0</v>
      </c>
      <c r="I5900" t="n">
        <v>266</v>
      </c>
      <c r="J5900" t="n">
        <v>3</v>
      </c>
      <c r="K5900" t="n">
        <v>95</v>
      </c>
      <c r="L5900" t="n">
        <v>0</v>
      </c>
      <c r="M5900" t="n">
        <v>3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</row>
    <row r="5901">
      <c r="A5901" t="inlineStr">
        <is>
          <t>Giorgio Bronzini</t>
        </is>
      </c>
      <c r="B5901" t="inlineStr">
        <is>
          <t>Italy</t>
        </is>
      </c>
      <c r="C5901" t="inlineStr">
        <is>
          <t>Scrum Half</t>
        </is>
      </c>
      <c r="D5901" t="n">
        <v>65</v>
      </c>
      <c r="E5901" t="n">
        <v>2</v>
      </c>
      <c r="F5901" t="n">
        <v>21</v>
      </c>
      <c r="G5901" t="n">
        <v>57</v>
      </c>
      <c r="H5901" t="n">
        <v>0</v>
      </c>
      <c r="I5901" t="n">
        <v>2077</v>
      </c>
      <c r="J5901" t="n">
        <v>44</v>
      </c>
      <c r="K5901" t="n">
        <v>863</v>
      </c>
      <c r="L5901" t="n">
        <v>0</v>
      </c>
      <c r="M5901" t="n">
        <v>19</v>
      </c>
      <c r="N5901" t="n">
        <v>2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10</v>
      </c>
      <c r="U5901" t="n">
        <v>0</v>
      </c>
      <c r="V5901" t="n">
        <v>0</v>
      </c>
      <c r="W5901" t="n">
        <v>0</v>
      </c>
    </row>
    <row r="5902">
      <c r="A5902" t="inlineStr">
        <is>
          <t>Giulio Tonialotti</t>
        </is>
      </c>
      <c r="B5902" t="inlineStr">
        <is>
          <t>Italy</t>
        </is>
      </c>
      <c r="C5902" t="inlineStr">
        <is>
          <t>Scrum Half</t>
        </is>
      </c>
      <c r="D5902" t="n">
        <v>9</v>
      </c>
      <c r="E5902" t="n">
        <v>9</v>
      </c>
      <c r="F5902" t="n">
        <v>2</v>
      </c>
      <c r="G5902" t="n">
        <v>7</v>
      </c>
      <c r="H5902" t="n">
        <v>0</v>
      </c>
      <c r="I5902" t="n">
        <v>238</v>
      </c>
      <c r="J5902" t="n">
        <v>7</v>
      </c>
      <c r="K5902" t="n">
        <v>115</v>
      </c>
      <c r="L5902" t="n">
        <v>0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5</v>
      </c>
      <c r="U5902" t="n">
        <v>0</v>
      </c>
      <c r="V5902" t="n">
        <v>0</v>
      </c>
      <c r="W5902" t="n">
        <v>0</v>
      </c>
    </row>
    <row r="5903">
      <c r="A5903" t="inlineStr">
        <is>
          <t>Giulio Tonialotti</t>
        </is>
      </c>
      <c r="B5903" t="inlineStr">
        <is>
          <t>Italy</t>
        </is>
      </c>
      <c r="C5903" t="inlineStr">
        <is>
          <t>Scrum Half</t>
        </is>
      </c>
      <c r="D5903" t="n">
        <v>14</v>
      </c>
      <c r="E5903" t="n">
        <v>15</v>
      </c>
      <c r="F5903" t="n">
        <v>3</v>
      </c>
      <c r="G5903" t="n">
        <v>12</v>
      </c>
      <c r="H5903" t="n">
        <v>0</v>
      </c>
      <c r="I5903" t="n">
        <v>415</v>
      </c>
      <c r="J5903" t="n">
        <v>11</v>
      </c>
      <c r="K5903" t="n">
        <v>175</v>
      </c>
      <c r="L5903" t="n">
        <v>1</v>
      </c>
      <c r="M5903" t="n">
        <v>0</v>
      </c>
      <c r="N5903" t="n">
        <v>2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10</v>
      </c>
      <c r="U5903" t="n">
        <v>0</v>
      </c>
      <c r="V5903" t="n">
        <v>0</v>
      </c>
      <c r="W5903" t="n">
        <v>0</v>
      </c>
    </row>
    <row r="5904">
      <c r="A5904" t="inlineStr">
        <is>
          <t>Giulio Tonialotti</t>
        </is>
      </c>
      <c r="B5904" t="inlineStr">
        <is>
          <t>Italy</t>
        </is>
      </c>
      <c r="C5904" t="inlineStr">
        <is>
          <t>Scrum Half</t>
        </is>
      </c>
      <c r="D5904" t="n">
        <v>5</v>
      </c>
      <c r="E5904" t="n">
        <v>5</v>
      </c>
      <c r="F5904" t="n">
        <v>3</v>
      </c>
      <c r="G5904" t="n">
        <v>2</v>
      </c>
      <c r="H5904" t="n">
        <v>0</v>
      </c>
      <c r="I5904" t="n">
        <v>250</v>
      </c>
      <c r="J5904" t="n">
        <v>2</v>
      </c>
      <c r="K5904" t="n">
        <v>10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</row>
    <row r="5905">
      <c r="A5905" t="inlineStr">
        <is>
          <t>Giulio Tonialotti</t>
        </is>
      </c>
      <c r="B5905" t="inlineStr">
        <is>
          <t>Italy</t>
        </is>
      </c>
      <c r="C5905" t="inlineStr">
        <is>
          <t>Scrum Half</t>
        </is>
      </c>
      <c r="D5905" t="n">
        <v>31</v>
      </c>
      <c r="E5905" t="n">
        <v>34</v>
      </c>
      <c r="F5905" t="n">
        <v>29</v>
      </c>
      <c r="G5905" t="n">
        <v>5</v>
      </c>
      <c r="H5905" t="n">
        <v>0</v>
      </c>
      <c r="I5905" t="n">
        <v>2310</v>
      </c>
      <c r="J5905" t="n">
        <v>2</v>
      </c>
      <c r="K5905" t="n">
        <v>76</v>
      </c>
      <c r="L5905" t="n">
        <v>0</v>
      </c>
      <c r="M5905" t="n">
        <v>4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5</v>
      </c>
      <c r="U5905" t="n">
        <v>5</v>
      </c>
      <c r="V5905" t="n">
        <v>0</v>
      </c>
      <c r="W5905" t="n">
        <v>0</v>
      </c>
    </row>
    <row r="5906">
      <c r="A5906" t="inlineStr">
        <is>
          <t>Giulio Tonialotti</t>
        </is>
      </c>
      <c r="B5906" t="inlineStr">
        <is>
          <t>Italy</t>
        </is>
      </c>
      <c r="C5906" t="inlineStr">
        <is>
          <t>Scrum Half</t>
        </is>
      </c>
      <c r="D5906" t="n">
        <v>11</v>
      </c>
      <c r="E5906" t="n">
        <v>12</v>
      </c>
      <c r="F5906" t="n">
        <v>9</v>
      </c>
      <c r="G5906" t="n">
        <v>3</v>
      </c>
      <c r="H5906" t="n">
        <v>0</v>
      </c>
      <c r="I5906" t="n">
        <v>628</v>
      </c>
      <c r="J5906" t="n">
        <v>2</v>
      </c>
      <c r="K5906" t="n">
        <v>35</v>
      </c>
      <c r="L5906" t="n">
        <v>0</v>
      </c>
      <c r="M5906" t="n">
        <v>6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5</v>
      </c>
      <c r="U5906" t="n">
        <v>1</v>
      </c>
      <c r="V5906" t="n">
        <v>0</v>
      </c>
      <c r="W5906" t="n">
        <v>0</v>
      </c>
    </row>
    <row r="5907">
      <c r="A5907" t="inlineStr">
        <is>
          <t>Giulio Tonialotti</t>
        </is>
      </c>
      <c r="B5907" t="inlineStr">
        <is>
          <t>Italy</t>
        </is>
      </c>
      <c r="C5907" t="inlineStr">
        <is>
          <t>Scrum Half</t>
        </is>
      </c>
      <c r="D5907" t="n">
        <v>70</v>
      </c>
      <c r="E5907" t="n">
        <v>5</v>
      </c>
      <c r="F5907" t="n">
        <v>46</v>
      </c>
      <c r="G5907" t="n">
        <v>29</v>
      </c>
      <c r="H5907" t="n">
        <v>0</v>
      </c>
      <c r="I5907" t="n">
        <v>3841</v>
      </c>
      <c r="J5907" t="n">
        <v>24</v>
      </c>
      <c r="K5907" t="n">
        <v>411</v>
      </c>
      <c r="L5907" t="n">
        <v>1</v>
      </c>
      <c r="M5907" t="n">
        <v>11</v>
      </c>
      <c r="N5907" t="n">
        <v>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25</v>
      </c>
      <c r="U5907" t="n">
        <v>6</v>
      </c>
      <c r="V5907" t="n">
        <v>0</v>
      </c>
      <c r="W5907" t="n">
        <v>0</v>
      </c>
    </row>
    <row r="5908">
      <c r="A5908" t="inlineStr">
        <is>
          <t>Alberto Chillon</t>
        </is>
      </c>
      <c r="B5908" t="inlineStr">
        <is>
          <t>Italy</t>
        </is>
      </c>
      <c r="C5908" t="inlineStr">
        <is>
          <t>Scrum Half</t>
        </is>
      </c>
      <c r="D5908" t="n">
        <v>6</v>
      </c>
      <c r="E5908" t="n">
        <v>6</v>
      </c>
      <c r="F5908" t="n">
        <v>1</v>
      </c>
      <c r="G5908" t="n">
        <v>5</v>
      </c>
      <c r="H5908" t="n">
        <v>0</v>
      </c>
      <c r="I5908" t="n">
        <v>179</v>
      </c>
      <c r="J5908" t="n">
        <v>5</v>
      </c>
      <c r="K5908" t="n">
        <v>99</v>
      </c>
      <c r="L5908" t="n">
        <v>0</v>
      </c>
      <c r="M5908" t="n">
        <v>0</v>
      </c>
      <c r="N5908" t="n">
        <v>0</v>
      </c>
      <c r="O5908" t="n">
        <v>0</v>
      </c>
      <c r="P5908" t="n">
        <v>2</v>
      </c>
      <c r="Q5908" t="n">
        <v>2</v>
      </c>
      <c r="R5908" t="n">
        <v>5</v>
      </c>
      <c r="S5908" t="n">
        <v>5</v>
      </c>
      <c r="T5908" t="n">
        <v>19</v>
      </c>
      <c r="U5908" t="n">
        <v>0</v>
      </c>
      <c r="V5908" t="n">
        <v>0</v>
      </c>
      <c r="W5908" t="n">
        <v>0</v>
      </c>
    </row>
    <row r="5909">
      <c r="A5909" t="inlineStr">
        <is>
          <t>Alberto Chillon</t>
        </is>
      </c>
      <c r="B5909" t="inlineStr">
        <is>
          <t>Italy</t>
        </is>
      </c>
      <c r="C5909" t="inlineStr">
        <is>
          <t>Scrum Half</t>
        </is>
      </c>
      <c r="D5909" t="n">
        <v>12</v>
      </c>
      <c r="E5909" t="n">
        <v>13</v>
      </c>
      <c r="F5909" t="n">
        <v>5</v>
      </c>
      <c r="G5909" t="n">
        <v>8</v>
      </c>
      <c r="H5909" t="n">
        <v>0</v>
      </c>
      <c r="I5909" t="n">
        <v>591</v>
      </c>
      <c r="J5909" t="n">
        <v>7</v>
      </c>
      <c r="K5909" t="n">
        <v>206</v>
      </c>
      <c r="L5909" t="n">
        <v>0</v>
      </c>
      <c r="M5909" t="n">
        <v>1</v>
      </c>
      <c r="N5909" t="n">
        <v>0</v>
      </c>
      <c r="O5909" t="n">
        <v>0</v>
      </c>
      <c r="P5909" t="n">
        <v>1</v>
      </c>
      <c r="Q5909" t="n">
        <v>1</v>
      </c>
      <c r="R5909" t="n">
        <v>3</v>
      </c>
      <c r="S5909" t="n">
        <v>3</v>
      </c>
      <c r="T5909" t="n">
        <v>11</v>
      </c>
      <c r="U5909" t="n">
        <v>0</v>
      </c>
      <c r="V5909" t="n">
        <v>0</v>
      </c>
      <c r="W5909" t="n">
        <v>0</v>
      </c>
    </row>
    <row r="5910">
      <c r="A5910" t="inlineStr">
        <is>
          <t>Alberto Chillon</t>
        </is>
      </c>
      <c r="B5910" t="inlineStr">
        <is>
          <t>Italy</t>
        </is>
      </c>
      <c r="C5910" t="inlineStr">
        <is>
          <t>Scrum Half</t>
        </is>
      </c>
      <c r="D5910" t="n">
        <v>6</v>
      </c>
      <c r="E5910" t="n">
        <v>6</v>
      </c>
      <c r="F5910" t="n">
        <v>5</v>
      </c>
      <c r="G5910" t="n">
        <v>1</v>
      </c>
      <c r="H5910" t="n">
        <v>0</v>
      </c>
      <c r="I5910" t="n">
        <v>332</v>
      </c>
      <c r="J5910" t="n">
        <v>1</v>
      </c>
      <c r="K5910" t="n">
        <v>25</v>
      </c>
      <c r="L5910" t="n">
        <v>0</v>
      </c>
      <c r="M5910" t="n">
        <v>4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</row>
    <row r="5911">
      <c r="A5911" t="inlineStr">
        <is>
          <t>Alberto Chillon</t>
        </is>
      </c>
      <c r="B5911" t="inlineStr">
        <is>
          <t>Italy</t>
        </is>
      </c>
      <c r="C5911" t="inlineStr">
        <is>
          <t>Scrum Half</t>
        </is>
      </c>
      <c r="D5911" t="n">
        <v>49</v>
      </c>
      <c r="E5911" t="n">
        <v>59</v>
      </c>
      <c r="F5911" t="n">
        <v>22</v>
      </c>
      <c r="G5911" t="n">
        <v>37</v>
      </c>
      <c r="H5911" t="n">
        <v>0</v>
      </c>
      <c r="I5911" t="n">
        <v>1892</v>
      </c>
      <c r="J5911" t="n">
        <v>27</v>
      </c>
      <c r="K5911" t="n">
        <v>453</v>
      </c>
      <c r="L5911" t="n">
        <v>0</v>
      </c>
      <c r="M5911" t="n">
        <v>14</v>
      </c>
      <c r="N5911" t="n">
        <v>3</v>
      </c>
      <c r="O5911" t="n">
        <v>0</v>
      </c>
      <c r="P5911" t="n">
        <v>2</v>
      </c>
      <c r="Q5911" t="n">
        <v>2</v>
      </c>
      <c r="R5911" t="n">
        <v>5</v>
      </c>
      <c r="S5911" t="n">
        <v>3</v>
      </c>
      <c r="T5911" t="n">
        <v>28</v>
      </c>
      <c r="U5911" t="n">
        <v>2</v>
      </c>
      <c r="V5911" t="n">
        <v>0</v>
      </c>
      <c r="W5911" t="n">
        <v>0</v>
      </c>
    </row>
    <row r="5912">
      <c r="A5912" t="inlineStr">
        <is>
          <t>Alberto Chillon</t>
        </is>
      </c>
      <c r="B5912" t="inlineStr">
        <is>
          <t>Italy</t>
        </is>
      </c>
      <c r="C5912" t="inlineStr">
        <is>
          <t>Scrum Half</t>
        </is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11</v>
      </c>
      <c r="J5912" t="n">
        <v>1</v>
      </c>
      <c r="K5912" t="n">
        <v>11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</row>
    <row r="5913">
      <c r="A5913" t="inlineStr">
        <is>
          <t>Alberto Chillon</t>
        </is>
      </c>
      <c r="B5913" t="inlineStr">
        <is>
          <t>Italy</t>
        </is>
      </c>
      <c r="C5913" t="inlineStr">
        <is>
          <t>Scrum Half</t>
        </is>
      </c>
      <c r="D5913" t="n">
        <v>6</v>
      </c>
      <c r="E5913" t="n">
        <v>7</v>
      </c>
      <c r="F5913" t="n">
        <v>5</v>
      </c>
      <c r="G5913" t="n">
        <v>2</v>
      </c>
      <c r="H5913" t="n">
        <v>0</v>
      </c>
      <c r="I5913" t="n">
        <v>343</v>
      </c>
      <c r="J5913" t="n">
        <v>1</v>
      </c>
      <c r="K5913" t="n">
        <v>21</v>
      </c>
      <c r="L5913" t="n">
        <v>0</v>
      </c>
      <c r="M5913" t="n">
        <v>4</v>
      </c>
      <c r="N5913" t="n">
        <v>0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</row>
    <row r="5914">
      <c r="A5914" t="inlineStr">
        <is>
          <t>Alberto Chillon</t>
        </is>
      </c>
      <c r="B5914" t="inlineStr">
        <is>
          <t>Italy</t>
        </is>
      </c>
      <c r="C5914" t="inlineStr">
        <is>
          <t>Scrum Half</t>
        </is>
      </c>
      <c r="D5914" t="n">
        <v>80</v>
      </c>
      <c r="E5914" t="n">
        <v>3</v>
      </c>
      <c r="F5914" t="n">
        <v>38</v>
      </c>
      <c r="G5914" t="n">
        <v>54</v>
      </c>
      <c r="H5914" t="n">
        <v>0</v>
      </c>
      <c r="I5914" t="n">
        <v>3348</v>
      </c>
      <c r="J5914" t="n">
        <v>42</v>
      </c>
      <c r="K5914" t="n">
        <v>815</v>
      </c>
      <c r="L5914" t="n">
        <v>0</v>
      </c>
      <c r="M5914" t="n">
        <v>23</v>
      </c>
      <c r="N5914" t="n">
        <v>3</v>
      </c>
      <c r="O5914" t="n">
        <v>0</v>
      </c>
      <c r="P5914" t="n">
        <v>6</v>
      </c>
      <c r="Q5914" t="n">
        <v>5</v>
      </c>
      <c r="R5914" t="n">
        <v>14</v>
      </c>
      <c r="S5914" t="n">
        <v>11</v>
      </c>
      <c r="T5914" t="n">
        <v>58</v>
      </c>
      <c r="U5914" t="n">
        <v>3</v>
      </c>
      <c r="V5914" t="n">
        <v>0</v>
      </c>
      <c r="W5914" t="n">
        <v>0</v>
      </c>
    </row>
    <row r="5915">
      <c r="A5915" t="inlineStr">
        <is>
          <t>Ian McKinley</t>
        </is>
      </c>
      <c r="B5915" t="inlineStr">
        <is>
          <t>Italy</t>
        </is>
      </c>
      <c r="C5915" t="inlineStr">
        <is>
          <t>Outside Half</t>
        </is>
      </c>
      <c r="D5915" t="n">
        <v>5</v>
      </c>
      <c r="E5915" t="n">
        <v>5</v>
      </c>
      <c r="F5915" t="n">
        <v>4</v>
      </c>
      <c r="G5915" t="n">
        <v>1</v>
      </c>
      <c r="H5915" t="n">
        <v>0</v>
      </c>
      <c r="I5915" t="n">
        <v>322</v>
      </c>
      <c r="J5915" t="n">
        <v>1</v>
      </c>
      <c r="K5915" t="n">
        <v>31</v>
      </c>
      <c r="L5915" t="n">
        <v>0</v>
      </c>
      <c r="M5915" t="n">
        <v>1</v>
      </c>
      <c r="N5915" t="n">
        <v>0</v>
      </c>
      <c r="O5915" t="n">
        <v>0</v>
      </c>
      <c r="P5915" t="n">
        <v>1</v>
      </c>
      <c r="Q5915" t="n">
        <v>1</v>
      </c>
      <c r="R5915" t="n">
        <v>8</v>
      </c>
      <c r="S5915" t="n">
        <v>7</v>
      </c>
      <c r="T5915" t="n">
        <v>23</v>
      </c>
      <c r="U5915" t="n">
        <v>0</v>
      </c>
      <c r="V5915" t="n">
        <v>0</v>
      </c>
      <c r="W5915" t="n">
        <v>0</v>
      </c>
    </row>
    <row r="5916">
      <c r="A5916" t="inlineStr">
        <is>
          <t>Ian McKinley</t>
        </is>
      </c>
      <c r="B5916" t="inlineStr">
        <is>
          <t>Italy</t>
        </is>
      </c>
      <c r="C5916" t="inlineStr">
        <is>
          <t>Outside Half</t>
        </is>
      </c>
      <c r="D5916" t="n">
        <v>15</v>
      </c>
      <c r="E5916" t="n">
        <v>17</v>
      </c>
      <c r="F5916" t="n">
        <v>12</v>
      </c>
      <c r="G5916" t="n">
        <v>5</v>
      </c>
      <c r="H5916" t="n">
        <v>0</v>
      </c>
      <c r="I5916" t="n">
        <v>940</v>
      </c>
      <c r="J5916" t="n">
        <v>3</v>
      </c>
      <c r="K5916" t="n">
        <v>61</v>
      </c>
      <c r="L5916" t="n">
        <v>0</v>
      </c>
      <c r="M5916" t="n">
        <v>3</v>
      </c>
      <c r="N5916" t="n">
        <v>1</v>
      </c>
      <c r="O5916" t="n">
        <v>1</v>
      </c>
      <c r="P5916" t="n">
        <v>6</v>
      </c>
      <c r="Q5916" t="n">
        <v>6</v>
      </c>
      <c r="R5916" t="n">
        <v>4</v>
      </c>
      <c r="S5916" t="n">
        <v>4</v>
      </c>
      <c r="T5916" t="n">
        <v>32</v>
      </c>
      <c r="U5916" t="n">
        <v>0</v>
      </c>
      <c r="V5916" t="n">
        <v>0</v>
      </c>
      <c r="W5916" t="n">
        <v>0</v>
      </c>
    </row>
    <row r="5917">
      <c r="A5917" t="inlineStr">
        <is>
          <t>Ian McKinley</t>
        </is>
      </c>
      <c r="B5917" t="inlineStr">
        <is>
          <t>Italy</t>
        </is>
      </c>
      <c r="C5917" t="inlineStr">
        <is>
          <t>Outside Half</t>
        </is>
      </c>
      <c r="D5917" t="n">
        <v>3</v>
      </c>
      <c r="E5917" t="n">
        <v>3</v>
      </c>
      <c r="F5917" t="n">
        <v>1</v>
      </c>
      <c r="G5917" t="n">
        <v>2</v>
      </c>
      <c r="H5917" t="n">
        <v>0</v>
      </c>
      <c r="I5917" t="n">
        <v>153</v>
      </c>
      <c r="J5917" t="n">
        <v>2</v>
      </c>
      <c r="K5917" t="n">
        <v>73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1</v>
      </c>
      <c r="R5917" t="n">
        <v>1</v>
      </c>
      <c r="S5917" t="n">
        <v>1</v>
      </c>
      <c r="T5917" t="n">
        <v>5</v>
      </c>
      <c r="U5917" t="n">
        <v>0</v>
      </c>
      <c r="V5917" t="n">
        <v>0</v>
      </c>
      <c r="W5917" t="n">
        <v>0</v>
      </c>
    </row>
    <row r="5918">
      <c r="A5918" t="inlineStr">
        <is>
          <t>Ian McKinley</t>
        </is>
      </c>
      <c r="B5918" t="inlineStr">
        <is>
          <t>Italy</t>
        </is>
      </c>
      <c r="C5918" t="inlineStr">
        <is>
          <t>Outside Half</t>
        </is>
      </c>
      <c r="D5918" t="n">
        <v>6</v>
      </c>
      <c r="E5918" t="n">
        <v>6</v>
      </c>
      <c r="F5918" t="n">
        <v>6</v>
      </c>
      <c r="G5918" t="n">
        <v>0</v>
      </c>
      <c r="H5918" t="n">
        <v>0</v>
      </c>
      <c r="I5918" t="n">
        <v>341</v>
      </c>
      <c r="J5918" t="n">
        <v>0</v>
      </c>
      <c r="K5918" t="n">
        <v>0</v>
      </c>
      <c r="L5918" t="n">
        <v>0</v>
      </c>
      <c r="M5918" t="n">
        <v>2</v>
      </c>
      <c r="N5918" t="n">
        <v>2</v>
      </c>
      <c r="O5918" t="n">
        <v>0</v>
      </c>
      <c r="P5918" t="n">
        <v>17</v>
      </c>
      <c r="Q5918" t="n">
        <v>13</v>
      </c>
      <c r="R5918" t="n">
        <v>7</v>
      </c>
      <c r="S5918" t="n">
        <v>3</v>
      </c>
      <c r="T5918" t="n">
        <v>45</v>
      </c>
      <c r="U5918" t="n">
        <v>1</v>
      </c>
      <c r="V5918" t="n">
        <v>0</v>
      </c>
      <c r="W5918" t="n">
        <v>0</v>
      </c>
    </row>
    <row r="5919">
      <c r="A5919" t="inlineStr">
        <is>
          <t>Ian McKinley</t>
        </is>
      </c>
      <c r="B5919" t="inlineStr">
        <is>
          <t>Italy</t>
        </is>
      </c>
      <c r="C5919" t="inlineStr">
        <is>
          <t>Outside Half</t>
        </is>
      </c>
      <c r="D5919" t="n">
        <v>67</v>
      </c>
      <c r="E5919" t="n">
        <v>70</v>
      </c>
      <c r="F5919" t="n">
        <v>37</v>
      </c>
      <c r="G5919" t="n">
        <v>33</v>
      </c>
      <c r="H5919" t="n">
        <v>0</v>
      </c>
      <c r="I5919" t="n">
        <v>3248</v>
      </c>
      <c r="J5919" t="n">
        <v>30</v>
      </c>
      <c r="K5919" t="n">
        <v>570</v>
      </c>
      <c r="L5919" t="n">
        <v>1</v>
      </c>
      <c r="M5919" t="n">
        <v>15</v>
      </c>
      <c r="N5919" t="n">
        <v>4</v>
      </c>
      <c r="O5919" t="n">
        <v>0</v>
      </c>
      <c r="P5919" t="n">
        <v>65</v>
      </c>
      <c r="Q5919" t="n">
        <v>42</v>
      </c>
      <c r="R5919" t="n">
        <v>49</v>
      </c>
      <c r="S5919" t="n">
        <v>39</v>
      </c>
      <c r="T5919" t="n">
        <v>221</v>
      </c>
      <c r="U5919" t="n">
        <v>1</v>
      </c>
      <c r="V5919" t="n">
        <v>0</v>
      </c>
      <c r="W5919" t="n">
        <v>0</v>
      </c>
    </row>
    <row r="5920">
      <c r="A5920" t="inlineStr">
        <is>
          <t>Ian McKinley</t>
        </is>
      </c>
      <c r="B5920" t="inlineStr">
        <is>
          <t>Italy</t>
        </is>
      </c>
      <c r="C5920" t="inlineStr">
        <is>
          <t>Outside Half</t>
        </is>
      </c>
      <c r="D5920" t="n">
        <v>9</v>
      </c>
      <c r="E5920" t="n">
        <v>10</v>
      </c>
      <c r="F5920" t="n">
        <v>0</v>
      </c>
      <c r="G5920" t="n">
        <v>10</v>
      </c>
      <c r="H5920" t="n">
        <v>0</v>
      </c>
      <c r="I5920" t="n">
        <v>224</v>
      </c>
      <c r="J5920" t="n">
        <v>9</v>
      </c>
      <c r="K5920" t="n">
        <v>224</v>
      </c>
      <c r="L5920" t="n">
        <v>3</v>
      </c>
      <c r="M5920" t="n">
        <v>0</v>
      </c>
      <c r="N5920" t="n">
        <v>0</v>
      </c>
      <c r="O5920" t="n">
        <v>0</v>
      </c>
      <c r="P5920" t="n">
        <v>2</v>
      </c>
      <c r="Q5920" t="n">
        <v>0</v>
      </c>
      <c r="R5920" t="n">
        <v>2</v>
      </c>
      <c r="S5920" t="n">
        <v>1</v>
      </c>
      <c r="T5920" t="n">
        <v>3</v>
      </c>
      <c r="U5920" t="n">
        <v>0</v>
      </c>
      <c r="V5920" t="n">
        <v>0</v>
      </c>
      <c r="W5920" t="n">
        <v>0</v>
      </c>
    </row>
    <row r="5921">
      <c r="A5921" t="inlineStr">
        <is>
          <t>Ian McKinley</t>
        </is>
      </c>
      <c r="B5921" t="inlineStr">
        <is>
          <t>Italy</t>
        </is>
      </c>
      <c r="C5921" t="inlineStr">
        <is>
          <t>Outside Half</t>
        </is>
      </c>
      <c r="D5921" t="n">
        <v>105</v>
      </c>
      <c r="E5921" t="n">
        <v>7</v>
      </c>
      <c r="F5921" t="n">
        <v>60</v>
      </c>
      <c r="G5921" t="n">
        <v>51</v>
      </c>
      <c r="H5921" t="n">
        <v>0</v>
      </c>
      <c r="I5921" t="n">
        <v>5228</v>
      </c>
      <c r="J5921" t="n">
        <v>45</v>
      </c>
      <c r="K5921" t="n">
        <v>959</v>
      </c>
      <c r="L5921" t="n">
        <v>4</v>
      </c>
      <c r="M5921" t="n">
        <v>21</v>
      </c>
      <c r="N5921" t="n">
        <v>7</v>
      </c>
      <c r="O5921" t="n">
        <v>1</v>
      </c>
      <c r="P5921" t="n">
        <v>92</v>
      </c>
      <c r="Q5921" t="n">
        <v>63</v>
      </c>
      <c r="R5921" t="n">
        <v>71</v>
      </c>
      <c r="S5921" t="n">
        <v>55</v>
      </c>
      <c r="T5921" t="n">
        <v>329</v>
      </c>
      <c r="U5921" t="n">
        <v>2</v>
      </c>
      <c r="V5921" t="n">
        <v>0</v>
      </c>
      <c r="W5921" t="n">
        <v>0</v>
      </c>
    </row>
    <row r="5922">
      <c r="A5922" t="inlineStr">
        <is>
          <t>Tommaso Allan</t>
        </is>
      </c>
      <c r="B5922" t="inlineStr">
        <is>
          <t>Italy</t>
        </is>
      </c>
      <c r="C5922" t="inlineStr">
        <is>
          <t>Outside Half</t>
        </is>
      </c>
      <c r="D5922" t="n">
        <v>9</v>
      </c>
      <c r="E5922" t="n">
        <v>9</v>
      </c>
      <c r="F5922" t="n">
        <v>9</v>
      </c>
      <c r="G5922" t="n">
        <v>0</v>
      </c>
      <c r="H5922" t="n">
        <v>0</v>
      </c>
      <c r="I5922" t="n">
        <v>682</v>
      </c>
      <c r="J5922" t="n">
        <v>0</v>
      </c>
      <c r="K5922" t="n">
        <v>0</v>
      </c>
      <c r="L5922" t="n">
        <v>0</v>
      </c>
      <c r="M5922" t="n">
        <v>2</v>
      </c>
      <c r="N5922" t="n">
        <v>1</v>
      </c>
      <c r="O5922" t="n">
        <v>0</v>
      </c>
      <c r="P5922" t="n">
        <v>7</v>
      </c>
      <c r="Q5922" t="n">
        <v>7</v>
      </c>
      <c r="R5922" t="n">
        <v>7</v>
      </c>
      <c r="S5922" t="n">
        <v>7</v>
      </c>
      <c r="T5922" t="n">
        <v>40</v>
      </c>
      <c r="U5922" t="n">
        <v>0</v>
      </c>
      <c r="V5922" t="n">
        <v>0</v>
      </c>
      <c r="W5922" t="n">
        <v>0</v>
      </c>
    </row>
    <row r="5923">
      <c r="A5923" t="inlineStr">
        <is>
          <t>Tommaso Allan</t>
        </is>
      </c>
      <c r="B5923" t="inlineStr">
        <is>
          <t>Italy</t>
        </is>
      </c>
      <c r="C5923" t="inlineStr">
        <is>
          <t>Outside Half</t>
        </is>
      </c>
      <c r="D5923" t="n">
        <v>12</v>
      </c>
      <c r="E5923" t="n">
        <v>13</v>
      </c>
      <c r="F5923" t="n">
        <v>7</v>
      </c>
      <c r="G5923" t="n">
        <v>6</v>
      </c>
      <c r="H5923" t="n">
        <v>0</v>
      </c>
      <c r="I5923" t="n">
        <v>644</v>
      </c>
      <c r="J5923" t="n">
        <v>5</v>
      </c>
      <c r="K5923" t="n">
        <v>121</v>
      </c>
      <c r="L5923" t="n">
        <v>0</v>
      </c>
      <c r="M5923" t="n">
        <v>2</v>
      </c>
      <c r="N5923" t="n">
        <v>0</v>
      </c>
      <c r="O5923" t="n">
        <v>0</v>
      </c>
      <c r="P5923" t="n">
        <v>4</v>
      </c>
      <c r="Q5923" t="n">
        <v>3</v>
      </c>
      <c r="R5923" t="n">
        <v>10</v>
      </c>
      <c r="S5923" t="n">
        <v>7</v>
      </c>
      <c r="T5923" t="n">
        <v>27</v>
      </c>
      <c r="U5923" t="n">
        <v>0</v>
      </c>
      <c r="V5923" t="n">
        <v>0</v>
      </c>
      <c r="W5923" t="n">
        <v>0</v>
      </c>
    </row>
    <row r="5924">
      <c r="A5924" t="inlineStr">
        <is>
          <t>Tommaso Allan</t>
        </is>
      </c>
      <c r="B5924" t="inlineStr">
        <is>
          <t>Italy</t>
        </is>
      </c>
      <c r="C5924" t="inlineStr">
        <is>
          <t>Outside Half</t>
        </is>
      </c>
      <c r="D5924" t="n">
        <v>69</v>
      </c>
      <c r="E5924" t="n">
        <v>66</v>
      </c>
      <c r="F5924" t="n">
        <v>53</v>
      </c>
      <c r="G5924" t="n">
        <v>13</v>
      </c>
      <c r="H5924" t="n">
        <v>0</v>
      </c>
      <c r="I5924" t="n">
        <v>4045</v>
      </c>
      <c r="J5924" t="n">
        <v>16</v>
      </c>
      <c r="K5924" t="n">
        <v>319</v>
      </c>
      <c r="L5924" t="n">
        <v>0</v>
      </c>
      <c r="M5924" t="n">
        <v>24</v>
      </c>
      <c r="N5924" t="n">
        <v>8</v>
      </c>
      <c r="O5924" t="n">
        <v>0</v>
      </c>
      <c r="P5924" t="n">
        <v>115</v>
      </c>
      <c r="Q5924" t="n">
        <v>74</v>
      </c>
      <c r="R5924" t="n">
        <v>81</v>
      </c>
      <c r="S5924" t="n">
        <v>64</v>
      </c>
      <c r="T5924" t="n">
        <v>380</v>
      </c>
      <c r="U5924" t="n">
        <v>0</v>
      </c>
      <c r="V5924" t="n">
        <v>0</v>
      </c>
      <c r="W5924" t="n">
        <v>0</v>
      </c>
    </row>
    <row r="5925">
      <c r="A5925" t="inlineStr">
        <is>
          <t>Tommaso Allan</t>
        </is>
      </c>
      <c r="B5925" t="inlineStr">
        <is>
          <t>Italy</t>
        </is>
      </c>
      <c r="C5925" t="inlineStr">
        <is>
          <t>Outside Half</t>
        </is>
      </c>
      <c r="D5925" t="n">
        <v>151</v>
      </c>
      <c r="E5925" t="n">
        <v>20</v>
      </c>
      <c r="F5925" t="n">
        <v>110</v>
      </c>
      <c r="G5925" t="n">
        <v>40</v>
      </c>
      <c r="H5925" t="n">
        <v>0</v>
      </c>
      <c r="I5925" t="n">
        <v>8527</v>
      </c>
      <c r="J5925" t="n">
        <v>41</v>
      </c>
      <c r="K5925" t="n">
        <v>755</v>
      </c>
      <c r="L5925" t="n">
        <v>0</v>
      </c>
      <c r="M5925" t="n">
        <v>53</v>
      </c>
      <c r="N5925" t="n">
        <v>20</v>
      </c>
      <c r="O5925" t="n">
        <v>1</v>
      </c>
      <c r="P5925" t="n">
        <v>196</v>
      </c>
      <c r="Q5925" t="n">
        <v>137</v>
      </c>
      <c r="R5925" t="n">
        <v>165</v>
      </c>
      <c r="S5925" t="n">
        <v>128</v>
      </c>
      <c r="T5925" t="n">
        <v>761</v>
      </c>
      <c r="U5925" t="n">
        <v>1</v>
      </c>
      <c r="V5925" t="n">
        <v>0</v>
      </c>
      <c r="W5925" t="n">
        <v>0</v>
      </c>
    </row>
    <row r="5926">
      <c r="A5926" t="inlineStr">
        <is>
          <t>Carlo Canna</t>
        </is>
      </c>
      <c r="B5926" t="inlineStr">
        <is>
          <t>Italy</t>
        </is>
      </c>
      <c r="C5926" t="inlineStr">
        <is>
          <t>Outside Half</t>
        </is>
      </c>
      <c r="D5926" t="n">
        <v>5</v>
      </c>
      <c r="E5926" t="n">
        <v>5</v>
      </c>
      <c r="F5926" t="n">
        <v>3</v>
      </c>
      <c r="G5926" t="n">
        <v>2</v>
      </c>
      <c r="H5926" t="n">
        <v>0</v>
      </c>
      <c r="I5926" t="n">
        <v>262</v>
      </c>
      <c r="J5926" t="n">
        <v>2</v>
      </c>
      <c r="K5926" t="n">
        <v>42</v>
      </c>
      <c r="L5926" t="n">
        <v>0</v>
      </c>
      <c r="M5926" t="n">
        <v>1</v>
      </c>
      <c r="N5926" t="n">
        <v>1</v>
      </c>
      <c r="O5926" t="n">
        <v>2</v>
      </c>
      <c r="P5926" t="n">
        <v>4</v>
      </c>
      <c r="Q5926" t="n">
        <v>4</v>
      </c>
      <c r="R5926" t="n">
        <v>5</v>
      </c>
      <c r="S5926" t="n">
        <v>5</v>
      </c>
      <c r="T5926" t="n">
        <v>34</v>
      </c>
      <c r="U5926" t="n">
        <v>0</v>
      </c>
      <c r="V5926" t="n">
        <v>0</v>
      </c>
      <c r="W5926" t="n">
        <v>0</v>
      </c>
    </row>
    <row r="5927">
      <c r="A5927" t="inlineStr">
        <is>
          <t>Carlo Canna</t>
        </is>
      </c>
      <c r="B5927" t="inlineStr">
        <is>
          <t>Italy</t>
        </is>
      </c>
      <c r="C5927" t="inlineStr">
        <is>
          <t>Outside Half</t>
        </is>
      </c>
      <c r="D5927" t="n">
        <v>52</v>
      </c>
      <c r="E5927" t="n">
        <v>54</v>
      </c>
      <c r="F5927" t="n">
        <v>28</v>
      </c>
      <c r="G5927" t="n">
        <v>26</v>
      </c>
      <c r="H5927" t="n">
        <v>0</v>
      </c>
      <c r="I5927" t="n">
        <v>2365</v>
      </c>
      <c r="J5927" t="n">
        <v>24</v>
      </c>
      <c r="K5927" t="n">
        <v>400</v>
      </c>
      <c r="L5927" t="n">
        <v>3</v>
      </c>
      <c r="M5927" t="n">
        <v>16</v>
      </c>
      <c r="N5927" t="n">
        <v>5</v>
      </c>
      <c r="O5927" t="n">
        <v>3</v>
      </c>
      <c r="P5927" t="n">
        <v>32</v>
      </c>
      <c r="Q5927" t="n">
        <v>20</v>
      </c>
      <c r="R5927" t="n">
        <v>35</v>
      </c>
      <c r="S5927" t="n">
        <v>26</v>
      </c>
      <c r="T5927" t="n">
        <v>152</v>
      </c>
      <c r="U5927" t="n">
        <v>2</v>
      </c>
      <c r="V5927" t="n">
        <v>0</v>
      </c>
      <c r="W5927" t="n">
        <v>0</v>
      </c>
    </row>
    <row r="5928">
      <c r="A5928" t="inlineStr">
        <is>
          <t>Carlo Canna</t>
        </is>
      </c>
      <c r="B5928" t="inlineStr">
        <is>
          <t>Italy</t>
        </is>
      </c>
      <c r="C5928" t="inlineStr">
        <is>
          <t>Outside Half</t>
        </is>
      </c>
      <c r="D5928" t="n">
        <v>99</v>
      </c>
      <c r="E5928" t="n">
        <v>99</v>
      </c>
      <c r="F5928" t="n">
        <v>89</v>
      </c>
      <c r="G5928" t="n">
        <v>10</v>
      </c>
      <c r="H5928" t="n">
        <v>0</v>
      </c>
      <c r="I5928" t="n">
        <v>6915</v>
      </c>
      <c r="J5928" t="n">
        <v>10</v>
      </c>
      <c r="K5928" t="n">
        <v>292</v>
      </c>
      <c r="L5928" t="n">
        <v>0</v>
      </c>
      <c r="M5928" t="n">
        <v>31</v>
      </c>
      <c r="N5928" t="n">
        <v>14</v>
      </c>
      <c r="O5928" t="n">
        <v>4</v>
      </c>
      <c r="P5928" t="n">
        <v>179</v>
      </c>
      <c r="Q5928" t="n">
        <v>121</v>
      </c>
      <c r="R5928" t="n">
        <v>133</v>
      </c>
      <c r="S5928" t="n">
        <v>102</v>
      </c>
      <c r="T5928" t="n">
        <v>630</v>
      </c>
      <c r="U5928" t="n">
        <v>4</v>
      </c>
      <c r="V5928" t="n">
        <v>0</v>
      </c>
      <c r="W5928" t="n">
        <v>1</v>
      </c>
    </row>
    <row r="5929">
      <c r="A5929" t="inlineStr">
        <is>
          <t>Carlo Canna</t>
        </is>
      </c>
      <c r="B5929" t="inlineStr">
        <is>
          <t>Italy</t>
        </is>
      </c>
      <c r="C5929" t="inlineStr">
        <is>
          <t>Outside Half</t>
        </is>
      </c>
      <c r="D5929" t="n">
        <v>156</v>
      </c>
      <c r="E5929" t="n">
        <v>20</v>
      </c>
      <c r="F5929" t="n">
        <v>120</v>
      </c>
      <c r="G5929" t="n">
        <v>38</v>
      </c>
      <c r="H5929" t="n">
        <v>0</v>
      </c>
      <c r="I5929" t="n">
        <v>9542</v>
      </c>
      <c r="J5929" t="n">
        <v>36</v>
      </c>
      <c r="K5929" t="n">
        <v>734</v>
      </c>
      <c r="L5929" t="n">
        <v>3</v>
      </c>
      <c r="M5929" t="n">
        <v>48</v>
      </c>
      <c r="N5929" t="n">
        <v>20</v>
      </c>
      <c r="O5929" t="n">
        <v>9</v>
      </c>
      <c r="P5929" t="n">
        <v>215</v>
      </c>
      <c r="Q5929" t="n">
        <v>145</v>
      </c>
      <c r="R5929" t="n">
        <v>173</v>
      </c>
      <c r="S5929" t="n">
        <v>133</v>
      </c>
      <c r="T5929" t="n">
        <v>816</v>
      </c>
      <c r="U5929" t="n">
        <v>6</v>
      </c>
      <c r="V5929" t="n">
        <v>0</v>
      </c>
      <c r="W5929" t="n">
        <v>1</v>
      </c>
    </row>
    <row r="5930">
      <c r="A5930" t="inlineStr">
        <is>
          <t>Luke McLean</t>
        </is>
      </c>
      <c r="B5930" t="inlineStr">
        <is>
          <t>Italy</t>
        </is>
      </c>
      <c r="C5930" t="inlineStr">
        <is>
          <t>Outside Half</t>
        </is>
      </c>
      <c r="D5930" t="n">
        <v>42</v>
      </c>
      <c r="E5930" t="n">
        <v>43</v>
      </c>
      <c r="F5930" t="n">
        <v>36</v>
      </c>
      <c r="G5930" t="n">
        <v>7</v>
      </c>
      <c r="H5930" t="n">
        <v>0</v>
      </c>
      <c r="I5930" t="n">
        <v>2813</v>
      </c>
      <c r="J5930" t="n">
        <v>6</v>
      </c>
      <c r="K5930" t="n">
        <v>117</v>
      </c>
      <c r="L5930" t="n">
        <v>0</v>
      </c>
      <c r="M5930" t="n">
        <v>6</v>
      </c>
      <c r="N5930" t="n">
        <v>17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85</v>
      </c>
      <c r="U5930" t="n">
        <v>0</v>
      </c>
      <c r="V5930" t="n">
        <v>0</v>
      </c>
      <c r="W5930" t="n">
        <v>0</v>
      </c>
    </row>
    <row r="5931">
      <c r="A5931" t="inlineStr">
        <is>
          <t>Luke McLean</t>
        </is>
      </c>
      <c r="B5931" t="inlineStr">
        <is>
          <t>Italy</t>
        </is>
      </c>
      <c r="C5931" t="inlineStr">
        <is>
          <t>Outside Half</t>
        </is>
      </c>
      <c r="D5931" t="n">
        <v>88</v>
      </c>
      <c r="E5931" t="n">
        <v>91</v>
      </c>
      <c r="F5931" t="n">
        <v>75</v>
      </c>
      <c r="G5931" t="n">
        <v>16</v>
      </c>
      <c r="H5931" t="n">
        <v>0</v>
      </c>
      <c r="I5931" t="n">
        <v>6337</v>
      </c>
      <c r="J5931" t="n">
        <v>13</v>
      </c>
      <c r="K5931" t="n">
        <v>386</v>
      </c>
      <c r="L5931" t="n">
        <v>0</v>
      </c>
      <c r="M5931" t="n">
        <v>6</v>
      </c>
      <c r="N5931" t="n">
        <v>7</v>
      </c>
      <c r="O5931" t="n">
        <v>0</v>
      </c>
      <c r="P5931" t="n">
        <v>1</v>
      </c>
      <c r="Q5931" t="n">
        <v>0</v>
      </c>
      <c r="R5931" t="n">
        <v>16</v>
      </c>
      <c r="S5931" t="n">
        <v>13</v>
      </c>
      <c r="T5931" t="n">
        <v>74</v>
      </c>
      <c r="U5931" t="n">
        <v>0</v>
      </c>
      <c r="V5931" t="n">
        <v>0</v>
      </c>
      <c r="W5931" t="n">
        <v>0</v>
      </c>
    </row>
    <row r="5932">
      <c r="A5932" t="inlineStr">
        <is>
          <t>Luke McLean</t>
        </is>
      </c>
      <c r="B5932" t="inlineStr">
        <is>
          <t>Italy</t>
        </is>
      </c>
      <c r="C5932" t="inlineStr">
        <is>
          <t>Outside Half</t>
        </is>
      </c>
      <c r="D5932" t="n">
        <v>108</v>
      </c>
      <c r="E5932" t="n">
        <v>113</v>
      </c>
      <c r="F5932" t="n">
        <v>96</v>
      </c>
      <c r="G5932" t="n">
        <v>17</v>
      </c>
      <c r="H5932" t="n">
        <v>0</v>
      </c>
      <c r="I5932" t="n">
        <v>7804</v>
      </c>
      <c r="J5932" t="n">
        <v>12</v>
      </c>
      <c r="K5932" t="n">
        <v>335</v>
      </c>
      <c r="L5932" t="n">
        <v>0</v>
      </c>
      <c r="M5932" t="n">
        <v>10</v>
      </c>
      <c r="N5932" t="n">
        <v>11</v>
      </c>
      <c r="O5932" t="n">
        <v>0</v>
      </c>
      <c r="P5932" t="n">
        <v>2</v>
      </c>
      <c r="Q5932" t="n">
        <v>1</v>
      </c>
      <c r="R5932" t="n">
        <v>4</v>
      </c>
      <c r="S5932" t="n">
        <v>4</v>
      </c>
      <c r="T5932" t="n">
        <v>69</v>
      </c>
      <c r="U5932" t="n">
        <v>3</v>
      </c>
      <c r="V5932" t="n">
        <v>0</v>
      </c>
      <c r="W5932" t="n">
        <v>0</v>
      </c>
    </row>
    <row r="5933">
      <c r="A5933" t="inlineStr">
        <is>
          <t>Luke McLean</t>
        </is>
      </c>
      <c r="B5933" t="inlineStr">
        <is>
          <t>Italy</t>
        </is>
      </c>
      <c r="C5933" t="inlineStr">
        <is>
          <t>Outside Half</t>
        </is>
      </c>
      <c r="D5933" t="n">
        <v>11</v>
      </c>
      <c r="E5933" t="n">
        <v>11</v>
      </c>
      <c r="F5933" t="n">
        <v>11</v>
      </c>
      <c r="G5933" t="n">
        <v>0</v>
      </c>
      <c r="H5933" t="n">
        <v>0</v>
      </c>
      <c r="I5933" t="n">
        <v>871</v>
      </c>
      <c r="J5933" t="n">
        <v>0</v>
      </c>
      <c r="K5933" t="n">
        <v>0</v>
      </c>
      <c r="L5933" t="n">
        <v>0</v>
      </c>
      <c r="M5933" t="n">
        <v>1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10</v>
      </c>
      <c r="U5933" t="n">
        <v>0</v>
      </c>
      <c r="V5933" t="n">
        <v>0</v>
      </c>
      <c r="W5933" t="n">
        <v>0</v>
      </c>
    </row>
    <row r="5934">
      <c r="A5934" t="inlineStr">
        <is>
          <t>Luke McLean</t>
        </is>
      </c>
      <c r="B5934" t="inlineStr">
        <is>
          <t>Italy</t>
        </is>
      </c>
      <c r="C5934" t="inlineStr">
        <is>
          <t>Outside Half</t>
        </is>
      </c>
      <c r="D5934" t="n">
        <v>34</v>
      </c>
      <c r="E5934" t="n">
        <v>34</v>
      </c>
      <c r="F5934" t="n">
        <v>33</v>
      </c>
      <c r="G5934" t="n">
        <v>1</v>
      </c>
      <c r="H5934" t="n">
        <v>0</v>
      </c>
      <c r="I5934" t="n">
        <v>2539</v>
      </c>
      <c r="J5934" t="n">
        <v>1</v>
      </c>
      <c r="K5934" t="n">
        <v>10</v>
      </c>
      <c r="L5934" t="n">
        <v>0</v>
      </c>
      <c r="M5934" t="n">
        <v>3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25</v>
      </c>
      <c r="U5934" t="n">
        <v>0</v>
      </c>
      <c r="V5934" t="n">
        <v>0</v>
      </c>
      <c r="W5934" t="n">
        <v>0</v>
      </c>
    </row>
    <row r="5935">
      <c r="A5935" t="inlineStr">
        <is>
          <t>Luke McLean</t>
        </is>
      </c>
      <c r="B5935" t="inlineStr">
        <is>
          <t>Italy</t>
        </is>
      </c>
      <c r="C5935" t="inlineStr">
        <is>
          <t>Outside Half</t>
        </is>
      </c>
      <c r="D5935" t="n">
        <v>283</v>
      </c>
      <c r="E5935" t="n">
        <v>42</v>
      </c>
      <c r="F5935" t="n">
        <v>251</v>
      </c>
      <c r="G5935" t="n">
        <v>41</v>
      </c>
      <c r="H5935" t="n">
        <v>0</v>
      </c>
      <c r="I5935" t="n">
        <v>20364</v>
      </c>
      <c r="J5935" t="n">
        <v>32</v>
      </c>
      <c r="K5935" t="n">
        <v>848</v>
      </c>
      <c r="L5935" t="n">
        <v>0</v>
      </c>
      <c r="M5935" t="n">
        <v>26</v>
      </c>
      <c r="N5935" t="n">
        <v>42</v>
      </c>
      <c r="O5935" t="n">
        <v>0</v>
      </c>
      <c r="P5935" t="n">
        <v>3</v>
      </c>
      <c r="Q5935" t="n">
        <v>1</v>
      </c>
      <c r="R5935" t="n">
        <v>20</v>
      </c>
      <c r="S5935" t="n">
        <v>17</v>
      </c>
      <c r="T5935" t="n">
        <v>263</v>
      </c>
      <c r="U5935" t="n">
        <v>3</v>
      </c>
      <c r="V5935" t="n">
        <v>0</v>
      </c>
      <c r="W5935" t="n">
        <v>0</v>
      </c>
    </row>
    <row r="5936">
      <c r="A5936" t="inlineStr">
        <is>
          <t>Edoardo Padovani</t>
        </is>
      </c>
      <c r="B5936" t="inlineStr">
        <is>
          <t>Italy</t>
        </is>
      </c>
      <c r="C5936" t="inlineStr">
        <is>
          <t>Outside Half</t>
        </is>
      </c>
      <c r="D5936" t="n">
        <v>8</v>
      </c>
      <c r="E5936" t="n">
        <v>10</v>
      </c>
      <c r="F5936" t="n">
        <v>6</v>
      </c>
      <c r="G5936" t="n">
        <v>4</v>
      </c>
      <c r="H5936" t="n">
        <v>0</v>
      </c>
      <c r="I5936" t="n">
        <v>455</v>
      </c>
      <c r="J5936" t="n">
        <v>2</v>
      </c>
      <c r="K5936" t="n">
        <v>21</v>
      </c>
      <c r="L5936" t="n">
        <v>0</v>
      </c>
      <c r="M5936" t="n">
        <v>3</v>
      </c>
      <c r="N5936" t="n">
        <v>0</v>
      </c>
      <c r="O5936" t="n">
        <v>0</v>
      </c>
      <c r="P5936" t="n">
        <v>2</v>
      </c>
      <c r="Q5936" t="n">
        <v>2</v>
      </c>
      <c r="R5936" t="n">
        <v>5</v>
      </c>
      <c r="S5936" t="n">
        <v>5</v>
      </c>
      <c r="T5936" t="n">
        <v>19</v>
      </c>
      <c r="U5936" t="n">
        <v>0</v>
      </c>
      <c r="V5936" t="n">
        <v>0</v>
      </c>
      <c r="W5936" t="n">
        <v>0</v>
      </c>
    </row>
    <row r="5937">
      <c r="A5937" t="inlineStr">
        <is>
          <t>Edoardo Padovani</t>
        </is>
      </c>
      <c r="B5937" t="inlineStr">
        <is>
          <t>Italy</t>
        </is>
      </c>
      <c r="C5937" t="inlineStr">
        <is>
          <t>Outside Half</t>
        </is>
      </c>
      <c r="D5937" t="n">
        <v>11</v>
      </c>
      <c r="E5937" t="n">
        <v>11</v>
      </c>
      <c r="F5937" t="n">
        <v>10</v>
      </c>
      <c r="G5937" t="n">
        <v>1</v>
      </c>
      <c r="H5937" t="n">
        <v>0</v>
      </c>
      <c r="I5937" t="n">
        <v>735</v>
      </c>
      <c r="J5937" t="n">
        <v>1</v>
      </c>
      <c r="K5937" t="n">
        <v>1</v>
      </c>
      <c r="L5937" t="n">
        <v>0</v>
      </c>
      <c r="M5937" t="n">
        <v>3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</row>
    <row r="5938">
      <c r="A5938" t="inlineStr">
        <is>
          <t>Edoardo Padovani</t>
        </is>
      </c>
      <c r="B5938" t="inlineStr">
        <is>
          <t>Italy</t>
        </is>
      </c>
      <c r="C5938" t="inlineStr">
        <is>
          <t>Outside Half</t>
        </is>
      </c>
      <c r="D5938" t="n">
        <v>2</v>
      </c>
      <c r="E5938" t="n">
        <v>2</v>
      </c>
      <c r="F5938" t="n">
        <v>2</v>
      </c>
      <c r="G5938" t="n">
        <v>0</v>
      </c>
      <c r="H5938" t="n">
        <v>0</v>
      </c>
      <c r="I5938" t="n">
        <v>119</v>
      </c>
      <c r="J5938" t="n">
        <v>0</v>
      </c>
      <c r="K5938" t="n">
        <v>0</v>
      </c>
      <c r="L5938" t="n">
        <v>0</v>
      </c>
      <c r="M5938" t="n">
        <v>2</v>
      </c>
      <c r="N5938" t="n">
        <v>0</v>
      </c>
      <c r="O5938" t="n">
        <v>0</v>
      </c>
      <c r="P5938" t="n">
        <v>3</v>
      </c>
      <c r="Q5938" t="n">
        <v>3</v>
      </c>
      <c r="R5938" t="n">
        <v>3</v>
      </c>
      <c r="S5938" t="n">
        <v>3</v>
      </c>
      <c r="T5938" t="n">
        <v>15</v>
      </c>
      <c r="U5938" t="n">
        <v>0</v>
      </c>
      <c r="V5938" t="n">
        <v>0</v>
      </c>
      <c r="W5938" t="n">
        <v>0</v>
      </c>
    </row>
    <row r="5939">
      <c r="A5939" t="inlineStr">
        <is>
          <t>Edoardo Padovani</t>
        </is>
      </c>
      <c r="B5939" t="inlineStr">
        <is>
          <t>Italy</t>
        </is>
      </c>
      <c r="C5939" t="inlineStr">
        <is>
          <t>Outside Half</t>
        </is>
      </c>
      <c r="D5939" t="n">
        <v>82</v>
      </c>
      <c r="E5939" t="n">
        <v>85</v>
      </c>
      <c r="F5939" t="n">
        <v>62</v>
      </c>
      <c r="G5939" t="n">
        <v>23</v>
      </c>
      <c r="H5939" t="n">
        <v>0</v>
      </c>
      <c r="I5939" t="n">
        <v>4804</v>
      </c>
      <c r="J5939" t="n">
        <v>20</v>
      </c>
      <c r="K5939" t="n">
        <v>476</v>
      </c>
      <c r="L5939" t="n">
        <v>1</v>
      </c>
      <c r="M5939" t="n">
        <v>29</v>
      </c>
      <c r="N5939" t="n">
        <v>5</v>
      </c>
      <c r="O5939" t="n">
        <v>0</v>
      </c>
      <c r="P5939" t="n">
        <v>20</v>
      </c>
      <c r="Q5939" t="n">
        <v>13</v>
      </c>
      <c r="R5939" t="n">
        <v>36</v>
      </c>
      <c r="S5939" t="n">
        <v>24</v>
      </c>
      <c r="T5939" t="n">
        <v>123</v>
      </c>
      <c r="U5939" t="n">
        <v>0</v>
      </c>
      <c r="V5939" t="n">
        <v>0</v>
      </c>
      <c r="W5939" t="n">
        <v>0</v>
      </c>
    </row>
    <row r="5940">
      <c r="A5940" t="inlineStr">
        <is>
          <t>Edoardo Padovani</t>
        </is>
      </c>
      <c r="B5940" t="inlineStr">
        <is>
          <t>Italy</t>
        </is>
      </c>
      <c r="C5940" t="inlineStr">
        <is>
          <t>Outside Half</t>
        </is>
      </c>
      <c r="D5940" t="n">
        <v>27</v>
      </c>
      <c r="E5940" t="n">
        <v>28</v>
      </c>
      <c r="F5940" t="n">
        <v>22</v>
      </c>
      <c r="G5940" t="n">
        <v>6</v>
      </c>
      <c r="H5940" t="n">
        <v>0</v>
      </c>
      <c r="I5940" t="n">
        <v>1785</v>
      </c>
      <c r="J5940" t="n">
        <v>5</v>
      </c>
      <c r="K5940" t="n">
        <v>119</v>
      </c>
      <c r="L5940" t="n">
        <v>0</v>
      </c>
      <c r="M5940" t="n">
        <v>4</v>
      </c>
      <c r="N5940" t="n">
        <v>8</v>
      </c>
      <c r="O5940" t="n">
        <v>0</v>
      </c>
      <c r="P5940" t="n">
        <v>1</v>
      </c>
      <c r="Q5940" t="n">
        <v>0</v>
      </c>
      <c r="R5940" t="n">
        <v>3</v>
      </c>
      <c r="S5940" t="n">
        <v>3</v>
      </c>
      <c r="T5940" t="n">
        <v>49</v>
      </c>
      <c r="U5940" t="n">
        <v>0</v>
      </c>
      <c r="V5940" t="n">
        <v>0</v>
      </c>
      <c r="W5940" t="n">
        <v>0</v>
      </c>
    </row>
    <row r="5941">
      <c r="A5941" t="inlineStr">
        <is>
          <t>Edoardo Padovani</t>
        </is>
      </c>
      <c r="B5941" t="inlineStr">
        <is>
          <t>Italy</t>
        </is>
      </c>
      <c r="C5941" t="inlineStr">
        <is>
          <t>Outside Half</t>
        </is>
      </c>
      <c r="D5941" t="n">
        <v>2</v>
      </c>
      <c r="E5941" t="n">
        <v>3</v>
      </c>
      <c r="F5941" t="n">
        <v>2</v>
      </c>
      <c r="G5941" t="n">
        <v>1</v>
      </c>
      <c r="H5941" t="n">
        <v>0</v>
      </c>
      <c r="I5941" t="n">
        <v>102</v>
      </c>
      <c r="J5941" t="n">
        <v>0</v>
      </c>
      <c r="K5941" t="n">
        <v>0</v>
      </c>
      <c r="L5941" t="n">
        <v>0</v>
      </c>
      <c r="M5941" t="n">
        <v>2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</row>
    <row r="5942">
      <c r="A5942" t="inlineStr">
        <is>
          <t>Edoardo Padovani</t>
        </is>
      </c>
      <c r="B5942" t="inlineStr">
        <is>
          <t>Italy</t>
        </is>
      </c>
      <c r="C5942" t="inlineStr">
        <is>
          <t>Outside Half</t>
        </is>
      </c>
      <c r="D5942" t="n">
        <v>7</v>
      </c>
      <c r="E5942" t="n">
        <v>7</v>
      </c>
      <c r="F5942" t="n">
        <v>3</v>
      </c>
      <c r="G5942" t="n">
        <v>4</v>
      </c>
      <c r="H5942" t="n">
        <v>0</v>
      </c>
      <c r="I5942" t="n">
        <v>356</v>
      </c>
      <c r="J5942" t="n">
        <v>4</v>
      </c>
      <c r="K5942" t="n">
        <v>116</v>
      </c>
      <c r="L5942" t="n">
        <v>0</v>
      </c>
      <c r="M5942" t="n">
        <v>0</v>
      </c>
      <c r="N5942" t="n">
        <v>1</v>
      </c>
      <c r="O5942" t="n">
        <v>0</v>
      </c>
      <c r="P5942" t="n">
        <v>8</v>
      </c>
      <c r="Q5942" t="n">
        <v>5</v>
      </c>
      <c r="R5942" t="n">
        <v>2</v>
      </c>
      <c r="S5942" t="n">
        <v>2</v>
      </c>
      <c r="T5942" t="n">
        <v>21</v>
      </c>
      <c r="U5942" t="n">
        <v>0</v>
      </c>
      <c r="V5942" t="n">
        <v>0</v>
      </c>
      <c r="W5942" t="n">
        <v>0</v>
      </c>
    </row>
    <row r="5943">
      <c r="A5943" t="inlineStr">
        <is>
          <t>Edoardo Padovani</t>
        </is>
      </c>
      <c r="B5943" t="inlineStr">
        <is>
          <t>Italy</t>
        </is>
      </c>
      <c r="C5943" t="inlineStr">
        <is>
          <t>Outside Half</t>
        </is>
      </c>
      <c r="D5943" t="n">
        <v>139</v>
      </c>
      <c r="E5943" t="n">
        <v>14</v>
      </c>
      <c r="F5943" t="n">
        <v>107</v>
      </c>
      <c r="G5943" t="n">
        <v>39</v>
      </c>
      <c r="H5943" t="n">
        <v>0</v>
      </c>
      <c r="I5943" t="n">
        <v>8356</v>
      </c>
      <c r="J5943" t="n">
        <v>32</v>
      </c>
      <c r="K5943" t="n">
        <v>733</v>
      </c>
      <c r="L5943" t="n">
        <v>1</v>
      </c>
      <c r="M5943" t="n">
        <v>43</v>
      </c>
      <c r="N5943" t="n">
        <v>14</v>
      </c>
      <c r="O5943" t="n">
        <v>0</v>
      </c>
      <c r="P5943" t="n">
        <v>34</v>
      </c>
      <c r="Q5943" t="n">
        <v>23</v>
      </c>
      <c r="R5943" t="n">
        <v>49</v>
      </c>
      <c r="S5943" t="n">
        <v>37</v>
      </c>
      <c r="T5943" t="n">
        <v>227</v>
      </c>
      <c r="U5943" t="n">
        <v>0</v>
      </c>
      <c r="V5943" t="n">
        <v>0</v>
      </c>
      <c r="W5943" t="n">
        <v>0</v>
      </c>
    </row>
    <row r="5944">
      <c r="A5944" t="inlineStr">
        <is>
          <t>Kelly Haimona</t>
        </is>
      </c>
      <c r="B5944" t="inlineStr">
        <is>
          <t>Italy</t>
        </is>
      </c>
      <c r="C5944" t="inlineStr">
        <is>
          <t>Outside Half</t>
        </is>
      </c>
      <c r="D5944" t="n">
        <v>4</v>
      </c>
      <c r="E5944" t="n">
        <v>4</v>
      </c>
      <c r="F5944" t="n">
        <v>4</v>
      </c>
      <c r="G5944" t="n">
        <v>0</v>
      </c>
      <c r="H5944" t="n">
        <v>0</v>
      </c>
      <c r="I5944" t="n">
        <v>310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5</v>
      </c>
      <c r="Q5944" t="n">
        <v>4</v>
      </c>
      <c r="R5944" t="n">
        <v>12</v>
      </c>
      <c r="S5944" t="n">
        <v>9</v>
      </c>
      <c r="T5944" t="n">
        <v>35</v>
      </c>
      <c r="U5944" t="n">
        <v>0</v>
      </c>
      <c r="V5944" t="n">
        <v>0</v>
      </c>
      <c r="W5944" t="n">
        <v>0</v>
      </c>
    </row>
    <row r="5945">
      <c r="A5945" t="inlineStr">
        <is>
          <t>Kelly Haimona</t>
        </is>
      </c>
      <c r="B5945" t="inlineStr">
        <is>
          <t>Italy</t>
        </is>
      </c>
      <c r="C5945" t="inlineStr">
        <is>
          <t>Outside Half</t>
        </is>
      </c>
      <c r="D5945" t="n">
        <v>28</v>
      </c>
      <c r="E5945" t="n">
        <v>29</v>
      </c>
      <c r="F5945" t="n">
        <v>15</v>
      </c>
      <c r="G5945" t="n">
        <v>14</v>
      </c>
      <c r="H5945" t="n">
        <v>0</v>
      </c>
      <c r="I5945" t="n">
        <v>1392</v>
      </c>
      <c r="J5945" t="n">
        <v>13</v>
      </c>
      <c r="K5945" t="n">
        <v>334</v>
      </c>
      <c r="L5945" t="n">
        <v>1</v>
      </c>
      <c r="M5945" t="n">
        <v>6</v>
      </c>
      <c r="N5945" t="n">
        <v>4</v>
      </c>
      <c r="O5945" t="n">
        <v>1</v>
      </c>
      <c r="P5945" t="n">
        <v>21</v>
      </c>
      <c r="Q5945" t="n">
        <v>13</v>
      </c>
      <c r="R5945" t="n">
        <v>32</v>
      </c>
      <c r="S5945" t="n">
        <v>21</v>
      </c>
      <c r="T5945" t="n">
        <v>112</v>
      </c>
      <c r="U5945" t="n">
        <v>0</v>
      </c>
      <c r="V5945" t="n">
        <v>0</v>
      </c>
      <c r="W5945" t="n">
        <v>0</v>
      </c>
    </row>
    <row r="5946">
      <c r="A5946" t="inlineStr">
        <is>
          <t>Kelly Haimona</t>
        </is>
      </c>
      <c r="B5946" t="inlineStr">
        <is>
          <t>Italy</t>
        </is>
      </c>
      <c r="C5946" t="inlineStr">
        <is>
          <t>Outside Half</t>
        </is>
      </c>
      <c r="D5946" t="n">
        <v>11</v>
      </c>
      <c r="E5946" t="n">
        <v>11</v>
      </c>
      <c r="F5946" t="n">
        <v>8</v>
      </c>
      <c r="G5946" t="n">
        <v>3</v>
      </c>
      <c r="H5946" t="n">
        <v>0</v>
      </c>
      <c r="I5946" t="n">
        <v>577</v>
      </c>
      <c r="J5946" t="n">
        <v>3</v>
      </c>
      <c r="K5946" t="n">
        <v>82</v>
      </c>
      <c r="L5946" t="n">
        <v>0</v>
      </c>
      <c r="M5946" t="n">
        <v>6</v>
      </c>
      <c r="N5946" t="n">
        <v>0</v>
      </c>
      <c r="O5946" t="n">
        <v>1</v>
      </c>
      <c r="P5946" t="n">
        <v>12</v>
      </c>
      <c r="Q5946" t="n">
        <v>7</v>
      </c>
      <c r="R5946" t="n">
        <v>24</v>
      </c>
      <c r="S5946" t="n">
        <v>16</v>
      </c>
      <c r="T5946" t="n">
        <v>65</v>
      </c>
      <c r="U5946" t="n">
        <v>0</v>
      </c>
      <c r="V5946" t="n">
        <v>0</v>
      </c>
      <c r="W5946" t="n">
        <v>0</v>
      </c>
    </row>
    <row r="5947">
      <c r="A5947" t="inlineStr">
        <is>
          <t>Kelly Haimona</t>
        </is>
      </c>
      <c r="B5947" t="inlineStr">
        <is>
          <t>Italy</t>
        </is>
      </c>
      <c r="C5947" t="inlineStr">
        <is>
          <t>Outside Half</t>
        </is>
      </c>
      <c r="D5947" t="n">
        <v>2</v>
      </c>
      <c r="E5947" t="n">
        <v>2</v>
      </c>
      <c r="F5947" t="n">
        <v>2</v>
      </c>
      <c r="G5947" t="n">
        <v>0</v>
      </c>
      <c r="H5947" t="n">
        <v>0</v>
      </c>
      <c r="I5947" t="n">
        <v>106</v>
      </c>
      <c r="J5947" t="n">
        <v>0</v>
      </c>
      <c r="K5947" t="n">
        <v>0</v>
      </c>
      <c r="L5947" t="n">
        <v>0</v>
      </c>
      <c r="M5947" t="n">
        <v>2</v>
      </c>
      <c r="N5947" t="n">
        <v>0</v>
      </c>
      <c r="O5947" t="n">
        <v>0</v>
      </c>
      <c r="P5947" t="n">
        <v>1</v>
      </c>
      <c r="Q5947" t="n">
        <v>1</v>
      </c>
      <c r="R5947" t="n">
        <v>3</v>
      </c>
      <c r="S5947" t="n">
        <v>2</v>
      </c>
      <c r="T5947" t="n">
        <v>8</v>
      </c>
      <c r="U5947" t="n">
        <v>0</v>
      </c>
      <c r="V5947" t="n">
        <v>0</v>
      </c>
      <c r="W5947" t="n">
        <v>0</v>
      </c>
    </row>
    <row r="5948">
      <c r="A5948" t="inlineStr">
        <is>
          <t>Kelly Haimona</t>
        </is>
      </c>
      <c r="B5948" t="inlineStr">
        <is>
          <t>Italy</t>
        </is>
      </c>
      <c r="C5948" t="inlineStr">
        <is>
          <t>Outside Half</t>
        </is>
      </c>
      <c r="D5948" t="n">
        <v>45</v>
      </c>
      <c r="E5948" t="n">
        <v>4</v>
      </c>
      <c r="F5948" t="n">
        <v>29</v>
      </c>
      <c r="G5948" t="n">
        <v>17</v>
      </c>
      <c r="H5948" t="n">
        <v>0</v>
      </c>
      <c r="I5948" t="n">
        <v>2385</v>
      </c>
      <c r="J5948" t="n">
        <v>16</v>
      </c>
      <c r="K5948" t="n">
        <v>416</v>
      </c>
      <c r="L5948" t="n">
        <v>1</v>
      </c>
      <c r="M5948" t="n">
        <v>15</v>
      </c>
      <c r="N5948" t="n">
        <v>4</v>
      </c>
      <c r="O5948" t="n">
        <v>2</v>
      </c>
      <c r="P5948" t="n">
        <v>39</v>
      </c>
      <c r="Q5948" t="n">
        <v>25</v>
      </c>
      <c r="R5948" t="n">
        <v>71</v>
      </c>
      <c r="S5948" t="n">
        <v>48</v>
      </c>
      <c r="T5948" t="n">
        <v>220</v>
      </c>
      <c r="U5948" t="n">
        <v>0</v>
      </c>
      <c r="V5948" t="n">
        <v>0</v>
      </c>
      <c r="W5948" t="n">
        <v>0</v>
      </c>
    </row>
    <row r="5949">
      <c r="A5949" t="inlineStr">
        <is>
          <t>Leonardo Sarto</t>
        </is>
      </c>
      <c r="B5949" t="inlineStr">
        <is>
          <t>Italy</t>
        </is>
      </c>
      <c r="C5949" t="inlineStr">
        <is>
          <t>Left Wing</t>
        </is>
      </c>
      <c r="D5949" t="n">
        <v>4</v>
      </c>
      <c r="E5949" t="n">
        <v>4</v>
      </c>
      <c r="F5949" t="n">
        <v>4</v>
      </c>
      <c r="G5949" t="n">
        <v>0</v>
      </c>
      <c r="H5949" t="n">
        <v>0</v>
      </c>
      <c r="I5949" t="n">
        <v>271</v>
      </c>
      <c r="J5949" t="n">
        <v>0</v>
      </c>
      <c r="K5949" t="n">
        <v>0</v>
      </c>
      <c r="L5949" t="n">
        <v>0</v>
      </c>
      <c r="M5949" t="n">
        <v>2</v>
      </c>
      <c r="N5949" t="n">
        <v>3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15</v>
      </c>
      <c r="U5949" t="n">
        <v>0</v>
      </c>
      <c r="V5949" t="n">
        <v>0</v>
      </c>
      <c r="W5949" t="n">
        <v>0</v>
      </c>
    </row>
    <row r="5950">
      <c r="A5950" t="inlineStr">
        <is>
          <t>Leonardo Sarto</t>
        </is>
      </c>
      <c r="B5950" t="inlineStr">
        <is>
          <t>Italy</t>
        </is>
      </c>
      <c r="C5950" t="inlineStr">
        <is>
          <t>Left Wing</t>
        </is>
      </c>
      <c r="D5950" t="n">
        <v>60</v>
      </c>
      <c r="E5950" t="n">
        <v>62</v>
      </c>
      <c r="F5950" t="n">
        <v>51</v>
      </c>
      <c r="G5950" t="n">
        <v>11</v>
      </c>
      <c r="H5950" t="n">
        <v>0</v>
      </c>
      <c r="I5950" t="n">
        <v>4074</v>
      </c>
      <c r="J5950" t="n">
        <v>9</v>
      </c>
      <c r="K5950" t="n">
        <v>241</v>
      </c>
      <c r="L5950" t="n">
        <v>0</v>
      </c>
      <c r="M5950" t="n">
        <v>13</v>
      </c>
      <c r="N5950" t="n">
        <v>7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35</v>
      </c>
      <c r="U5950" t="n">
        <v>2</v>
      </c>
      <c r="V5950" t="n">
        <v>0</v>
      </c>
      <c r="W5950" t="n">
        <v>0</v>
      </c>
    </row>
    <row r="5951">
      <c r="A5951" t="inlineStr">
        <is>
          <t>Leonardo Sarto</t>
        </is>
      </c>
      <c r="B5951" t="inlineStr">
        <is>
          <t>Italy</t>
        </is>
      </c>
      <c r="C5951" t="inlineStr">
        <is>
          <t>Left Wing</t>
        </is>
      </c>
      <c r="D5951" t="n">
        <v>35</v>
      </c>
      <c r="E5951" t="n">
        <v>35</v>
      </c>
      <c r="F5951" t="n">
        <v>35</v>
      </c>
      <c r="G5951" t="n">
        <v>0</v>
      </c>
      <c r="H5951" t="n">
        <v>0</v>
      </c>
      <c r="I5951" t="n">
        <v>2611</v>
      </c>
      <c r="J5951" t="n">
        <v>0</v>
      </c>
      <c r="K5951" t="n">
        <v>0</v>
      </c>
      <c r="L5951" t="n">
        <v>0</v>
      </c>
      <c r="M5951" t="n">
        <v>9</v>
      </c>
      <c r="N5951" t="n">
        <v>8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40</v>
      </c>
      <c r="U5951" t="n">
        <v>0</v>
      </c>
      <c r="V5951" t="n">
        <v>0</v>
      </c>
      <c r="W5951" t="n">
        <v>0</v>
      </c>
    </row>
    <row r="5952">
      <c r="A5952" t="inlineStr">
        <is>
          <t>Leonardo Sarto</t>
        </is>
      </c>
      <c r="B5952" t="inlineStr">
        <is>
          <t>Italy</t>
        </is>
      </c>
      <c r="C5952" t="inlineStr">
        <is>
          <t>Left Wing</t>
        </is>
      </c>
      <c r="D5952" t="n">
        <v>18</v>
      </c>
      <c r="E5952" t="n">
        <v>18</v>
      </c>
      <c r="F5952" t="n">
        <v>12</v>
      </c>
      <c r="G5952" t="n">
        <v>6</v>
      </c>
      <c r="H5952" t="n">
        <v>0</v>
      </c>
      <c r="I5952" t="n">
        <v>1074</v>
      </c>
      <c r="J5952" t="n">
        <v>6</v>
      </c>
      <c r="K5952" t="n">
        <v>231</v>
      </c>
      <c r="L5952" t="n">
        <v>0</v>
      </c>
      <c r="M5952" t="n">
        <v>6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45</v>
      </c>
      <c r="U5952" t="n">
        <v>3</v>
      </c>
      <c r="V5952" t="n">
        <v>0</v>
      </c>
      <c r="W5952" t="n">
        <v>0</v>
      </c>
    </row>
    <row r="5953">
      <c r="A5953" t="inlineStr">
        <is>
          <t>Leonardo Sarto</t>
        </is>
      </c>
      <c r="B5953" t="inlineStr">
        <is>
          <t>Italy</t>
        </is>
      </c>
      <c r="C5953" t="inlineStr">
        <is>
          <t>Left Wing</t>
        </is>
      </c>
      <c r="D5953" t="n">
        <v>4</v>
      </c>
      <c r="E5953" t="n">
        <v>4</v>
      </c>
      <c r="F5953" t="n">
        <v>2</v>
      </c>
      <c r="G5953" t="n">
        <v>2</v>
      </c>
      <c r="H5953" t="n">
        <v>0</v>
      </c>
      <c r="I5953" t="n">
        <v>234</v>
      </c>
      <c r="J5953" t="n">
        <v>2</v>
      </c>
      <c r="K5953" t="n">
        <v>74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</row>
    <row r="5954">
      <c r="A5954" t="inlineStr">
        <is>
          <t>Leonardo Sarto</t>
        </is>
      </c>
      <c r="B5954" t="inlineStr">
        <is>
          <t>Italy</t>
        </is>
      </c>
      <c r="C5954" t="inlineStr">
        <is>
          <t>Left Wing</t>
        </is>
      </c>
      <c r="D5954" t="n">
        <v>16</v>
      </c>
      <c r="E5954" t="n">
        <v>17</v>
      </c>
      <c r="F5954" t="n">
        <v>12</v>
      </c>
      <c r="G5954" t="n">
        <v>5</v>
      </c>
      <c r="H5954" t="n">
        <v>0</v>
      </c>
      <c r="I5954" t="n">
        <v>929</v>
      </c>
      <c r="J5954" t="n">
        <v>4</v>
      </c>
      <c r="K5954" t="n">
        <v>74</v>
      </c>
      <c r="L5954" t="n">
        <v>0</v>
      </c>
      <c r="M5954" t="n">
        <v>6</v>
      </c>
      <c r="N5954" t="n">
        <v>6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30</v>
      </c>
      <c r="U5954" t="n">
        <v>0</v>
      </c>
      <c r="V5954" t="n">
        <v>0</v>
      </c>
      <c r="W5954" t="n">
        <v>1</v>
      </c>
    </row>
    <row r="5955">
      <c r="A5955" t="inlineStr">
        <is>
          <t>Leonardo Sarto</t>
        </is>
      </c>
      <c r="B5955" t="inlineStr">
        <is>
          <t>Italy</t>
        </is>
      </c>
      <c r="C5955" t="inlineStr">
        <is>
          <t>Left Wing</t>
        </is>
      </c>
      <c r="D5955" t="n">
        <v>137</v>
      </c>
      <c r="E5955" t="n">
        <v>33</v>
      </c>
      <c r="F5955" t="n">
        <v>116</v>
      </c>
      <c r="G5955" t="n">
        <v>24</v>
      </c>
      <c r="H5955" t="n">
        <v>0</v>
      </c>
      <c r="I5955" t="n">
        <v>9193</v>
      </c>
      <c r="J5955" t="n">
        <v>21</v>
      </c>
      <c r="K5955" t="n">
        <v>620</v>
      </c>
      <c r="L5955" t="n">
        <v>0</v>
      </c>
      <c r="M5955" t="n">
        <v>36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165</v>
      </c>
      <c r="U5955" t="n">
        <v>5</v>
      </c>
      <c r="V5955" t="n">
        <v>0</v>
      </c>
      <c r="W5955" t="n">
        <v>1</v>
      </c>
    </row>
    <row r="5956">
      <c r="A5956" t="inlineStr">
        <is>
          <t>Andrea Pratichetti</t>
        </is>
      </c>
      <c r="B5956" t="inlineStr">
        <is>
          <t>Italy</t>
        </is>
      </c>
      <c r="C5956" t="inlineStr">
        <is>
          <t>Center</t>
        </is>
      </c>
      <c r="D5956" t="n">
        <v>0</v>
      </c>
      <c r="E5956" t="n">
        <v>2</v>
      </c>
      <c r="F5956" t="n">
        <v>0</v>
      </c>
      <c r="G5956" t="n">
        <v>2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</row>
    <row r="5957">
      <c r="A5957" t="inlineStr">
        <is>
          <t>Andrea Pratichetti</t>
        </is>
      </c>
      <c r="B5957" t="inlineStr">
        <is>
          <t>Italy</t>
        </is>
      </c>
      <c r="C5957" t="inlineStr">
        <is>
          <t>Center</t>
        </is>
      </c>
      <c r="D5957" t="n">
        <v>17</v>
      </c>
      <c r="E5957" t="n">
        <v>19</v>
      </c>
      <c r="F5957" t="n">
        <v>15</v>
      </c>
      <c r="G5957" t="n">
        <v>4</v>
      </c>
      <c r="H5957" t="n">
        <v>0</v>
      </c>
      <c r="I5957" t="n">
        <v>1215</v>
      </c>
      <c r="J5957" t="n">
        <v>2</v>
      </c>
      <c r="K5957" t="n">
        <v>110</v>
      </c>
      <c r="L5957" t="n">
        <v>0</v>
      </c>
      <c r="M5957" t="n">
        <v>4</v>
      </c>
      <c r="N5957" t="n">
        <v>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10</v>
      </c>
      <c r="U5957" t="n">
        <v>3</v>
      </c>
      <c r="V5957" t="n">
        <v>0</v>
      </c>
      <c r="W5957" t="n">
        <v>0</v>
      </c>
    </row>
    <row r="5958">
      <c r="A5958" t="inlineStr">
        <is>
          <t>Andrea Pratichetti</t>
        </is>
      </c>
      <c r="B5958" t="inlineStr">
        <is>
          <t>Italy</t>
        </is>
      </c>
      <c r="C5958" t="inlineStr">
        <is>
          <t>Center</t>
        </is>
      </c>
      <c r="D5958" t="n">
        <v>11</v>
      </c>
      <c r="E5958" t="n">
        <v>11</v>
      </c>
      <c r="F5958" t="n">
        <v>11</v>
      </c>
      <c r="G5958" t="n">
        <v>0</v>
      </c>
      <c r="H5958" t="n">
        <v>0</v>
      </c>
      <c r="I5958" t="n">
        <v>880</v>
      </c>
      <c r="J5958" t="n">
        <v>0</v>
      </c>
      <c r="K5958" t="n">
        <v>0</v>
      </c>
      <c r="L5958" t="n">
        <v>0</v>
      </c>
      <c r="M5958" t="n">
        <v>0</v>
      </c>
      <c r="N5958" t="n">
        <v>3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15</v>
      </c>
      <c r="U5958" t="n">
        <v>1</v>
      </c>
      <c r="V5958" t="n">
        <v>0</v>
      </c>
      <c r="W5958" t="n">
        <v>0</v>
      </c>
    </row>
    <row r="5959">
      <c r="A5959" t="inlineStr">
        <is>
          <t>Andrea Pratichetti</t>
        </is>
      </c>
      <c r="B5959" t="inlineStr">
        <is>
          <t>Italy</t>
        </is>
      </c>
      <c r="C5959" t="inlineStr">
        <is>
          <t>Center</t>
        </is>
      </c>
      <c r="D5959" t="n">
        <v>15</v>
      </c>
      <c r="E5959" t="n">
        <v>15</v>
      </c>
      <c r="F5959" t="n">
        <v>13</v>
      </c>
      <c r="G5959" t="n">
        <v>2</v>
      </c>
      <c r="H5959" t="n">
        <v>0</v>
      </c>
      <c r="I5959" t="n">
        <v>1008</v>
      </c>
      <c r="J5959" t="n">
        <v>2</v>
      </c>
      <c r="K5959" t="n">
        <v>64</v>
      </c>
      <c r="L5959" t="n">
        <v>0</v>
      </c>
      <c r="M5959" t="n">
        <v>2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5</v>
      </c>
      <c r="U5959" t="n">
        <v>0</v>
      </c>
      <c r="V5959" t="n">
        <v>0</v>
      </c>
      <c r="W5959" t="n">
        <v>0</v>
      </c>
    </row>
    <row r="5960">
      <c r="A5960" t="inlineStr">
        <is>
          <t>Andrea Pratichetti</t>
        </is>
      </c>
      <c r="B5960" t="inlineStr">
        <is>
          <t>Italy</t>
        </is>
      </c>
      <c r="C5960" t="inlineStr">
        <is>
          <t>Center</t>
        </is>
      </c>
      <c r="D5960" t="n">
        <v>87</v>
      </c>
      <c r="E5960" t="n">
        <v>90</v>
      </c>
      <c r="F5960" t="n">
        <v>64</v>
      </c>
      <c r="G5960" t="n">
        <v>26</v>
      </c>
      <c r="H5960" t="n">
        <v>0</v>
      </c>
      <c r="I5960" t="n">
        <v>5228</v>
      </c>
      <c r="J5960" t="n">
        <v>23</v>
      </c>
      <c r="K5960" t="n">
        <v>551</v>
      </c>
      <c r="L5960" t="n">
        <v>1</v>
      </c>
      <c r="M5960" t="n">
        <v>18</v>
      </c>
      <c r="N5960" t="n">
        <v>7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35</v>
      </c>
      <c r="U5960" t="n">
        <v>0</v>
      </c>
      <c r="V5960" t="n">
        <v>0</v>
      </c>
      <c r="W5960" t="n">
        <v>0</v>
      </c>
    </row>
    <row r="5961">
      <c r="A5961" t="inlineStr">
        <is>
          <t>Andrea Pratichetti</t>
        </is>
      </c>
      <c r="B5961" t="inlineStr">
        <is>
          <t>Italy</t>
        </is>
      </c>
      <c r="C5961" t="inlineStr">
        <is>
          <t>Center</t>
        </is>
      </c>
      <c r="D5961" t="n">
        <v>4</v>
      </c>
      <c r="E5961" t="n">
        <v>4</v>
      </c>
      <c r="F5961" t="n">
        <v>2</v>
      </c>
      <c r="G5961" t="n">
        <v>2</v>
      </c>
      <c r="H5961" t="n">
        <v>0</v>
      </c>
      <c r="I5961" t="n">
        <v>168</v>
      </c>
      <c r="J5961" t="n">
        <v>2</v>
      </c>
      <c r="K5961" t="n">
        <v>53</v>
      </c>
      <c r="L5961" t="n">
        <v>0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</row>
    <row r="5962">
      <c r="A5962" t="inlineStr">
        <is>
          <t>Andrea Pratichetti</t>
        </is>
      </c>
      <c r="B5962" t="inlineStr">
        <is>
          <t>Italy</t>
        </is>
      </c>
      <c r="C5962" t="inlineStr">
        <is>
          <t>Center</t>
        </is>
      </c>
      <c r="D5962" t="n">
        <v>134</v>
      </c>
      <c r="E5962" t="n">
        <v>13</v>
      </c>
      <c r="F5962" t="n">
        <v>105</v>
      </c>
      <c r="G5962" t="n">
        <v>36</v>
      </c>
      <c r="H5962" t="n">
        <v>0</v>
      </c>
      <c r="I5962" t="n">
        <v>8499</v>
      </c>
      <c r="J5962" t="n">
        <v>29</v>
      </c>
      <c r="K5962" t="n">
        <v>778</v>
      </c>
      <c r="L5962" t="n">
        <v>1</v>
      </c>
      <c r="M5962" t="n">
        <v>25</v>
      </c>
      <c r="N5962" t="n">
        <v>13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65</v>
      </c>
      <c r="U5962" t="n">
        <v>4</v>
      </c>
      <c r="V5962" t="n">
        <v>0</v>
      </c>
      <c r="W5962" t="n">
        <v>0</v>
      </c>
    </row>
    <row r="5963">
      <c r="A5963" t="inlineStr">
        <is>
          <t>Giulio Bisegni</t>
        </is>
      </c>
      <c r="B5963" t="inlineStr">
        <is>
          <t>Italy</t>
        </is>
      </c>
      <c r="C5963" t="inlineStr">
        <is>
          <t>Center</t>
        </is>
      </c>
      <c r="D5963" t="n">
        <v>3</v>
      </c>
      <c r="E5963" t="n">
        <v>3</v>
      </c>
      <c r="F5963" t="n">
        <v>2</v>
      </c>
      <c r="G5963" t="n">
        <v>1</v>
      </c>
      <c r="H5963" t="n">
        <v>0</v>
      </c>
      <c r="I5963" t="n">
        <v>190</v>
      </c>
      <c r="J5963" t="n">
        <v>1</v>
      </c>
      <c r="K5963" t="n">
        <v>30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</row>
    <row r="5964">
      <c r="A5964" t="inlineStr">
        <is>
          <t>Giulio Bisegni</t>
        </is>
      </c>
      <c r="B5964" t="inlineStr">
        <is>
          <t>Italy</t>
        </is>
      </c>
      <c r="C5964" t="inlineStr">
        <is>
          <t>Center</t>
        </is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15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</row>
    <row r="5965">
      <c r="A5965" t="inlineStr">
        <is>
          <t>Giulio Bisegni</t>
        </is>
      </c>
      <c r="B5965" t="inlineStr">
        <is>
          <t>Italy</t>
        </is>
      </c>
      <c r="C5965" t="inlineStr">
        <is>
          <t>Center</t>
        </is>
      </c>
      <c r="D5965" t="n">
        <v>107</v>
      </c>
      <c r="E5965" t="n">
        <v>108</v>
      </c>
      <c r="F5965" t="n">
        <v>100</v>
      </c>
      <c r="G5965" t="n">
        <v>8</v>
      </c>
      <c r="H5965" t="n">
        <v>0</v>
      </c>
      <c r="I5965" t="n">
        <v>7718</v>
      </c>
      <c r="J5965" t="n">
        <v>7</v>
      </c>
      <c r="K5965" t="n">
        <v>196</v>
      </c>
      <c r="L5965" t="n">
        <v>0</v>
      </c>
      <c r="M5965" t="n">
        <v>22</v>
      </c>
      <c r="N5965" t="n">
        <v>13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65</v>
      </c>
      <c r="U5965" t="n">
        <v>3</v>
      </c>
      <c r="V5965" t="n">
        <v>0</v>
      </c>
      <c r="W5965" t="n">
        <v>0</v>
      </c>
    </row>
    <row r="5966">
      <c r="A5966" t="inlineStr">
        <is>
          <t>Giulio Bisegni</t>
        </is>
      </c>
      <c r="B5966" t="inlineStr">
        <is>
          <t>Italy</t>
        </is>
      </c>
      <c r="C5966" t="inlineStr">
        <is>
          <t>Center</t>
        </is>
      </c>
      <c r="D5966" t="n">
        <v>2</v>
      </c>
      <c r="E5966" t="n">
        <v>2</v>
      </c>
      <c r="F5966" t="n">
        <v>1</v>
      </c>
      <c r="G5966" t="n">
        <v>1</v>
      </c>
      <c r="H5966" t="n">
        <v>0</v>
      </c>
      <c r="I5966" t="n">
        <v>70</v>
      </c>
      <c r="J5966" t="n">
        <v>1</v>
      </c>
      <c r="K5966" t="n">
        <v>16</v>
      </c>
      <c r="L5966" t="n">
        <v>0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</row>
    <row r="5967">
      <c r="A5967" t="inlineStr">
        <is>
          <t>Giulio Bisegni</t>
        </is>
      </c>
      <c r="B5967" t="inlineStr">
        <is>
          <t>Italy</t>
        </is>
      </c>
      <c r="C5967" t="inlineStr">
        <is>
          <t>Center</t>
        </is>
      </c>
      <c r="D5967" t="n">
        <v>16</v>
      </c>
      <c r="E5967" t="n">
        <v>17</v>
      </c>
      <c r="F5967" t="n">
        <v>11</v>
      </c>
      <c r="G5967" t="n">
        <v>6</v>
      </c>
      <c r="H5967" t="n">
        <v>0</v>
      </c>
      <c r="I5967" t="n">
        <v>884</v>
      </c>
      <c r="J5967" t="n">
        <v>5</v>
      </c>
      <c r="K5967" t="n">
        <v>44</v>
      </c>
      <c r="L5967" t="n">
        <v>0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</row>
    <row r="5968">
      <c r="A5968" t="inlineStr">
        <is>
          <t>Giulio Bisegni</t>
        </is>
      </c>
      <c r="B5968" t="inlineStr">
        <is>
          <t>Italy</t>
        </is>
      </c>
      <c r="C5968" t="inlineStr">
        <is>
          <t>Center</t>
        </is>
      </c>
      <c r="D5968" t="n">
        <v>129</v>
      </c>
      <c r="E5968" t="n">
        <v>13</v>
      </c>
      <c r="F5968" t="n">
        <v>115</v>
      </c>
      <c r="G5968" t="n">
        <v>16</v>
      </c>
      <c r="H5968" t="n">
        <v>0</v>
      </c>
      <c r="I5968" t="n">
        <v>8877</v>
      </c>
      <c r="J5968" t="n">
        <v>14</v>
      </c>
      <c r="K5968" t="n">
        <v>286</v>
      </c>
      <c r="L5968" t="n">
        <v>0</v>
      </c>
      <c r="M5968" t="n">
        <v>25</v>
      </c>
      <c r="N5968" t="n">
        <v>13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65</v>
      </c>
      <c r="U5968" t="n">
        <v>3</v>
      </c>
      <c r="V5968" t="n">
        <v>0</v>
      </c>
      <c r="W5968" t="n">
        <v>0</v>
      </c>
    </row>
    <row r="5969">
      <c r="A5969" t="inlineStr">
        <is>
          <t>Tito Tebaldi</t>
        </is>
      </c>
      <c r="B5969" t="inlineStr">
        <is>
          <t>Italy</t>
        </is>
      </c>
      <c r="C5969" t="inlineStr">
        <is>
          <t>Center</t>
        </is>
      </c>
      <c r="D5969" t="n">
        <v>48</v>
      </c>
      <c r="E5969" t="n">
        <v>50</v>
      </c>
      <c r="F5969" t="n">
        <v>36</v>
      </c>
      <c r="G5969" t="n">
        <v>14</v>
      </c>
      <c r="H5969" t="n">
        <v>0</v>
      </c>
      <c r="I5969" t="n">
        <v>2969</v>
      </c>
      <c r="J5969" t="n">
        <v>12</v>
      </c>
      <c r="K5969" t="n">
        <v>244</v>
      </c>
      <c r="L5969" t="n">
        <v>0</v>
      </c>
      <c r="M5969" t="n">
        <v>12</v>
      </c>
      <c r="N5969" t="n">
        <v>2</v>
      </c>
      <c r="O5969" t="n">
        <v>0</v>
      </c>
      <c r="P5969" t="n">
        <v>11</v>
      </c>
      <c r="Q5969" t="n">
        <v>9</v>
      </c>
      <c r="R5969" t="n">
        <v>20</v>
      </c>
      <c r="S5969" t="n">
        <v>19</v>
      </c>
      <c r="T5969" t="n">
        <v>85</v>
      </c>
      <c r="U5969" t="n">
        <v>1</v>
      </c>
      <c r="V5969" t="n">
        <v>0</v>
      </c>
      <c r="W5969" t="n">
        <v>0</v>
      </c>
    </row>
    <row r="5970">
      <c r="A5970" t="inlineStr">
        <is>
          <t>Tito Tebaldi</t>
        </is>
      </c>
      <c r="B5970" t="inlineStr">
        <is>
          <t>Italy</t>
        </is>
      </c>
      <c r="C5970" t="inlineStr">
        <is>
          <t>Center</t>
        </is>
      </c>
      <c r="D5970" t="n">
        <v>35</v>
      </c>
      <c r="E5970" t="n">
        <v>37</v>
      </c>
      <c r="F5970" t="n">
        <v>26</v>
      </c>
      <c r="G5970" t="n">
        <v>11</v>
      </c>
      <c r="H5970" t="n">
        <v>0</v>
      </c>
      <c r="I5970" t="n">
        <v>1895</v>
      </c>
      <c r="J5970" t="n">
        <v>9</v>
      </c>
      <c r="K5970" t="n">
        <v>251</v>
      </c>
      <c r="L5970" t="n">
        <v>0</v>
      </c>
      <c r="M5970" t="n">
        <v>23</v>
      </c>
      <c r="N5970" t="n">
        <v>2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13</v>
      </c>
      <c r="U5970" t="n">
        <v>0</v>
      </c>
      <c r="V5970" t="n">
        <v>0</v>
      </c>
      <c r="W5970" t="n">
        <v>0</v>
      </c>
    </row>
    <row r="5971">
      <c r="A5971" t="inlineStr">
        <is>
          <t>Tito Tebaldi</t>
        </is>
      </c>
      <c r="B5971" t="inlineStr">
        <is>
          <t>Italy</t>
        </is>
      </c>
      <c r="C5971" t="inlineStr">
        <is>
          <t>Center</t>
        </is>
      </c>
      <c r="D5971" t="n">
        <v>45</v>
      </c>
      <c r="E5971" t="n">
        <v>47</v>
      </c>
      <c r="F5971" t="n">
        <v>40</v>
      </c>
      <c r="G5971" t="n">
        <v>7</v>
      </c>
      <c r="H5971" t="n">
        <v>0</v>
      </c>
      <c r="I5971" t="n">
        <v>2966</v>
      </c>
      <c r="J5971" t="n">
        <v>5</v>
      </c>
      <c r="K5971" t="n">
        <v>152</v>
      </c>
      <c r="L5971" t="n">
        <v>0</v>
      </c>
      <c r="M5971" t="n">
        <v>22</v>
      </c>
      <c r="N5971" t="n">
        <v>4</v>
      </c>
      <c r="O5971" t="n">
        <v>0</v>
      </c>
      <c r="P5971" t="n">
        <v>13</v>
      </c>
      <c r="Q5971" t="n">
        <v>11</v>
      </c>
      <c r="R5971" t="n">
        <v>17</v>
      </c>
      <c r="S5971" t="n">
        <v>17</v>
      </c>
      <c r="T5971" t="n">
        <v>93</v>
      </c>
      <c r="U5971" t="n">
        <v>2</v>
      </c>
      <c r="V5971" t="n">
        <v>0</v>
      </c>
      <c r="W5971" t="n">
        <v>0</v>
      </c>
    </row>
    <row r="5972">
      <c r="A5972" t="inlineStr">
        <is>
          <t>Tito Tebaldi</t>
        </is>
      </c>
      <c r="B5972" t="inlineStr">
        <is>
          <t>Italy</t>
        </is>
      </c>
      <c r="C5972" t="inlineStr">
        <is>
          <t>Center</t>
        </is>
      </c>
      <c r="D5972" t="n">
        <v>3</v>
      </c>
      <c r="E5972" t="n">
        <v>3</v>
      </c>
      <c r="F5972" t="n">
        <v>3</v>
      </c>
      <c r="G5972" t="n">
        <v>0</v>
      </c>
      <c r="H5972" t="n">
        <v>0</v>
      </c>
      <c r="I5972" t="n">
        <v>232</v>
      </c>
      <c r="J5972" t="n">
        <v>0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4</v>
      </c>
      <c r="Q5972" t="n">
        <v>4</v>
      </c>
      <c r="R5972" t="n">
        <v>9</v>
      </c>
      <c r="S5972" t="n">
        <v>9</v>
      </c>
      <c r="T5972" t="n">
        <v>35</v>
      </c>
      <c r="U5972" t="n">
        <v>1</v>
      </c>
      <c r="V5972" t="n">
        <v>0</v>
      </c>
      <c r="W5972" t="n">
        <v>0</v>
      </c>
    </row>
    <row r="5973">
      <c r="A5973" t="inlineStr">
        <is>
          <t>Tito Tebaldi</t>
        </is>
      </c>
      <c r="B5973" t="inlineStr">
        <is>
          <t>Italy</t>
        </is>
      </c>
      <c r="C5973" t="inlineStr">
        <is>
          <t>Center</t>
        </is>
      </c>
      <c r="D5973" t="n">
        <v>17</v>
      </c>
      <c r="E5973" t="n">
        <v>21</v>
      </c>
      <c r="F5973" t="n">
        <v>12</v>
      </c>
      <c r="G5973" t="n">
        <v>9</v>
      </c>
      <c r="H5973" t="n">
        <v>0</v>
      </c>
      <c r="I5973" t="n">
        <v>982</v>
      </c>
      <c r="J5973" t="n">
        <v>5</v>
      </c>
      <c r="K5973" t="n">
        <v>136</v>
      </c>
      <c r="L5973" t="n">
        <v>0</v>
      </c>
      <c r="M5973" t="n">
        <v>7</v>
      </c>
      <c r="N5973" t="n">
        <v>4</v>
      </c>
      <c r="O5973" t="n">
        <v>0</v>
      </c>
      <c r="P5973" t="n">
        <v>1</v>
      </c>
      <c r="Q5973" t="n">
        <v>1</v>
      </c>
      <c r="R5973" t="n">
        <v>0</v>
      </c>
      <c r="S5973" t="n">
        <v>0</v>
      </c>
      <c r="T5973" t="n">
        <v>22</v>
      </c>
      <c r="U5973" t="n">
        <v>1</v>
      </c>
      <c r="V5973" t="n">
        <v>0</v>
      </c>
      <c r="W5973" t="n">
        <v>0</v>
      </c>
    </row>
    <row r="5974">
      <c r="A5974" t="inlineStr">
        <is>
          <t>Tito Tebaldi</t>
        </is>
      </c>
      <c r="B5974" t="inlineStr">
        <is>
          <t>Italy</t>
        </is>
      </c>
      <c r="C5974" t="inlineStr">
        <is>
          <t>Center</t>
        </is>
      </c>
      <c r="D5974" t="n">
        <v>19</v>
      </c>
      <c r="E5974" t="n">
        <v>22</v>
      </c>
      <c r="F5974" t="n">
        <v>11</v>
      </c>
      <c r="G5974" t="n">
        <v>11</v>
      </c>
      <c r="H5974" t="n">
        <v>0</v>
      </c>
      <c r="I5974" t="n">
        <v>901</v>
      </c>
      <c r="J5974" t="n">
        <v>8</v>
      </c>
      <c r="K5974" t="n">
        <v>111</v>
      </c>
      <c r="L5974" t="n">
        <v>0</v>
      </c>
      <c r="M5974" t="n">
        <v>7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5</v>
      </c>
      <c r="U5974" t="n">
        <v>0</v>
      </c>
      <c r="V5974" t="n">
        <v>0</v>
      </c>
      <c r="W5974" t="n">
        <v>0</v>
      </c>
    </row>
    <row r="5975">
      <c r="A5975" t="inlineStr">
        <is>
          <t>Tito Tebaldi</t>
        </is>
      </c>
      <c r="B5975" t="inlineStr">
        <is>
          <t>Italy</t>
        </is>
      </c>
      <c r="C5975" t="inlineStr">
        <is>
          <t>Center</t>
        </is>
      </c>
      <c r="D5975" t="n">
        <v>9</v>
      </c>
      <c r="E5975" t="n">
        <v>13</v>
      </c>
      <c r="F5975" t="n">
        <v>7</v>
      </c>
      <c r="G5975" t="n">
        <v>6</v>
      </c>
      <c r="H5975" t="n">
        <v>0</v>
      </c>
      <c r="I5975" t="n">
        <v>543</v>
      </c>
      <c r="J5975" t="n">
        <v>2</v>
      </c>
      <c r="K5975" t="n">
        <v>32</v>
      </c>
      <c r="L5975" t="n">
        <v>0</v>
      </c>
      <c r="M5975" t="n">
        <v>3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</row>
    <row r="5976">
      <c r="A5976" t="inlineStr">
        <is>
          <t>Tito Tebaldi</t>
        </is>
      </c>
      <c r="B5976" t="inlineStr">
        <is>
          <t>Italy</t>
        </is>
      </c>
      <c r="C5976" t="inlineStr">
        <is>
          <t>Center</t>
        </is>
      </c>
      <c r="D5976" t="n">
        <v>64</v>
      </c>
      <c r="E5976" t="n">
        <v>68</v>
      </c>
      <c r="F5976" t="n">
        <v>40</v>
      </c>
      <c r="G5976" t="n">
        <v>28</v>
      </c>
      <c r="H5976" t="n">
        <v>0</v>
      </c>
      <c r="I5976" t="n">
        <v>2911</v>
      </c>
      <c r="J5976" t="n">
        <v>24</v>
      </c>
      <c r="K5976" t="n">
        <v>522</v>
      </c>
      <c r="L5976" t="n">
        <v>1</v>
      </c>
      <c r="M5976" t="n">
        <v>33</v>
      </c>
      <c r="N5976" t="n">
        <v>6</v>
      </c>
      <c r="O5976" t="n">
        <v>0</v>
      </c>
      <c r="P5976" t="n">
        <v>10</v>
      </c>
      <c r="Q5976" t="n">
        <v>6</v>
      </c>
      <c r="R5976" t="n">
        <v>5</v>
      </c>
      <c r="S5976" t="n">
        <v>4</v>
      </c>
      <c r="T5976" t="n">
        <v>54</v>
      </c>
      <c r="U5976" t="n">
        <v>1</v>
      </c>
      <c r="V5976" t="n">
        <v>0</v>
      </c>
      <c r="W5976" t="n">
        <v>0</v>
      </c>
    </row>
    <row r="5977">
      <c r="A5977" t="inlineStr">
        <is>
          <t>Tito Tebaldi</t>
        </is>
      </c>
      <c r="B5977" t="inlineStr">
        <is>
          <t>Italy</t>
        </is>
      </c>
      <c r="C5977" t="inlineStr">
        <is>
          <t>Center</t>
        </is>
      </c>
      <c r="D5977" t="n">
        <v>240</v>
      </c>
      <c r="E5977" t="n">
        <v>19</v>
      </c>
      <c r="F5977" t="n">
        <v>175</v>
      </c>
      <c r="G5977" t="n">
        <v>86</v>
      </c>
      <c r="H5977" t="n">
        <v>0</v>
      </c>
      <c r="I5977" t="n">
        <v>13399</v>
      </c>
      <c r="J5977" t="n">
        <v>65</v>
      </c>
      <c r="K5977" t="n">
        <v>1448</v>
      </c>
      <c r="L5977" t="n">
        <v>1</v>
      </c>
      <c r="M5977" t="n">
        <v>108</v>
      </c>
      <c r="N5977" t="n">
        <v>19</v>
      </c>
      <c r="O5977" t="n">
        <v>1</v>
      </c>
      <c r="P5977" t="n">
        <v>39</v>
      </c>
      <c r="Q5977" t="n">
        <v>31</v>
      </c>
      <c r="R5977" t="n">
        <v>51</v>
      </c>
      <c r="S5977" t="n">
        <v>49</v>
      </c>
      <c r="T5977" t="n">
        <v>307</v>
      </c>
      <c r="U5977" t="n">
        <v>7</v>
      </c>
      <c r="V5977" t="n">
        <v>0</v>
      </c>
      <c r="W5977" t="n">
        <v>0</v>
      </c>
    </row>
    <row r="5978">
      <c r="A5978" t="inlineStr">
        <is>
          <t>Luca Morisi</t>
        </is>
      </c>
      <c r="B5978" t="inlineStr">
        <is>
          <t>Italy</t>
        </is>
      </c>
      <c r="C5978" t="inlineStr">
        <is>
          <t>Center</t>
        </is>
      </c>
      <c r="D5978" t="n">
        <v>5</v>
      </c>
      <c r="E5978" t="n">
        <v>5</v>
      </c>
      <c r="F5978" t="n">
        <v>5</v>
      </c>
      <c r="G5978" t="n">
        <v>0</v>
      </c>
      <c r="H5978" t="n">
        <v>0</v>
      </c>
      <c r="I5978" t="n">
        <v>379</v>
      </c>
      <c r="J5978" t="n">
        <v>0</v>
      </c>
      <c r="K5978" t="n">
        <v>0</v>
      </c>
      <c r="L5978" t="n">
        <v>0</v>
      </c>
      <c r="M5978" t="n">
        <v>2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</row>
    <row r="5979">
      <c r="A5979" t="inlineStr">
        <is>
          <t>Luca Morisi</t>
        </is>
      </c>
      <c r="B5979" t="inlineStr">
        <is>
          <t>Italy</t>
        </is>
      </c>
      <c r="C5979" t="inlineStr">
        <is>
          <t>Center</t>
        </is>
      </c>
      <c r="D5979" t="n">
        <v>83</v>
      </c>
      <c r="E5979" t="n">
        <v>89</v>
      </c>
      <c r="F5979" t="n">
        <v>73</v>
      </c>
      <c r="G5979" t="n">
        <v>16</v>
      </c>
      <c r="H5979" t="n">
        <v>0</v>
      </c>
      <c r="I5979" t="n">
        <v>5232</v>
      </c>
      <c r="J5979" t="n">
        <v>10</v>
      </c>
      <c r="K5979" t="n">
        <v>230</v>
      </c>
      <c r="L5979" t="n">
        <v>0</v>
      </c>
      <c r="M5979" t="n">
        <v>31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25</v>
      </c>
      <c r="U5979" t="n">
        <v>0</v>
      </c>
      <c r="V5979" t="n">
        <v>0</v>
      </c>
      <c r="W5979" t="n">
        <v>0</v>
      </c>
    </row>
    <row r="5980">
      <c r="A5980" t="inlineStr">
        <is>
          <t>Luca Morisi</t>
        </is>
      </c>
      <c r="B5980" t="inlineStr">
        <is>
          <t>Italy</t>
        </is>
      </c>
      <c r="C5980" t="inlineStr">
        <is>
          <t>Center</t>
        </is>
      </c>
      <c r="D5980" t="n">
        <v>4</v>
      </c>
      <c r="E5980" t="n">
        <v>4</v>
      </c>
      <c r="F5980" t="n">
        <v>4</v>
      </c>
      <c r="G5980" t="n">
        <v>0</v>
      </c>
      <c r="H5980" t="n">
        <v>0</v>
      </c>
      <c r="I5980" t="n">
        <v>269</v>
      </c>
      <c r="J5980" t="n">
        <v>0</v>
      </c>
      <c r="K5980" t="n">
        <v>0</v>
      </c>
      <c r="L5980" t="n">
        <v>0</v>
      </c>
      <c r="M5980" t="n">
        <v>2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</row>
    <row r="5981">
      <c r="A5981" t="inlineStr">
        <is>
          <t>Luca Morisi</t>
        </is>
      </c>
      <c r="B5981" t="inlineStr">
        <is>
          <t>Italy</t>
        </is>
      </c>
      <c r="C5981" t="inlineStr">
        <is>
          <t>Center</t>
        </is>
      </c>
      <c r="D5981" t="n">
        <v>125</v>
      </c>
      <c r="E5981" t="n">
        <v>10</v>
      </c>
      <c r="F5981" t="n">
        <v>112</v>
      </c>
      <c r="G5981" t="n">
        <v>19</v>
      </c>
      <c r="H5981" t="n">
        <v>0</v>
      </c>
      <c r="I5981" t="n">
        <v>8003</v>
      </c>
      <c r="J5981" t="n">
        <v>13</v>
      </c>
      <c r="K5981" t="n">
        <v>282</v>
      </c>
      <c r="L5981" t="n">
        <v>0</v>
      </c>
      <c r="M5981" t="n">
        <v>46</v>
      </c>
      <c r="N5981" t="n">
        <v>10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50</v>
      </c>
      <c r="U5981" t="n">
        <v>1</v>
      </c>
      <c r="V5981" t="n">
        <v>0</v>
      </c>
      <c r="W5981" t="n">
        <v>0</v>
      </c>
    </row>
    <row r="5982">
      <c r="A5982" t="inlineStr">
        <is>
          <t>Mattia Bellini</t>
        </is>
      </c>
      <c r="B5982" t="inlineStr">
        <is>
          <t>Italy</t>
        </is>
      </c>
      <c r="C5982" t="inlineStr">
        <is>
          <t>Center</t>
        </is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80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</row>
    <row r="5983">
      <c r="A5983" t="inlineStr">
        <is>
          <t>Mattia Bellini</t>
        </is>
      </c>
      <c r="B5983" t="inlineStr">
        <is>
          <t>Italy</t>
        </is>
      </c>
      <c r="C5983" t="inlineStr">
        <is>
          <t>Center</t>
        </is>
      </c>
      <c r="D5983" t="n">
        <v>63</v>
      </c>
      <c r="E5983" t="n">
        <v>63</v>
      </c>
      <c r="F5983" t="n">
        <v>57</v>
      </c>
      <c r="G5983" t="n">
        <v>6</v>
      </c>
      <c r="H5983" t="n">
        <v>0</v>
      </c>
      <c r="I5983" t="n">
        <v>4526</v>
      </c>
      <c r="J5983" t="n">
        <v>6</v>
      </c>
      <c r="K5983" t="n">
        <v>120</v>
      </c>
      <c r="L5983" t="n">
        <v>0</v>
      </c>
      <c r="M5983" t="n">
        <v>5</v>
      </c>
      <c r="N5983" t="n">
        <v>21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105</v>
      </c>
      <c r="U5983" t="n">
        <v>2</v>
      </c>
      <c r="V5983" t="n">
        <v>0</v>
      </c>
      <c r="W5983" t="n">
        <v>0</v>
      </c>
    </row>
    <row r="5984">
      <c r="A5984" t="inlineStr">
        <is>
          <t>Mattia Bellini</t>
        </is>
      </c>
      <c r="B5984" t="inlineStr">
        <is>
          <t>Italy</t>
        </is>
      </c>
      <c r="C5984" t="inlineStr">
        <is>
          <t>Center</t>
        </is>
      </c>
      <c r="D5984" t="n">
        <v>4</v>
      </c>
      <c r="E5984" t="n">
        <v>4</v>
      </c>
      <c r="F5984" t="n">
        <v>4</v>
      </c>
      <c r="G5984" t="n">
        <v>0</v>
      </c>
      <c r="H5984" t="n">
        <v>0</v>
      </c>
      <c r="I5984" t="n">
        <v>294</v>
      </c>
      <c r="J5984" t="n">
        <v>0</v>
      </c>
      <c r="K5984" t="n">
        <v>0</v>
      </c>
      <c r="L5984" t="n">
        <v>0</v>
      </c>
      <c r="M5984" t="n">
        <v>1</v>
      </c>
      <c r="N5984" t="n">
        <v>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10</v>
      </c>
      <c r="U5984" t="n">
        <v>0</v>
      </c>
      <c r="V5984" t="n">
        <v>0</v>
      </c>
      <c r="W5984" t="n">
        <v>0</v>
      </c>
    </row>
    <row r="5985">
      <c r="A5985" t="inlineStr">
        <is>
          <t>Mattia Bellini</t>
        </is>
      </c>
      <c r="B5985" t="inlineStr">
        <is>
          <t>Italy</t>
        </is>
      </c>
      <c r="C5985" t="inlineStr">
        <is>
          <t>Center</t>
        </is>
      </c>
      <c r="D5985" t="n">
        <v>31</v>
      </c>
      <c r="E5985" t="n">
        <v>30</v>
      </c>
      <c r="F5985" t="n">
        <v>28</v>
      </c>
      <c r="G5985" t="n">
        <v>2</v>
      </c>
      <c r="H5985" t="n">
        <v>0</v>
      </c>
      <c r="I5985" t="n">
        <v>2217</v>
      </c>
      <c r="J5985" t="n">
        <v>3</v>
      </c>
      <c r="K5985" t="n">
        <v>79</v>
      </c>
      <c r="L5985" t="n">
        <v>0</v>
      </c>
      <c r="M5985" t="n">
        <v>4</v>
      </c>
      <c r="N5985" t="n">
        <v>9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45</v>
      </c>
      <c r="U5985" t="n">
        <v>1</v>
      </c>
      <c r="V5985" t="n">
        <v>0</v>
      </c>
      <c r="W5985" t="n">
        <v>0</v>
      </c>
    </row>
    <row r="5986">
      <c r="A5986" t="inlineStr">
        <is>
          <t>Mattia Bellini</t>
        </is>
      </c>
      <c r="B5986" t="inlineStr">
        <is>
          <t>Italy</t>
        </is>
      </c>
      <c r="C5986" t="inlineStr">
        <is>
          <t>Center</t>
        </is>
      </c>
      <c r="D5986" t="n">
        <v>99</v>
      </c>
      <c r="E5986" t="n">
        <v>32</v>
      </c>
      <c r="F5986" t="n">
        <v>90</v>
      </c>
      <c r="G5986" t="n">
        <v>8</v>
      </c>
      <c r="H5986" t="n">
        <v>0</v>
      </c>
      <c r="I5986" t="n">
        <v>7117</v>
      </c>
      <c r="J5986" t="n">
        <v>9</v>
      </c>
      <c r="K5986" t="n">
        <v>199</v>
      </c>
      <c r="L5986" t="n">
        <v>0</v>
      </c>
      <c r="M5986" t="n">
        <v>10</v>
      </c>
      <c r="N5986" t="n">
        <v>32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160</v>
      </c>
      <c r="U5986" t="n">
        <v>3</v>
      </c>
      <c r="V5986" t="n">
        <v>0</v>
      </c>
      <c r="W5986" t="n">
        <v>0</v>
      </c>
    </row>
    <row r="5987">
      <c r="A5987" t="inlineStr">
        <is>
          <t>Tommaso Boni</t>
        </is>
      </c>
      <c r="B5987" t="inlineStr">
        <is>
          <t>Italy</t>
        </is>
      </c>
      <c r="C5987" t="inlineStr">
        <is>
          <t>Center</t>
        </is>
      </c>
      <c r="D5987" t="n">
        <v>9</v>
      </c>
      <c r="E5987" t="n">
        <v>9</v>
      </c>
      <c r="F5987" t="n">
        <v>7</v>
      </c>
      <c r="G5987" t="n">
        <v>2</v>
      </c>
      <c r="H5987" t="n">
        <v>0</v>
      </c>
      <c r="I5987" t="n">
        <v>651</v>
      </c>
      <c r="J5987" t="n">
        <v>2</v>
      </c>
      <c r="K5987" t="n">
        <v>91</v>
      </c>
      <c r="L5987" t="n">
        <v>0</v>
      </c>
      <c r="M5987" t="n">
        <v>0</v>
      </c>
      <c r="N5987" t="n">
        <v>2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10</v>
      </c>
      <c r="U5987" t="n">
        <v>0</v>
      </c>
      <c r="V5987" t="n">
        <v>0</v>
      </c>
      <c r="W5987" t="n">
        <v>0</v>
      </c>
    </row>
    <row r="5988">
      <c r="A5988" t="inlineStr">
        <is>
          <t>Tommaso Boni</t>
        </is>
      </c>
      <c r="B5988" t="inlineStr">
        <is>
          <t>Italy</t>
        </is>
      </c>
      <c r="C5988" t="inlineStr">
        <is>
          <t>Center</t>
        </is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57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</row>
    <row r="5989">
      <c r="A5989" t="inlineStr">
        <is>
          <t>Tommaso Boni</t>
        </is>
      </c>
      <c r="B5989" t="inlineStr">
        <is>
          <t>Italy</t>
        </is>
      </c>
      <c r="C5989" t="inlineStr">
        <is>
          <t>Center</t>
        </is>
      </c>
      <c r="D5989" t="n">
        <v>2</v>
      </c>
      <c r="E5989" t="n">
        <v>2</v>
      </c>
      <c r="F5989" t="n">
        <v>2</v>
      </c>
      <c r="G5989" t="n">
        <v>0</v>
      </c>
      <c r="H5989" t="n">
        <v>0</v>
      </c>
      <c r="I5989" t="n">
        <v>160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</row>
    <row r="5990">
      <c r="A5990" t="inlineStr">
        <is>
          <t>Tommaso Boni</t>
        </is>
      </c>
      <c r="B5990" t="inlineStr">
        <is>
          <t>Italy</t>
        </is>
      </c>
      <c r="C5990" t="inlineStr">
        <is>
          <t>Center</t>
        </is>
      </c>
      <c r="D5990" t="n">
        <v>97</v>
      </c>
      <c r="E5990" t="n">
        <v>102</v>
      </c>
      <c r="F5990" t="n">
        <v>77</v>
      </c>
      <c r="G5990" t="n">
        <v>25</v>
      </c>
      <c r="H5990" t="n">
        <v>0</v>
      </c>
      <c r="I5990" t="n">
        <v>6141</v>
      </c>
      <c r="J5990" t="n">
        <v>20</v>
      </c>
      <c r="K5990" t="n">
        <v>454</v>
      </c>
      <c r="L5990" t="n">
        <v>0</v>
      </c>
      <c r="M5990" t="n">
        <v>20</v>
      </c>
      <c r="N5990" t="n">
        <v>13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65</v>
      </c>
      <c r="U5990" t="n">
        <v>3</v>
      </c>
      <c r="V5990" t="n">
        <v>0</v>
      </c>
      <c r="W5990" t="n">
        <v>0</v>
      </c>
    </row>
    <row r="5991">
      <c r="A5991" t="inlineStr">
        <is>
          <t>Tommaso Boni</t>
        </is>
      </c>
      <c r="B5991" t="inlineStr">
        <is>
          <t>Italy</t>
        </is>
      </c>
      <c r="C5991" t="inlineStr">
        <is>
          <t>Center</t>
        </is>
      </c>
      <c r="D5991" t="n">
        <v>12</v>
      </c>
      <c r="E5991" t="n">
        <v>13</v>
      </c>
      <c r="F5991" t="n">
        <v>11</v>
      </c>
      <c r="G5991" t="n">
        <v>2</v>
      </c>
      <c r="H5991" t="n">
        <v>0</v>
      </c>
      <c r="I5991" t="n">
        <v>838</v>
      </c>
      <c r="J5991" t="n">
        <v>1</v>
      </c>
      <c r="K5991" t="n">
        <v>16</v>
      </c>
      <c r="L5991" t="n">
        <v>0</v>
      </c>
      <c r="M5991" t="n">
        <v>6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5</v>
      </c>
      <c r="U5991" t="n">
        <v>0</v>
      </c>
      <c r="V5991" t="n">
        <v>0</v>
      </c>
      <c r="W5991" t="n">
        <v>0</v>
      </c>
    </row>
    <row r="5992">
      <c r="A5992" t="inlineStr">
        <is>
          <t>Tommaso Boni</t>
        </is>
      </c>
      <c r="B5992" t="inlineStr">
        <is>
          <t>Italy</t>
        </is>
      </c>
      <c r="C5992" t="inlineStr">
        <is>
          <t>Center</t>
        </is>
      </c>
      <c r="D5992" t="n">
        <v>121</v>
      </c>
      <c r="E5992" t="n">
        <v>16</v>
      </c>
      <c r="F5992" t="n">
        <v>98</v>
      </c>
      <c r="G5992" t="n">
        <v>29</v>
      </c>
      <c r="H5992" t="n">
        <v>0</v>
      </c>
      <c r="I5992" t="n">
        <v>7847</v>
      </c>
      <c r="J5992" t="n">
        <v>23</v>
      </c>
      <c r="K5992" t="n">
        <v>561</v>
      </c>
      <c r="L5992" t="n">
        <v>0</v>
      </c>
      <c r="M5992" t="n">
        <v>27</v>
      </c>
      <c r="N5992" t="n">
        <v>16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80</v>
      </c>
      <c r="U5992" t="n">
        <v>3</v>
      </c>
      <c r="V5992" t="n">
        <v>0</v>
      </c>
      <c r="W5992" t="n">
        <v>0</v>
      </c>
    </row>
    <row r="5993">
      <c r="A5993" t="inlineStr">
        <is>
          <t>Tommaso Castello</t>
        </is>
      </c>
      <c r="B5993" t="inlineStr">
        <is>
          <t>Italy</t>
        </is>
      </c>
      <c r="C5993" t="inlineStr">
        <is>
          <t>Center</t>
        </is>
      </c>
      <c r="D5993" t="n">
        <v>3</v>
      </c>
      <c r="E5993" t="n">
        <v>3</v>
      </c>
      <c r="F5993" t="n">
        <v>3</v>
      </c>
      <c r="G5993" t="n">
        <v>0</v>
      </c>
      <c r="H5993" t="n">
        <v>0</v>
      </c>
      <c r="I5993" t="n">
        <v>207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</row>
    <row r="5994">
      <c r="A5994" t="inlineStr">
        <is>
          <t>Tommaso Castello</t>
        </is>
      </c>
      <c r="B5994" t="inlineStr">
        <is>
          <t>Italy</t>
        </is>
      </c>
      <c r="C5994" t="inlineStr">
        <is>
          <t>Center</t>
        </is>
      </c>
      <c r="D5994" t="n">
        <v>22</v>
      </c>
      <c r="E5994" t="n">
        <v>21</v>
      </c>
      <c r="F5994" t="n">
        <v>19</v>
      </c>
      <c r="G5994" t="n">
        <v>2</v>
      </c>
      <c r="H5994" t="n">
        <v>0</v>
      </c>
      <c r="I5994" t="n">
        <v>1398</v>
      </c>
      <c r="J5994" t="n">
        <v>3</v>
      </c>
      <c r="K5994" t="n">
        <v>68</v>
      </c>
      <c r="L5994" t="n">
        <v>0</v>
      </c>
      <c r="M5994" t="n">
        <v>8</v>
      </c>
      <c r="N5994" t="n">
        <v>3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15</v>
      </c>
      <c r="U5994" t="n">
        <v>0</v>
      </c>
      <c r="V5994" t="n">
        <v>0</v>
      </c>
      <c r="W5994" t="n">
        <v>1</v>
      </c>
    </row>
    <row r="5995">
      <c r="A5995" t="inlineStr">
        <is>
          <t>Tommaso Castello</t>
        </is>
      </c>
      <c r="B5995" t="inlineStr">
        <is>
          <t>Italy</t>
        </is>
      </c>
      <c r="C5995" t="inlineStr">
        <is>
          <t>Center</t>
        </is>
      </c>
      <c r="D5995" t="n">
        <v>53</v>
      </c>
      <c r="E5995" t="n">
        <v>55</v>
      </c>
      <c r="F5995" t="n">
        <v>47</v>
      </c>
      <c r="G5995" t="n">
        <v>8</v>
      </c>
      <c r="H5995" t="n">
        <v>0</v>
      </c>
      <c r="I5995" t="n">
        <v>3552</v>
      </c>
      <c r="J5995" t="n">
        <v>6</v>
      </c>
      <c r="K5995" t="n">
        <v>156</v>
      </c>
      <c r="L5995" t="n">
        <v>0</v>
      </c>
      <c r="M5995" t="n">
        <v>22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30</v>
      </c>
      <c r="U5995" t="n">
        <v>1</v>
      </c>
      <c r="V5995" t="n">
        <v>0</v>
      </c>
      <c r="W5995" t="n">
        <v>0</v>
      </c>
    </row>
    <row r="5996">
      <c r="A5996" t="inlineStr">
        <is>
          <t>Tommaso Castello</t>
        </is>
      </c>
      <c r="B5996" t="inlineStr">
        <is>
          <t>Italy</t>
        </is>
      </c>
      <c r="C5996" t="inlineStr">
        <is>
          <t>Center</t>
        </is>
      </c>
      <c r="D5996" t="n">
        <v>3</v>
      </c>
      <c r="E5996" t="n">
        <v>3</v>
      </c>
      <c r="F5996" t="n">
        <v>3</v>
      </c>
      <c r="G5996" t="n">
        <v>0</v>
      </c>
      <c r="H5996" t="n">
        <v>0</v>
      </c>
      <c r="I5996" t="n">
        <v>224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5</v>
      </c>
      <c r="U5996" t="n">
        <v>0</v>
      </c>
      <c r="V5996" t="n">
        <v>0</v>
      </c>
      <c r="W5996" t="n">
        <v>0</v>
      </c>
    </row>
    <row r="5997">
      <c r="A5997" t="inlineStr">
        <is>
          <t>Tommaso Castello</t>
        </is>
      </c>
      <c r="B5997" t="inlineStr">
        <is>
          <t>Italy</t>
        </is>
      </c>
      <c r="C5997" t="inlineStr">
        <is>
          <t>Center</t>
        </is>
      </c>
      <c r="D5997" t="n">
        <v>17</v>
      </c>
      <c r="E5997" t="n">
        <v>16</v>
      </c>
      <c r="F5997" t="n">
        <v>14</v>
      </c>
      <c r="G5997" t="n">
        <v>2</v>
      </c>
      <c r="H5997" t="n">
        <v>0</v>
      </c>
      <c r="I5997" t="n">
        <v>1001</v>
      </c>
      <c r="J5997" t="n">
        <v>3</v>
      </c>
      <c r="K5997" t="n">
        <v>68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</row>
    <row r="5998">
      <c r="A5998" t="inlineStr">
        <is>
          <t>Tommaso Castello</t>
        </is>
      </c>
      <c r="B5998" t="inlineStr">
        <is>
          <t>Italy</t>
        </is>
      </c>
      <c r="C5998" t="inlineStr">
        <is>
          <t>Center</t>
        </is>
      </c>
      <c r="D5998" t="n">
        <v>98</v>
      </c>
      <c r="E5998" t="n">
        <v>10</v>
      </c>
      <c r="F5998" t="n">
        <v>86</v>
      </c>
      <c r="G5998" t="n">
        <v>12</v>
      </c>
      <c r="H5998" t="n">
        <v>0</v>
      </c>
      <c r="I5998" t="n">
        <v>6382</v>
      </c>
      <c r="J5998" t="n">
        <v>12</v>
      </c>
      <c r="K5998" t="n">
        <v>292</v>
      </c>
      <c r="L5998" t="n">
        <v>0</v>
      </c>
      <c r="M5998" t="n">
        <v>38</v>
      </c>
      <c r="N5998" t="n">
        <v>10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50</v>
      </c>
      <c r="U5998" t="n">
        <v>1</v>
      </c>
      <c r="V5998" t="n">
        <v>0</v>
      </c>
      <c r="W5998" t="n">
        <v>1</v>
      </c>
    </row>
    <row r="5999">
      <c r="A5999" t="inlineStr">
        <is>
          <t>Gonzalo Garcia</t>
        </is>
      </c>
      <c r="B5999" t="inlineStr">
        <is>
          <t>Italy</t>
        </is>
      </c>
      <c r="C5999" t="inlineStr">
        <is>
          <t>Center</t>
        </is>
      </c>
      <c r="D5999" t="n">
        <v>40</v>
      </c>
      <c r="E5999" t="n">
        <v>40</v>
      </c>
      <c r="F5999" t="n">
        <v>36</v>
      </c>
      <c r="G5999" t="n">
        <v>4</v>
      </c>
      <c r="H5999" t="n">
        <v>0</v>
      </c>
      <c r="I5999" t="n">
        <v>2796</v>
      </c>
      <c r="J5999" t="n">
        <v>4</v>
      </c>
      <c r="K5999" t="n">
        <v>80</v>
      </c>
      <c r="L5999" t="n">
        <v>0</v>
      </c>
      <c r="M5999" t="n">
        <v>7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40</v>
      </c>
      <c r="U5999" t="n">
        <v>0</v>
      </c>
      <c r="V5999" t="n">
        <v>0</v>
      </c>
      <c r="W5999" t="n">
        <v>0</v>
      </c>
    </row>
    <row r="6000">
      <c r="A6000" t="inlineStr">
        <is>
          <t>Gonzalo Garcia</t>
        </is>
      </c>
      <c r="B6000" t="inlineStr">
        <is>
          <t>Italy</t>
        </is>
      </c>
      <c r="C6000" t="inlineStr">
        <is>
          <t>Center</t>
        </is>
      </c>
      <c r="D6000" t="n">
        <v>43</v>
      </c>
      <c r="E6000" t="n">
        <v>46</v>
      </c>
      <c r="F6000" t="n">
        <v>39</v>
      </c>
      <c r="G6000" t="n">
        <v>7</v>
      </c>
      <c r="H6000" t="n">
        <v>0</v>
      </c>
      <c r="I6000" t="n">
        <v>2875</v>
      </c>
      <c r="J6000" t="n">
        <v>4</v>
      </c>
      <c r="K6000" t="n">
        <v>66</v>
      </c>
      <c r="L6000" t="n">
        <v>0</v>
      </c>
      <c r="M6000" t="n">
        <v>18</v>
      </c>
      <c r="N6000" t="n">
        <v>3</v>
      </c>
      <c r="O6000" t="n">
        <v>0</v>
      </c>
      <c r="P6000" t="n">
        <v>0</v>
      </c>
      <c r="Q6000" t="n">
        <v>0</v>
      </c>
      <c r="R6000" t="n">
        <v>9</v>
      </c>
      <c r="S6000" t="n">
        <v>2</v>
      </c>
      <c r="T6000" t="n">
        <v>21</v>
      </c>
      <c r="U6000" t="n">
        <v>3</v>
      </c>
      <c r="V6000" t="n">
        <v>0</v>
      </c>
      <c r="W6000" t="n">
        <v>0</v>
      </c>
    </row>
    <row r="6001">
      <c r="A6001" t="inlineStr">
        <is>
          <t>Gonzalo Garcia</t>
        </is>
      </c>
      <c r="B6001" t="inlineStr">
        <is>
          <t>Italy</t>
        </is>
      </c>
      <c r="C6001" t="inlineStr">
        <is>
          <t>Center</t>
        </is>
      </c>
      <c r="D6001" t="n">
        <v>28</v>
      </c>
      <c r="E6001" t="n">
        <v>29</v>
      </c>
      <c r="F6001" t="n">
        <v>23</v>
      </c>
      <c r="G6001" t="n">
        <v>6</v>
      </c>
      <c r="H6001" t="n">
        <v>0</v>
      </c>
      <c r="I6001" t="n">
        <v>1840</v>
      </c>
      <c r="J6001" t="n">
        <v>5</v>
      </c>
      <c r="K6001" t="n">
        <v>133</v>
      </c>
      <c r="L6001" t="n">
        <v>0</v>
      </c>
      <c r="M6001" t="n">
        <v>5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5</v>
      </c>
      <c r="U6001" t="n">
        <v>1</v>
      </c>
      <c r="V6001" t="n">
        <v>0</v>
      </c>
      <c r="W6001" t="n">
        <v>0</v>
      </c>
    </row>
    <row r="6002">
      <c r="A6002" t="inlineStr">
        <is>
          <t>Gonzalo Garcia</t>
        </is>
      </c>
      <c r="B6002" t="inlineStr">
        <is>
          <t>Italy</t>
        </is>
      </c>
      <c r="C6002" t="inlineStr">
        <is>
          <t>Center</t>
        </is>
      </c>
      <c r="D6002" t="n">
        <v>55</v>
      </c>
      <c r="E6002" t="n">
        <v>55</v>
      </c>
      <c r="F6002" t="n">
        <v>51</v>
      </c>
      <c r="G6002" t="n">
        <v>4</v>
      </c>
      <c r="H6002" t="n">
        <v>0</v>
      </c>
      <c r="I6002" t="n">
        <v>3625</v>
      </c>
      <c r="J6002" t="n">
        <v>4</v>
      </c>
      <c r="K6002" t="n">
        <v>116</v>
      </c>
      <c r="L6002" t="n">
        <v>0</v>
      </c>
      <c r="M6002" t="n">
        <v>19</v>
      </c>
      <c r="N6002" t="n">
        <v>2</v>
      </c>
      <c r="O6002" t="n">
        <v>0</v>
      </c>
      <c r="P6002" t="n">
        <v>7</v>
      </c>
      <c r="Q6002" t="n">
        <v>2</v>
      </c>
      <c r="R6002" t="n">
        <v>31</v>
      </c>
      <c r="S6002" t="n">
        <v>20</v>
      </c>
      <c r="T6002" t="n">
        <v>74</v>
      </c>
      <c r="U6002" t="n">
        <v>1</v>
      </c>
      <c r="V6002" t="n">
        <v>0</v>
      </c>
      <c r="W6002" t="n">
        <v>0</v>
      </c>
    </row>
    <row r="6003">
      <c r="A6003" t="inlineStr">
        <is>
          <t>Gonzalo Garcia</t>
        </is>
      </c>
      <c r="B6003" t="inlineStr">
        <is>
          <t>Italy</t>
        </is>
      </c>
      <c r="C6003" t="inlineStr">
        <is>
          <t>Center</t>
        </is>
      </c>
      <c r="D6003" t="n">
        <v>166</v>
      </c>
      <c r="E6003" t="n">
        <v>14</v>
      </c>
      <c r="F6003" t="n">
        <v>149</v>
      </c>
      <c r="G6003" t="n">
        <v>21</v>
      </c>
      <c r="H6003" t="n">
        <v>0</v>
      </c>
      <c r="I6003" t="n">
        <v>11136</v>
      </c>
      <c r="J6003" t="n">
        <v>17</v>
      </c>
      <c r="K6003" t="n">
        <v>395</v>
      </c>
      <c r="L6003" t="n">
        <v>0</v>
      </c>
      <c r="M6003" t="n">
        <v>49</v>
      </c>
      <c r="N6003" t="n">
        <v>14</v>
      </c>
      <c r="O6003" t="n">
        <v>0</v>
      </c>
      <c r="P6003" t="n">
        <v>7</v>
      </c>
      <c r="Q6003" t="n">
        <v>2</v>
      </c>
      <c r="R6003" t="n">
        <v>40</v>
      </c>
      <c r="S6003" t="n">
        <v>22</v>
      </c>
      <c r="T6003" t="n">
        <v>140</v>
      </c>
      <c r="U6003" t="n">
        <v>5</v>
      </c>
      <c r="V6003" t="n">
        <v>0</v>
      </c>
      <c r="W6003" t="n">
        <v>0</v>
      </c>
    </row>
    <row r="6004">
      <c r="A6004" t="inlineStr">
        <is>
          <t>Enrico Bacchin</t>
        </is>
      </c>
      <c r="B6004" t="inlineStr">
        <is>
          <t>Italy</t>
        </is>
      </c>
      <c r="C6004" t="inlineStr">
        <is>
          <t>Center</t>
        </is>
      </c>
      <c r="D6004" t="n">
        <v>4</v>
      </c>
      <c r="E6004" t="n">
        <v>4</v>
      </c>
      <c r="F6004" t="n">
        <v>2</v>
      </c>
      <c r="G6004" t="n">
        <v>2</v>
      </c>
      <c r="H6004" t="n">
        <v>0</v>
      </c>
      <c r="I6004" t="n">
        <v>194</v>
      </c>
      <c r="J6004" t="n">
        <v>2</v>
      </c>
      <c r="K6004" t="n">
        <v>38</v>
      </c>
      <c r="L6004" t="n">
        <v>0</v>
      </c>
      <c r="M6004" t="n">
        <v>1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5</v>
      </c>
      <c r="U6004" t="n">
        <v>0</v>
      </c>
      <c r="V6004" t="n">
        <v>0</v>
      </c>
      <c r="W6004" t="n">
        <v>0</v>
      </c>
    </row>
    <row r="6005">
      <c r="A6005" t="inlineStr">
        <is>
          <t>Enrico Bacchin</t>
        </is>
      </c>
      <c r="B6005" t="inlineStr">
        <is>
          <t>Italy</t>
        </is>
      </c>
      <c r="C6005" t="inlineStr">
        <is>
          <t>Center</t>
        </is>
      </c>
      <c r="D6005" t="n">
        <v>37</v>
      </c>
      <c r="E6005" t="n">
        <v>37</v>
      </c>
      <c r="F6005" t="n">
        <v>27</v>
      </c>
      <c r="G6005" t="n">
        <v>10</v>
      </c>
      <c r="H6005" t="n">
        <v>0</v>
      </c>
      <c r="I6005" t="n">
        <v>2191</v>
      </c>
      <c r="J6005" t="n">
        <v>10</v>
      </c>
      <c r="K6005" t="n">
        <v>247</v>
      </c>
      <c r="L6005" t="n">
        <v>1</v>
      </c>
      <c r="M6005" t="n">
        <v>10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15</v>
      </c>
      <c r="U6005" t="n">
        <v>2</v>
      </c>
      <c r="V6005" t="n">
        <v>0</v>
      </c>
      <c r="W6005" t="n">
        <v>0</v>
      </c>
    </row>
    <row r="6006">
      <c r="A6006" t="inlineStr">
        <is>
          <t>Enrico Bacchin</t>
        </is>
      </c>
      <c r="B6006" t="inlineStr">
        <is>
          <t>Italy</t>
        </is>
      </c>
      <c r="C6006" t="inlineStr">
        <is>
          <t>Center</t>
        </is>
      </c>
      <c r="D6006" t="n">
        <v>2</v>
      </c>
      <c r="E6006" t="n">
        <v>2</v>
      </c>
      <c r="F6006" t="n">
        <v>0</v>
      </c>
      <c r="G6006" t="n">
        <v>2</v>
      </c>
      <c r="H6006" t="n">
        <v>0</v>
      </c>
      <c r="I6006" t="n">
        <v>53</v>
      </c>
      <c r="J6006" t="n">
        <v>2</v>
      </c>
      <c r="K6006" t="n">
        <v>53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</row>
    <row r="6007">
      <c r="A6007" t="inlineStr">
        <is>
          <t>Enrico Bacchin</t>
        </is>
      </c>
      <c r="B6007" t="inlineStr">
        <is>
          <t>Italy</t>
        </is>
      </c>
      <c r="C6007" t="inlineStr">
        <is>
          <t>Center</t>
        </is>
      </c>
      <c r="D6007" t="n">
        <v>4</v>
      </c>
      <c r="E6007" t="n">
        <v>5</v>
      </c>
      <c r="F6007" t="n">
        <v>1</v>
      </c>
      <c r="G6007" t="n">
        <v>4</v>
      </c>
      <c r="H6007" t="n">
        <v>0</v>
      </c>
      <c r="I6007" t="n">
        <v>201</v>
      </c>
      <c r="J6007" t="n">
        <v>3</v>
      </c>
      <c r="K6007" t="n">
        <v>121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</row>
    <row r="6008">
      <c r="A6008" t="inlineStr">
        <is>
          <t>Enrico Bacchin</t>
        </is>
      </c>
      <c r="B6008" t="inlineStr">
        <is>
          <t>Italy</t>
        </is>
      </c>
      <c r="C6008" t="inlineStr">
        <is>
          <t>Center</t>
        </is>
      </c>
      <c r="D6008" t="n">
        <v>47</v>
      </c>
      <c r="E6008" t="n">
        <v>4</v>
      </c>
      <c r="F6008" t="n">
        <v>30</v>
      </c>
      <c r="G6008" t="n">
        <v>18</v>
      </c>
      <c r="H6008" t="n">
        <v>0</v>
      </c>
      <c r="I6008" t="n">
        <v>2639</v>
      </c>
      <c r="J6008" t="n">
        <v>17</v>
      </c>
      <c r="K6008" t="n">
        <v>459</v>
      </c>
      <c r="L6008" t="n">
        <v>1</v>
      </c>
      <c r="M6008" t="n">
        <v>11</v>
      </c>
      <c r="N6008" t="n">
        <v>4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20</v>
      </c>
      <c r="U6008" t="n">
        <v>2</v>
      </c>
      <c r="V6008" t="n">
        <v>0</v>
      </c>
      <c r="W6008" t="n">
        <v>0</v>
      </c>
    </row>
    <row r="6009">
      <c r="A6009" t="inlineStr">
        <is>
          <t>Tommaso Benvenuti</t>
        </is>
      </c>
      <c r="B6009" t="inlineStr">
        <is>
          <t>Italy</t>
        </is>
      </c>
      <c r="C6009" t="inlineStr">
        <is>
          <t>Center</t>
        </is>
      </c>
      <c r="D6009" t="n">
        <v>10</v>
      </c>
      <c r="E6009" t="n">
        <v>10</v>
      </c>
      <c r="F6009" t="n">
        <v>10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2</v>
      </c>
      <c r="O6009" t="n">
        <v>0</v>
      </c>
      <c r="P6009" t="n">
        <v>3</v>
      </c>
      <c r="Q6009" t="n">
        <v>3</v>
      </c>
      <c r="R6009" t="n">
        <v>7</v>
      </c>
      <c r="S6009" t="n">
        <v>7</v>
      </c>
      <c r="T6009" t="n">
        <v>37</v>
      </c>
      <c r="U6009" t="n">
        <v>0</v>
      </c>
      <c r="V6009" t="n">
        <v>0</v>
      </c>
      <c r="W6009" t="n">
        <v>0</v>
      </c>
    </row>
    <row r="6010">
      <c r="A6010" t="inlineStr">
        <is>
          <t>Tommaso Benvenuti</t>
        </is>
      </c>
      <c r="B6010" t="inlineStr">
        <is>
          <t>Italy</t>
        </is>
      </c>
      <c r="C6010" t="inlineStr">
        <is>
          <t>Center</t>
        </is>
      </c>
      <c r="D6010" t="n">
        <v>108</v>
      </c>
      <c r="E6010" t="n">
        <v>115</v>
      </c>
      <c r="F6010" t="n">
        <v>94</v>
      </c>
      <c r="G6010" t="n">
        <v>21</v>
      </c>
      <c r="H6010" t="n">
        <v>0</v>
      </c>
      <c r="I6010" t="n">
        <v>7493</v>
      </c>
      <c r="J6010" t="n">
        <v>14</v>
      </c>
      <c r="K6010" t="n">
        <v>226</v>
      </c>
      <c r="L6010" t="n">
        <v>0</v>
      </c>
      <c r="M6010" t="n">
        <v>15</v>
      </c>
      <c r="N6010" t="n">
        <v>11</v>
      </c>
      <c r="O6010" t="n">
        <v>1</v>
      </c>
      <c r="P6010" t="n">
        <v>0</v>
      </c>
      <c r="Q6010" t="n">
        <v>0</v>
      </c>
      <c r="R6010" t="n">
        <v>0</v>
      </c>
      <c r="S6010" t="n">
        <v>0</v>
      </c>
      <c r="T6010" t="n">
        <v>58</v>
      </c>
      <c r="U6010" t="n">
        <v>6</v>
      </c>
      <c r="V6010" t="n">
        <v>0</v>
      </c>
      <c r="W6010" t="n">
        <v>0</v>
      </c>
    </row>
    <row r="6011">
      <c r="A6011" t="inlineStr">
        <is>
          <t>Tommaso Benvenuti</t>
        </is>
      </c>
      <c r="B6011" t="inlineStr">
        <is>
          <t>Italy</t>
        </is>
      </c>
      <c r="C6011" t="inlineStr">
        <is>
          <t>Center</t>
        </is>
      </c>
      <c r="D6011" t="n">
        <v>2</v>
      </c>
      <c r="E6011" t="n">
        <v>2</v>
      </c>
      <c r="F6011" t="n">
        <v>2</v>
      </c>
      <c r="G6011" t="n">
        <v>0</v>
      </c>
      <c r="H6011" t="n">
        <v>0</v>
      </c>
      <c r="I6011" t="n">
        <v>148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</row>
    <row r="6012">
      <c r="A6012" t="inlineStr">
        <is>
          <t>Tommaso Benvenuti</t>
        </is>
      </c>
      <c r="B6012" t="inlineStr">
        <is>
          <t>Italy</t>
        </is>
      </c>
      <c r="C6012" t="inlineStr">
        <is>
          <t>Center</t>
        </is>
      </c>
      <c r="D6012" t="n">
        <v>22</v>
      </c>
      <c r="E6012" t="n">
        <v>23</v>
      </c>
      <c r="F6012" t="n">
        <v>11</v>
      </c>
      <c r="G6012" t="n">
        <v>12</v>
      </c>
      <c r="H6012" t="n">
        <v>0</v>
      </c>
      <c r="I6012" t="n">
        <v>1091</v>
      </c>
      <c r="J6012" t="n">
        <v>11</v>
      </c>
      <c r="K6012" t="n">
        <v>310</v>
      </c>
      <c r="L6012" t="n">
        <v>0</v>
      </c>
      <c r="M6012" t="n">
        <v>4</v>
      </c>
      <c r="N6012" t="n">
        <v>2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10</v>
      </c>
      <c r="U6012" t="n">
        <v>1</v>
      </c>
      <c r="V6012" t="n">
        <v>0</v>
      </c>
      <c r="W6012" t="n">
        <v>0</v>
      </c>
    </row>
    <row r="6013">
      <c r="A6013" t="inlineStr">
        <is>
          <t>Tommaso Benvenuti</t>
        </is>
      </c>
      <c r="B6013" t="inlineStr">
        <is>
          <t>Italy</t>
        </is>
      </c>
      <c r="C6013" t="inlineStr">
        <is>
          <t>Center</t>
        </is>
      </c>
      <c r="D6013" t="n">
        <v>11</v>
      </c>
      <c r="E6013" t="n">
        <v>11</v>
      </c>
      <c r="F6013" t="n">
        <v>7</v>
      </c>
      <c r="G6013" t="n">
        <v>4</v>
      </c>
      <c r="H6013" t="n">
        <v>0</v>
      </c>
      <c r="I6013" t="n">
        <v>579</v>
      </c>
      <c r="J6013" t="n">
        <v>4</v>
      </c>
      <c r="K6013" t="n">
        <v>43</v>
      </c>
      <c r="L6013" t="n">
        <v>0</v>
      </c>
      <c r="M6013" t="n">
        <v>2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5</v>
      </c>
      <c r="U6013" t="n">
        <v>0</v>
      </c>
      <c r="V6013" t="n">
        <v>0</v>
      </c>
      <c r="W6013" t="n">
        <v>0</v>
      </c>
    </row>
    <row r="6014">
      <c r="A6014" t="inlineStr">
        <is>
          <t>Tommaso Benvenuti</t>
        </is>
      </c>
      <c r="B6014" t="inlineStr">
        <is>
          <t>Italy</t>
        </is>
      </c>
      <c r="C6014" t="inlineStr">
        <is>
          <t>Center</t>
        </is>
      </c>
      <c r="D6014" t="n">
        <v>214</v>
      </c>
      <c r="E6014" t="n">
        <v>23</v>
      </c>
      <c r="F6014" t="n">
        <v>172</v>
      </c>
      <c r="G6014" t="n">
        <v>52</v>
      </c>
      <c r="H6014" t="n">
        <v>0</v>
      </c>
      <c r="I6014" t="n">
        <v>13933</v>
      </c>
      <c r="J6014" t="n">
        <v>42</v>
      </c>
      <c r="K6014" t="n">
        <v>795</v>
      </c>
      <c r="L6014" t="n">
        <v>1</v>
      </c>
      <c r="M6014" t="n">
        <v>32</v>
      </c>
      <c r="N6014" t="n">
        <v>23</v>
      </c>
      <c r="O6014" t="n">
        <v>1</v>
      </c>
      <c r="P6014" t="n">
        <v>6</v>
      </c>
      <c r="Q6014" t="n">
        <v>3</v>
      </c>
      <c r="R6014" t="n">
        <v>7</v>
      </c>
      <c r="S6014" t="n">
        <v>7</v>
      </c>
      <c r="T6014" t="n">
        <v>145</v>
      </c>
      <c r="U6014" t="n">
        <v>8</v>
      </c>
      <c r="V6014" t="n">
        <v>0</v>
      </c>
      <c r="W6014" t="n">
        <v>0</v>
      </c>
    </row>
    <row r="6015">
      <c r="A6015" t="inlineStr">
        <is>
          <t>Michele Campagnaro</t>
        </is>
      </c>
      <c r="B6015" t="inlineStr">
        <is>
          <t>Italy</t>
        </is>
      </c>
      <c r="C6015" t="inlineStr">
        <is>
          <t>Center</t>
        </is>
      </c>
      <c r="D6015" t="n">
        <v>10</v>
      </c>
      <c r="E6015" t="n">
        <v>10</v>
      </c>
      <c r="F6015" t="n">
        <v>10</v>
      </c>
      <c r="G6015" t="n">
        <v>0</v>
      </c>
      <c r="H6015" t="n">
        <v>0</v>
      </c>
      <c r="I6015" t="n">
        <v>795</v>
      </c>
      <c r="J6015" t="n">
        <v>0</v>
      </c>
      <c r="K6015" t="n">
        <v>0</v>
      </c>
      <c r="L6015" t="n">
        <v>0</v>
      </c>
      <c r="M6015" t="n">
        <v>1</v>
      </c>
      <c r="N6015" t="n">
        <v>2</v>
      </c>
      <c r="O6015" t="n">
        <v>0</v>
      </c>
      <c r="P6015" t="n">
        <v>2</v>
      </c>
      <c r="Q6015" t="n">
        <v>2</v>
      </c>
      <c r="R6015" t="n">
        <v>0</v>
      </c>
      <c r="S6015" t="n">
        <v>0</v>
      </c>
      <c r="T6015" t="n">
        <v>14</v>
      </c>
      <c r="U6015" t="n">
        <v>0</v>
      </c>
      <c r="V6015" t="n">
        <v>0</v>
      </c>
      <c r="W6015" t="n">
        <v>0</v>
      </c>
    </row>
    <row r="6016">
      <c r="A6016" t="inlineStr">
        <is>
          <t>Michele Campagnaro</t>
        </is>
      </c>
      <c r="B6016" t="inlineStr">
        <is>
          <t>Italy</t>
        </is>
      </c>
      <c r="C6016" t="inlineStr">
        <is>
          <t>Center</t>
        </is>
      </c>
      <c r="D6016" t="n">
        <v>34</v>
      </c>
      <c r="E6016" t="n">
        <v>35</v>
      </c>
      <c r="F6016" t="n">
        <v>33</v>
      </c>
      <c r="G6016" t="n">
        <v>2</v>
      </c>
      <c r="H6016" t="n">
        <v>0</v>
      </c>
      <c r="I6016" t="n">
        <v>2492</v>
      </c>
      <c r="J6016" t="n">
        <v>1</v>
      </c>
      <c r="K6016" t="n">
        <v>26</v>
      </c>
      <c r="L6016" t="n">
        <v>0</v>
      </c>
      <c r="M6016" t="n">
        <v>9</v>
      </c>
      <c r="N6016" t="n">
        <v>6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30</v>
      </c>
      <c r="U6016" t="n">
        <v>1</v>
      </c>
      <c r="V6016" t="n">
        <v>0</v>
      </c>
      <c r="W6016" t="n">
        <v>0</v>
      </c>
    </row>
    <row r="6017">
      <c r="A6017" t="inlineStr">
        <is>
          <t>Michele Campagnaro</t>
        </is>
      </c>
      <c r="B6017" t="inlineStr">
        <is>
          <t>Italy</t>
        </is>
      </c>
      <c r="C6017" t="inlineStr">
        <is>
          <t>Center</t>
        </is>
      </c>
      <c r="D6017" t="n">
        <v>45</v>
      </c>
      <c r="E6017" t="n">
        <v>46</v>
      </c>
      <c r="F6017" t="n">
        <v>41</v>
      </c>
      <c r="G6017" t="n">
        <v>5</v>
      </c>
      <c r="H6017" t="n">
        <v>0</v>
      </c>
      <c r="I6017" t="n">
        <v>3257</v>
      </c>
      <c r="J6017" t="n">
        <v>4</v>
      </c>
      <c r="K6017" t="n">
        <v>152</v>
      </c>
      <c r="L6017" t="n">
        <v>0</v>
      </c>
      <c r="M6017" t="n">
        <v>7</v>
      </c>
      <c r="N6017" t="n">
        <v>8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40</v>
      </c>
      <c r="U6017" t="n">
        <v>0</v>
      </c>
      <c r="V6017" t="n">
        <v>0</v>
      </c>
      <c r="W6017" t="n">
        <v>0</v>
      </c>
    </row>
    <row r="6018">
      <c r="A6018" t="inlineStr">
        <is>
          <t>Michele Campagnaro</t>
        </is>
      </c>
      <c r="B6018" t="inlineStr">
        <is>
          <t>Italy</t>
        </is>
      </c>
      <c r="C6018" t="inlineStr">
        <is>
          <t>Center</t>
        </is>
      </c>
      <c r="D6018" t="n">
        <v>26</v>
      </c>
      <c r="E6018" t="n">
        <v>28</v>
      </c>
      <c r="F6018" t="n">
        <v>10</v>
      </c>
      <c r="G6018" t="n">
        <v>18</v>
      </c>
      <c r="H6018" t="n">
        <v>0</v>
      </c>
      <c r="I6018" t="n">
        <v>986</v>
      </c>
      <c r="J6018" t="n">
        <v>16</v>
      </c>
      <c r="K6018" t="n">
        <v>294</v>
      </c>
      <c r="L6018" t="n">
        <v>2</v>
      </c>
      <c r="M6018" t="n">
        <v>5</v>
      </c>
      <c r="N6018" t="n">
        <v>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45</v>
      </c>
      <c r="U6018" t="n">
        <v>1</v>
      </c>
      <c r="V6018" t="n">
        <v>0</v>
      </c>
      <c r="W6018" t="n">
        <v>0</v>
      </c>
    </row>
    <row r="6019">
      <c r="A6019" t="inlineStr">
        <is>
          <t>Michele Campagnaro</t>
        </is>
      </c>
      <c r="B6019" t="inlineStr">
        <is>
          <t>Italy</t>
        </is>
      </c>
      <c r="C6019" t="inlineStr">
        <is>
          <t>Center</t>
        </is>
      </c>
      <c r="D6019" t="n">
        <v>7</v>
      </c>
      <c r="E6019" t="n">
        <v>8</v>
      </c>
      <c r="F6019" t="n">
        <v>6</v>
      </c>
      <c r="G6019" t="n">
        <v>2</v>
      </c>
      <c r="H6019" t="n">
        <v>0</v>
      </c>
      <c r="I6019" t="n">
        <v>512</v>
      </c>
      <c r="J6019" t="n">
        <v>1</v>
      </c>
      <c r="K6019" t="n">
        <v>36</v>
      </c>
      <c r="L6019" t="n">
        <v>1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</row>
    <row r="6020">
      <c r="A6020" t="inlineStr">
        <is>
          <t>Michele Campagnaro</t>
        </is>
      </c>
      <c r="B6020" t="inlineStr">
        <is>
          <t>Italy</t>
        </is>
      </c>
      <c r="C6020" t="inlineStr">
        <is>
          <t>Center</t>
        </is>
      </c>
      <c r="D6020" t="n">
        <v>7</v>
      </c>
      <c r="E6020" t="n">
        <v>7</v>
      </c>
      <c r="F6020" t="n">
        <v>5</v>
      </c>
      <c r="G6020" t="n">
        <v>2</v>
      </c>
      <c r="H6020" t="n">
        <v>0</v>
      </c>
      <c r="I6020" t="n">
        <v>325</v>
      </c>
      <c r="J6020" t="n">
        <v>2</v>
      </c>
      <c r="K6020" t="n">
        <v>46</v>
      </c>
      <c r="L6020" t="n">
        <v>0</v>
      </c>
      <c r="M6020" t="n">
        <v>3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</row>
    <row r="6021">
      <c r="A6021" t="inlineStr">
        <is>
          <t>Michele Campagnaro</t>
        </is>
      </c>
      <c r="B6021" t="inlineStr">
        <is>
          <t>Italy</t>
        </is>
      </c>
      <c r="C6021" t="inlineStr">
        <is>
          <t>Center</t>
        </is>
      </c>
      <c r="D6021" t="n">
        <v>129</v>
      </c>
      <c r="E6021" t="n">
        <v>25</v>
      </c>
      <c r="F6021" t="n">
        <v>105</v>
      </c>
      <c r="G6021" t="n">
        <v>29</v>
      </c>
      <c r="H6021" t="n">
        <v>0</v>
      </c>
      <c r="I6021" t="n">
        <v>8367</v>
      </c>
      <c r="J6021" t="n">
        <v>24</v>
      </c>
      <c r="K6021" t="n">
        <v>554</v>
      </c>
      <c r="L6021" t="n">
        <v>3</v>
      </c>
      <c r="M6021" t="n">
        <v>26</v>
      </c>
      <c r="N6021" t="n">
        <v>25</v>
      </c>
      <c r="O6021" t="n">
        <v>0</v>
      </c>
      <c r="P6021" t="n">
        <v>2</v>
      </c>
      <c r="Q6021" t="n">
        <v>2</v>
      </c>
      <c r="R6021" t="n">
        <v>0</v>
      </c>
      <c r="S6021" t="n">
        <v>0</v>
      </c>
      <c r="T6021" t="n">
        <v>129</v>
      </c>
      <c r="U6021" t="n">
        <v>2</v>
      </c>
      <c r="V6021" t="n">
        <v>0</v>
      </c>
      <c r="W6021" t="n">
        <v>0</v>
      </c>
    </row>
    <row r="6022">
      <c r="A6022" t="inlineStr">
        <is>
          <t>Michele Visentin</t>
        </is>
      </c>
      <c r="B6022" t="inlineStr">
        <is>
          <t>Italy</t>
        </is>
      </c>
      <c r="C6022" t="inlineStr">
        <is>
          <t>Right Wing</t>
        </is>
      </c>
      <c r="D6022" t="n">
        <v>4</v>
      </c>
      <c r="E6022" t="n">
        <v>4</v>
      </c>
      <c r="F6022" t="n">
        <v>4</v>
      </c>
      <c r="G6022" t="n">
        <v>0</v>
      </c>
      <c r="H6022" t="n">
        <v>0</v>
      </c>
      <c r="I6022" t="n">
        <v>261</v>
      </c>
      <c r="J6022" t="n">
        <v>0</v>
      </c>
      <c r="K6022" t="n">
        <v>0</v>
      </c>
      <c r="L6022" t="n">
        <v>0</v>
      </c>
      <c r="M6022" t="n">
        <v>2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</row>
    <row r="6023">
      <c r="A6023" t="inlineStr">
        <is>
          <t>Michele Visentin</t>
        </is>
      </c>
      <c r="B6023" t="inlineStr">
        <is>
          <t>Italy</t>
        </is>
      </c>
      <c r="C6023" t="inlineStr">
        <is>
          <t>Right Wing</t>
        </is>
      </c>
      <c r="D6023" t="n">
        <v>11</v>
      </c>
      <c r="E6023" t="n">
        <v>11</v>
      </c>
      <c r="F6023" t="n">
        <v>9</v>
      </c>
      <c r="G6023" t="n">
        <v>2</v>
      </c>
      <c r="H6023" t="n">
        <v>0</v>
      </c>
      <c r="I6023" t="n">
        <v>693</v>
      </c>
      <c r="J6023" t="n">
        <v>2</v>
      </c>
      <c r="K6023" t="n">
        <v>38</v>
      </c>
      <c r="L6023" t="n">
        <v>0</v>
      </c>
      <c r="M6023" t="n">
        <v>3</v>
      </c>
      <c r="N6023" t="n">
        <v>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10</v>
      </c>
      <c r="U6023" t="n">
        <v>0</v>
      </c>
      <c r="V6023" t="n">
        <v>0</v>
      </c>
      <c r="W6023" t="n">
        <v>0</v>
      </c>
    </row>
    <row r="6024">
      <c r="A6024" t="inlineStr">
        <is>
          <t>Michele Visentin</t>
        </is>
      </c>
      <c r="B6024" t="inlineStr">
        <is>
          <t>Italy</t>
        </is>
      </c>
      <c r="C6024" t="inlineStr">
        <is>
          <t>Right Wing</t>
        </is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69</v>
      </c>
      <c r="J6024" t="n">
        <v>0</v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</row>
    <row r="6025">
      <c r="A6025" t="inlineStr">
        <is>
          <t>Michele Visentin</t>
        </is>
      </c>
      <c r="B6025" t="inlineStr">
        <is>
          <t>Italy</t>
        </is>
      </c>
      <c r="C6025" t="inlineStr">
        <is>
          <t>Right Wing</t>
        </is>
      </c>
      <c r="D6025" t="n">
        <v>16</v>
      </c>
      <c r="E6025" t="n">
        <v>16</v>
      </c>
      <c r="F6025" t="n">
        <v>12</v>
      </c>
      <c r="G6025" t="n">
        <v>4</v>
      </c>
      <c r="H6025" t="n">
        <v>0</v>
      </c>
      <c r="I6025" t="n">
        <v>889</v>
      </c>
      <c r="J6025" t="n">
        <v>4</v>
      </c>
      <c r="K6025" t="n">
        <v>147</v>
      </c>
      <c r="L6025" t="n">
        <v>1</v>
      </c>
      <c r="M6025" t="n">
        <v>7</v>
      </c>
      <c r="N6025" t="n">
        <v>2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10</v>
      </c>
      <c r="U6025" t="n">
        <v>2</v>
      </c>
      <c r="V6025" t="n">
        <v>0</v>
      </c>
      <c r="W6025" t="n">
        <v>0</v>
      </c>
    </row>
    <row r="6026">
      <c r="A6026" t="inlineStr">
        <is>
          <t>Michele Visentin</t>
        </is>
      </c>
      <c r="B6026" t="inlineStr">
        <is>
          <t>Italy</t>
        </is>
      </c>
      <c r="C6026" t="inlineStr">
        <is>
          <t>Right Wing</t>
        </is>
      </c>
      <c r="D6026" t="n">
        <v>3</v>
      </c>
      <c r="E6026" t="n">
        <v>3</v>
      </c>
      <c r="F6026" t="n">
        <v>3</v>
      </c>
      <c r="G6026" t="n">
        <v>0</v>
      </c>
      <c r="H6026" t="n">
        <v>0</v>
      </c>
      <c r="I6026" t="n">
        <v>230</v>
      </c>
      <c r="J6026" t="n">
        <v>0</v>
      </c>
      <c r="K6026" t="n">
        <v>0</v>
      </c>
      <c r="L6026" t="n">
        <v>0</v>
      </c>
      <c r="M6026" t="n">
        <v>0</v>
      </c>
      <c r="N6026" t="n">
        <v>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10</v>
      </c>
      <c r="U6026" t="n">
        <v>0</v>
      </c>
      <c r="V6026" t="n">
        <v>0</v>
      </c>
      <c r="W6026" t="n">
        <v>0</v>
      </c>
    </row>
    <row r="6027">
      <c r="A6027" t="inlineStr">
        <is>
          <t>Michele Visentin</t>
        </is>
      </c>
      <c r="B6027" t="inlineStr">
        <is>
          <t>Italy</t>
        </is>
      </c>
      <c r="C6027" t="inlineStr">
        <is>
          <t>Right Wing</t>
        </is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80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</row>
    <row r="6028">
      <c r="A6028" t="inlineStr">
        <is>
          <t>Michele Visentin</t>
        </is>
      </c>
      <c r="B6028" t="inlineStr">
        <is>
          <t>Italy</t>
        </is>
      </c>
      <c r="C6028" t="inlineStr">
        <is>
          <t>Right Wing</t>
        </is>
      </c>
      <c r="D6028" t="n">
        <v>36</v>
      </c>
      <c r="E6028" t="n">
        <v>6</v>
      </c>
      <c r="F6028" t="n">
        <v>30</v>
      </c>
      <c r="G6028" t="n">
        <v>6</v>
      </c>
      <c r="H6028" t="n">
        <v>0</v>
      </c>
      <c r="I6028" t="n">
        <v>2222</v>
      </c>
      <c r="J6028" t="n">
        <v>6</v>
      </c>
      <c r="K6028" t="n">
        <v>185</v>
      </c>
      <c r="L6028" t="n">
        <v>1</v>
      </c>
      <c r="M6028" t="n">
        <v>13</v>
      </c>
      <c r="N6028" t="n">
        <v>6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30</v>
      </c>
      <c r="U6028" t="n">
        <v>2</v>
      </c>
      <c r="V6028" t="n">
        <v>0</v>
      </c>
      <c r="W6028" t="n">
        <v>0</v>
      </c>
    </row>
    <row r="6029">
      <c r="A6029" t="inlineStr">
        <is>
          <t>Angelo Esposito</t>
        </is>
      </c>
      <c r="B6029" t="inlineStr">
        <is>
          <t>Italy</t>
        </is>
      </c>
      <c r="C6029" t="inlineStr">
        <is>
          <t>Right Wing</t>
        </is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65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</row>
    <row r="6030">
      <c r="A6030" t="inlineStr">
        <is>
          <t>Angelo Esposito</t>
        </is>
      </c>
      <c r="B6030" t="inlineStr">
        <is>
          <t>Italy</t>
        </is>
      </c>
      <c r="C6030" t="inlineStr">
        <is>
          <t>Right Wing</t>
        </is>
      </c>
      <c r="D6030" t="n">
        <v>10</v>
      </c>
      <c r="E6030" t="n">
        <v>10</v>
      </c>
      <c r="F6030" t="n">
        <v>10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</row>
    <row r="6031">
      <c r="A6031" t="inlineStr">
        <is>
          <t>Angelo Esposito</t>
        </is>
      </c>
      <c r="B6031" t="inlineStr">
        <is>
          <t>Italy</t>
        </is>
      </c>
      <c r="C6031" t="inlineStr">
        <is>
          <t>Right Wing</t>
        </is>
      </c>
      <c r="D6031" t="n">
        <v>101</v>
      </c>
      <c r="E6031" t="n">
        <v>102</v>
      </c>
      <c r="F6031" t="n">
        <v>88</v>
      </c>
      <c r="G6031" t="n">
        <v>14</v>
      </c>
      <c r="H6031" t="n">
        <v>0</v>
      </c>
      <c r="I6031" t="n">
        <v>6858</v>
      </c>
      <c r="J6031" t="n">
        <v>13</v>
      </c>
      <c r="K6031" t="n">
        <v>312</v>
      </c>
      <c r="L6031" t="n">
        <v>1</v>
      </c>
      <c r="M6031" t="n">
        <v>19</v>
      </c>
      <c r="N6031" t="n">
        <v>19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95</v>
      </c>
      <c r="U6031" t="n">
        <v>3</v>
      </c>
      <c r="V6031" t="n">
        <v>0</v>
      </c>
      <c r="W6031" t="n">
        <v>0</v>
      </c>
    </row>
    <row r="6032">
      <c r="A6032" t="inlineStr">
        <is>
          <t>Angelo Esposito</t>
        </is>
      </c>
      <c r="B6032" t="inlineStr">
        <is>
          <t>Italy</t>
        </is>
      </c>
      <c r="C6032" t="inlineStr">
        <is>
          <t>Right Wing</t>
        </is>
      </c>
      <c r="D6032" t="n">
        <v>21</v>
      </c>
      <c r="E6032" t="n">
        <v>22</v>
      </c>
      <c r="F6032" t="n">
        <v>21</v>
      </c>
      <c r="G6032" t="n">
        <v>1</v>
      </c>
      <c r="H6032" t="n">
        <v>0</v>
      </c>
      <c r="I6032" t="n">
        <v>1592</v>
      </c>
      <c r="J6032" t="n">
        <v>0</v>
      </c>
      <c r="K6032" t="n">
        <v>0</v>
      </c>
      <c r="L6032" t="n">
        <v>0</v>
      </c>
      <c r="M6032" t="n">
        <v>4</v>
      </c>
      <c r="N6032" t="n">
        <v>3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15</v>
      </c>
      <c r="U6032" t="n">
        <v>0</v>
      </c>
      <c r="V6032" t="n">
        <v>0</v>
      </c>
      <c r="W6032" t="n">
        <v>0</v>
      </c>
    </row>
    <row r="6033">
      <c r="A6033" t="inlineStr">
        <is>
          <t>Angelo Esposito</t>
        </is>
      </c>
      <c r="B6033" t="inlineStr">
        <is>
          <t>Italy</t>
        </is>
      </c>
      <c r="C6033" t="inlineStr">
        <is>
          <t>Right Wing</t>
        </is>
      </c>
      <c r="D6033" t="n">
        <v>133</v>
      </c>
      <c r="E6033" t="n">
        <v>22</v>
      </c>
      <c r="F6033" t="n">
        <v>120</v>
      </c>
      <c r="G6033" t="n">
        <v>15</v>
      </c>
      <c r="H6033" t="n">
        <v>0</v>
      </c>
      <c r="I6033" t="n">
        <v>9315</v>
      </c>
      <c r="J6033" t="n">
        <v>13</v>
      </c>
      <c r="K6033" t="n">
        <v>312</v>
      </c>
      <c r="L6033" t="n">
        <v>1</v>
      </c>
      <c r="M6033" t="n">
        <v>24</v>
      </c>
      <c r="N6033" t="n">
        <v>22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110</v>
      </c>
      <c r="U6033" t="n">
        <v>3</v>
      </c>
      <c r="V6033" t="n">
        <v>0</v>
      </c>
      <c r="W6033" t="n">
        <v>0</v>
      </c>
    </row>
    <row r="6034">
      <c r="A6034" t="inlineStr">
        <is>
          <t>Luciano Orquera</t>
        </is>
      </c>
      <c r="B6034" t="inlineStr">
        <is>
          <t>Italy</t>
        </is>
      </c>
      <c r="C6034" t="inlineStr">
        <is>
          <t>Right Wing</t>
        </is>
      </c>
      <c r="D6034" t="n">
        <v>4</v>
      </c>
      <c r="E6034" t="n">
        <v>4</v>
      </c>
      <c r="F6034" t="n">
        <v>4</v>
      </c>
      <c r="G6034" t="n">
        <v>0</v>
      </c>
      <c r="H6034" t="n">
        <v>0</v>
      </c>
      <c r="I6034" t="n">
        <v>296</v>
      </c>
      <c r="J6034" t="n">
        <v>0</v>
      </c>
      <c r="K6034" t="n">
        <v>0</v>
      </c>
      <c r="L6034" t="n">
        <v>0</v>
      </c>
      <c r="M6034" t="n">
        <v>2</v>
      </c>
      <c r="N6034" t="n">
        <v>1</v>
      </c>
      <c r="O6034" t="n">
        <v>0</v>
      </c>
      <c r="P6034" t="n">
        <v>4</v>
      </c>
      <c r="Q6034" t="n">
        <v>2</v>
      </c>
      <c r="R6034" t="n">
        <v>10</v>
      </c>
      <c r="S6034" t="n">
        <v>10</v>
      </c>
      <c r="T6034" t="n">
        <v>39</v>
      </c>
      <c r="U6034" t="n">
        <v>0</v>
      </c>
      <c r="V6034" t="n">
        <v>0</v>
      </c>
      <c r="W6034" t="n">
        <v>0</v>
      </c>
    </row>
    <row r="6035">
      <c r="A6035" t="inlineStr">
        <is>
          <t>Luciano Orquera</t>
        </is>
      </c>
      <c r="B6035" t="inlineStr">
        <is>
          <t>Italy</t>
        </is>
      </c>
      <c r="C6035" t="inlineStr">
        <is>
          <t>Right Wing</t>
        </is>
      </c>
      <c r="D6035" t="n">
        <v>48</v>
      </c>
      <c r="E6035" t="n">
        <v>54</v>
      </c>
      <c r="F6035" t="n">
        <v>27</v>
      </c>
      <c r="G6035" t="n">
        <v>27</v>
      </c>
      <c r="H6035" t="n">
        <v>0</v>
      </c>
      <c r="I6035" t="n">
        <v>2229</v>
      </c>
      <c r="J6035" t="n">
        <v>21</v>
      </c>
      <c r="K6035" t="n">
        <v>399</v>
      </c>
      <c r="L6035" t="n">
        <v>0</v>
      </c>
      <c r="M6035" t="n">
        <v>16</v>
      </c>
      <c r="N6035" t="n">
        <v>3</v>
      </c>
      <c r="O6035" t="n">
        <v>2</v>
      </c>
      <c r="P6035" t="n">
        <v>24</v>
      </c>
      <c r="Q6035" t="n">
        <v>20</v>
      </c>
      <c r="R6035" t="n">
        <v>43</v>
      </c>
      <c r="S6035" t="n">
        <v>31</v>
      </c>
      <c r="T6035" t="n">
        <v>154</v>
      </c>
      <c r="U6035" t="n">
        <v>0</v>
      </c>
      <c r="V6035" t="n">
        <v>0</v>
      </c>
      <c r="W6035" t="n">
        <v>0</v>
      </c>
    </row>
    <row r="6036">
      <c r="A6036" t="inlineStr">
        <is>
          <t>Luciano Orquera</t>
        </is>
      </c>
      <c r="B6036" t="inlineStr">
        <is>
          <t>Italy</t>
        </is>
      </c>
      <c r="C6036" t="inlineStr">
        <is>
          <t>Right Wing</t>
        </is>
      </c>
      <c r="D6036" t="n">
        <v>57</v>
      </c>
      <c r="E6036" t="n">
        <v>63</v>
      </c>
      <c r="F6036" t="n">
        <v>35</v>
      </c>
      <c r="G6036" t="n">
        <v>28</v>
      </c>
      <c r="H6036" t="n">
        <v>0</v>
      </c>
      <c r="I6036" t="n">
        <v>2999</v>
      </c>
      <c r="J6036" t="n">
        <v>22</v>
      </c>
      <c r="K6036" t="n">
        <v>438</v>
      </c>
      <c r="L6036" t="n">
        <v>0</v>
      </c>
      <c r="M6036" t="n">
        <v>12</v>
      </c>
      <c r="N6036" t="n">
        <v>6</v>
      </c>
      <c r="O6036" t="n">
        <v>2</v>
      </c>
      <c r="P6036" t="n">
        <v>34</v>
      </c>
      <c r="Q6036" t="n">
        <v>34</v>
      </c>
      <c r="R6036" t="n">
        <v>75</v>
      </c>
      <c r="S6036" t="n">
        <v>75</v>
      </c>
      <c r="T6036" t="n">
        <v>329</v>
      </c>
      <c r="U6036" t="n">
        <v>0</v>
      </c>
      <c r="V6036" t="n">
        <v>0</v>
      </c>
      <c r="W6036" t="n">
        <v>0</v>
      </c>
    </row>
    <row r="6037">
      <c r="A6037" t="inlineStr">
        <is>
          <t>Luciano Orquera</t>
        </is>
      </c>
      <c r="B6037" t="inlineStr">
        <is>
          <t>Italy</t>
        </is>
      </c>
      <c r="C6037" t="inlineStr">
        <is>
          <t>Right Wing</t>
        </is>
      </c>
      <c r="D6037" t="n">
        <v>4</v>
      </c>
      <c r="E6037" t="n">
        <v>4</v>
      </c>
      <c r="F6037" t="n">
        <v>4</v>
      </c>
      <c r="G6037" t="n">
        <v>0</v>
      </c>
      <c r="H6037" t="n">
        <v>0</v>
      </c>
      <c r="I6037" t="n">
        <v>320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3</v>
      </c>
      <c r="Q6037" t="n">
        <v>3</v>
      </c>
      <c r="R6037" t="n">
        <v>20</v>
      </c>
      <c r="S6037" t="n">
        <v>20</v>
      </c>
      <c r="T6037" t="n">
        <v>66</v>
      </c>
      <c r="U6037" t="n">
        <v>0</v>
      </c>
      <c r="V6037" t="n">
        <v>0</v>
      </c>
      <c r="W6037" t="n">
        <v>0</v>
      </c>
    </row>
    <row r="6038">
      <c r="A6038" t="inlineStr">
        <is>
          <t>Luciano Orquera</t>
        </is>
      </c>
      <c r="B6038" t="inlineStr">
        <is>
          <t>Italy</t>
        </is>
      </c>
      <c r="C6038" t="inlineStr">
        <is>
          <t>Right Wing</t>
        </is>
      </c>
      <c r="D6038" t="n">
        <v>14</v>
      </c>
      <c r="E6038" t="n">
        <v>15</v>
      </c>
      <c r="F6038" t="n">
        <v>11</v>
      </c>
      <c r="G6038" t="n">
        <v>4</v>
      </c>
      <c r="H6038" t="n">
        <v>0</v>
      </c>
      <c r="I6038" t="n">
        <v>839</v>
      </c>
      <c r="J6038" t="n">
        <v>3</v>
      </c>
      <c r="K6038" t="n">
        <v>43</v>
      </c>
      <c r="L6038" t="n">
        <v>0</v>
      </c>
      <c r="M6038" t="n">
        <v>6</v>
      </c>
      <c r="N6038" t="n">
        <v>0</v>
      </c>
      <c r="O6038" t="n">
        <v>1</v>
      </c>
      <c r="P6038" t="n">
        <v>5</v>
      </c>
      <c r="Q6038" t="n">
        <v>5</v>
      </c>
      <c r="R6038" t="n">
        <v>33</v>
      </c>
      <c r="S6038" t="n">
        <v>33</v>
      </c>
      <c r="T6038" t="n">
        <v>112</v>
      </c>
      <c r="U6038" t="n">
        <v>1</v>
      </c>
      <c r="V6038" t="n">
        <v>0</v>
      </c>
      <c r="W6038" t="n">
        <v>0</v>
      </c>
    </row>
    <row r="6039">
      <c r="A6039" t="inlineStr">
        <is>
          <t>Luciano Orquera</t>
        </is>
      </c>
      <c r="B6039" t="inlineStr">
        <is>
          <t>Italy</t>
        </is>
      </c>
      <c r="C6039" t="inlineStr">
        <is>
          <t>Right Wing</t>
        </is>
      </c>
      <c r="D6039" t="n">
        <v>56</v>
      </c>
      <c r="E6039" t="n">
        <v>57</v>
      </c>
      <c r="F6039" t="n">
        <v>41</v>
      </c>
      <c r="G6039" t="n">
        <v>16</v>
      </c>
      <c r="H6039" t="n">
        <v>0</v>
      </c>
      <c r="I6039" t="n">
        <v>3217</v>
      </c>
      <c r="J6039" t="n">
        <v>15</v>
      </c>
      <c r="K6039" t="n">
        <v>366</v>
      </c>
      <c r="L6039" t="n">
        <v>0</v>
      </c>
      <c r="M6039" t="n">
        <v>17</v>
      </c>
      <c r="N6039" t="n">
        <v>2</v>
      </c>
      <c r="O6039" t="n">
        <v>1</v>
      </c>
      <c r="P6039" t="n">
        <v>41</v>
      </c>
      <c r="Q6039" t="n">
        <v>29</v>
      </c>
      <c r="R6039" t="n">
        <v>70</v>
      </c>
      <c r="S6039" t="n">
        <v>57</v>
      </c>
      <c r="T6039" t="n">
        <v>242</v>
      </c>
      <c r="U6039" t="n">
        <v>0</v>
      </c>
      <c r="V6039" t="n">
        <v>0</v>
      </c>
      <c r="W6039" t="n">
        <v>0</v>
      </c>
    </row>
    <row r="6040">
      <c r="A6040" t="inlineStr">
        <is>
          <t>Luciano Orquera</t>
        </is>
      </c>
      <c r="B6040" t="inlineStr">
        <is>
          <t>Italy</t>
        </is>
      </c>
      <c r="C6040" t="inlineStr">
        <is>
          <t>Right Wing</t>
        </is>
      </c>
      <c r="D6040" t="n">
        <v>183</v>
      </c>
      <c r="E6040" t="n">
        <v>12</v>
      </c>
      <c r="F6040" t="n">
        <v>122</v>
      </c>
      <c r="G6040" t="n">
        <v>75</v>
      </c>
      <c r="H6040" t="n">
        <v>0</v>
      </c>
      <c r="I6040" t="n">
        <v>9900</v>
      </c>
      <c r="J6040" t="n">
        <v>61</v>
      </c>
      <c r="K6040" t="n">
        <v>1246</v>
      </c>
      <c r="L6040" t="n">
        <v>0</v>
      </c>
      <c r="M6040" t="n">
        <v>53</v>
      </c>
      <c r="N6040" t="n">
        <v>12</v>
      </c>
      <c r="O6040" t="n">
        <v>6</v>
      </c>
      <c r="P6040" t="n">
        <v>111</v>
      </c>
      <c r="Q6040" t="n">
        <v>93</v>
      </c>
      <c r="R6040" t="n">
        <v>251</v>
      </c>
      <c r="S6040" t="n">
        <v>226</v>
      </c>
      <c r="T6040" t="n">
        <v>942</v>
      </c>
      <c r="U6040" t="n">
        <v>1</v>
      </c>
      <c r="V6040" t="n">
        <v>0</v>
      </c>
      <c r="W6040" t="n">
        <v>0</v>
      </c>
    </row>
    <row r="6041">
      <c r="A6041" t="inlineStr">
        <is>
          <t>Ludovico Nitoglia</t>
        </is>
      </c>
      <c r="B6041" t="inlineStr">
        <is>
          <t>Italy</t>
        </is>
      </c>
      <c r="C6041" t="inlineStr">
        <is>
          <t>Right Wing</t>
        </is>
      </c>
      <c r="D6041" t="n">
        <v>56</v>
      </c>
      <c r="E6041" t="n">
        <v>56</v>
      </c>
      <c r="F6041" t="n">
        <v>50</v>
      </c>
      <c r="G6041" t="n">
        <v>6</v>
      </c>
      <c r="H6041" t="n">
        <v>0</v>
      </c>
      <c r="I6041" t="n">
        <v>3973</v>
      </c>
      <c r="J6041" t="n">
        <v>6</v>
      </c>
      <c r="K6041" t="n">
        <v>166</v>
      </c>
      <c r="L6041" t="n">
        <v>0</v>
      </c>
      <c r="M6041" t="n">
        <v>10</v>
      </c>
      <c r="N6041" t="n">
        <v>22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110</v>
      </c>
      <c r="U6041" t="n">
        <v>0</v>
      </c>
      <c r="V6041" t="n">
        <v>0</v>
      </c>
      <c r="W6041" t="n">
        <v>0</v>
      </c>
    </row>
    <row r="6042">
      <c r="A6042" t="inlineStr">
        <is>
          <t>Ludovico Nitoglia</t>
        </is>
      </c>
      <c r="B6042" t="inlineStr">
        <is>
          <t>Italy</t>
        </is>
      </c>
      <c r="C6042" t="inlineStr">
        <is>
          <t>Right Wing</t>
        </is>
      </c>
      <c r="D6042" t="n">
        <v>17</v>
      </c>
      <c r="E6042" t="n">
        <v>17</v>
      </c>
      <c r="F6042" t="n">
        <v>17</v>
      </c>
      <c r="G6042" t="n">
        <v>0</v>
      </c>
      <c r="H6042" t="n">
        <v>0</v>
      </c>
      <c r="I6042" t="n">
        <v>1336</v>
      </c>
      <c r="J6042" t="n">
        <v>0</v>
      </c>
      <c r="K6042" t="n">
        <v>0</v>
      </c>
      <c r="L6042" t="n">
        <v>0</v>
      </c>
      <c r="M6042" t="n">
        <v>2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</row>
    <row r="6043">
      <c r="A6043" t="inlineStr">
        <is>
          <t>Ludovico Nitoglia</t>
        </is>
      </c>
      <c r="B6043" t="inlineStr">
        <is>
          <t>Italy</t>
        </is>
      </c>
      <c r="C6043" t="inlineStr">
        <is>
          <t>Right Wing</t>
        </is>
      </c>
      <c r="D6043" t="n">
        <v>13</v>
      </c>
      <c r="E6043" t="n">
        <v>13</v>
      </c>
      <c r="F6043" t="n">
        <v>12</v>
      </c>
      <c r="G6043" t="n">
        <v>1</v>
      </c>
      <c r="H6043" t="n">
        <v>0</v>
      </c>
      <c r="I6043" t="n">
        <v>982</v>
      </c>
      <c r="J6043" t="n">
        <v>1</v>
      </c>
      <c r="K6043" t="n">
        <v>36</v>
      </c>
      <c r="L6043" t="n">
        <v>0</v>
      </c>
      <c r="M6043" t="n">
        <v>1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25</v>
      </c>
      <c r="U6043" t="n">
        <v>0</v>
      </c>
      <c r="V6043" t="n">
        <v>0</v>
      </c>
      <c r="W6043" t="n">
        <v>0</v>
      </c>
    </row>
    <row r="6044">
      <c r="A6044" t="inlineStr">
        <is>
          <t>Ludovico Nitoglia</t>
        </is>
      </c>
      <c r="B6044" t="inlineStr">
        <is>
          <t>Italy</t>
        </is>
      </c>
      <c r="C6044" t="inlineStr">
        <is>
          <t>Right Wing</t>
        </is>
      </c>
      <c r="D6044" t="n">
        <v>130</v>
      </c>
      <c r="E6044" t="n">
        <v>130</v>
      </c>
      <c r="F6044" t="n">
        <v>130</v>
      </c>
      <c r="G6044" t="n">
        <v>0</v>
      </c>
      <c r="H6044" t="n">
        <v>0</v>
      </c>
      <c r="I6044" t="n">
        <v>9681</v>
      </c>
      <c r="J6044" t="n">
        <v>0</v>
      </c>
      <c r="K6044" t="n">
        <v>0</v>
      </c>
      <c r="L6044" t="n">
        <v>0</v>
      </c>
      <c r="M6044" t="n">
        <v>40</v>
      </c>
      <c r="N6044" t="n">
        <v>22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110</v>
      </c>
      <c r="U6044" t="n">
        <v>1</v>
      </c>
      <c r="V6044" t="n">
        <v>0</v>
      </c>
      <c r="W6044" t="n">
        <v>0</v>
      </c>
    </row>
    <row r="6045">
      <c r="A6045" t="inlineStr">
        <is>
          <t>Ludovico Nitoglia</t>
        </is>
      </c>
      <c r="B6045" t="inlineStr">
        <is>
          <t>Italy</t>
        </is>
      </c>
      <c r="C6045" t="inlineStr">
        <is>
          <t>Right Wing</t>
        </is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75</v>
      </c>
      <c r="J6045" t="n">
        <v>0</v>
      </c>
      <c r="K6045" t="n">
        <v>0</v>
      </c>
      <c r="L6045" t="n">
        <v>0</v>
      </c>
      <c r="M6045" t="n">
        <v>1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5</v>
      </c>
      <c r="U6045" t="n">
        <v>0</v>
      </c>
      <c r="V6045" t="n">
        <v>0</v>
      </c>
      <c r="W6045" t="n">
        <v>0</v>
      </c>
    </row>
    <row r="6046">
      <c r="A6046" t="inlineStr">
        <is>
          <t>Ludovico Nitoglia</t>
        </is>
      </c>
      <c r="B6046" t="inlineStr">
        <is>
          <t>Italy</t>
        </is>
      </c>
      <c r="C6046" t="inlineStr">
        <is>
          <t>Right Wing</t>
        </is>
      </c>
      <c r="D6046" t="n">
        <v>217</v>
      </c>
      <c r="E6046" t="n">
        <v>50</v>
      </c>
      <c r="F6046" t="n">
        <v>210</v>
      </c>
      <c r="G6046" t="n">
        <v>7</v>
      </c>
      <c r="H6046" t="n">
        <v>0</v>
      </c>
      <c r="I6046" t="n">
        <v>16047</v>
      </c>
      <c r="J6046" t="n">
        <v>7</v>
      </c>
      <c r="K6046" t="n">
        <v>202</v>
      </c>
      <c r="L6046" t="n">
        <v>0</v>
      </c>
      <c r="M6046" t="n">
        <v>54</v>
      </c>
      <c r="N6046" t="n">
        <v>50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250</v>
      </c>
      <c r="U6046" t="n">
        <v>1</v>
      </c>
      <c r="V6046" t="n">
        <v>0</v>
      </c>
      <c r="W6046" t="n">
        <v>0</v>
      </c>
    </row>
    <row r="6047">
      <c r="A6047" t="inlineStr">
        <is>
          <t>Luca Sperandio</t>
        </is>
      </c>
      <c r="B6047" t="inlineStr">
        <is>
          <t>Italy</t>
        </is>
      </c>
      <c r="C6047" t="inlineStr">
        <is>
          <t>Right Wing</t>
        </is>
      </c>
      <c r="D6047" t="n">
        <v>13</v>
      </c>
      <c r="E6047" t="n">
        <v>13</v>
      </c>
      <c r="F6047" t="n">
        <v>11</v>
      </c>
      <c r="G6047" t="n">
        <v>2</v>
      </c>
      <c r="H6047" t="n">
        <v>0</v>
      </c>
      <c r="I6047" t="n">
        <v>931</v>
      </c>
      <c r="J6047" t="n">
        <v>2</v>
      </c>
      <c r="K6047" t="n">
        <v>56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10</v>
      </c>
      <c r="U6047" t="n">
        <v>0</v>
      </c>
      <c r="V6047" t="n">
        <v>0</v>
      </c>
      <c r="W6047" t="n">
        <v>0</v>
      </c>
    </row>
    <row r="6048">
      <c r="A6048" t="inlineStr">
        <is>
          <t>Luca Sperandio</t>
        </is>
      </c>
      <c r="B6048" t="inlineStr">
        <is>
          <t>Italy</t>
        </is>
      </c>
      <c r="C6048" t="inlineStr">
        <is>
          <t>Right Wing</t>
        </is>
      </c>
      <c r="D6048" t="n">
        <v>3</v>
      </c>
      <c r="E6048" t="n">
        <v>5</v>
      </c>
      <c r="F6048" t="n">
        <v>0</v>
      </c>
      <c r="G6048" t="n">
        <v>5</v>
      </c>
      <c r="H6048" t="n">
        <v>0</v>
      </c>
      <c r="I6048" t="n">
        <v>4</v>
      </c>
      <c r="J6048" t="n">
        <v>3</v>
      </c>
      <c r="K6048" t="n">
        <v>33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</row>
    <row r="6049">
      <c r="A6049" t="inlineStr">
        <is>
          <t>Luca Sperandio</t>
        </is>
      </c>
      <c r="B6049" t="inlineStr">
        <is>
          <t>Italy</t>
        </is>
      </c>
      <c r="C6049" t="inlineStr">
        <is>
          <t>Right Wing</t>
        </is>
      </c>
      <c r="D6049" t="n">
        <v>64</v>
      </c>
      <c r="E6049" t="n">
        <v>63</v>
      </c>
      <c r="F6049" t="n">
        <v>58</v>
      </c>
      <c r="G6049" t="n">
        <v>5</v>
      </c>
      <c r="H6049" t="n">
        <v>0</v>
      </c>
      <c r="I6049" t="n">
        <v>4639</v>
      </c>
      <c r="J6049" t="n">
        <v>6</v>
      </c>
      <c r="K6049" t="n">
        <v>167</v>
      </c>
      <c r="L6049" t="n">
        <v>0</v>
      </c>
      <c r="M6049" t="n">
        <v>7</v>
      </c>
      <c r="N6049" t="n">
        <v>16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80</v>
      </c>
      <c r="U6049" t="n">
        <v>1</v>
      </c>
      <c r="V6049" t="n">
        <v>0</v>
      </c>
      <c r="W6049" t="n">
        <v>0</v>
      </c>
    </row>
    <row r="6050">
      <c r="A6050" t="inlineStr">
        <is>
          <t>Luca Sperandio</t>
        </is>
      </c>
      <c r="B6050" t="inlineStr">
        <is>
          <t>Italy</t>
        </is>
      </c>
      <c r="C6050" t="inlineStr">
        <is>
          <t>Right Wing</t>
        </is>
      </c>
      <c r="D6050" t="n">
        <v>10</v>
      </c>
      <c r="E6050" t="n">
        <v>10</v>
      </c>
      <c r="F6050" t="n">
        <v>7</v>
      </c>
      <c r="G6050" t="n">
        <v>3</v>
      </c>
      <c r="H6050" t="n">
        <v>0</v>
      </c>
      <c r="I6050" t="n">
        <v>504</v>
      </c>
      <c r="J6050" t="n">
        <v>3</v>
      </c>
      <c r="K6050" t="n">
        <v>39</v>
      </c>
      <c r="L6050" t="n">
        <v>0</v>
      </c>
      <c r="M6050" t="n">
        <v>3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5</v>
      </c>
      <c r="U6050" t="n">
        <v>0</v>
      </c>
      <c r="V6050" t="n">
        <v>0</v>
      </c>
      <c r="W6050" t="n">
        <v>0</v>
      </c>
    </row>
    <row r="6051">
      <c r="A6051" t="inlineStr">
        <is>
          <t>Luca Sperandio</t>
        </is>
      </c>
      <c r="B6051" t="inlineStr">
        <is>
          <t>Italy</t>
        </is>
      </c>
      <c r="C6051" t="inlineStr">
        <is>
          <t>Right Wing</t>
        </is>
      </c>
      <c r="D6051" t="n">
        <v>90</v>
      </c>
      <c r="E6051" t="n">
        <v>19</v>
      </c>
      <c r="F6051" t="n">
        <v>76</v>
      </c>
      <c r="G6051" t="n">
        <v>15</v>
      </c>
      <c r="H6051" t="n">
        <v>0</v>
      </c>
      <c r="I6051" t="n">
        <v>6078</v>
      </c>
      <c r="J6051" t="n">
        <v>14</v>
      </c>
      <c r="K6051" t="n">
        <v>295</v>
      </c>
      <c r="L6051" t="n">
        <v>0</v>
      </c>
      <c r="M6051" t="n">
        <v>11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95</v>
      </c>
      <c r="U6051" t="n">
        <v>1</v>
      </c>
      <c r="V6051" t="n">
        <v>0</v>
      </c>
      <c r="W6051" t="n">
        <v>0</v>
      </c>
    </row>
    <row r="6052">
      <c r="A6052" t="inlineStr">
        <is>
          <t>Matteo Minozzi</t>
        </is>
      </c>
      <c r="B6052" t="inlineStr">
        <is>
          <t>Italy</t>
        </is>
      </c>
      <c r="C6052" t="inlineStr">
        <is>
          <t>Full Back</t>
        </is>
      </c>
      <c r="D6052" t="n">
        <v>13</v>
      </c>
      <c r="E6052" t="n">
        <v>13</v>
      </c>
      <c r="F6052" t="n">
        <v>9</v>
      </c>
      <c r="G6052" t="n">
        <v>4</v>
      </c>
      <c r="H6052" t="n">
        <v>0</v>
      </c>
      <c r="I6052" t="n">
        <v>716</v>
      </c>
      <c r="J6052" t="n">
        <v>4</v>
      </c>
      <c r="K6052" t="n">
        <v>74</v>
      </c>
      <c r="L6052" t="n">
        <v>1</v>
      </c>
      <c r="M6052" t="n">
        <v>4</v>
      </c>
      <c r="N6052" t="n">
        <v>0</v>
      </c>
      <c r="O6052" t="n">
        <v>1</v>
      </c>
      <c r="P6052" t="n">
        <v>9</v>
      </c>
      <c r="Q6052" t="n">
        <v>4</v>
      </c>
      <c r="R6052" t="n">
        <v>7</v>
      </c>
      <c r="S6052" t="n">
        <v>6</v>
      </c>
      <c r="T6052" t="n">
        <v>29</v>
      </c>
      <c r="U6052" t="n">
        <v>0</v>
      </c>
      <c r="V6052" t="n">
        <v>0</v>
      </c>
      <c r="W6052" t="n">
        <v>0</v>
      </c>
    </row>
    <row r="6053">
      <c r="A6053" t="inlineStr">
        <is>
          <t>Matteo Minozzi</t>
        </is>
      </c>
      <c r="B6053" t="inlineStr">
        <is>
          <t>Italy</t>
        </is>
      </c>
      <c r="C6053" t="inlineStr">
        <is>
          <t>Full Back</t>
        </is>
      </c>
      <c r="D6053" t="n">
        <v>11</v>
      </c>
      <c r="E6053" t="n">
        <v>11</v>
      </c>
      <c r="F6053" t="n">
        <v>10</v>
      </c>
      <c r="G6053" t="n">
        <v>1</v>
      </c>
      <c r="H6053" t="n">
        <v>0</v>
      </c>
      <c r="I6053" t="n">
        <v>722</v>
      </c>
      <c r="J6053" t="n">
        <v>1</v>
      </c>
      <c r="K6053" t="n">
        <v>9</v>
      </c>
      <c r="L6053" t="n">
        <v>0</v>
      </c>
      <c r="M6053" t="n">
        <v>3</v>
      </c>
      <c r="N6053" t="n">
        <v>4</v>
      </c>
      <c r="O6053" t="n">
        <v>0</v>
      </c>
      <c r="P6053" t="n">
        <v>2</v>
      </c>
      <c r="Q6053" t="n">
        <v>2</v>
      </c>
      <c r="R6053" t="n">
        <v>0</v>
      </c>
      <c r="S6053" t="n">
        <v>0</v>
      </c>
      <c r="T6053" t="n">
        <v>24</v>
      </c>
      <c r="U6053" t="n">
        <v>0</v>
      </c>
      <c r="V6053" t="n">
        <v>0</v>
      </c>
      <c r="W6053" t="n">
        <v>0</v>
      </c>
    </row>
    <row r="6054">
      <c r="A6054" t="inlineStr">
        <is>
          <t>Matteo Minozzi</t>
        </is>
      </c>
      <c r="B6054" t="inlineStr">
        <is>
          <t>Italy</t>
        </is>
      </c>
      <c r="C6054" t="inlineStr">
        <is>
          <t>Full Back</t>
        </is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80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5</v>
      </c>
      <c r="U6054" t="n">
        <v>0</v>
      </c>
      <c r="V6054" t="n">
        <v>0</v>
      </c>
      <c r="W6054" t="n">
        <v>0</v>
      </c>
    </row>
    <row r="6055">
      <c r="A6055" t="inlineStr">
        <is>
          <t>Matteo Minozzi</t>
        </is>
      </c>
      <c r="B6055" t="inlineStr">
        <is>
          <t>Italy</t>
        </is>
      </c>
      <c r="C6055" t="inlineStr">
        <is>
          <t>Full Back</t>
        </is>
      </c>
      <c r="D6055" t="n">
        <v>16</v>
      </c>
      <c r="E6055" t="n">
        <v>18</v>
      </c>
      <c r="F6055" t="n">
        <v>16</v>
      </c>
      <c r="G6055" t="n">
        <v>2</v>
      </c>
      <c r="H6055" t="n">
        <v>0</v>
      </c>
      <c r="I6055" t="n">
        <v>1183</v>
      </c>
      <c r="J6055" t="n">
        <v>0</v>
      </c>
      <c r="K6055" t="n">
        <v>6</v>
      </c>
      <c r="L6055" t="n">
        <v>1</v>
      </c>
      <c r="M6055" t="n">
        <v>3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10</v>
      </c>
      <c r="U6055" t="n">
        <v>0</v>
      </c>
      <c r="V6055" t="n">
        <v>0</v>
      </c>
      <c r="W6055" t="n">
        <v>0</v>
      </c>
    </row>
    <row r="6056">
      <c r="A6056" t="inlineStr">
        <is>
          <t>Matteo Minozzi</t>
        </is>
      </c>
      <c r="B6056" t="inlineStr">
        <is>
          <t>Italy</t>
        </is>
      </c>
      <c r="C6056" t="inlineStr">
        <is>
          <t>Full Back</t>
        </is>
      </c>
      <c r="D6056" t="n">
        <v>22</v>
      </c>
      <c r="E6056" t="n">
        <v>22</v>
      </c>
      <c r="F6056" t="n">
        <v>18</v>
      </c>
      <c r="G6056" t="n">
        <v>4</v>
      </c>
      <c r="H6056" t="n">
        <v>0</v>
      </c>
      <c r="I6056" t="n">
        <v>1436</v>
      </c>
      <c r="J6056" t="n">
        <v>4</v>
      </c>
      <c r="K6056" t="n">
        <v>85</v>
      </c>
      <c r="L6056" t="n">
        <v>1</v>
      </c>
      <c r="M6056" t="n">
        <v>4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55</v>
      </c>
      <c r="U6056" t="n">
        <v>0</v>
      </c>
      <c r="V6056" t="n">
        <v>0</v>
      </c>
      <c r="W6056" t="n">
        <v>0</v>
      </c>
    </row>
    <row r="6057">
      <c r="A6057" t="inlineStr">
        <is>
          <t>Matteo Minozzi</t>
        </is>
      </c>
      <c r="B6057" t="inlineStr">
        <is>
          <t>Italy</t>
        </is>
      </c>
      <c r="C6057" t="inlineStr">
        <is>
          <t>Full Back</t>
        </is>
      </c>
      <c r="D6057" t="n">
        <v>31</v>
      </c>
      <c r="E6057" t="n">
        <v>32</v>
      </c>
      <c r="F6057" t="n">
        <v>24</v>
      </c>
      <c r="G6057" t="n">
        <v>8</v>
      </c>
      <c r="H6057" t="n">
        <v>0</v>
      </c>
      <c r="I6057" t="n">
        <v>1943</v>
      </c>
      <c r="J6057" t="n">
        <v>7</v>
      </c>
      <c r="K6057" t="n">
        <v>136</v>
      </c>
      <c r="L6057" t="n">
        <v>0</v>
      </c>
      <c r="M6057" t="n">
        <v>5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15</v>
      </c>
      <c r="U6057" t="n">
        <v>1</v>
      </c>
      <c r="V6057" t="n">
        <v>0</v>
      </c>
      <c r="W6057" t="n">
        <v>0</v>
      </c>
    </row>
    <row r="6058">
      <c r="A6058" t="inlineStr">
        <is>
          <t>Matteo Minozzi</t>
        </is>
      </c>
      <c r="B6058" t="inlineStr">
        <is>
          <t>Italy</t>
        </is>
      </c>
      <c r="C6058" t="inlineStr">
        <is>
          <t>Full Back</t>
        </is>
      </c>
      <c r="D6058" t="n">
        <v>94</v>
      </c>
      <c r="E6058" t="n">
        <v>21</v>
      </c>
      <c r="F6058" t="n">
        <v>78</v>
      </c>
      <c r="G6058" t="n">
        <v>19</v>
      </c>
      <c r="H6058" t="n">
        <v>0</v>
      </c>
      <c r="I6058" t="n">
        <v>6080</v>
      </c>
      <c r="J6058" t="n">
        <v>16</v>
      </c>
      <c r="K6058" t="n">
        <v>310</v>
      </c>
      <c r="L6058" t="n">
        <v>3</v>
      </c>
      <c r="M6058" t="n">
        <v>19</v>
      </c>
      <c r="N6058" t="n">
        <v>21</v>
      </c>
      <c r="O6058" t="n">
        <v>1</v>
      </c>
      <c r="P6058" t="n">
        <v>11</v>
      </c>
      <c r="Q6058" t="n">
        <v>6</v>
      </c>
      <c r="R6058" t="n">
        <v>7</v>
      </c>
      <c r="S6058" t="n">
        <v>6</v>
      </c>
      <c r="T6058" t="n">
        <v>138</v>
      </c>
      <c r="U6058" t="n">
        <v>1</v>
      </c>
      <c r="V6058" t="n">
        <v>0</v>
      </c>
      <c r="W6058" t="n">
        <v>0</v>
      </c>
    </row>
    <row r="6059">
      <c r="A6059" t="inlineStr">
        <is>
          <t>David Odiete</t>
        </is>
      </c>
      <c r="B6059" t="inlineStr">
        <is>
          <t>Italy</t>
        </is>
      </c>
      <c r="C6059" t="inlineStr">
        <is>
          <t>Full Back</t>
        </is>
      </c>
      <c r="D6059" t="n">
        <v>36</v>
      </c>
      <c r="E6059" t="n">
        <v>41</v>
      </c>
      <c r="F6059" t="n">
        <v>27</v>
      </c>
      <c r="G6059" t="n">
        <v>14</v>
      </c>
      <c r="H6059" t="n">
        <v>0</v>
      </c>
      <c r="I6059" t="n">
        <v>2052</v>
      </c>
      <c r="J6059" t="n">
        <v>9</v>
      </c>
      <c r="K6059" t="n">
        <v>184</v>
      </c>
      <c r="L6059" t="n">
        <v>0</v>
      </c>
      <c r="M6059" t="n">
        <v>10</v>
      </c>
      <c r="N6059" t="n">
        <v>2</v>
      </c>
      <c r="O6059" t="n">
        <v>0</v>
      </c>
      <c r="P6059" t="n">
        <v>0</v>
      </c>
      <c r="Q6059" t="n">
        <v>0</v>
      </c>
      <c r="R6059" t="n">
        <v>1</v>
      </c>
      <c r="S6059" t="n">
        <v>1</v>
      </c>
      <c r="T6059" t="n">
        <v>13</v>
      </c>
      <c r="U6059" t="n">
        <v>0</v>
      </c>
      <c r="V6059" t="n">
        <v>0</v>
      </c>
      <c r="W6059" t="n">
        <v>1</v>
      </c>
    </row>
    <row r="6060">
      <c r="A6060" t="inlineStr">
        <is>
          <t>David Odiete</t>
        </is>
      </c>
      <c r="B6060" t="inlineStr">
        <is>
          <t>Italy</t>
        </is>
      </c>
      <c r="C6060" t="inlineStr">
        <is>
          <t>Full Back</t>
        </is>
      </c>
      <c r="D6060" t="n">
        <v>3</v>
      </c>
      <c r="E6060" t="n">
        <v>3</v>
      </c>
      <c r="F6060" t="n">
        <v>3</v>
      </c>
      <c r="G6060" t="n">
        <v>0</v>
      </c>
      <c r="H6060" t="n">
        <v>0</v>
      </c>
      <c r="I6060" t="n">
        <v>240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</row>
    <row r="6061">
      <c r="A6061" t="inlineStr">
        <is>
          <t>David Odiete</t>
        </is>
      </c>
      <c r="B6061" t="inlineStr">
        <is>
          <t>Italy</t>
        </is>
      </c>
      <c r="C6061" t="inlineStr">
        <is>
          <t>Full Back</t>
        </is>
      </c>
      <c r="D6061" t="n">
        <v>7</v>
      </c>
      <c r="E6061" t="n">
        <v>7</v>
      </c>
      <c r="F6061" t="n">
        <v>7</v>
      </c>
      <c r="G6061" t="n">
        <v>0</v>
      </c>
      <c r="H6061" t="n">
        <v>0</v>
      </c>
      <c r="I6061" t="n">
        <v>560</v>
      </c>
      <c r="J6061" t="n">
        <v>0</v>
      </c>
      <c r="K6061" t="n">
        <v>0</v>
      </c>
      <c r="L6061" t="n">
        <v>0</v>
      </c>
      <c r="M6061" t="n">
        <v>0</v>
      </c>
      <c r="N6061" t="n">
        <v>5</v>
      </c>
      <c r="O6061" t="n">
        <v>0</v>
      </c>
      <c r="P6061" t="n">
        <v>8</v>
      </c>
      <c r="Q6061" t="n">
        <v>7</v>
      </c>
      <c r="R6061" t="n">
        <v>4</v>
      </c>
      <c r="S6061" t="n">
        <v>4</v>
      </c>
      <c r="T6061" t="n">
        <v>51</v>
      </c>
      <c r="U6061" t="n">
        <v>0</v>
      </c>
      <c r="V6061" t="n">
        <v>0</v>
      </c>
      <c r="W6061" t="n">
        <v>0</v>
      </c>
    </row>
    <row r="6062">
      <c r="A6062" t="inlineStr">
        <is>
          <t>David Odiete</t>
        </is>
      </c>
      <c r="B6062" t="inlineStr">
        <is>
          <t>Italy</t>
        </is>
      </c>
      <c r="C6062" t="inlineStr">
        <is>
          <t>Full Back</t>
        </is>
      </c>
      <c r="D6062" t="n">
        <v>7</v>
      </c>
      <c r="E6062" t="n">
        <v>7</v>
      </c>
      <c r="F6062" t="n">
        <v>7</v>
      </c>
      <c r="G6062" t="n">
        <v>0</v>
      </c>
      <c r="H6062" t="n">
        <v>0</v>
      </c>
      <c r="I6062" t="n">
        <v>517</v>
      </c>
      <c r="J6062" t="n">
        <v>0</v>
      </c>
      <c r="K6062" t="n">
        <v>0</v>
      </c>
      <c r="L6062" t="n">
        <v>0</v>
      </c>
      <c r="M6062" t="n">
        <v>2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5</v>
      </c>
      <c r="U6062" t="n">
        <v>0</v>
      </c>
      <c r="V6062" t="n">
        <v>0</v>
      </c>
      <c r="W6062" t="n">
        <v>0</v>
      </c>
    </row>
    <row r="6063">
      <c r="A6063" t="inlineStr">
        <is>
          <t>David Odiete</t>
        </is>
      </c>
      <c r="B6063" t="inlineStr">
        <is>
          <t>Italy</t>
        </is>
      </c>
      <c r="C6063" t="inlineStr">
        <is>
          <t>Full Back</t>
        </is>
      </c>
      <c r="D6063" t="n">
        <v>16</v>
      </c>
      <c r="E6063" t="n">
        <v>18</v>
      </c>
      <c r="F6063" t="n">
        <v>10</v>
      </c>
      <c r="G6063" t="n">
        <v>8</v>
      </c>
      <c r="H6063" t="n">
        <v>0</v>
      </c>
      <c r="I6063" t="n">
        <v>807</v>
      </c>
      <c r="J6063" t="n">
        <v>6</v>
      </c>
      <c r="K6063" t="n">
        <v>144</v>
      </c>
      <c r="L6063" t="n">
        <v>0</v>
      </c>
      <c r="M6063" t="n">
        <v>6</v>
      </c>
      <c r="N6063" t="n">
        <v>3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15</v>
      </c>
      <c r="U6063" t="n">
        <v>0</v>
      </c>
      <c r="V6063" t="n">
        <v>0</v>
      </c>
      <c r="W6063" t="n">
        <v>0</v>
      </c>
    </row>
    <row r="6064">
      <c r="A6064" t="inlineStr">
        <is>
          <t>David Odiete</t>
        </is>
      </c>
      <c r="B6064" t="inlineStr">
        <is>
          <t>Italy</t>
        </is>
      </c>
      <c r="C6064" t="inlineStr">
        <is>
          <t>Full Back</t>
        </is>
      </c>
      <c r="D6064" t="n">
        <v>69</v>
      </c>
      <c r="E6064" t="n">
        <v>11</v>
      </c>
      <c r="F6064" t="n">
        <v>54</v>
      </c>
      <c r="G6064" t="n">
        <v>22</v>
      </c>
      <c r="H6064" t="n">
        <v>0</v>
      </c>
      <c r="I6064" t="n">
        <v>4176</v>
      </c>
      <c r="J6064" t="n">
        <v>15</v>
      </c>
      <c r="K6064" t="n">
        <v>328</v>
      </c>
      <c r="L6064" t="n">
        <v>0</v>
      </c>
      <c r="M6064" t="n">
        <v>18</v>
      </c>
      <c r="N6064" t="n">
        <v>11</v>
      </c>
      <c r="O6064" t="n">
        <v>0</v>
      </c>
      <c r="P6064" t="n">
        <v>8</v>
      </c>
      <c r="Q6064" t="n">
        <v>7</v>
      </c>
      <c r="R6064" t="n">
        <v>5</v>
      </c>
      <c r="S6064" t="n">
        <v>5</v>
      </c>
      <c r="T6064" t="n">
        <v>84</v>
      </c>
      <c r="U6064" t="n">
        <v>0</v>
      </c>
      <c r="V6064" t="n">
        <v>0</v>
      </c>
      <c r="W6064" t="n">
        <v>1</v>
      </c>
    </row>
    <row r="6065">
      <c r="A6065" t="inlineStr">
        <is>
          <t>Alberto Benettin</t>
        </is>
      </c>
      <c r="B6065" t="inlineStr">
        <is>
          <t>Italy</t>
        </is>
      </c>
      <c r="C6065" t="inlineStr">
        <is>
          <t>Full Back</t>
        </is>
      </c>
      <c r="D6065" t="n">
        <v>5</v>
      </c>
      <c r="E6065" t="n">
        <v>5</v>
      </c>
      <c r="F6065" t="n">
        <v>5</v>
      </c>
      <c r="G6065" t="n">
        <v>0</v>
      </c>
      <c r="H6065" t="n">
        <v>0</v>
      </c>
      <c r="I6065" t="n">
        <v>400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</row>
    <row r="6066">
      <c r="A6066" t="inlineStr">
        <is>
          <t>Alberto Benettin</t>
        </is>
      </c>
      <c r="B6066" t="inlineStr">
        <is>
          <t>Italy</t>
        </is>
      </c>
      <c r="C6066" t="inlineStr">
        <is>
          <t>Full Back</t>
        </is>
      </c>
      <c r="D6066" t="n">
        <v>15</v>
      </c>
      <c r="E6066" t="n">
        <v>19</v>
      </c>
      <c r="F6066" t="n">
        <v>4</v>
      </c>
      <c r="G6066" t="n">
        <v>15</v>
      </c>
      <c r="H6066" t="n">
        <v>0</v>
      </c>
      <c r="I6066" t="n">
        <v>362</v>
      </c>
      <c r="J6066" t="n">
        <v>11</v>
      </c>
      <c r="K6066" t="n">
        <v>141</v>
      </c>
      <c r="L6066" t="n">
        <v>0</v>
      </c>
      <c r="M6066" t="n">
        <v>4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</row>
    <row r="6067">
      <c r="A6067" t="inlineStr">
        <is>
          <t>Alberto Benettin</t>
        </is>
      </c>
      <c r="B6067" t="inlineStr">
        <is>
          <t>Italy</t>
        </is>
      </c>
      <c r="C6067" t="inlineStr">
        <is>
          <t>Full Back</t>
        </is>
      </c>
      <c r="D6067" t="n">
        <v>1</v>
      </c>
      <c r="E6067" t="n">
        <v>2</v>
      </c>
      <c r="F6067" t="n">
        <v>1</v>
      </c>
      <c r="G6067" t="n">
        <v>1</v>
      </c>
      <c r="H6067" t="n">
        <v>0</v>
      </c>
      <c r="I6067" t="n">
        <v>65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</row>
    <row r="6068">
      <c r="A6068" t="inlineStr">
        <is>
          <t>Alberto Benettin</t>
        </is>
      </c>
      <c r="B6068" t="inlineStr">
        <is>
          <t>Italy</t>
        </is>
      </c>
      <c r="C6068" t="inlineStr">
        <is>
          <t>Full Back</t>
        </is>
      </c>
      <c r="D6068" t="n">
        <v>13</v>
      </c>
      <c r="E6068" t="n">
        <v>14</v>
      </c>
      <c r="F6068" t="n">
        <v>8</v>
      </c>
      <c r="G6068" t="n">
        <v>6</v>
      </c>
      <c r="H6068" t="n">
        <v>0</v>
      </c>
      <c r="I6068" t="n">
        <v>707</v>
      </c>
      <c r="J6068" t="n">
        <v>5</v>
      </c>
      <c r="K6068" t="n">
        <v>117</v>
      </c>
      <c r="L6068" t="n">
        <v>0</v>
      </c>
      <c r="M6068" t="n">
        <v>3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</v>
      </c>
      <c r="V6068" t="n">
        <v>0</v>
      </c>
      <c r="W6068" t="n">
        <v>0</v>
      </c>
    </row>
    <row r="6069">
      <c r="A6069" t="inlineStr">
        <is>
          <t>Alberto Benettin</t>
        </is>
      </c>
      <c r="B6069" t="inlineStr">
        <is>
          <t>Italy</t>
        </is>
      </c>
      <c r="C6069" t="inlineStr">
        <is>
          <t>Full Back</t>
        </is>
      </c>
      <c r="D6069" t="n">
        <v>2</v>
      </c>
      <c r="E6069" t="n">
        <v>2</v>
      </c>
      <c r="F6069" t="n">
        <v>2</v>
      </c>
      <c r="G6069" t="n">
        <v>0</v>
      </c>
      <c r="H6069" t="n">
        <v>0</v>
      </c>
      <c r="I6069" t="n">
        <v>132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</row>
    <row r="6070">
      <c r="A6070" t="inlineStr">
        <is>
          <t>Alberto Benettin</t>
        </is>
      </c>
      <c r="B6070" t="inlineStr">
        <is>
          <t>Italy</t>
        </is>
      </c>
      <c r="C6070" t="inlineStr">
        <is>
          <t>Full Back</t>
        </is>
      </c>
      <c r="D6070" t="n">
        <v>7</v>
      </c>
      <c r="E6070" t="n">
        <v>7</v>
      </c>
      <c r="F6070" t="n">
        <v>7</v>
      </c>
      <c r="G6070" t="n">
        <v>0</v>
      </c>
      <c r="H6070" t="n">
        <v>0</v>
      </c>
      <c r="I6070" t="n">
        <v>521</v>
      </c>
      <c r="J6070" t="n">
        <v>0</v>
      </c>
      <c r="K6070" t="n">
        <v>0</v>
      </c>
      <c r="L6070" t="n">
        <v>0</v>
      </c>
      <c r="M6070" t="n">
        <v>2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5</v>
      </c>
      <c r="U6070" t="n">
        <v>1</v>
      </c>
      <c r="V6070" t="n">
        <v>0</v>
      </c>
      <c r="W6070" t="n">
        <v>0</v>
      </c>
    </row>
    <row r="6071">
      <c r="A6071" t="inlineStr">
        <is>
          <t>Alberto Benettin</t>
        </is>
      </c>
      <c r="B6071" t="inlineStr">
        <is>
          <t>Italy</t>
        </is>
      </c>
      <c r="C6071" t="inlineStr">
        <is>
          <t>Full Back</t>
        </is>
      </c>
      <c r="D6071" t="n">
        <v>2</v>
      </c>
      <c r="E6071" t="n">
        <v>2</v>
      </c>
      <c r="F6071" t="n">
        <v>1</v>
      </c>
      <c r="G6071" t="n">
        <v>1</v>
      </c>
      <c r="H6071" t="n">
        <v>0</v>
      </c>
      <c r="I6071" t="n">
        <v>90</v>
      </c>
      <c r="J6071" t="n">
        <v>1</v>
      </c>
      <c r="K6071" t="n">
        <v>10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</row>
    <row r="6072">
      <c r="A6072" t="inlineStr">
        <is>
          <t>Alberto Benettin</t>
        </is>
      </c>
      <c r="B6072" t="inlineStr">
        <is>
          <t>Italy</t>
        </is>
      </c>
      <c r="C6072" t="inlineStr">
        <is>
          <t>Full Back</t>
        </is>
      </c>
      <c r="D6072" t="n">
        <v>45</v>
      </c>
      <c r="E6072" t="n">
        <v>1</v>
      </c>
      <c r="F6072" t="n">
        <v>28</v>
      </c>
      <c r="G6072" t="n">
        <v>23</v>
      </c>
      <c r="H6072" t="n">
        <v>0</v>
      </c>
      <c r="I6072" t="n">
        <v>2277</v>
      </c>
      <c r="J6072" t="n">
        <v>17</v>
      </c>
      <c r="K6072" t="n">
        <v>268</v>
      </c>
      <c r="L6072" t="n">
        <v>0</v>
      </c>
      <c r="M6072" t="n">
        <v>11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5</v>
      </c>
      <c r="U6072" t="n">
        <v>2</v>
      </c>
      <c r="V6072" t="n">
        <v>0</v>
      </c>
      <c r="W6072" t="n">
        <v>0</v>
      </c>
    </row>
    <row r="6073">
      <c r="A6073" t="inlineStr">
        <is>
          <t>Jayden Hayward</t>
        </is>
      </c>
      <c r="B6073" t="inlineStr">
        <is>
          <t>Italy</t>
        </is>
      </c>
      <c r="C6073" t="inlineStr">
        <is>
          <t>Full Back</t>
        </is>
      </c>
      <c r="D6073" t="n">
        <v>8</v>
      </c>
      <c r="E6073" t="n">
        <v>9</v>
      </c>
      <c r="F6073" t="n">
        <v>4</v>
      </c>
      <c r="G6073" t="n">
        <v>5</v>
      </c>
      <c r="H6073" t="n">
        <v>0</v>
      </c>
      <c r="I6073" t="n">
        <v>362</v>
      </c>
      <c r="J6073" t="n">
        <v>4</v>
      </c>
      <c r="K6073" t="n">
        <v>58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</row>
    <row r="6074">
      <c r="A6074" t="inlineStr">
        <is>
          <t>Jayden Hayward</t>
        </is>
      </c>
      <c r="B6074" t="inlineStr">
        <is>
          <t>Italy</t>
        </is>
      </c>
      <c r="C6074" t="inlineStr">
        <is>
          <t>Full Back</t>
        </is>
      </c>
      <c r="D6074" t="n">
        <v>15</v>
      </c>
      <c r="E6074" t="n">
        <v>18</v>
      </c>
      <c r="F6074" t="n">
        <v>7</v>
      </c>
      <c r="G6074" t="n">
        <v>11</v>
      </c>
      <c r="H6074" t="n">
        <v>0</v>
      </c>
      <c r="I6074" t="n">
        <v>627</v>
      </c>
      <c r="J6074" t="n">
        <v>8</v>
      </c>
      <c r="K6074" t="n">
        <v>105</v>
      </c>
      <c r="L6074" t="n">
        <v>0</v>
      </c>
      <c r="M6074" t="n">
        <v>2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</row>
    <row r="6075">
      <c r="A6075" t="inlineStr">
        <is>
          <t>Jayden Hayward</t>
        </is>
      </c>
      <c r="B6075" t="inlineStr">
        <is>
          <t>Italy</t>
        </is>
      </c>
      <c r="C6075" t="inlineStr">
        <is>
          <t>Full Back</t>
        </is>
      </c>
      <c r="D6075" t="n">
        <v>23</v>
      </c>
      <c r="E6075" t="n">
        <v>25</v>
      </c>
      <c r="F6075" t="n">
        <v>20</v>
      </c>
      <c r="G6075" t="n">
        <v>5</v>
      </c>
      <c r="H6075" t="n">
        <v>0</v>
      </c>
      <c r="I6075" t="n">
        <v>1682</v>
      </c>
      <c r="J6075" t="n">
        <v>3</v>
      </c>
      <c r="K6075" t="n">
        <v>112</v>
      </c>
      <c r="L6075" t="n">
        <v>1</v>
      </c>
      <c r="M6075" t="n">
        <v>2</v>
      </c>
      <c r="N6075" t="n">
        <v>4</v>
      </c>
      <c r="O6075" t="n">
        <v>0</v>
      </c>
      <c r="P6075" t="n">
        <v>19</v>
      </c>
      <c r="Q6075" t="n">
        <v>15</v>
      </c>
      <c r="R6075" t="n">
        <v>30</v>
      </c>
      <c r="S6075" t="n">
        <v>19</v>
      </c>
      <c r="T6075" t="n">
        <v>107</v>
      </c>
      <c r="U6075" t="n">
        <v>0</v>
      </c>
      <c r="V6075" t="n">
        <v>0</v>
      </c>
      <c r="W6075" t="n">
        <v>0</v>
      </c>
    </row>
    <row r="6076">
      <c r="A6076" t="inlineStr">
        <is>
          <t>Jayden Hayward</t>
        </is>
      </c>
      <c r="B6076" t="inlineStr">
        <is>
          <t>Italy</t>
        </is>
      </c>
      <c r="C6076" t="inlineStr">
        <is>
          <t>Full Back</t>
        </is>
      </c>
      <c r="D6076" t="n">
        <v>121</v>
      </c>
      <c r="E6076" t="n">
        <v>121</v>
      </c>
      <c r="F6076" t="n">
        <v>120</v>
      </c>
      <c r="G6076" t="n">
        <v>1</v>
      </c>
      <c r="H6076" t="n">
        <v>0</v>
      </c>
      <c r="I6076" t="n">
        <v>9382</v>
      </c>
      <c r="J6076" t="n">
        <v>1</v>
      </c>
      <c r="K6076" t="n">
        <v>21</v>
      </c>
      <c r="L6076" t="n">
        <v>0</v>
      </c>
      <c r="M6076" t="n">
        <v>10</v>
      </c>
      <c r="N6076" t="n">
        <v>11</v>
      </c>
      <c r="O6076" t="n">
        <v>0</v>
      </c>
      <c r="P6076" t="n">
        <v>68</v>
      </c>
      <c r="Q6076" t="n">
        <v>44</v>
      </c>
      <c r="R6076" t="n">
        <v>71</v>
      </c>
      <c r="S6076" t="n">
        <v>54</v>
      </c>
      <c r="T6076" t="n">
        <v>305</v>
      </c>
      <c r="U6076" t="n">
        <v>2</v>
      </c>
      <c r="V6076" t="n">
        <v>0</v>
      </c>
      <c r="W6076" t="n">
        <v>0</v>
      </c>
    </row>
    <row r="6077">
      <c r="A6077" t="inlineStr">
        <is>
          <t>Jayden Hayward</t>
        </is>
      </c>
      <c r="B6077" t="inlineStr">
        <is>
          <t>Italy</t>
        </is>
      </c>
      <c r="C6077" t="inlineStr">
        <is>
          <t>Full Back</t>
        </is>
      </c>
      <c r="D6077" t="n">
        <v>194</v>
      </c>
      <c r="E6077" t="n">
        <v>16</v>
      </c>
      <c r="F6077" t="n">
        <v>171</v>
      </c>
      <c r="G6077" t="n">
        <v>29</v>
      </c>
      <c r="H6077" t="n">
        <v>0</v>
      </c>
      <c r="I6077" t="n">
        <v>13802</v>
      </c>
      <c r="J6077" t="n">
        <v>23</v>
      </c>
      <c r="K6077" t="n">
        <v>510</v>
      </c>
      <c r="L6077" t="n">
        <v>1</v>
      </c>
      <c r="M6077" t="n">
        <v>17</v>
      </c>
      <c r="N6077" t="n">
        <v>16</v>
      </c>
      <c r="O6077" t="n">
        <v>0</v>
      </c>
      <c r="P6077" t="n">
        <v>87</v>
      </c>
      <c r="Q6077" t="n">
        <v>59</v>
      </c>
      <c r="R6077" t="n">
        <v>101</v>
      </c>
      <c r="S6077" t="n">
        <v>73</v>
      </c>
      <c r="T6077" t="n">
        <v>417</v>
      </c>
      <c r="U6077" t="n">
        <v>2</v>
      </c>
      <c r="V6077" t="n">
        <v>0</v>
      </c>
      <c r="W6077" t="n">
        <v>0</v>
      </c>
    </row>
    <row r="6078">
      <c r="A6078" t="inlineStr">
        <is>
          <t>Adam Ashe</t>
        </is>
      </c>
      <c r="B6078" t="inlineStr">
        <is>
          <t>Scotland</t>
        </is>
      </c>
      <c r="C6078" t="inlineStr">
        <is>
          <t>No. 8</t>
        </is>
      </c>
      <c r="D6078" t="n">
        <v>74</v>
      </c>
      <c r="E6078" t="n">
        <v>76</v>
      </c>
      <c r="F6078" t="n">
        <v>53</v>
      </c>
      <c r="G6078" t="n">
        <v>23</v>
      </c>
      <c r="H6078" t="n">
        <v>0</v>
      </c>
      <c r="I6078" t="n">
        <v>4337</v>
      </c>
      <c r="J6078" t="n">
        <v>21</v>
      </c>
      <c r="K6078" t="n">
        <v>565</v>
      </c>
      <c r="L6078" t="n">
        <v>0</v>
      </c>
      <c r="M6078" t="n">
        <v>21</v>
      </c>
      <c r="N6078" t="n">
        <v>13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65</v>
      </c>
      <c r="U6078" t="n">
        <v>0</v>
      </c>
      <c r="V6078" t="n">
        <v>0</v>
      </c>
      <c r="W6078" t="n">
        <v>0</v>
      </c>
    </row>
    <row r="6079">
      <c r="A6079" t="inlineStr">
        <is>
          <t>Adam Ashe</t>
        </is>
      </c>
      <c r="B6079" t="inlineStr">
        <is>
          <t>Scotland</t>
        </is>
      </c>
      <c r="C6079" t="inlineStr">
        <is>
          <t>No. 8</t>
        </is>
      </c>
      <c r="D6079" t="n">
        <v>6</v>
      </c>
      <c r="E6079" t="n">
        <v>6</v>
      </c>
      <c r="F6079" t="n">
        <v>6</v>
      </c>
      <c r="G6079" t="n">
        <v>0</v>
      </c>
      <c r="H6079" t="n">
        <v>0</v>
      </c>
      <c r="I6079" t="n">
        <v>458</v>
      </c>
      <c r="J6079" t="n">
        <v>0</v>
      </c>
      <c r="K6079" t="n">
        <v>0</v>
      </c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5</v>
      </c>
      <c r="U6079" t="n">
        <v>0</v>
      </c>
      <c r="V6079" t="n">
        <v>0</v>
      </c>
      <c r="W6079" t="n">
        <v>0</v>
      </c>
    </row>
    <row r="6080">
      <c r="A6080" t="inlineStr">
        <is>
          <t>Adam Ashe</t>
        </is>
      </c>
      <c r="B6080" t="inlineStr">
        <is>
          <t>Scotland</t>
        </is>
      </c>
      <c r="C6080" t="inlineStr">
        <is>
          <t>No. 8</t>
        </is>
      </c>
      <c r="D6080" t="n">
        <v>5</v>
      </c>
      <c r="E6080" t="n">
        <v>5</v>
      </c>
      <c r="F6080" t="n">
        <v>5</v>
      </c>
      <c r="G6080" t="n">
        <v>0</v>
      </c>
      <c r="H6080" t="n">
        <v>0</v>
      </c>
      <c r="I6080" t="n">
        <v>400</v>
      </c>
      <c r="J6080" t="n">
        <v>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10</v>
      </c>
      <c r="U6080" t="n">
        <v>0</v>
      </c>
      <c r="V6080" t="n">
        <v>0</v>
      </c>
      <c r="W6080" t="n">
        <v>0</v>
      </c>
    </row>
    <row r="6081">
      <c r="A6081" t="inlineStr">
        <is>
          <t>Adam Ashe</t>
        </is>
      </c>
      <c r="B6081" t="inlineStr">
        <is>
          <t>Scotland</t>
        </is>
      </c>
      <c r="C6081" t="inlineStr">
        <is>
          <t>No. 8</t>
        </is>
      </c>
      <c r="D6081" t="n">
        <v>6</v>
      </c>
      <c r="E6081" t="n">
        <v>6</v>
      </c>
      <c r="F6081" t="n">
        <v>5</v>
      </c>
      <c r="G6081" t="n">
        <v>1</v>
      </c>
      <c r="H6081" t="n">
        <v>0</v>
      </c>
      <c r="I6081" t="n">
        <v>377</v>
      </c>
      <c r="J6081" t="n">
        <v>1</v>
      </c>
      <c r="K6081" t="n">
        <v>26</v>
      </c>
      <c r="L6081" t="n">
        <v>0</v>
      </c>
      <c r="M6081" t="n">
        <v>2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</row>
    <row r="6082">
      <c r="A6082" t="inlineStr">
        <is>
          <t>Adam Ashe</t>
        </is>
      </c>
      <c r="B6082" t="inlineStr">
        <is>
          <t>Scotland</t>
        </is>
      </c>
      <c r="C6082" t="inlineStr">
        <is>
          <t>No. 8</t>
        </is>
      </c>
      <c r="D6082" t="n">
        <v>4</v>
      </c>
      <c r="E6082" t="n">
        <v>4</v>
      </c>
      <c r="F6082" t="n">
        <v>3</v>
      </c>
      <c r="G6082" t="n">
        <v>1</v>
      </c>
      <c r="H6082" t="n">
        <v>0</v>
      </c>
      <c r="I6082" t="n">
        <v>232</v>
      </c>
      <c r="J6082" t="n">
        <v>1</v>
      </c>
      <c r="K6082" t="n">
        <v>49</v>
      </c>
      <c r="L6082" t="n">
        <v>0</v>
      </c>
      <c r="M6082" t="n">
        <v>2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5</v>
      </c>
      <c r="U6082" t="n">
        <v>0</v>
      </c>
      <c r="V6082" t="n">
        <v>0</v>
      </c>
      <c r="W6082" t="n">
        <v>0</v>
      </c>
    </row>
    <row r="6083">
      <c r="A6083" t="inlineStr">
        <is>
          <t>Adam Ashe</t>
        </is>
      </c>
      <c r="B6083" t="inlineStr">
        <is>
          <t>Scotland</t>
        </is>
      </c>
      <c r="C6083" t="inlineStr">
        <is>
          <t>No. 8</t>
        </is>
      </c>
      <c r="D6083" t="n">
        <v>95</v>
      </c>
      <c r="E6083" t="n">
        <v>17</v>
      </c>
      <c r="F6083" t="n">
        <v>72</v>
      </c>
      <c r="G6083" t="n">
        <v>25</v>
      </c>
      <c r="H6083" t="n">
        <v>0</v>
      </c>
      <c r="I6083" t="n">
        <v>5804</v>
      </c>
      <c r="J6083" t="n">
        <v>23</v>
      </c>
      <c r="K6083" t="n">
        <v>640</v>
      </c>
      <c r="L6083" t="n">
        <v>0</v>
      </c>
      <c r="M6083" t="n">
        <v>26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85</v>
      </c>
      <c r="U6083" t="n">
        <v>0</v>
      </c>
      <c r="V6083" t="n">
        <v>0</v>
      </c>
      <c r="W6083" t="n">
        <v>0</v>
      </c>
    </row>
    <row r="6084">
      <c r="A6084" t="inlineStr">
        <is>
          <t>John Beattie</t>
        </is>
      </c>
      <c r="B6084" t="inlineStr">
        <is>
          <t>Scotland</t>
        </is>
      </c>
      <c r="C6084" t="inlineStr">
        <is>
          <t>No. 8</t>
        </is>
      </c>
      <c r="D6084" t="n">
        <v>105</v>
      </c>
      <c r="E6084" t="n">
        <v>109</v>
      </c>
      <c r="F6084" t="n">
        <v>82</v>
      </c>
      <c r="G6084" t="n">
        <v>27</v>
      </c>
      <c r="H6084" t="n">
        <v>0</v>
      </c>
      <c r="I6084" t="n">
        <v>6542</v>
      </c>
      <c r="J6084" t="n">
        <v>23</v>
      </c>
      <c r="K6084" t="n">
        <v>514</v>
      </c>
      <c r="L6084" t="n">
        <v>0</v>
      </c>
      <c r="M6084" t="n">
        <v>24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40</v>
      </c>
      <c r="U6084" t="n">
        <v>4</v>
      </c>
      <c r="V6084" t="n">
        <v>0</v>
      </c>
      <c r="W6084" t="n">
        <v>0</v>
      </c>
    </row>
    <row r="6085">
      <c r="A6085" t="inlineStr">
        <is>
          <t>John Beattie</t>
        </is>
      </c>
      <c r="B6085" t="inlineStr">
        <is>
          <t>Scotland</t>
        </is>
      </c>
      <c r="C6085" t="inlineStr">
        <is>
          <t>No. 8</t>
        </is>
      </c>
      <c r="D6085" t="n">
        <v>36</v>
      </c>
      <c r="E6085" t="n">
        <v>36</v>
      </c>
      <c r="F6085" t="n">
        <v>31</v>
      </c>
      <c r="G6085" t="n">
        <v>5</v>
      </c>
      <c r="H6085" t="n">
        <v>0</v>
      </c>
      <c r="I6085" t="n">
        <v>2153</v>
      </c>
      <c r="J6085" t="n">
        <v>5</v>
      </c>
      <c r="K6085" t="n">
        <v>105</v>
      </c>
      <c r="L6085" t="n">
        <v>0</v>
      </c>
      <c r="M6085" t="n">
        <v>17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15</v>
      </c>
      <c r="U6085" t="n">
        <v>1</v>
      </c>
      <c r="V6085" t="n">
        <v>0</v>
      </c>
      <c r="W6085" t="n">
        <v>0</v>
      </c>
    </row>
    <row r="6086">
      <c r="A6086" t="inlineStr">
        <is>
          <t>John Beattie</t>
        </is>
      </c>
      <c r="B6086" t="inlineStr">
        <is>
          <t>Scotland</t>
        </is>
      </c>
      <c r="C6086" t="inlineStr">
        <is>
          <t>No. 8</t>
        </is>
      </c>
      <c r="D6086" t="n">
        <v>2</v>
      </c>
      <c r="E6086" t="n">
        <v>2</v>
      </c>
      <c r="F6086" t="n">
        <v>2</v>
      </c>
      <c r="G6086" t="n">
        <v>0</v>
      </c>
      <c r="H6086" t="n">
        <v>0</v>
      </c>
      <c r="I6086" t="n">
        <v>121</v>
      </c>
      <c r="J6086" t="n">
        <v>0</v>
      </c>
      <c r="K6086" t="n">
        <v>0</v>
      </c>
      <c r="L6086" t="n">
        <v>0</v>
      </c>
      <c r="M6086" t="n">
        <v>1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5</v>
      </c>
      <c r="U6086" t="n">
        <v>0</v>
      </c>
      <c r="V6086" t="n">
        <v>0</v>
      </c>
      <c r="W6086" t="n">
        <v>0</v>
      </c>
    </row>
    <row r="6087">
      <c r="A6087" t="inlineStr">
        <is>
          <t>John Beattie</t>
        </is>
      </c>
      <c r="B6087" t="inlineStr">
        <is>
          <t>Scotland</t>
        </is>
      </c>
      <c r="C6087" t="inlineStr">
        <is>
          <t>No. 8</t>
        </is>
      </c>
      <c r="D6087" t="n">
        <v>20</v>
      </c>
      <c r="E6087" t="n">
        <v>21</v>
      </c>
      <c r="F6087" t="n">
        <v>14</v>
      </c>
      <c r="G6087" t="n">
        <v>7</v>
      </c>
      <c r="H6087" t="n">
        <v>0</v>
      </c>
      <c r="I6087" t="n">
        <v>1195</v>
      </c>
      <c r="J6087" t="n">
        <v>6</v>
      </c>
      <c r="K6087" t="n">
        <v>130</v>
      </c>
      <c r="L6087" t="n">
        <v>0</v>
      </c>
      <c r="M6087" t="n">
        <v>2</v>
      </c>
      <c r="N6087" t="n">
        <v>2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10</v>
      </c>
      <c r="U6087" t="n">
        <v>0</v>
      </c>
      <c r="V6087" t="n">
        <v>0</v>
      </c>
      <c r="W6087" t="n">
        <v>0</v>
      </c>
    </row>
    <row r="6088">
      <c r="A6088" t="inlineStr">
        <is>
          <t>John Beattie</t>
        </is>
      </c>
      <c r="B6088" t="inlineStr">
        <is>
          <t>Scotland</t>
        </is>
      </c>
      <c r="C6088" t="inlineStr">
        <is>
          <t>No. 8</t>
        </is>
      </c>
      <c r="D6088" t="n">
        <v>39</v>
      </c>
      <c r="E6088" t="n">
        <v>39</v>
      </c>
      <c r="F6088" t="n">
        <v>29</v>
      </c>
      <c r="G6088" t="n">
        <v>10</v>
      </c>
      <c r="H6088" t="n">
        <v>0</v>
      </c>
      <c r="I6088" t="n">
        <v>2297</v>
      </c>
      <c r="J6088" t="n">
        <v>10</v>
      </c>
      <c r="K6088" t="n">
        <v>181</v>
      </c>
      <c r="L6088" t="n">
        <v>0</v>
      </c>
      <c r="M6088" t="n">
        <v>9</v>
      </c>
      <c r="N6088" t="n">
        <v>3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15</v>
      </c>
      <c r="U6088" t="n">
        <v>0</v>
      </c>
      <c r="V6088" t="n">
        <v>0</v>
      </c>
      <c r="W6088" t="n">
        <v>1</v>
      </c>
    </row>
    <row r="6089">
      <c r="A6089" t="inlineStr">
        <is>
          <t>John Beattie</t>
        </is>
      </c>
      <c r="B6089" t="inlineStr">
        <is>
          <t>Scotland</t>
        </is>
      </c>
      <c r="C6089" t="inlineStr">
        <is>
          <t>No. 8</t>
        </is>
      </c>
      <c r="D6089" t="n">
        <v>12</v>
      </c>
      <c r="E6089" t="n">
        <v>13</v>
      </c>
      <c r="F6089" t="n">
        <v>10</v>
      </c>
      <c r="G6089" t="n">
        <v>3</v>
      </c>
      <c r="H6089" t="n">
        <v>0</v>
      </c>
      <c r="I6089" t="n">
        <v>768</v>
      </c>
      <c r="J6089" t="n">
        <v>2</v>
      </c>
      <c r="K6089" t="n">
        <v>37</v>
      </c>
      <c r="L6089" t="n">
        <v>0</v>
      </c>
      <c r="M6089" t="n">
        <v>3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</row>
    <row r="6090">
      <c r="A6090" t="inlineStr">
        <is>
          <t>John Beattie</t>
        </is>
      </c>
      <c r="B6090" t="inlineStr">
        <is>
          <t>Scotland</t>
        </is>
      </c>
      <c r="C6090" t="inlineStr">
        <is>
          <t>No. 8</t>
        </is>
      </c>
      <c r="D6090" t="n">
        <v>214</v>
      </c>
      <c r="E6090" t="n">
        <v>17</v>
      </c>
      <c r="F6090" t="n">
        <v>168</v>
      </c>
      <c r="G6090" t="n">
        <v>52</v>
      </c>
      <c r="H6090" t="n">
        <v>0</v>
      </c>
      <c r="I6090" t="n">
        <v>13076</v>
      </c>
      <c r="J6090" t="n">
        <v>46</v>
      </c>
      <c r="K6090" t="n">
        <v>967</v>
      </c>
      <c r="L6090" t="n">
        <v>0</v>
      </c>
      <c r="M6090" t="n">
        <v>56</v>
      </c>
      <c r="N6090" t="n">
        <v>17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85</v>
      </c>
      <c r="U6090" t="n">
        <v>5</v>
      </c>
      <c r="V6090" t="n">
        <v>0</v>
      </c>
      <c r="W6090" t="n">
        <v>1</v>
      </c>
    </row>
    <row r="6091">
      <c r="A6091" t="inlineStr">
        <is>
          <t>Stuart McInally</t>
        </is>
      </c>
      <c r="B6091" t="inlineStr">
        <is>
          <t>Scotland</t>
        </is>
      </c>
      <c r="C6091" t="inlineStr">
        <is>
          <t>No. 8</t>
        </is>
      </c>
      <c r="D6091" t="n">
        <v>10</v>
      </c>
      <c r="E6091" t="n">
        <v>10</v>
      </c>
      <c r="F6091" t="n">
        <v>10</v>
      </c>
      <c r="G6091" t="n">
        <v>0</v>
      </c>
      <c r="H6091" t="n">
        <v>0</v>
      </c>
      <c r="I6091" t="n">
        <v>800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5</v>
      </c>
      <c r="U6091" t="n">
        <v>0</v>
      </c>
      <c r="V6091" t="n">
        <v>0</v>
      </c>
      <c r="W6091" t="n">
        <v>0</v>
      </c>
    </row>
    <row r="6092">
      <c r="A6092" t="inlineStr">
        <is>
          <t>Stuart McInally</t>
        </is>
      </c>
      <c r="B6092" t="inlineStr">
        <is>
          <t>Scotland</t>
        </is>
      </c>
      <c r="C6092" t="inlineStr">
        <is>
          <t>No. 8</t>
        </is>
      </c>
      <c r="D6092" t="n">
        <v>2</v>
      </c>
      <c r="E6092" t="n">
        <v>2</v>
      </c>
      <c r="F6092" t="n">
        <v>1</v>
      </c>
      <c r="G6092" t="n">
        <v>1</v>
      </c>
      <c r="H6092" t="n">
        <v>0</v>
      </c>
      <c r="I6092" t="n">
        <v>99</v>
      </c>
      <c r="J6092" t="n">
        <v>1</v>
      </c>
      <c r="K6092" t="n">
        <v>19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</row>
    <row r="6093">
      <c r="A6093" t="inlineStr">
        <is>
          <t>Stuart McInally</t>
        </is>
      </c>
      <c r="B6093" t="inlineStr">
        <is>
          <t>Scotland</t>
        </is>
      </c>
      <c r="C6093" t="inlineStr">
        <is>
          <t>No. 8</t>
        </is>
      </c>
      <c r="D6093" t="n">
        <v>150</v>
      </c>
      <c r="E6093" t="n">
        <v>152</v>
      </c>
      <c r="F6093" t="n">
        <v>106</v>
      </c>
      <c r="G6093" t="n">
        <v>46</v>
      </c>
      <c r="H6093" t="n">
        <v>0</v>
      </c>
      <c r="I6093" t="n">
        <v>8391</v>
      </c>
      <c r="J6093" t="n">
        <v>44</v>
      </c>
      <c r="K6093" t="n">
        <v>1051</v>
      </c>
      <c r="L6093" t="n">
        <v>3</v>
      </c>
      <c r="M6093" t="n">
        <v>63</v>
      </c>
      <c r="N6093" t="n">
        <v>17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85</v>
      </c>
      <c r="U6093" t="n">
        <v>1</v>
      </c>
      <c r="V6093" t="n">
        <v>0</v>
      </c>
      <c r="W6093" t="n">
        <v>0</v>
      </c>
    </row>
    <row r="6094">
      <c r="A6094" t="inlineStr">
        <is>
          <t>Stuart McInally</t>
        </is>
      </c>
      <c r="B6094" t="inlineStr">
        <is>
          <t>Scotland</t>
        </is>
      </c>
      <c r="C6094" t="inlineStr">
        <is>
          <t>No. 8</t>
        </is>
      </c>
      <c r="D6094" t="n">
        <v>4</v>
      </c>
      <c r="E6094" t="n">
        <v>4</v>
      </c>
      <c r="F6094" t="n">
        <v>3</v>
      </c>
      <c r="G6094" t="n">
        <v>1</v>
      </c>
      <c r="H6094" t="n">
        <v>0</v>
      </c>
      <c r="I6094" t="n">
        <v>252</v>
      </c>
      <c r="J6094" t="n">
        <v>1</v>
      </c>
      <c r="K6094" t="n">
        <v>39</v>
      </c>
      <c r="L6094" t="n">
        <v>0</v>
      </c>
      <c r="M6094" t="n">
        <v>2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</row>
    <row r="6095">
      <c r="A6095" t="inlineStr">
        <is>
          <t>Stuart McInally</t>
        </is>
      </c>
      <c r="B6095" t="inlineStr">
        <is>
          <t>Scotland</t>
        </is>
      </c>
      <c r="C6095" t="inlineStr">
        <is>
          <t>No. 8</t>
        </is>
      </c>
      <c r="D6095" t="n">
        <v>5</v>
      </c>
      <c r="E6095" t="n">
        <v>5</v>
      </c>
      <c r="F6095" t="n">
        <v>2</v>
      </c>
      <c r="G6095" t="n">
        <v>3</v>
      </c>
      <c r="H6095" t="n">
        <v>0</v>
      </c>
      <c r="I6095" t="n">
        <v>156</v>
      </c>
      <c r="J6095" t="n">
        <v>3</v>
      </c>
      <c r="K6095" t="n">
        <v>46</v>
      </c>
      <c r="L6095" t="n">
        <v>0</v>
      </c>
      <c r="M6095" t="n">
        <v>2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</row>
    <row r="6096">
      <c r="A6096" t="inlineStr">
        <is>
          <t>Stuart McInally</t>
        </is>
      </c>
      <c r="B6096" t="inlineStr">
        <is>
          <t>Scotland</t>
        </is>
      </c>
      <c r="C6096" t="inlineStr">
        <is>
          <t>No. 8</t>
        </is>
      </c>
      <c r="D6096" t="n">
        <v>208</v>
      </c>
      <c r="E6096" t="n">
        <v>28</v>
      </c>
      <c r="F6096" t="n">
        <v>146</v>
      </c>
      <c r="G6096" t="n">
        <v>66</v>
      </c>
      <c r="H6096" t="n">
        <v>0</v>
      </c>
      <c r="I6096" t="n">
        <v>11505</v>
      </c>
      <c r="J6096" t="n">
        <v>62</v>
      </c>
      <c r="K6096" t="n">
        <v>1459</v>
      </c>
      <c r="L6096" t="n">
        <v>4</v>
      </c>
      <c r="M6096" t="n">
        <v>86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140</v>
      </c>
      <c r="U6096" t="n">
        <v>1</v>
      </c>
      <c r="V6096" t="n">
        <v>0</v>
      </c>
      <c r="W6096" t="n">
        <v>0</v>
      </c>
    </row>
    <row r="6097">
      <c r="A6097" t="inlineStr">
        <is>
          <t>Blair Cowan</t>
        </is>
      </c>
      <c r="B6097" t="inlineStr">
        <is>
          <t>Scotland</t>
        </is>
      </c>
      <c r="C6097" t="inlineStr">
        <is>
          <t>Openside Flanker</t>
        </is>
      </c>
      <c r="D6097" t="n">
        <v>73</v>
      </c>
      <c r="E6097" t="n">
        <v>74</v>
      </c>
      <c r="F6097" t="n">
        <v>54</v>
      </c>
      <c r="G6097" t="n">
        <v>20</v>
      </c>
      <c r="H6097" t="n">
        <v>0</v>
      </c>
      <c r="I6097" t="n">
        <v>4445</v>
      </c>
      <c r="J6097" t="n">
        <v>19</v>
      </c>
      <c r="K6097" t="n">
        <v>407</v>
      </c>
      <c r="L6097" t="n">
        <v>0</v>
      </c>
      <c r="M6097" t="n">
        <v>18</v>
      </c>
      <c r="N6097" t="n">
        <v>26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130</v>
      </c>
      <c r="U6097" t="n">
        <v>1</v>
      </c>
      <c r="V6097" t="n">
        <v>0</v>
      </c>
      <c r="W6097" t="n">
        <v>0</v>
      </c>
    </row>
    <row r="6098">
      <c r="A6098" t="inlineStr">
        <is>
          <t>Blair Cowan</t>
        </is>
      </c>
      <c r="B6098" t="inlineStr">
        <is>
          <t>Scotland</t>
        </is>
      </c>
      <c r="C6098" t="inlineStr">
        <is>
          <t>Openside Flanker</t>
        </is>
      </c>
      <c r="D6098" t="n">
        <v>21</v>
      </c>
      <c r="E6098" t="n">
        <v>21</v>
      </c>
      <c r="F6098" t="n">
        <v>18</v>
      </c>
      <c r="G6098" t="n">
        <v>3</v>
      </c>
      <c r="H6098" t="n">
        <v>0</v>
      </c>
      <c r="I6098" t="n">
        <v>1402</v>
      </c>
      <c r="J6098" t="n">
        <v>3</v>
      </c>
      <c r="K6098" t="n">
        <v>111</v>
      </c>
      <c r="L6098" t="n">
        <v>0</v>
      </c>
      <c r="M6098" t="n">
        <v>6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35</v>
      </c>
      <c r="U6098" t="n">
        <v>1</v>
      </c>
      <c r="V6098" t="n">
        <v>0</v>
      </c>
      <c r="W6098" t="n">
        <v>0</v>
      </c>
    </row>
    <row r="6099">
      <c r="A6099" t="inlineStr">
        <is>
          <t>Blair Cowan</t>
        </is>
      </c>
      <c r="B6099" t="inlineStr">
        <is>
          <t>Scotland</t>
        </is>
      </c>
      <c r="C6099" t="inlineStr">
        <is>
          <t>Openside Flanker</t>
        </is>
      </c>
      <c r="D6099" t="n">
        <v>143</v>
      </c>
      <c r="E6099" t="n">
        <v>146</v>
      </c>
      <c r="F6099" t="n">
        <v>120</v>
      </c>
      <c r="G6099" t="n">
        <v>26</v>
      </c>
      <c r="H6099" t="n">
        <v>0</v>
      </c>
      <c r="I6099" t="n">
        <v>9491</v>
      </c>
      <c r="J6099" t="n">
        <v>23</v>
      </c>
      <c r="K6099" t="n">
        <v>632</v>
      </c>
      <c r="L6099" t="n">
        <v>0</v>
      </c>
      <c r="M6099" t="n">
        <v>37</v>
      </c>
      <c r="N6099" t="n">
        <v>25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125</v>
      </c>
      <c r="U6099" t="n">
        <v>6</v>
      </c>
      <c r="V6099" t="n">
        <v>0</v>
      </c>
      <c r="W6099" t="n">
        <v>1</v>
      </c>
    </row>
    <row r="6100">
      <c r="A6100" t="inlineStr">
        <is>
          <t>Blair Cowan</t>
        </is>
      </c>
      <c r="B6100" t="inlineStr">
        <is>
          <t>Scotland</t>
        </is>
      </c>
      <c r="C6100" t="inlineStr">
        <is>
          <t>Openside Flanker</t>
        </is>
      </c>
      <c r="D6100" t="n">
        <v>17</v>
      </c>
      <c r="E6100" t="n">
        <v>18</v>
      </c>
      <c r="F6100" t="n">
        <v>13</v>
      </c>
      <c r="G6100" t="n">
        <v>5</v>
      </c>
      <c r="H6100" t="n">
        <v>0</v>
      </c>
      <c r="I6100" t="n">
        <v>1026</v>
      </c>
      <c r="J6100" t="n">
        <v>4</v>
      </c>
      <c r="K6100" t="n">
        <v>117</v>
      </c>
      <c r="L6100" t="n">
        <v>1</v>
      </c>
      <c r="M6100" t="n">
        <v>7</v>
      </c>
      <c r="N6100" t="n">
        <v>2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10</v>
      </c>
      <c r="U6100" t="n">
        <v>0</v>
      </c>
      <c r="V6100" t="n">
        <v>0</v>
      </c>
      <c r="W6100" t="n">
        <v>0</v>
      </c>
    </row>
    <row r="6101">
      <c r="A6101" t="inlineStr">
        <is>
          <t>Blair Cowan</t>
        </is>
      </c>
      <c r="B6101" t="inlineStr">
        <is>
          <t>Scotland</t>
        </is>
      </c>
      <c r="C6101" t="inlineStr">
        <is>
          <t>Openside Flanker</t>
        </is>
      </c>
      <c r="D6101" t="n">
        <v>5</v>
      </c>
      <c r="E6101" t="n">
        <v>4</v>
      </c>
      <c r="F6101" t="n">
        <v>1</v>
      </c>
      <c r="G6101" t="n">
        <v>3</v>
      </c>
      <c r="H6101" t="n">
        <v>0</v>
      </c>
      <c r="I6101" t="n">
        <v>148</v>
      </c>
      <c r="J6101" t="n">
        <v>4</v>
      </c>
      <c r="K6101" t="n">
        <v>86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5</v>
      </c>
      <c r="U6101" t="n">
        <v>0</v>
      </c>
      <c r="V6101" t="n">
        <v>0</v>
      </c>
      <c r="W6101" t="n">
        <v>0</v>
      </c>
    </row>
    <row r="6102">
      <c r="A6102" t="inlineStr">
        <is>
          <t>Blair Cowan</t>
        </is>
      </c>
      <c r="B6102" t="inlineStr">
        <is>
          <t>Scotland</t>
        </is>
      </c>
      <c r="C6102" t="inlineStr">
        <is>
          <t>Openside Flanker</t>
        </is>
      </c>
      <c r="D6102" t="n">
        <v>259</v>
      </c>
      <c r="E6102" t="n">
        <v>61</v>
      </c>
      <c r="F6102" t="n">
        <v>206</v>
      </c>
      <c r="G6102" t="n">
        <v>57</v>
      </c>
      <c r="H6102" t="n">
        <v>0</v>
      </c>
      <c r="I6102" t="n">
        <v>16512</v>
      </c>
      <c r="J6102" t="n">
        <v>53</v>
      </c>
      <c r="K6102" t="n">
        <v>1353</v>
      </c>
      <c r="L6102" t="n">
        <v>1</v>
      </c>
      <c r="M6102" t="n">
        <v>69</v>
      </c>
      <c r="N6102" t="n">
        <v>61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305</v>
      </c>
      <c r="U6102" t="n">
        <v>8</v>
      </c>
      <c r="V6102" t="n">
        <v>0</v>
      </c>
      <c r="W6102" t="n">
        <v>1</v>
      </c>
    </row>
    <row r="6103">
      <c r="A6103" t="inlineStr">
        <is>
          <t>John Hardie</t>
        </is>
      </c>
      <c r="B6103" t="inlineStr">
        <is>
          <t>Scotland</t>
        </is>
      </c>
      <c r="C6103" t="inlineStr">
        <is>
          <t>Openside Flanker</t>
        </is>
      </c>
      <c r="D6103" t="n">
        <v>50</v>
      </c>
      <c r="E6103" t="n">
        <v>52</v>
      </c>
      <c r="F6103" t="n">
        <v>35</v>
      </c>
      <c r="G6103" t="n">
        <v>17</v>
      </c>
      <c r="H6103" t="n">
        <v>0</v>
      </c>
      <c r="I6103" t="n">
        <v>2593</v>
      </c>
      <c r="J6103" t="n">
        <v>15</v>
      </c>
      <c r="K6103" t="n">
        <v>361</v>
      </c>
      <c r="L6103" t="n">
        <v>0</v>
      </c>
      <c r="M6103" t="n">
        <v>20</v>
      </c>
      <c r="N6103" t="n">
        <v>4</v>
      </c>
      <c r="O6103" t="n">
        <v>0</v>
      </c>
      <c r="P6103" t="n">
        <v>1</v>
      </c>
      <c r="Q6103" t="n">
        <v>1</v>
      </c>
      <c r="R6103" t="n">
        <v>0</v>
      </c>
      <c r="S6103" t="n">
        <v>0</v>
      </c>
      <c r="T6103" t="n">
        <v>22</v>
      </c>
      <c r="U6103" t="n">
        <v>0</v>
      </c>
      <c r="V6103" t="n">
        <v>0</v>
      </c>
      <c r="W6103" t="n">
        <v>0</v>
      </c>
    </row>
    <row r="6104">
      <c r="A6104" t="inlineStr">
        <is>
          <t>John Hardie</t>
        </is>
      </c>
      <c r="B6104" t="inlineStr">
        <is>
          <t>Scotland</t>
        </is>
      </c>
      <c r="C6104" t="inlineStr">
        <is>
          <t>Openside Flanker</t>
        </is>
      </c>
      <c r="D6104" t="n">
        <v>16</v>
      </c>
      <c r="E6104" t="n">
        <v>16</v>
      </c>
      <c r="F6104" t="n">
        <v>13</v>
      </c>
      <c r="G6104" t="n">
        <v>3</v>
      </c>
      <c r="H6104" t="n">
        <v>0</v>
      </c>
      <c r="I6104" t="n">
        <v>1026</v>
      </c>
      <c r="J6104" t="n">
        <v>3</v>
      </c>
      <c r="K6104" t="n">
        <v>156</v>
      </c>
      <c r="L6104" t="n">
        <v>0</v>
      </c>
      <c r="M6104" t="n">
        <v>5</v>
      </c>
      <c r="N6104" t="n">
        <v>3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15</v>
      </c>
      <c r="U6104" t="n">
        <v>0</v>
      </c>
      <c r="V6104" t="n">
        <v>0</v>
      </c>
      <c r="W6104" t="n">
        <v>0</v>
      </c>
    </row>
    <row r="6105">
      <c r="A6105" t="inlineStr">
        <is>
          <t>John Hardie</t>
        </is>
      </c>
      <c r="B6105" t="inlineStr">
        <is>
          <t>Scotland</t>
        </is>
      </c>
      <c r="C6105" t="inlineStr">
        <is>
          <t>Openside Flanker</t>
        </is>
      </c>
      <c r="D6105" t="n">
        <v>30</v>
      </c>
      <c r="E6105" t="n">
        <v>31</v>
      </c>
      <c r="F6105" t="n">
        <v>25</v>
      </c>
      <c r="G6105" t="n">
        <v>6</v>
      </c>
      <c r="H6105" t="n">
        <v>0</v>
      </c>
      <c r="I6105" t="n">
        <v>1842</v>
      </c>
      <c r="J6105" t="n">
        <v>5</v>
      </c>
      <c r="K6105" t="n">
        <v>102</v>
      </c>
      <c r="L6105" t="n">
        <v>1</v>
      </c>
      <c r="M6105" t="n">
        <v>14</v>
      </c>
      <c r="N6105" t="n">
        <v>6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30</v>
      </c>
      <c r="U6105" t="n">
        <v>0</v>
      </c>
      <c r="V6105" t="n">
        <v>0</v>
      </c>
      <c r="W6105" t="n">
        <v>0</v>
      </c>
    </row>
    <row r="6106">
      <c r="A6106" t="inlineStr">
        <is>
          <t>John Hardie</t>
        </is>
      </c>
      <c r="B6106" t="inlineStr">
        <is>
          <t>Scotland</t>
        </is>
      </c>
      <c r="C6106" t="inlineStr">
        <is>
          <t>Openside Flanker</t>
        </is>
      </c>
      <c r="D6106" t="n">
        <v>28</v>
      </c>
      <c r="E6106" t="n">
        <v>29</v>
      </c>
      <c r="F6106" t="n">
        <v>23</v>
      </c>
      <c r="G6106" t="n">
        <v>6</v>
      </c>
      <c r="H6106" t="n">
        <v>0</v>
      </c>
      <c r="I6106" t="n">
        <v>1622</v>
      </c>
      <c r="J6106" t="n">
        <v>5</v>
      </c>
      <c r="K6106" t="n">
        <v>147</v>
      </c>
      <c r="L6106" t="n">
        <v>0</v>
      </c>
      <c r="M6106" t="n">
        <v>11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5</v>
      </c>
      <c r="U6106" t="n">
        <v>1</v>
      </c>
      <c r="V6106" t="n">
        <v>0</v>
      </c>
      <c r="W6106" t="n">
        <v>0</v>
      </c>
    </row>
    <row r="6107">
      <c r="A6107" t="inlineStr">
        <is>
          <t>John Hardie</t>
        </is>
      </c>
      <c r="B6107" t="inlineStr">
        <is>
          <t>Scotland</t>
        </is>
      </c>
      <c r="C6107" t="inlineStr">
        <is>
          <t>Openside Flanker</t>
        </is>
      </c>
      <c r="D6107" t="n">
        <v>124</v>
      </c>
      <c r="E6107" t="n">
        <v>14</v>
      </c>
      <c r="F6107" t="n">
        <v>96</v>
      </c>
      <c r="G6107" t="n">
        <v>32</v>
      </c>
      <c r="H6107" t="n">
        <v>0</v>
      </c>
      <c r="I6107" t="n">
        <v>7083</v>
      </c>
      <c r="J6107" t="n">
        <v>28</v>
      </c>
      <c r="K6107" t="n">
        <v>766</v>
      </c>
      <c r="L6107" t="n">
        <v>1</v>
      </c>
      <c r="M6107" t="n">
        <v>50</v>
      </c>
      <c r="N6107" t="n">
        <v>14</v>
      </c>
      <c r="O6107" t="n">
        <v>0</v>
      </c>
      <c r="P6107" t="n">
        <v>1</v>
      </c>
      <c r="Q6107" t="n">
        <v>1</v>
      </c>
      <c r="R6107" t="n">
        <v>0</v>
      </c>
      <c r="S6107" t="n">
        <v>0</v>
      </c>
      <c r="T6107" t="n">
        <v>72</v>
      </c>
      <c r="U6107" t="n">
        <v>1</v>
      </c>
      <c r="V6107" t="n">
        <v>0</v>
      </c>
      <c r="W6107" t="n">
        <v>0</v>
      </c>
    </row>
    <row r="6108">
      <c r="A6108" t="inlineStr">
        <is>
          <t>Hamish Watson</t>
        </is>
      </c>
      <c r="B6108" t="inlineStr">
        <is>
          <t>Scotland</t>
        </is>
      </c>
      <c r="C6108" t="inlineStr">
        <is>
          <t>Openside Flanker</t>
        </is>
      </c>
      <c r="D6108" t="n">
        <v>5</v>
      </c>
      <c r="E6108" t="n">
        <v>5</v>
      </c>
      <c r="F6108" t="n">
        <v>5</v>
      </c>
      <c r="G6108" t="n">
        <v>0</v>
      </c>
      <c r="H6108" t="n">
        <v>0</v>
      </c>
      <c r="I6108" t="n">
        <v>400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</row>
    <row r="6109">
      <c r="A6109" t="inlineStr">
        <is>
          <t>Hamish Watson</t>
        </is>
      </c>
      <c r="B6109" t="inlineStr">
        <is>
          <t>Scotland</t>
        </is>
      </c>
      <c r="C6109" t="inlineStr">
        <is>
          <t>Openside Flanker</t>
        </is>
      </c>
      <c r="D6109" t="n">
        <v>113</v>
      </c>
      <c r="E6109" t="n">
        <v>123</v>
      </c>
      <c r="F6109" t="n">
        <v>90</v>
      </c>
      <c r="G6109" t="n">
        <v>33</v>
      </c>
      <c r="H6109" t="n">
        <v>0</v>
      </c>
      <c r="I6109" t="n">
        <v>7122</v>
      </c>
      <c r="J6109" t="n">
        <v>23</v>
      </c>
      <c r="K6109" t="n">
        <v>580</v>
      </c>
      <c r="L6109" t="n">
        <v>2</v>
      </c>
      <c r="M6109" t="n">
        <v>25</v>
      </c>
      <c r="N6109" t="n">
        <v>16</v>
      </c>
      <c r="O6109" t="n">
        <v>0</v>
      </c>
      <c r="P6109" t="n">
        <v>0</v>
      </c>
      <c r="Q6109" t="n">
        <v>0</v>
      </c>
      <c r="R6109" t="n">
        <v>1</v>
      </c>
      <c r="S6109" t="n">
        <v>0</v>
      </c>
      <c r="T6109" t="n">
        <v>80</v>
      </c>
      <c r="U6109" t="n">
        <v>1</v>
      </c>
      <c r="V6109" t="n">
        <v>0</v>
      </c>
      <c r="W6109" t="n">
        <v>0</v>
      </c>
    </row>
    <row r="6110">
      <c r="A6110" t="inlineStr">
        <is>
          <t>Hamish Watson</t>
        </is>
      </c>
      <c r="B6110" t="inlineStr">
        <is>
          <t>Scotland</t>
        </is>
      </c>
      <c r="C6110" t="inlineStr">
        <is>
          <t>Openside Flanker</t>
        </is>
      </c>
      <c r="D6110" t="n">
        <v>5</v>
      </c>
      <c r="E6110" t="n">
        <v>5</v>
      </c>
      <c r="F6110" t="n">
        <v>5</v>
      </c>
      <c r="G6110" t="n">
        <v>0</v>
      </c>
      <c r="H6110" t="n">
        <v>0</v>
      </c>
      <c r="I6110" t="n">
        <v>400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</row>
    <row r="6111">
      <c r="A6111" t="inlineStr">
        <is>
          <t>Hamish Watson</t>
        </is>
      </c>
      <c r="B6111" t="inlineStr">
        <is>
          <t>Scotland</t>
        </is>
      </c>
      <c r="C6111" t="inlineStr">
        <is>
          <t>Openside Flanker</t>
        </is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80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</v>
      </c>
      <c r="V6111" t="n">
        <v>0</v>
      </c>
      <c r="W6111" t="n">
        <v>0</v>
      </c>
    </row>
    <row r="6112">
      <c r="A6112" t="inlineStr">
        <is>
          <t>Hamish Watson</t>
        </is>
      </c>
      <c r="B6112" t="inlineStr">
        <is>
          <t>Scotland</t>
        </is>
      </c>
      <c r="C6112" t="inlineStr">
        <is>
          <t>Openside Flanker</t>
        </is>
      </c>
      <c r="D6112" t="n">
        <v>164</v>
      </c>
      <c r="E6112" t="n">
        <v>21</v>
      </c>
      <c r="F6112" t="n">
        <v>136</v>
      </c>
      <c r="G6112" t="n">
        <v>38</v>
      </c>
      <c r="H6112" t="n">
        <v>0</v>
      </c>
      <c r="I6112" t="n">
        <v>10766</v>
      </c>
      <c r="J6112" t="n">
        <v>28</v>
      </c>
      <c r="K6112" t="n">
        <v>736</v>
      </c>
      <c r="L6112" t="n">
        <v>2</v>
      </c>
      <c r="M6112" t="n">
        <v>32</v>
      </c>
      <c r="N6112" t="n">
        <v>21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105</v>
      </c>
      <c r="U6112" t="n">
        <v>4</v>
      </c>
      <c r="V6112" t="n">
        <v>0</v>
      </c>
      <c r="W6112" t="n">
        <v>0</v>
      </c>
    </row>
    <row r="6113">
      <c r="A6113" t="inlineStr">
        <is>
          <t>Hugh Blake</t>
        </is>
      </c>
      <c r="B6113" t="inlineStr">
        <is>
          <t>Scotland</t>
        </is>
      </c>
      <c r="C6113" t="inlineStr">
        <is>
          <t>Openside Flanker</t>
        </is>
      </c>
      <c r="D6113" t="n">
        <v>3</v>
      </c>
      <c r="E6113" t="n">
        <v>3</v>
      </c>
      <c r="F6113" t="n">
        <v>1</v>
      </c>
      <c r="G6113" t="n">
        <v>2</v>
      </c>
      <c r="H6113" t="n">
        <v>0</v>
      </c>
      <c r="I6113" t="n">
        <v>123</v>
      </c>
      <c r="J6113" t="n">
        <v>2</v>
      </c>
      <c r="K6113" t="n">
        <v>43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</row>
    <row r="6114">
      <c r="A6114" t="inlineStr">
        <is>
          <t>Hugh Blake</t>
        </is>
      </c>
      <c r="B6114" t="inlineStr">
        <is>
          <t>Scotland</t>
        </is>
      </c>
      <c r="C6114" t="inlineStr">
        <is>
          <t>Openside Flanker</t>
        </is>
      </c>
      <c r="D6114" t="n">
        <v>6</v>
      </c>
      <c r="E6114" t="n">
        <v>6</v>
      </c>
      <c r="F6114" t="n">
        <v>2</v>
      </c>
      <c r="G6114" t="n">
        <v>4</v>
      </c>
      <c r="H6114" t="n">
        <v>0</v>
      </c>
      <c r="I6114" t="n">
        <v>313</v>
      </c>
      <c r="J6114" t="n">
        <v>4</v>
      </c>
      <c r="K6114" t="n">
        <v>161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</row>
    <row r="6115">
      <c r="A6115" t="inlineStr">
        <is>
          <t>Hugh Blake</t>
        </is>
      </c>
      <c r="B6115" t="inlineStr">
        <is>
          <t>Scotland</t>
        </is>
      </c>
      <c r="C6115" t="inlineStr">
        <is>
          <t>Openside Flanker</t>
        </is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80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</row>
    <row r="6116">
      <c r="A6116" t="inlineStr">
        <is>
          <t>Hugh Blake</t>
        </is>
      </c>
      <c r="B6116" t="inlineStr">
        <is>
          <t>Scotland</t>
        </is>
      </c>
      <c r="C6116" t="inlineStr">
        <is>
          <t>Openside Flanker</t>
        </is>
      </c>
      <c r="D6116" t="n">
        <v>23</v>
      </c>
      <c r="E6116" t="n">
        <v>22</v>
      </c>
      <c r="F6116" t="n">
        <v>17</v>
      </c>
      <c r="G6116" t="n">
        <v>5</v>
      </c>
      <c r="H6116" t="n">
        <v>0</v>
      </c>
      <c r="I6116" t="n">
        <v>1350</v>
      </c>
      <c r="J6116" t="n">
        <v>6</v>
      </c>
      <c r="K6116" t="n">
        <v>129</v>
      </c>
      <c r="L6116" t="n">
        <v>0</v>
      </c>
      <c r="M6116" t="n">
        <v>5</v>
      </c>
      <c r="N6116" t="n">
        <v>2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10</v>
      </c>
      <c r="U6116" t="n">
        <v>1</v>
      </c>
      <c r="V6116" t="n">
        <v>0</v>
      </c>
      <c r="W6116" t="n">
        <v>0</v>
      </c>
    </row>
    <row r="6117">
      <c r="A6117" t="inlineStr">
        <is>
          <t>Hugh Blake</t>
        </is>
      </c>
      <c r="B6117" t="inlineStr">
        <is>
          <t>Scotland</t>
        </is>
      </c>
      <c r="C6117" t="inlineStr">
        <is>
          <t>Openside Flanker</t>
        </is>
      </c>
      <c r="D6117" t="n">
        <v>33</v>
      </c>
      <c r="E6117" t="n">
        <v>2</v>
      </c>
      <c r="F6117" t="n">
        <v>21</v>
      </c>
      <c r="G6117" t="n">
        <v>11</v>
      </c>
      <c r="H6117" t="n">
        <v>0</v>
      </c>
      <c r="I6117" t="n">
        <v>1866</v>
      </c>
      <c r="J6117" t="n">
        <v>12</v>
      </c>
      <c r="K6117" t="n">
        <v>333</v>
      </c>
      <c r="L6117" t="n">
        <v>0</v>
      </c>
      <c r="M6117" t="n">
        <v>5</v>
      </c>
      <c r="N6117" t="n">
        <v>2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10</v>
      </c>
      <c r="U6117" t="n">
        <v>1</v>
      </c>
      <c r="V6117" t="n">
        <v>0</v>
      </c>
      <c r="W6117" t="n">
        <v>0</v>
      </c>
    </row>
    <row r="6118">
      <c r="A6118" t="inlineStr">
        <is>
          <t>John Barclay</t>
        </is>
      </c>
      <c r="B6118" t="inlineStr">
        <is>
          <t>Scotland</t>
        </is>
      </c>
      <c r="C6118" t="inlineStr">
        <is>
          <t>Openside Flanker</t>
        </is>
      </c>
      <c r="D6118" t="n">
        <v>123</v>
      </c>
      <c r="E6118" t="n">
        <v>124</v>
      </c>
      <c r="F6118" t="n">
        <v>113</v>
      </c>
      <c r="G6118" t="n">
        <v>11</v>
      </c>
      <c r="H6118" t="n">
        <v>0</v>
      </c>
      <c r="I6118" t="n">
        <v>8890</v>
      </c>
      <c r="J6118" t="n">
        <v>10</v>
      </c>
      <c r="K6118" t="n">
        <v>214</v>
      </c>
      <c r="L6118" t="n">
        <v>1</v>
      </c>
      <c r="M6118" t="n">
        <v>21</v>
      </c>
      <c r="N6118" t="n">
        <v>10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50</v>
      </c>
      <c r="U6118" t="n">
        <v>3</v>
      </c>
      <c r="V6118" t="n">
        <v>0</v>
      </c>
      <c r="W6118" t="n">
        <v>0</v>
      </c>
    </row>
    <row r="6119">
      <c r="A6119" t="inlineStr">
        <is>
          <t>John Barclay</t>
        </is>
      </c>
      <c r="B6119" t="inlineStr">
        <is>
          <t>Scotland</t>
        </is>
      </c>
      <c r="C6119" t="inlineStr">
        <is>
          <t>Openside Flanker</t>
        </is>
      </c>
      <c r="D6119" t="n">
        <v>76</v>
      </c>
      <c r="E6119" t="n">
        <v>76</v>
      </c>
      <c r="F6119" t="n">
        <v>68</v>
      </c>
      <c r="G6119" t="n">
        <v>8</v>
      </c>
      <c r="H6119" t="n">
        <v>0</v>
      </c>
      <c r="I6119" t="n">
        <v>5193</v>
      </c>
      <c r="J6119" t="n">
        <v>8</v>
      </c>
      <c r="K6119" t="n">
        <v>221</v>
      </c>
      <c r="L6119" t="n">
        <v>0</v>
      </c>
      <c r="M6119" t="n">
        <v>23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35</v>
      </c>
      <c r="U6119" t="n">
        <v>3</v>
      </c>
      <c r="V6119" t="n">
        <v>0</v>
      </c>
      <c r="W6119" t="n">
        <v>0</v>
      </c>
    </row>
    <row r="6120">
      <c r="A6120" t="inlineStr">
        <is>
          <t>John Barclay</t>
        </is>
      </c>
      <c r="B6120" t="inlineStr">
        <is>
          <t>Scotland</t>
        </is>
      </c>
      <c r="C6120" t="inlineStr">
        <is>
          <t>Openside Flanker</t>
        </is>
      </c>
      <c r="D6120" t="n">
        <v>105</v>
      </c>
      <c r="E6120" t="n">
        <v>106</v>
      </c>
      <c r="F6120" t="n">
        <v>100</v>
      </c>
      <c r="G6120" t="n">
        <v>6</v>
      </c>
      <c r="H6120" t="n">
        <v>0</v>
      </c>
      <c r="I6120" t="n">
        <v>7271</v>
      </c>
      <c r="J6120" t="n">
        <v>5</v>
      </c>
      <c r="K6120" t="n">
        <v>185</v>
      </c>
      <c r="L6120" t="n">
        <v>0</v>
      </c>
      <c r="M6120" t="n">
        <v>44</v>
      </c>
      <c r="N6120" t="n">
        <v>10</v>
      </c>
      <c r="O6120" t="n">
        <v>0</v>
      </c>
      <c r="P6120" t="n">
        <v>0</v>
      </c>
      <c r="Q6120" t="n">
        <v>0</v>
      </c>
      <c r="R6120" t="n">
        <v>1</v>
      </c>
      <c r="S6120" t="n">
        <v>1</v>
      </c>
      <c r="T6120" t="n">
        <v>53</v>
      </c>
      <c r="U6120" t="n">
        <v>7</v>
      </c>
      <c r="V6120" t="n">
        <v>0</v>
      </c>
      <c r="W6120" t="n">
        <v>0</v>
      </c>
    </row>
    <row r="6121">
      <c r="A6121" t="inlineStr">
        <is>
          <t>John Barclay</t>
        </is>
      </c>
      <c r="B6121" t="inlineStr">
        <is>
          <t>Scotland</t>
        </is>
      </c>
      <c r="C6121" t="inlineStr">
        <is>
          <t>Openside Flanker</t>
        </is>
      </c>
      <c r="D6121" t="n">
        <v>15</v>
      </c>
      <c r="E6121" t="n">
        <v>14</v>
      </c>
      <c r="F6121" t="n">
        <v>7</v>
      </c>
      <c r="G6121" t="n">
        <v>7</v>
      </c>
      <c r="H6121" t="n">
        <v>0</v>
      </c>
      <c r="I6121" t="n">
        <v>659</v>
      </c>
      <c r="J6121" t="n">
        <v>8</v>
      </c>
      <c r="K6121" t="n">
        <v>243</v>
      </c>
      <c r="L6121" t="n">
        <v>0</v>
      </c>
      <c r="M6121" t="n">
        <v>6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5</v>
      </c>
      <c r="U6121" t="n">
        <v>0</v>
      </c>
      <c r="V6121" t="n">
        <v>0</v>
      </c>
      <c r="W6121" t="n">
        <v>0</v>
      </c>
    </row>
    <row r="6122">
      <c r="A6122" t="inlineStr">
        <is>
          <t>John Barclay</t>
        </is>
      </c>
      <c r="B6122" t="inlineStr">
        <is>
          <t>Scotland</t>
        </is>
      </c>
      <c r="C6122" t="inlineStr">
        <is>
          <t>Openside Flanker</t>
        </is>
      </c>
      <c r="D6122" t="n">
        <v>319</v>
      </c>
      <c r="E6122" t="n">
        <v>28</v>
      </c>
      <c r="F6122" t="n">
        <v>288</v>
      </c>
      <c r="G6122" t="n">
        <v>32</v>
      </c>
      <c r="H6122" t="n">
        <v>0</v>
      </c>
      <c r="I6122" t="n">
        <v>22013</v>
      </c>
      <c r="J6122" t="n">
        <v>31</v>
      </c>
      <c r="K6122" t="n">
        <v>863</v>
      </c>
      <c r="L6122" t="n">
        <v>1</v>
      </c>
      <c r="M6122" t="n">
        <v>94</v>
      </c>
      <c r="N6122" t="n">
        <v>28</v>
      </c>
      <c r="O6122" t="n">
        <v>0</v>
      </c>
      <c r="P6122" t="n">
        <v>0</v>
      </c>
      <c r="Q6122" t="n">
        <v>0</v>
      </c>
      <c r="R6122" t="n">
        <v>1</v>
      </c>
      <c r="S6122" t="n">
        <v>1</v>
      </c>
      <c r="T6122" t="n">
        <v>143</v>
      </c>
      <c r="U6122" t="n">
        <v>13</v>
      </c>
      <c r="V6122" t="n">
        <v>0</v>
      </c>
      <c r="W6122" t="n">
        <v>0</v>
      </c>
    </row>
    <row r="6123">
      <c r="A6123" t="inlineStr">
        <is>
          <t>David Denton</t>
        </is>
      </c>
      <c r="B6123" t="inlineStr">
        <is>
          <t>Scotland</t>
        </is>
      </c>
      <c r="C6123" t="inlineStr">
        <is>
          <t>Openside Flanker</t>
        </is>
      </c>
      <c r="D6123" t="n">
        <v>5</v>
      </c>
      <c r="E6123" t="n">
        <v>5</v>
      </c>
      <c r="F6123" t="n">
        <v>5</v>
      </c>
      <c r="G6123" t="n">
        <v>0</v>
      </c>
      <c r="H6123" t="n">
        <v>0</v>
      </c>
      <c r="I6123" t="n">
        <v>400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</row>
    <row r="6124">
      <c r="A6124" t="inlineStr">
        <is>
          <t>David Denton</t>
        </is>
      </c>
      <c r="B6124" t="inlineStr">
        <is>
          <t>Scotland</t>
        </is>
      </c>
      <c r="C6124" t="inlineStr">
        <is>
          <t>Openside Flanker</t>
        </is>
      </c>
      <c r="D6124" t="n">
        <v>79</v>
      </c>
      <c r="E6124" t="n">
        <v>82</v>
      </c>
      <c r="F6124" t="n">
        <v>75</v>
      </c>
      <c r="G6124" t="n">
        <v>7</v>
      </c>
      <c r="H6124" t="n">
        <v>0</v>
      </c>
      <c r="I6124" t="n">
        <v>5832</v>
      </c>
      <c r="J6124" t="n">
        <v>4</v>
      </c>
      <c r="K6124" t="n">
        <v>114</v>
      </c>
      <c r="L6124" t="n">
        <v>0</v>
      </c>
      <c r="M6124" t="n">
        <v>11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40</v>
      </c>
      <c r="U6124" t="n">
        <v>2</v>
      </c>
      <c r="V6124" t="n">
        <v>0</v>
      </c>
      <c r="W6124" t="n">
        <v>0</v>
      </c>
    </row>
    <row r="6125">
      <c r="A6125" t="inlineStr">
        <is>
          <t>David Denton</t>
        </is>
      </c>
      <c r="B6125" t="inlineStr">
        <is>
          <t>Scotland</t>
        </is>
      </c>
      <c r="C6125" t="inlineStr">
        <is>
          <t>Openside Flanker</t>
        </is>
      </c>
      <c r="D6125" t="n">
        <v>2</v>
      </c>
      <c r="E6125" t="n">
        <v>2</v>
      </c>
      <c r="F6125" t="n">
        <v>2</v>
      </c>
      <c r="G6125" t="n">
        <v>0</v>
      </c>
      <c r="H6125" t="n">
        <v>0</v>
      </c>
      <c r="I6125" t="n">
        <v>160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</row>
    <row r="6126">
      <c r="A6126" t="inlineStr">
        <is>
          <t>David Denton</t>
        </is>
      </c>
      <c r="B6126" t="inlineStr">
        <is>
          <t>Scotland</t>
        </is>
      </c>
      <c r="C6126" t="inlineStr">
        <is>
          <t>Openside Flanker</t>
        </is>
      </c>
      <c r="D6126" t="n">
        <v>42</v>
      </c>
      <c r="E6126" t="n">
        <v>42</v>
      </c>
      <c r="F6126" t="n">
        <v>28</v>
      </c>
      <c r="G6126" t="n">
        <v>14</v>
      </c>
      <c r="H6126" t="n">
        <v>0</v>
      </c>
      <c r="I6126" t="n">
        <v>2485</v>
      </c>
      <c r="J6126" t="n">
        <v>14</v>
      </c>
      <c r="K6126" t="n">
        <v>386</v>
      </c>
      <c r="L6126" t="n">
        <v>1</v>
      </c>
      <c r="M6126" t="n">
        <v>6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</row>
    <row r="6127">
      <c r="A6127" t="inlineStr">
        <is>
          <t>David Denton</t>
        </is>
      </c>
      <c r="B6127" t="inlineStr">
        <is>
          <t>Scotland</t>
        </is>
      </c>
      <c r="C6127" t="inlineStr">
        <is>
          <t>Openside Flanker</t>
        </is>
      </c>
      <c r="D6127" t="n">
        <v>22</v>
      </c>
      <c r="E6127" t="n">
        <v>22</v>
      </c>
      <c r="F6127" t="n">
        <v>13</v>
      </c>
      <c r="G6127" t="n">
        <v>9</v>
      </c>
      <c r="H6127" t="n">
        <v>0</v>
      </c>
      <c r="I6127" t="n">
        <v>1068</v>
      </c>
      <c r="J6127" t="n">
        <v>9</v>
      </c>
      <c r="K6127" t="n">
        <v>195</v>
      </c>
      <c r="L6127" t="n">
        <v>1</v>
      </c>
      <c r="M6127" t="n">
        <v>10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</row>
    <row r="6128">
      <c r="A6128" t="inlineStr">
        <is>
          <t>David Denton</t>
        </is>
      </c>
      <c r="B6128" t="inlineStr">
        <is>
          <t>Scotland</t>
        </is>
      </c>
      <c r="C6128" t="inlineStr">
        <is>
          <t>Openside Flanker</t>
        </is>
      </c>
      <c r="D6128" t="n">
        <v>21</v>
      </c>
      <c r="E6128" t="n">
        <v>21</v>
      </c>
      <c r="F6128" t="n">
        <v>17</v>
      </c>
      <c r="G6128" t="n">
        <v>4</v>
      </c>
      <c r="H6128" t="n">
        <v>0</v>
      </c>
      <c r="I6128" t="n">
        <v>1271</v>
      </c>
      <c r="J6128" t="n">
        <v>4</v>
      </c>
      <c r="K6128" t="n">
        <v>137</v>
      </c>
      <c r="L6128" t="n">
        <v>0</v>
      </c>
      <c r="M6128" t="n">
        <v>9</v>
      </c>
      <c r="N6128" t="n">
        <v>7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35</v>
      </c>
      <c r="U6128" t="n">
        <v>0</v>
      </c>
      <c r="V6128" t="n">
        <v>0</v>
      </c>
      <c r="W6128" t="n">
        <v>0</v>
      </c>
    </row>
    <row r="6129">
      <c r="A6129" t="inlineStr">
        <is>
          <t>David Denton</t>
        </is>
      </c>
      <c r="B6129" t="inlineStr">
        <is>
          <t>Scotland</t>
        </is>
      </c>
      <c r="C6129" t="inlineStr">
        <is>
          <t>Openside Flanker</t>
        </is>
      </c>
      <c r="D6129" t="n">
        <v>6</v>
      </c>
      <c r="E6129" t="n">
        <v>6</v>
      </c>
      <c r="F6129" t="n">
        <v>6</v>
      </c>
      <c r="G6129" t="n">
        <v>0</v>
      </c>
      <c r="H6129" t="n">
        <v>0</v>
      </c>
      <c r="I6129" t="n">
        <v>429</v>
      </c>
      <c r="J6129" t="n">
        <v>0</v>
      </c>
      <c r="K6129" t="n">
        <v>0</v>
      </c>
      <c r="L6129" t="n">
        <v>0</v>
      </c>
      <c r="M6129" t="n">
        <v>2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5</v>
      </c>
      <c r="U6129" t="n">
        <v>0</v>
      </c>
      <c r="V6129" t="n">
        <v>0</v>
      </c>
      <c r="W6129" t="n">
        <v>0</v>
      </c>
    </row>
    <row r="6130">
      <c r="A6130" t="inlineStr">
        <is>
          <t>David Denton</t>
        </is>
      </c>
      <c r="B6130" t="inlineStr">
        <is>
          <t>Scotland</t>
        </is>
      </c>
      <c r="C6130" t="inlineStr">
        <is>
          <t>Openside Flanker</t>
        </is>
      </c>
      <c r="D6130" t="n">
        <v>177</v>
      </c>
      <c r="E6130" t="n">
        <v>16</v>
      </c>
      <c r="F6130" t="n">
        <v>146</v>
      </c>
      <c r="G6130" t="n">
        <v>34</v>
      </c>
      <c r="H6130" t="n">
        <v>0</v>
      </c>
      <c r="I6130" t="n">
        <v>11645</v>
      </c>
      <c r="J6130" t="n">
        <v>31</v>
      </c>
      <c r="K6130" t="n">
        <v>832</v>
      </c>
      <c r="L6130" t="n">
        <v>2</v>
      </c>
      <c r="M6130" t="n">
        <v>38</v>
      </c>
      <c r="N6130" t="n">
        <v>16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80</v>
      </c>
      <c r="U6130" t="n">
        <v>4</v>
      </c>
      <c r="V6130" t="n">
        <v>0</v>
      </c>
      <c r="W6130" t="n">
        <v>0</v>
      </c>
    </row>
    <row r="6131">
      <c r="A6131" t="inlineStr">
        <is>
          <t>Chris Fusaro</t>
        </is>
      </c>
      <c r="B6131" t="inlineStr">
        <is>
          <t>Scotland</t>
        </is>
      </c>
      <c r="C6131" t="inlineStr">
        <is>
          <t>Openside Flanker</t>
        </is>
      </c>
      <c r="D6131" t="n">
        <v>0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</row>
    <row r="6132">
      <c r="A6132" t="inlineStr">
        <is>
          <t>Chris Fusaro</t>
        </is>
      </c>
      <c r="B6132" t="inlineStr">
        <is>
          <t>Scotland</t>
        </is>
      </c>
      <c r="C6132" t="inlineStr">
        <is>
          <t>Openside Flanker</t>
        </is>
      </c>
      <c r="D6132" t="n">
        <v>5</v>
      </c>
      <c r="E6132" t="n">
        <v>5</v>
      </c>
      <c r="F6132" t="n">
        <v>5</v>
      </c>
      <c r="G6132" t="n">
        <v>0</v>
      </c>
      <c r="H6132" t="n">
        <v>0</v>
      </c>
      <c r="I6132" t="n">
        <v>383</v>
      </c>
      <c r="J6132" t="n">
        <v>0</v>
      </c>
      <c r="K6132" t="n">
        <v>0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5</v>
      </c>
      <c r="U6132" t="n">
        <v>0</v>
      </c>
      <c r="V6132" t="n">
        <v>0</v>
      </c>
      <c r="W6132" t="n">
        <v>0</v>
      </c>
    </row>
    <row r="6133">
      <c r="A6133" t="inlineStr">
        <is>
          <t>Chris Fusaro</t>
        </is>
      </c>
      <c r="B6133" t="inlineStr">
        <is>
          <t>Scotland</t>
        </is>
      </c>
      <c r="C6133" t="inlineStr">
        <is>
          <t>Openside Flanker</t>
        </is>
      </c>
      <c r="D6133" t="n">
        <v>3</v>
      </c>
      <c r="E6133" t="n">
        <v>3</v>
      </c>
      <c r="F6133" t="n">
        <v>3</v>
      </c>
      <c r="G6133" t="n">
        <v>0</v>
      </c>
      <c r="H6133" t="n">
        <v>0</v>
      </c>
      <c r="I6133" t="n">
        <v>240</v>
      </c>
      <c r="J6133" t="n">
        <v>0</v>
      </c>
      <c r="K6133" t="n">
        <v>0</v>
      </c>
      <c r="L6133" t="n">
        <v>0</v>
      </c>
      <c r="M6133" t="n">
        <v>0</v>
      </c>
      <c r="N6133" t="n">
        <v>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10</v>
      </c>
      <c r="U6133" t="n">
        <v>0</v>
      </c>
      <c r="V6133" t="n">
        <v>0</v>
      </c>
      <c r="W6133" t="n">
        <v>0</v>
      </c>
    </row>
    <row r="6134">
      <c r="A6134" t="inlineStr">
        <is>
          <t>Chris Fusaro</t>
        </is>
      </c>
      <c r="B6134" t="inlineStr">
        <is>
          <t>Scotland</t>
        </is>
      </c>
      <c r="C6134" t="inlineStr">
        <is>
          <t>Openside Flanker</t>
        </is>
      </c>
      <c r="D6134" t="n">
        <v>182</v>
      </c>
      <c r="E6134" t="n">
        <v>188</v>
      </c>
      <c r="F6134" t="n">
        <v>103</v>
      </c>
      <c r="G6134" t="n">
        <v>85</v>
      </c>
      <c r="H6134" t="n">
        <v>0</v>
      </c>
      <c r="I6134" t="n">
        <v>8159</v>
      </c>
      <c r="J6134" t="n">
        <v>79</v>
      </c>
      <c r="K6134" t="n">
        <v>1713</v>
      </c>
      <c r="L6134" t="n">
        <v>5</v>
      </c>
      <c r="M6134" t="n">
        <v>73</v>
      </c>
      <c r="N6134" t="n">
        <v>10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50</v>
      </c>
      <c r="U6134" t="n">
        <v>4</v>
      </c>
      <c r="V6134" t="n">
        <v>0</v>
      </c>
      <c r="W6134" t="n">
        <v>1</v>
      </c>
    </row>
    <row r="6135">
      <c r="A6135" t="inlineStr">
        <is>
          <t>Chris Fusaro</t>
        </is>
      </c>
      <c r="B6135" t="inlineStr">
        <is>
          <t>Scotland</t>
        </is>
      </c>
      <c r="C6135" t="inlineStr">
        <is>
          <t>Openside Flanker</t>
        </is>
      </c>
      <c r="D6135" t="n">
        <v>3</v>
      </c>
      <c r="E6135" t="n">
        <v>3</v>
      </c>
      <c r="F6135" t="n">
        <v>2</v>
      </c>
      <c r="G6135" t="n">
        <v>1</v>
      </c>
      <c r="H6135" t="n">
        <v>0</v>
      </c>
      <c r="I6135" t="n">
        <v>98</v>
      </c>
      <c r="J6135" t="n">
        <v>1</v>
      </c>
      <c r="K6135" t="n">
        <v>18</v>
      </c>
      <c r="L6135" t="n">
        <v>0</v>
      </c>
      <c r="M6135" t="n">
        <v>2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5</v>
      </c>
      <c r="U6135" t="n">
        <v>0</v>
      </c>
      <c r="V6135" t="n">
        <v>0</v>
      </c>
      <c r="W6135" t="n">
        <v>0</v>
      </c>
    </row>
    <row r="6136">
      <c r="A6136" t="inlineStr">
        <is>
          <t>Chris Fusaro</t>
        </is>
      </c>
      <c r="B6136" t="inlineStr">
        <is>
          <t>Scotland</t>
        </is>
      </c>
      <c r="C6136" t="inlineStr">
        <is>
          <t>Openside Flanker</t>
        </is>
      </c>
      <c r="D6136" t="n">
        <v>4</v>
      </c>
      <c r="E6136" t="n">
        <v>4</v>
      </c>
      <c r="F6136" t="n">
        <v>3</v>
      </c>
      <c r="G6136" t="n">
        <v>1</v>
      </c>
      <c r="H6136" t="n">
        <v>0</v>
      </c>
      <c r="I6136" t="n">
        <v>201</v>
      </c>
      <c r="J6136" t="n">
        <v>1</v>
      </c>
      <c r="K6136" t="n">
        <v>19</v>
      </c>
      <c r="L6136" t="n">
        <v>0</v>
      </c>
      <c r="M6136" t="n">
        <v>2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</row>
    <row r="6137">
      <c r="A6137" t="inlineStr">
        <is>
          <t>Chris Fusaro</t>
        </is>
      </c>
      <c r="B6137" t="inlineStr">
        <is>
          <t>Scotland</t>
        </is>
      </c>
      <c r="C6137" t="inlineStr">
        <is>
          <t>Openside Flanker</t>
        </is>
      </c>
      <c r="D6137" t="n">
        <v>197</v>
      </c>
      <c r="E6137" t="n">
        <v>14</v>
      </c>
      <c r="F6137" t="n">
        <v>116</v>
      </c>
      <c r="G6137" t="n">
        <v>88</v>
      </c>
      <c r="H6137" t="n">
        <v>0</v>
      </c>
      <c r="I6137" t="n">
        <v>9081</v>
      </c>
      <c r="J6137" t="n">
        <v>81</v>
      </c>
      <c r="K6137" t="n">
        <v>1750</v>
      </c>
      <c r="L6137" t="n">
        <v>5</v>
      </c>
      <c r="M6137" t="n">
        <v>78</v>
      </c>
      <c r="N6137" t="n">
        <v>14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70</v>
      </c>
      <c r="U6137" t="n">
        <v>4</v>
      </c>
      <c r="V6137" t="n">
        <v>0</v>
      </c>
      <c r="W6137" t="n">
        <v>1</v>
      </c>
    </row>
    <row r="6138">
      <c r="A6138" t="inlineStr">
        <is>
          <t>Joshua Strauss</t>
        </is>
      </c>
      <c r="B6138" t="inlineStr">
        <is>
          <t>Scotland</t>
        </is>
      </c>
      <c r="C6138" t="inlineStr">
        <is>
          <t>Openside Flanker</t>
        </is>
      </c>
      <c r="D6138" t="n">
        <v>31</v>
      </c>
      <c r="E6138" t="n">
        <v>31</v>
      </c>
      <c r="F6138" t="n">
        <v>29</v>
      </c>
      <c r="G6138" t="n">
        <v>2</v>
      </c>
      <c r="H6138" t="n">
        <v>0</v>
      </c>
      <c r="I6138" t="n">
        <v>2202</v>
      </c>
      <c r="J6138" t="n">
        <v>2</v>
      </c>
      <c r="K6138" t="n">
        <v>49</v>
      </c>
      <c r="L6138" t="n">
        <v>0</v>
      </c>
      <c r="M6138" t="n">
        <v>10</v>
      </c>
      <c r="N6138" t="n">
        <v>8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40</v>
      </c>
      <c r="U6138" t="n">
        <v>0</v>
      </c>
      <c r="V6138" t="n">
        <v>0</v>
      </c>
      <c r="W6138" t="n">
        <v>0</v>
      </c>
    </row>
    <row r="6139">
      <c r="A6139" t="inlineStr">
        <is>
          <t>Joshua Strauss</t>
        </is>
      </c>
      <c r="B6139" t="inlineStr">
        <is>
          <t>Scotland</t>
        </is>
      </c>
      <c r="C6139" t="inlineStr">
        <is>
          <t>Openside Flanker</t>
        </is>
      </c>
      <c r="D6139" t="n">
        <v>105</v>
      </c>
      <c r="E6139" t="n">
        <v>104</v>
      </c>
      <c r="F6139" t="n">
        <v>89</v>
      </c>
      <c r="G6139" t="n">
        <v>15</v>
      </c>
      <c r="H6139" t="n">
        <v>0</v>
      </c>
      <c r="I6139" t="n">
        <v>6726</v>
      </c>
      <c r="J6139" t="n">
        <v>16</v>
      </c>
      <c r="K6139" t="n">
        <v>459</v>
      </c>
      <c r="L6139" t="n">
        <v>3</v>
      </c>
      <c r="M6139" t="n">
        <v>42</v>
      </c>
      <c r="N6139" t="n">
        <v>10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50</v>
      </c>
      <c r="U6139" t="n">
        <v>0</v>
      </c>
      <c r="V6139" t="n">
        <v>0</v>
      </c>
      <c r="W6139" t="n">
        <v>0</v>
      </c>
    </row>
    <row r="6140">
      <c r="A6140" t="inlineStr">
        <is>
          <t>Joshua Strauss</t>
        </is>
      </c>
      <c r="B6140" t="inlineStr">
        <is>
          <t>Scotland</t>
        </is>
      </c>
      <c r="C6140" t="inlineStr">
        <is>
          <t>Openside Flanker</t>
        </is>
      </c>
      <c r="D6140" t="n">
        <v>20</v>
      </c>
      <c r="E6140" t="n">
        <v>22</v>
      </c>
      <c r="F6140" t="n">
        <v>12</v>
      </c>
      <c r="G6140" t="n">
        <v>10</v>
      </c>
      <c r="H6140" t="n">
        <v>0</v>
      </c>
      <c r="I6140" t="n">
        <v>1041</v>
      </c>
      <c r="J6140" t="n">
        <v>8</v>
      </c>
      <c r="K6140" t="n">
        <v>215</v>
      </c>
      <c r="L6140" t="n">
        <v>0</v>
      </c>
      <c r="M6140" t="n">
        <v>7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1</v>
      </c>
      <c r="V6140" t="n">
        <v>0</v>
      </c>
      <c r="W6140" t="n">
        <v>0</v>
      </c>
    </row>
    <row r="6141">
      <c r="A6141" t="inlineStr">
        <is>
          <t>Joshua Strauss</t>
        </is>
      </c>
      <c r="B6141" t="inlineStr">
        <is>
          <t>Scotland</t>
        </is>
      </c>
      <c r="C6141" t="inlineStr">
        <is>
          <t>Openside Flanker</t>
        </is>
      </c>
      <c r="D6141" t="n">
        <v>46</v>
      </c>
      <c r="E6141" t="n">
        <v>48</v>
      </c>
      <c r="F6141" t="n">
        <v>34</v>
      </c>
      <c r="G6141" t="n">
        <v>14</v>
      </c>
      <c r="H6141" t="n">
        <v>0</v>
      </c>
      <c r="I6141" t="n">
        <v>2459</v>
      </c>
      <c r="J6141" t="n">
        <v>12</v>
      </c>
      <c r="K6141" t="n">
        <v>278</v>
      </c>
      <c r="L6141" t="n">
        <v>1</v>
      </c>
      <c r="M6141" t="n">
        <v>23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25</v>
      </c>
      <c r="U6141" t="n">
        <v>0</v>
      </c>
      <c r="V6141" t="n">
        <v>0</v>
      </c>
      <c r="W6141" t="n">
        <v>0</v>
      </c>
    </row>
    <row r="6142">
      <c r="A6142" t="inlineStr">
        <is>
          <t>Joshua Strauss</t>
        </is>
      </c>
      <c r="B6142" t="inlineStr">
        <is>
          <t>Scotland</t>
        </is>
      </c>
      <c r="C6142" t="inlineStr">
        <is>
          <t>Openside Flanker</t>
        </is>
      </c>
      <c r="D6142" t="n">
        <v>7</v>
      </c>
      <c r="E6142" t="n">
        <v>6</v>
      </c>
      <c r="F6142" t="n">
        <v>5</v>
      </c>
      <c r="G6142" t="n">
        <v>1</v>
      </c>
      <c r="H6142" t="n">
        <v>0</v>
      </c>
      <c r="I6142" t="n">
        <v>392</v>
      </c>
      <c r="J6142" t="n">
        <v>2</v>
      </c>
      <c r="K6142" t="n">
        <v>43</v>
      </c>
      <c r="L6142" t="n">
        <v>0</v>
      </c>
      <c r="M6142" t="n">
        <v>3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</row>
    <row r="6143">
      <c r="A6143" t="inlineStr">
        <is>
          <t>Joshua Strauss</t>
        </is>
      </c>
      <c r="B6143" t="inlineStr">
        <is>
          <t>Scotland</t>
        </is>
      </c>
      <c r="C6143" t="inlineStr">
        <is>
          <t>Openside Flanker</t>
        </is>
      </c>
      <c r="D6143" t="n">
        <v>6</v>
      </c>
      <c r="E6143" t="n">
        <v>6</v>
      </c>
      <c r="F6143" t="n">
        <v>6</v>
      </c>
      <c r="G6143" t="n">
        <v>0</v>
      </c>
      <c r="H6143" t="n">
        <v>0</v>
      </c>
      <c r="I6143" t="n">
        <v>435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</row>
    <row r="6144">
      <c r="A6144" t="inlineStr">
        <is>
          <t>Joshua Strauss</t>
        </is>
      </c>
      <c r="B6144" t="inlineStr">
        <is>
          <t>Scotland</t>
        </is>
      </c>
      <c r="C6144" t="inlineStr">
        <is>
          <t>Openside Flanker</t>
        </is>
      </c>
      <c r="D6144" t="n">
        <v>7</v>
      </c>
      <c r="E6144" t="n">
        <v>8</v>
      </c>
      <c r="F6144" t="n">
        <v>5</v>
      </c>
      <c r="G6144" t="n">
        <v>3</v>
      </c>
      <c r="H6144" t="n">
        <v>0</v>
      </c>
      <c r="I6144" t="n">
        <v>293</v>
      </c>
      <c r="J6144" t="n">
        <v>2</v>
      </c>
      <c r="K6144" t="n">
        <v>22</v>
      </c>
      <c r="L6144" t="n">
        <v>0</v>
      </c>
      <c r="M6144" t="n">
        <v>4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1</v>
      </c>
    </row>
    <row r="6145">
      <c r="A6145" t="inlineStr">
        <is>
          <t>Joshua Strauss</t>
        </is>
      </c>
      <c r="B6145" t="inlineStr">
        <is>
          <t>Scotland</t>
        </is>
      </c>
      <c r="C6145" t="inlineStr">
        <is>
          <t>Openside Flanker</t>
        </is>
      </c>
      <c r="D6145" t="n">
        <v>222</v>
      </c>
      <c r="E6145" t="n">
        <v>23</v>
      </c>
      <c r="F6145" t="n">
        <v>180</v>
      </c>
      <c r="G6145" t="n">
        <v>45</v>
      </c>
      <c r="H6145" t="n">
        <v>0</v>
      </c>
      <c r="I6145" t="n">
        <v>13548</v>
      </c>
      <c r="J6145" t="n">
        <v>42</v>
      </c>
      <c r="K6145" t="n">
        <v>1066</v>
      </c>
      <c r="L6145" t="n">
        <v>4</v>
      </c>
      <c r="M6145" t="n">
        <v>90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115</v>
      </c>
      <c r="U6145" t="n">
        <v>1</v>
      </c>
      <c r="V6145" t="n">
        <v>0</v>
      </c>
      <c r="W6145" t="n">
        <v>1</v>
      </c>
    </row>
    <row r="6146">
      <c r="A6146" t="inlineStr">
        <is>
          <t>Ryan Wilson</t>
        </is>
      </c>
      <c r="B6146" t="inlineStr">
        <is>
          <t>Scotland</t>
        </is>
      </c>
      <c r="C6146" t="inlineStr">
        <is>
          <t>Blindside Flanker</t>
        </is>
      </c>
      <c r="D6146" t="n">
        <v>19</v>
      </c>
      <c r="E6146" t="n">
        <v>21</v>
      </c>
      <c r="F6146" t="n">
        <v>12</v>
      </c>
      <c r="G6146" t="n">
        <v>9</v>
      </c>
      <c r="H6146" t="n">
        <v>0</v>
      </c>
      <c r="I6146" t="n">
        <v>1028</v>
      </c>
      <c r="J6146" t="n">
        <v>7</v>
      </c>
      <c r="K6146" t="n">
        <v>172</v>
      </c>
      <c r="L6146" t="n">
        <v>1</v>
      </c>
      <c r="M6146" t="n">
        <v>4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5</v>
      </c>
      <c r="U6146" t="n">
        <v>1</v>
      </c>
      <c r="V6146" t="n">
        <v>0</v>
      </c>
      <c r="W6146" t="n">
        <v>0</v>
      </c>
    </row>
    <row r="6147">
      <c r="A6147" t="inlineStr">
        <is>
          <t>Ryan Wilson</t>
        </is>
      </c>
      <c r="B6147" t="inlineStr">
        <is>
          <t>Scotland</t>
        </is>
      </c>
      <c r="C6147" t="inlineStr">
        <is>
          <t>Blindside Flanker</t>
        </is>
      </c>
      <c r="D6147" t="n">
        <v>186</v>
      </c>
      <c r="E6147" t="n">
        <v>186</v>
      </c>
      <c r="F6147" t="n">
        <v>148</v>
      </c>
      <c r="G6147" t="n">
        <v>38</v>
      </c>
      <c r="H6147" t="n">
        <v>0</v>
      </c>
      <c r="I6147" t="n">
        <v>11619</v>
      </c>
      <c r="J6147" t="n">
        <v>38</v>
      </c>
      <c r="K6147" t="n">
        <v>963</v>
      </c>
      <c r="L6147" t="n">
        <v>3</v>
      </c>
      <c r="M6147" t="n">
        <v>59</v>
      </c>
      <c r="N6147" t="n">
        <v>8</v>
      </c>
      <c r="O6147" t="n">
        <v>0</v>
      </c>
      <c r="P6147" t="n">
        <v>1</v>
      </c>
      <c r="Q6147" t="n">
        <v>1</v>
      </c>
      <c r="R6147" t="n">
        <v>0</v>
      </c>
      <c r="S6147" t="n">
        <v>0</v>
      </c>
      <c r="T6147" t="n">
        <v>42</v>
      </c>
      <c r="U6147" t="n">
        <v>6</v>
      </c>
      <c r="V6147" t="n">
        <v>0</v>
      </c>
      <c r="W6147" t="n">
        <v>0</v>
      </c>
    </row>
    <row r="6148">
      <c r="A6148" t="inlineStr">
        <is>
          <t>Ryan Wilson</t>
        </is>
      </c>
      <c r="B6148" t="inlineStr">
        <is>
          <t>Scotland</t>
        </is>
      </c>
      <c r="C6148" t="inlineStr">
        <is>
          <t>Blindside Flanker</t>
        </is>
      </c>
      <c r="D6148" t="n">
        <v>5</v>
      </c>
      <c r="E6148" t="n">
        <v>5</v>
      </c>
      <c r="F6148" t="n">
        <v>5</v>
      </c>
      <c r="G6148" t="n">
        <v>0</v>
      </c>
      <c r="H6148" t="n">
        <v>0</v>
      </c>
      <c r="I6148" t="n">
        <v>400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5</v>
      </c>
      <c r="U6148" t="n">
        <v>0</v>
      </c>
      <c r="V6148" t="n">
        <v>0</v>
      </c>
      <c r="W6148" t="n">
        <v>0</v>
      </c>
    </row>
    <row r="6149">
      <c r="A6149" t="inlineStr">
        <is>
          <t>Ryan Wilson</t>
        </is>
      </c>
      <c r="B6149" t="inlineStr">
        <is>
          <t>Scotland</t>
        </is>
      </c>
      <c r="C6149" t="inlineStr">
        <is>
          <t>Blindside Flanker</t>
        </is>
      </c>
      <c r="D6149" t="n">
        <v>48</v>
      </c>
      <c r="E6149" t="n">
        <v>48</v>
      </c>
      <c r="F6149" t="n">
        <v>36</v>
      </c>
      <c r="G6149" t="n">
        <v>12</v>
      </c>
      <c r="H6149" t="n">
        <v>0</v>
      </c>
      <c r="I6149" t="n">
        <v>2702</v>
      </c>
      <c r="J6149" t="n">
        <v>12</v>
      </c>
      <c r="K6149" t="n">
        <v>293</v>
      </c>
      <c r="L6149" t="n">
        <v>1</v>
      </c>
      <c r="M6149" t="n">
        <v>16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2</v>
      </c>
      <c r="V6149" t="n">
        <v>0</v>
      </c>
      <c r="W6149" t="n">
        <v>0</v>
      </c>
    </row>
    <row r="6150">
      <c r="A6150" t="inlineStr">
        <is>
          <t>Ryan Wilson</t>
        </is>
      </c>
      <c r="B6150" t="inlineStr">
        <is>
          <t>Scotland</t>
        </is>
      </c>
      <c r="C6150" t="inlineStr">
        <is>
          <t>Blindside Flanker</t>
        </is>
      </c>
      <c r="D6150" t="n">
        <v>258</v>
      </c>
      <c r="E6150" t="n">
        <v>10</v>
      </c>
      <c r="F6150" t="n">
        <v>201</v>
      </c>
      <c r="G6150" t="n">
        <v>59</v>
      </c>
      <c r="H6150" t="n">
        <v>0</v>
      </c>
      <c r="I6150" t="n">
        <v>15749</v>
      </c>
      <c r="J6150" t="n">
        <v>57</v>
      </c>
      <c r="K6150" t="n">
        <v>1428</v>
      </c>
      <c r="L6150" t="n">
        <v>5</v>
      </c>
      <c r="M6150" t="n">
        <v>79</v>
      </c>
      <c r="N6150" t="n">
        <v>10</v>
      </c>
      <c r="O6150" t="n">
        <v>0</v>
      </c>
      <c r="P6150" t="n">
        <v>1</v>
      </c>
      <c r="Q6150" t="n">
        <v>1</v>
      </c>
      <c r="R6150" t="n">
        <v>0</v>
      </c>
      <c r="S6150" t="n">
        <v>0</v>
      </c>
      <c r="T6150" t="n">
        <v>52</v>
      </c>
      <c r="U6150" t="n">
        <v>9</v>
      </c>
      <c r="V6150" t="n">
        <v>0</v>
      </c>
      <c r="W6150" t="n">
        <v>0</v>
      </c>
    </row>
    <row r="6151">
      <c r="A6151" t="inlineStr">
        <is>
          <t>Jon Dunbar</t>
        </is>
      </c>
      <c r="B6151" t="inlineStr">
        <is>
          <t>Scotland</t>
        </is>
      </c>
      <c r="C6151" t="inlineStr">
        <is>
          <t>Blindside Flanker</t>
        </is>
      </c>
      <c r="D6151" t="n">
        <v>71</v>
      </c>
      <c r="E6151" t="n">
        <v>76</v>
      </c>
      <c r="F6151" t="n">
        <v>62</v>
      </c>
      <c r="G6151" t="n">
        <v>14</v>
      </c>
      <c r="H6151" t="n">
        <v>0</v>
      </c>
      <c r="I6151" t="n">
        <v>4449</v>
      </c>
      <c r="J6151" t="n">
        <v>9</v>
      </c>
      <c r="K6151" t="n">
        <v>176</v>
      </c>
      <c r="L6151" t="n">
        <v>0</v>
      </c>
      <c r="M6151" t="n">
        <v>39</v>
      </c>
      <c r="N6151" t="n">
        <v>4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20</v>
      </c>
      <c r="U6151" t="n">
        <v>0</v>
      </c>
      <c r="V6151" t="n">
        <v>0</v>
      </c>
      <c r="W6151" t="n">
        <v>0</v>
      </c>
    </row>
    <row r="6152">
      <c r="A6152" t="inlineStr">
        <is>
          <t>Jon Dunbar</t>
        </is>
      </c>
      <c r="B6152" t="inlineStr">
        <is>
          <t>Scotland</t>
        </is>
      </c>
      <c r="C6152" t="inlineStr">
        <is>
          <t>Blindside Flanker</t>
        </is>
      </c>
      <c r="D6152" t="n">
        <v>109</v>
      </c>
      <c r="E6152" t="n">
        <v>113</v>
      </c>
      <c r="F6152" t="n">
        <v>82</v>
      </c>
      <c r="G6152" t="n">
        <v>31</v>
      </c>
      <c r="H6152" t="n">
        <v>0</v>
      </c>
      <c r="I6152" t="n">
        <v>6027</v>
      </c>
      <c r="J6152" t="n">
        <v>27</v>
      </c>
      <c r="K6152" t="n">
        <v>731</v>
      </c>
      <c r="L6152" t="n">
        <v>1</v>
      </c>
      <c r="M6152" t="n">
        <v>52</v>
      </c>
      <c r="N6152" t="n">
        <v>18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90</v>
      </c>
      <c r="U6152" t="n">
        <v>5</v>
      </c>
      <c r="V6152" t="n">
        <v>0</v>
      </c>
      <c r="W6152" t="n">
        <v>0</v>
      </c>
    </row>
    <row r="6153">
      <c r="A6153" t="inlineStr">
        <is>
          <t>Jon Dunbar</t>
        </is>
      </c>
      <c r="B6153" t="inlineStr">
        <is>
          <t>Scotland</t>
        </is>
      </c>
      <c r="C6153" t="inlineStr">
        <is>
          <t>Blindside Flanker</t>
        </is>
      </c>
      <c r="D6153" t="n">
        <v>11</v>
      </c>
      <c r="E6153" t="n">
        <v>14</v>
      </c>
      <c r="F6153" t="n">
        <v>10</v>
      </c>
      <c r="G6153" t="n">
        <v>4</v>
      </c>
      <c r="H6153" t="n">
        <v>0</v>
      </c>
      <c r="I6153" t="n">
        <v>793</v>
      </c>
      <c r="J6153" t="n">
        <v>1</v>
      </c>
      <c r="K6153" t="n">
        <v>5</v>
      </c>
      <c r="L6153" t="n">
        <v>0</v>
      </c>
      <c r="M6153" t="n">
        <v>2</v>
      </c>
      <c r="N6153" t="n">
        <v>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20</v>
      </c>
      <c r="U6153" t="n">
        <v>2</v>
      </c>
      <c r="V6153" t="n">
        <v>0</v>
      </c>
      <c r="W6153" t="n">
        <v>0</v>
      </c>
    </row>
    <row r="6154">
      <c r="A6154" t="inlineStr">
        <is>
          <t>Jon Dunbar</t>
        </is>
      </c>
      <c r="B6154" t="inlineStr">
        <is>
          <t>Scotland</t>
        </is>
      </c>
      <c r="C6154" t="inlineStr">
        <is>
          <t>Blindside Flanker</t>
        </is>
      </c>
      <c r="D6154" t="n">
        <v>1</v>
      </c>
      <c r="E6154" t="n">
        <v>2</v>
      </c>
      <c r="F6154" t="n">
        <v>1</v>
      </c>
      <c r="G6154" t="n">
        <v>1</v>
      </c>
      <c r="H6154" t="n">
        <v>0</v>
      </c>
      <c r="I6154" t="n">
        <v>56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</row>
    <row r="6155">
      <c r="A6155" t="inlineStr">
        <is>
          <t>Jon Dunbar</t>
        </is>
      </c>
      <c r="B6155" t="inlineStr">
        <is>
          <t>Scotland</t>
        </is>
      </c>
      <c r="C6155" t="inlineStr">
        <is>
          <t>Blindside Flanker</t>
        </is>
      </c>
      <c r="D6155" t="n">
        <v>7</v>
      </c>
      <c r="E6155" t="n">
        <v>7</v>
      </c>
      <c r="F6155" t="n">
        <v>7</v>
      </c>
      <c r="G6155" t="n">
        <v>0</v>
      </c>
      <c r="H6155" t="n">
        <v>0</v>
      </c>
      <c r="I6155" t="n">
        <v>508</v>
      </c>
      <c r="J6155" t="n">
        <v>0</v>
      </c>
      <c r="K6155" t="n">
        <v>0</v>
      </c>
      <c r="L6155" t="n">
        <v>0</v>
      </c>
      <c r="M6155" t="n">
        <v>2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5</v>
      </c>
      <c r="U6155" t="n">
        <v>1</v>
      </c>
      <c r="V6155" t="n">
        <v>0</v>
      </c>
      <c r="W6155" t="n">
        <v>0</v>
      </c>
    </row>
    <row r="6156">
      <c r="A6156" t="inlineStr">
        <is>
          <t>Jon Dunbar</t>
        </is>
      </c>
      <c r="B6156" t="inlineStr">
        <is>
          <t>Scotland</t>
        </is>
      </c>
      <c r="C6156" t="inlineStr">
        <is>
          <t>Blindside Flanker</t>
        </is>
      </c>
      <c r="D6156" t="n">
        <v>199</v>
      </c>
      <c r="E6156" t="n">
        <v>27</v>
      </c>
      <c r="F6156" t="n">
        <v>162</v>
      </c>
      <c r="G6156" t="n">
        <v>50</v>
      </c>
      <c r="H6156" t="n">
        <v>0</v>
      </c>
      <c r="I6156" t="n">
        <v>11833</v>
      </c>
      <c r="J6156" t="n">
        <v>37</v>
      </c>
      <c r="K6156" t="n">
        <v>912</v>
      </c>
      <c r="L6156" t="n">
        <v>1</v>
      </c>
      <c r="M6156" t="n">
        <v>96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135</v>
      </c>
      <c r="U6156" t="n">
        <v>8</v>
      </c>
      <c r="V6156" t="n">
        <v>0</v>
      </c>
      <c r="W6156" t="n">
        <v>0</v>
      </c>
    </row>
    <row r="6157">
      <c r="A6157" t="inlineStr">
        <is>
          <t>Tyrone Holmes</t>
        </is>
      </c>
      <c r="B6157" t="inlineStr">
        <is>
          <t>Scotland</t>
        </is>
      </c>
      <c r="C6157" t="inlineStr">
        <is>
          <t>Blindside Flanker</t>
        </is>
      </c>
      <c r="D6157" t="n">
        <v>2</v>
      </c>
      <c r="E6157" t="n">
        <v>2</v>
      </c>
      <c r="F6157" t="n">
        <v>1</v>
      </c>
      <c r="G6157" t="n">
        <v>1</v>
      </c>
      <c r="H6157" t="n">
        <v>0</v>
      </c>
      <c r="I6157" t="n">
        <v>66</v>
      </c>
      <c r="J6157" t="n">
        <v>1</v>
      </c>
      <c r="K6157" t="n">
        <v>29</v>
      </c>
      <c r="L6157" t="n">
        <v>0</v>
      </c>
      <c r="M6157" t="n">
        <v>2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</row>
    <row r="6158">
      <c r="A6158" t="inlineStr">
        <is>
          <t>Tyrone Holmes</t>
        </is>
      </c>
      <c r="B6158" t="inlineStr">
        <is>
          <t>Scotland</t>
        </is>
      </c>
      <c r="C6158" t="inlineStr">
        <is>
          <t>Blindside Flanker</t>
        </is>
      </c>
      <c r="D6158" t="n">
        <v>40</v>
      </c>
      <c r="E6158" t="n">
        <v>44</v>
      </c>
      <c r="F6158" t="n">
        <v>22</v>
      </c>
      <c r="G6158" t="n">
        <v>22</v>
      </c>
      <c r="H6158" t="n">
        <v>0</v>
      </c>
      <c r="I6158" t="n">
        <v>1937</v>
      </c>
      <c r="J6158" t="n">
        <v>18</v>
      </c>
      <c r="K6158" t="n">
        <v>376</v>
      </c>
      <c r="L6158" t="n">
        <v>1</v>
      </c>
      <c r="M6158" t="n">
        <v>13</v>
      </c>
      <c r="N6158" t="n">
        <v>7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35</v>
      </c>
      <c r="U6158" t="n">
        <v>3</v>
      </c>
      <c r="V6158" t="n">
        <v>0</v>
      </c>
      <c r="W6158" t="n">
        <v>0</v>
      </c>
    </row>
    <row r="6159">
      <c r="A6159" t="inlineStr">
        <is>
          <t>Tyrone Holmes</t>
        </is>
      </c>
      <c r="B6159" t="inlineStr">
        <is>
          <t>Scotland</t>
        </is>
      </c>
      <c r="C6159" t="inlineStr">
        <is>
          <t>Blindside Flanker</t>
        </is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52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</row>
    <row r="6160">
      <c r="A6160" t="inlineStr">
        <is>
          <t>Tyrone Holmes</t>
        </is>
      </c>
      <c r="B6160" t="inlineStr">
        <is>
          <t>Scotland</t>
        </is>
      </c>
      <c r="C6160" t="inlineStr">
        <is>
          <t>Blindside Flanker</t>
        </is>
      </c>
      <c r="D6160" t="n">
        <v>35</v>
      </c>
      <c r="E6160" t="n">
        <v>34</v>
      </c>
      <c r="F6160" t="n">
        <v>18</v>
      </c>
      <c r="G6160" t="n">
        <v>16</v>
      </c>
      <c r="H6160" t="n">
        <v>0</v>
      </c>
      <c r="I6160" t="n">
        <v>1533</v>
      </c>
      <c r="J6160" t="n">
        <v>17</v>
      </c>
      <c r="K6160" t="n">
        <v>396</v>
      </c>
      <c r="L6160" t="n">
        <v>0</v>
      </c>
      <c r="M6160" t="n">
        <v>14</v>
      </c>
      <c r="N6160" t="n">
        <v>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10</v>
      </c>
      <c r="U6160" t="n">
        <v>4</v>
      </c>
      <c r="V6160" t="n">
        <v>0</v>
      </c>
      <c r="W6160" t="n">
        <v>1</v>
      </c>
    </row>
    <row r="6161">
      <c r="A6161" t="inlineStr">
        <is>
          <t>Tyrone Holmes</t>
        </is>
      </c>
      <c r="B6161" t="inlineStr">
        <is>
          <t>Scotland</t>
        </is>
      </c>
      <c r="C6161" t="inlineStr">
        <is>
          <t>Blindside Flanker</t>
        </is>
      </c>
      <c r="D6161" t="n">
        <v>1</v>
      </c>
      <c r="E6161" t="n">
        <v>1</v>
      </c>
      <c r="F6161" t="n">
        <v>0</v>
      </c>
      <c r="G6161" t="n">
        <v>1</v>
      </c>
      <c r="H6161" t="n">
        <v>0</v>
      </c>
      <c r="I6161" t="n">
        <v>31</v>
      </c>
      <c r="J6161" t="n">
        <v>1</v>
      </c>
      <c r="K6161" t="n">
        <v>31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</row>
    <row r="6162">
      <c r="A6162" t="inlineStr">
        <is>
          <t>Tyrone Holmes</t>
        </is>
      </c>
      <c r="B6162" t="inlineStr">
        <is>
          <t>Scotland</t>
        </is>
      </c>
      <c r="C6162" t="inlineStr">
        <is>
          <t>Blindside Flanker</t>
        </is>
      </c>
      <c r="D6162" t="n">
        <v>4</v>
      </c>
      <c r="E6162" t="n">
        <v>4</v>
      </c>
      <c r="F6162" t="n">
        <v>3</v>
      </c>
      <c r="G6162" t="n">
        <v>1</v>
      </c>
      <c r="H6162" t="n">
        <v>0</v>
      </c>
      <c r="I6162" t="n">
        <v>211</v>
      </c>
      <c r="J6162" t="n">
        <v>1</v>
      </c>
      <c r="K6162" t="n">
        <v>12</v>
      </c>
      <c r="L6162" t="n">
        <v>0</v>
      </c>
      <c r="M6162" t="n">
        <v>2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</row>
    <row r="6163">
      <c r="A6163" t="inlineStr">
        <is>
          <t>Tyrone Holmes</t>
        </is>
      </c>
      <c r="B6163" t="inlineStr">
        <is>
          <t>Scotland</t>
        </is>
      </c>
      <c r="C6163" t="inlineStr">
        <is>
          <t>Blindside Flanker</t>
        </is>
      </c>
      <c r="D6163" t="n">
        <v>83</v>
      </c>
      <c r="E6163" t="n">
        <v>9</v>
      </c>
      <c r="F6163" t="n">
        <v>45</v>
      </c>
      <c r="G6163" t="n">
        <v>41</v>
      </c>
      <c r="H6163" t="n">
        <v>0</v>
      </c>
      <c r="I6163" t="n">
        <v>3830</v>
      </c>
      <c r="J6163" t="n">
        <v>38</v>
      </c>
      <c r="K6163" t="n">
        <v>844</v>
      </c>
      <c r="L6163" t="n">
        <v>1</v>
      </c>
      <c r="M6163" t="n">
        <v>32</v>
      </c>
      <c r="N6163" t="n">
        <v>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45</v>
      </c>
      <c r="U6163" t="n">
        <v>7</v>
      </c>
      <c r="V6163" t="n">
        <v>0</v>
      </c>
      <c r="W6163" t="n">
        <v>1</v>
      </c>
    </row>
    <row r="6164">
      <c r="A6164" t="inlineStr">
        <is>
          <t>Cornell du Preez</t>
        </is>
      </c>
      <c r="B6164" t="inlineStr">
        <is>
          <t>Scotland</t>
        </is>
      </c>
      <c r="C6164" t="inlineStr">
        <is>
          <t>Blindside Flanker</t>
        </is>
      </c>
      <c r="D6164" t="n">
        <v>15</v>
      </c>
      <c r="E6164" t="n">
        <v>15</v>
      </c>
      <c r="F6164" t="n">
        <v>15</v>
      </c>
      <c r="G6164" t="n">
        <v>0</v>
      </c>
      <c r="H6164" t="n">
        <v>0</v>
      </c>
      <c r="I6164" t="n">
        <v>1200</v>
      </c>
      <c r="J6164" t="n">
        <v>0</v>
      </c>
      <c r="K6164" t="n">
        <v>0</v>
      </c>
      <c r="L6164" t="n">
        <v>0</v>
      </c>
      <c r="M6164" t="n">
        <v>0</v>
      </c>
      <c r="N6164" t="n">
        <v>3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15</v>
      </c>
      <c r="U6164" t="n">
        <v>0</v>
      </c>
      <c r="V6164" t="n">
        <v>0</v>
      </c>
      <c r="W6164" t="n">
        <v>0</v>
      </c>
    </row>
    <row r="6165">
      <c r="A6165" t="inlineStr">
        <is>
          <t>Cornell du Preez</t>
        </is>
      </c>
      <c r="B6165" t="inlineStr">
        <is>
          <t>Scotland</t>
        </is>
      </c>
      <c r="C6165" t="inlineStr">
        <is>
          <t>Blindside Flanker</t>
        </is>
      </c>
      <c r="D6165" t="n">
        <v>107</v>
      </c>
      <c r="E6165" t="n">
        <v>105</v>
      </c>
      <c r="F6165" t="n">
        <v>83</v>
      </c>
      <c r="G6165" t="n">
        <v>22</v>
      </c>
      <c r="H6165" t="n">
        <v>0</v>
      </c>
      <c r="I6165" t="n">
        <v>6862</v>
      </c>
      <c r="J6165" t="n">
        <v>24</v>
      </c>
      <c r="K6165" t="n">
        <v>591</v>
      </c>
      <c r="L6165" t="n">
        <v>2</v>
      </c>
      <c r="M6165" t="n">
        <v>15</v>
      </c>
      <c r="N6165" t="n">
        <v>14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70</v>
      </c>
      <c r="U6165" t="n">
        <v>4</v>
      </c>
      <c r="V6165" t="n">
        <v>0</v>
      </c>
      <c r="W6165" t="n">
        <v>0</v>
      </c>
    </row>
    <row r="6166">
      <c r="A6166" t="inlineStr">
        <is>
          <t>Cornell du Preez</t>
        </is>
      </c>
      <c r="B6166" t="inlineStr">
        <is>
          <t>Scotland</t>
        </is>
      </c>
      <c r="C6166" t="inlineStr">
        <is>
          <t>Blindside Flanker</t>
        </is>
      </c>
      <c r="D6166" t="n">
        <v>9</v>
      </c>
      <c r="E6166" t="n">
        <v>9</v>
      </c>
      <c r="F6166" t="n">
        <v>2</v>
      </c>
      <c r="G6166" t="n">
        <v>7</v>
      </c>
      <c r="H6166" t="n">
        <v>0</v>
      </c>
      <c r="I6166" t="n">
        <v>293</v>
      </c>
      <c r="J6166" t="n">
        <v>7</v>
      </c>
      <c r="K6166" t="n">
        <v>165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</row>
    <row r="6167">
      <c r="A6167" t="inlineStr">
        <is>
          <t>Cornell du Preez</t>
        </is>
      </c>
      <c r="B6167" t="inlineStr">
        <is>
          <t>Scotland</t>
        </is>
      </c>
      <c r="C6167" t="inlineStr">
        <is>
          <t>Blindside Flanker</t>
        </is>
      </c>
      <c r="D6167" t="n">
        <v>41</v>
      </c>
      <c r="E6167" t="n">
        <v>40</v>
      </c>
      <c r="F6167" t="n">
        <v>31</v>
      </c>
      <c r="G6167" t="n">
        <v>9</v>
      </c>
      <c r="H6167" t="n">
        <v>0</v>
      </c>
      <c r="I6167" t="n">
        <v>2383</v>
      </c>
      <c r="J6167" t="n">
        <v>10</v>
      </c>
      <c r="K6167" t="n">
        <v>270</v>
      </c>
      <c r="L6167" t="n">
        <v>1</v>
      </c>
      <c r="M6167" t="n">
        <v>18</v>
      </c>
      <c r="N6167" t="n">
        <v>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10</v>
      </c>
      <c r="U6167" t="n">
        <v>2</v>
      </c>
      <c r="V6167" t="n">
        <v>0</v>
      </c>
      <c r="W6167" t="n">
        <v>0</v>
      </c>
    </row>
    <row r="6168">
      <c r="A6168" t="inlineStr">
        <is>
          <t>Cornell du Preez</t>
        </is>
      </c>
      <c r="B6168" t="inlineStr">
        <is>
          <t>Scotland</t>
        </is>
      </c>
      <c r="C6168" t="inlineStr">
        <is>
          <t>Blindside Flanker</t>
        </is>
      </c>
      <c r="D6168" t="n">
        <v>172</v>
      </c>
      <c r="E6168" t="n">
        <v>19</v>
      </c>
      <c r="F6168" t="n">
        <v>131</v>
      </c>
      <c r="G6168" t="n">
        <v>38</v>
      </c>
      <c r="H6168" t="n">
        <v>0</v>
      </c>
      <c r="I6168" t="n">
        <v>10738</v>
      </c>
      <c r="J6168" t="n">
        <v>41</v>
      </c>
      <c r="K6168" t="n">
        <v>1026</v>
      </c>
      <c r="L6168" t="n">
        <v>3</v>
      </c>
      <c r="M6168" t="n">
        <v>34</v>
      </c>
      <c r="N6168" t="n">
        <v>19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95</v>
      </c>
      <c r="U6168" t="n">
        <v>6</v>
      </c>
      <c r="V6168" t="n">
        <v>0</v>
      </c>
      <c r="W6168" t="n">
        <v>0</v>
      </c>
    </row>
    <row r="6169">
      <c r="A6169" t="inlineStr">
        <is>
          <t>Alasdair Strokosch</t>
        </is>
      </c>
      <c r="B6169" t="inlineStr">
        <is>
          <t>Scotland</t>
        </is>
      </c>
      <c r="C6169" t="inlineStr">
        <is>
          <t>Blindside Flanker</t>
        </is>
      </c>
      <c r="D6169" t="n">
        <v>27</v>
      </c>
      <c r="E6169" t="n">
        <v>36</v>
      </c>
      <c r="F6169" t="n">
        <v>18</v>
      </c>
      <c r="G6169" t="n">
        <v>18</v>
      </c>
      <c r="H6169" t="n">
        <v>0</v>
      </c>
      <c r="I6169" t="n">
        <v>1523</v>
      </c>
      <c r="J6169" t="n">
        <v>9</v>
      </c>
      <c r="K6169" t="n">
        <v>140</v>
      </c>
      <c r="L6169" t="n">
        <v>0</v>
      </c>
      <c r="M6169" t="n">
        <v>4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15</v>
      </c>
      <c r="U6169" t="n">
        <v>0</v>
      </c>
      <c r="V6169" t="n">
        <v>0</v>
      </c>
      <c r="W6169" t="n">
        <v>0</v>
      </c>
    </row>
    <row r="6170">
      <c r="A6170" t="inlineStr">
        <is>
          <t>Alasdair Strokosch</t>
        </is>
      </c>
      <c r="B6170" t="inlineStr">
        <is>
          <t>Scotland</t>
        </is>
      </c>
      <c r="C6170" t="inlineStr">
        <is>
          <t>Blindside Flanker</t>
        </is>
      </c>
      <c r="D6170" t="n">
        <v>48</v>
      </c>
      <c r="E6170" t="n">
        <v>47</v>
      </c>
      <c r="F6170" t="n">
        <v>35</v>
      </c>
      <c r="G6170" t="n">
        <v>12</v>
      </c>
      <c r="H6170" t="n">
        <v>0</v>
      </c>
      <c r="I6170" t="n">
        <v>2828</v>
      </c>
      <c r="J6170" t="n">
        <v>13</v>
      </c>
      <c r="K6170" t="n">
        <v>321</v>
      </c>
      <c r="L6170" t="n">
        <v>0</v>
      </c>
      <c r="M6170" t="n">
        <v>11</v>
      </c>
      <c r="N6170" t="n">
        <v>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10</v>
      </c>
      <c r="U6170" t="n">
        <v>0</v>
      </c>
      <c r="V6170" t="n">
        <v>0</v>
      </c>
      <c r="W6170" t="n">
        <v>0</v>
      </c>
    </row>
    <row r="6171">
      <c r="A6171" t="inlineStr">
        <is>
          <t>Alasdair Strokosch</t>
        </is>
      </c>
      <c r="B6171" t="inlineStr">
        <is>
          <t>Scotland</t>
        </is>
      </c>
      <c r="C6171" t="inlineStr">
        <is>
          <t>Blindside Flanker</t>
        </is>
      </c>
      <c r="D6171" t="n">
        <v>111</v>
      </c>
      <c r="E6171" t="n">
        <v>113</v>
      </c>
      <c r="F6171" t="n">
        <v>85</v>
      </c>
      <c r="G6171" t="n">
        <v>28</v>
      </c>
      <c r="H6171" t="n">
        <v>0</v>
      </c>
      <c r="I6171" t="n">
        <v>6965</v>
      </c>
      <c r="J6171" t="n">
        <v>26</v>
      </c>
      <c r="K6171" t="n">
        <v>547</v>
      </c>
      <c r="L6171" t="n">
        <v>1</v>
      </c>
      <c r="M6171" t="n">
        <v>15</v>
      </c>
      <c r="N6171" t="n">
        <v>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10</v>
      </c>
      <c r="U6171" t="n">
        <v>3</v>
      </c>
      <c r="V6171" t="n">
        <v>0</v>
      </c>
      <c r="W6171" t="n">
        <v>0</v>
      </c>
    </row>
    <row r="6172">
      <c r="A6172" t="inlineStr">
        <is>
          <t>Alasdair Strokosch</t>
        </is>
      </c>
      <c r="B6172" t="inlineStr">
        <is>
          <t>Scotland</t>
        </is>
      </c>
      <c r="C6172" t="inlineStr">
        <is>
          <t>Blindside Flanker</t>
        </is>
      </c>
      <c r="D6172" t="n">
        <v>2</v>
      </c>
      <c r="E6172" t="n">
        <v>3</v>
      </c>
      <c r="F6172" t="n">
        <v>2</v>
      </c>
      <c r="G6172" t="n">
        <v>1</v>
      </c>
      <c r="H6172" t="n">
        <v>0</v>
      </c>
      <c r="I6172" t="n">
        <v>145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</row>
    <row r="6173">
      <c r="A6173" t="inlineStr">
        <is>
          <t>Alasdair Strokosch</t>
        </is>
      </c>
      <c r="B6173" t="inlineStr">
        <is>
          <t>Scotland</t>
        </is>
      </c>
      <c r="C6173" t="inlineStr">
        <is>
          <t>Blindside Flanker</t>
        </is>
      </c>
      <c r="D6173" t="n">
        <v>31</v>
      </c>
      <c r="E6173" t="n">
        <v>31</v>
      </c>
      <c r="F6173" t="n">
        <v>28</v>
      </c>
      <c r="G6173" t="n">
        <v>3</v>
      </c>
      <c r="H6173" t="n">
        <v>0</v>
      </c>
      <c r="I6173" t="n">
        <v>2280</v>
      </c>
      <c r="J6173" t="n">
        <v>3</v>
      </c>
      <c r="K6173" t="n">
        <v>92</v>
      </c>
      <c r="L6173" t="n">
        <v>0</v>
      </c>
      <c r="M6173" t="n">
        <v>3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2</v>
      </c>
      <c r="V6173" t="n">
        <v>0</v>
      </c>
      <c r="W6173" t="n">
        <v>0</v>
      </c>
    </row>
    <row r="6174">
      <c r="A6174" t="inlineStr">
        <is>
          <t>Alasdair Strokosch</t>
        </is>
      </c>
      <c r="B6174" t="inlineStr">
        <is>
          <t>Scotland</t>
        </is>
      </c>
      <c r="C6174" t="inlineStr">
        <is>
          <t>Blindside Flanker</t>
        </is>
      </c>
      <c r="D6174" t="n">
        <v>219</v>
      </c>
      <c r="E6174" t="n">
        <v>7</v>
      </c>
      <c r="F6174" t="n">
        <v>168</v>
      </c>
      <c r="G6174" t="n">
        <v>62</v>
      </c>
      <c r="H6174" t="n">
        <v>0</v>
      </c>
      <c r="I6174" t="n">
        <v>13741</v>
      </c>
      <c r="J6174" t="n">
        <v>51</v>
      </c>
      <c r="K6174" t="n">
        <v>1100</v>
      </c>
      <c r="L6174" t="n">
        <v>1</v>
      </c>
      <c r="M6174" t="n">
        <v>34</v>
      </c>
      <c r="N6174" t="n">
        <v>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35</v>
      </c>
      <c r="U6174" t="n">
        <v>5</v>
      </c>
      <c r="V6174" t="n">
        <v>0</v>
      </c>
      <c r="W6174" t="n">
        <v>0</v>
      </c>
    </row>
    <row r="6175">
      <c r="A6175" t="inlineStr">
        <is>
          <t>Robert Harley</t>
        </is>
      </c>
      <c r="B6175" t="inlineStr">
        <is>
          <t>Scotland</t>
        </is>
      </c>
      <c r="C6175" t="inlineStr">
        <is>
          <t>Blindside Flanker</t>
        </is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  <c r="I6175" t="n">
        <v>80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</row>
    <row r="6176">
      <c r="A6176" t="inlineStr">
        <is>
          <t>Robert Harley</t>
        </is>
      </c>
      <c r="B6176" t="inlineStr">
        <is>
          <t>Scotland</t>
        </is>
      </c>
      <c r="C6176" t="inlineStr">
        <is>
          <t>Blindside Flanker</t>
        </is>
      </c>
      <c r="D6176" t="n">
        <v>245</v>
      </c>
      <c r="E6176" t="n">
        <v>246</v>
      </c>
      <c r="F6176" t="n">
        <v>212</v>
      </c>
      <c r="G6176" t="n">
        <v>34</v>
      </c>
      <c r="H6176" t="n">
        <v>0</v>
      </c>
      <c r="I6176" t="n">
        <v>16882</v>
      </c>
      <c r="J6176" t="n">
        <v>33</v>
      </c>
      <c r="K6176" t="n">
        <v>845</v>
      </c>
      <c r="L6176" t="n">
        <v>2</v>
      </c>
      <c r="M6176" t="n">
        <v>47</v>
      </c>
      <c r="N6176" t="n">
        <v>10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  <c r="T6176" t="n">
        <v>50</v>
      </c>
      <c r="U6176" t="n">
        <v>5</v>
      </c>
      <c r="V6176" t="n">
        <v>0</v>
      </c>
      <c r="W6176" t="n">
        <v>0</v>
      </c>
    </row>
    <row r="6177">
      <c r="A6177" t="inlineStr">
        <is>
          <t>Robert Harley</t>
        </is>
      </c>
      <c r="B6177" t="inlineStr">
        <is>
          <t>Scotland</t>
        </is>
      </c>
      <c r="C6177" t="inlineStr">
        <is>
          <t>Blindside Flanker</t>
        </is>
      </c>
      <c r="D6177" t="n">
        <v>5</v>
      </c>
      <c r="E6177" t="n">
        <v>5</v>
      </c>
      <c r="F6177" t="n">
        <v>5</v>
      </c>
      <c r="G6177" t="n">
        <v>0</v>
      </c>
      <c r="H6177" t="n">
        <v>0</v>
      </c>
      <c r="I6177" t="n">
        <v>400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</row>
    <row r="6178">
      <c r="A6178" t="inlineStr">
        <is>
          <t>Robert Harley</t>
        </is>
      </c>
      <c r="B6178" t="inlineStr">
        <is>
          <t>Scotland</t>
        </is>
      </c>
      <c r="C6178" t="inlineStr">
        <is>
          <t>Blindside Flanker</t>
        </is>
      </c>
      <c r="D6178" t="n">
        <v>22</v>
      </c>
      <c r="E6178" t="n">
        <v>22</v>
      </c>
      <c r="F6178" t="n">
        <v>13</v>
      </c>
      <c r="G6178" t="n">
        <v>9</v>
      </c>
      <c r="H6178" t="n">
        <v>0</v>
      </c>
      <c r="I6178" t="n">
        <v>1178</v>
      </c>
      <c r="J6178" t="n">
        <v>9</v>
      </c>
      <c r="K6178" t="n">
        <v>213</v>
      </c>
      <c r="L6178" t="n">
        <v>0</v>
      </c>
      <c r="M6178" t="n">
        <v>3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</v>
      </c>
      <c r="U6178" t="n">
        <v>1</v>
      </c>
      <c r="V6178" t="n">
        <v>0</v>
      </c>
      <c r="W6178" t="n">
        <v>0</v>
      </c>
    </row>
    <row r="6179">
      <c r="A6179" t="inlineStr">
        <is>
          <t>Robert Harley</t>
        </is>
      </c>
      <c r="B6179" t="inlineStr">
        <is>
          <t>Scotland</t>
        </is>
      </c>
      <c r="C6179" t="inlineStr">
        <is>
          <t>Blindside Flanker</t>
        </is>
      </c>
      <c r="D6179" t="n">
        <v>273</v>
      </c>
      <c r="E6179" t="n">
        <v>11</v>
      </c>
      <c r="F6179" t="n">
        <v>231</v>
      </c>
      <c r="G6179" t="n">
        <v>43</v>
      </c>
      <c r="H6179" t="n">
        <v>0</v>
      </c>
      <c r="I6179" t="n">
        <v>18540</v>
      </c>
      <c r="J6179" t="n">
        <v>42</v>
      </c>
      <c r="K6179" t="n">
        <v>1058</v>
      </c>
      <c r="L6179" t="n">
        <v>2</v>
      </c>
      <c r="M6179" t="n">
        <v>50</v>
      </c>
      <c r="N6179" t="n">
        <v>11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55</v>
      </c>
      <c r="U6179" t="n">
        <v>6</v>
      </c>
      <c r="V6179" t="n">
        <v>0</v>
      </c>
      <c r="W6179" t="n">
        <v>0</v>
      </c>
    </row>
    <row r="6180">
      <c r="A6180" t="inlineStr">
        <is>
          <t>Richard Vernon</t>
        </is>
      </c>
      <c r="B6180" t="inlineStr">
        <is>
          <t>Scotland</t>
        </is>
      </c>
      <c r="C6180" t="inlineStr">
        <is>
          <t>Blindside Flanker</t>
        </is>
      </c>
      <c r="D6180" t="n">
        <v>1</v>
      </c>
      <c r="E6180" t="n">
        <v>2</v>
      </c>
      <c r="F6180" t="n">
        <v>0</v>
      </c>
      <c r="G6180" t="n">
        <v>2</v>
      </c>
      <c r="H6180" t="n">
        <v>0</v>
      </c>
      <c r="I6180" t="n">
        <v>7</v>
      </c>
      <c r="J6180" t="n">
        <v>1</v>
      </c>
      <c r="K6180" t="n">
        <v>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</row>
    <row r="6181">
      <c r="A6181" t="inlineStr">
        <is>
          <t>Richard Vernon</t>
        </is>
      </c>
      <c r="B6181" t="inlineStr">
        <is>
          <t>Scotland</t>
        </is>
      </c>
      <c r="C6181" t="inlineStr">
        <is>
          <t>Blindside Flanker</t>
        </is>
      </c>
      <c r="D6181" t="n">
        <v>94</v>
      </c>
      <c r="E6181" t="n">
        <v>101</v>
      </c>
      <c r="F6181" t="n">
        <v>60</v>
      </c>
      <c r="G6181" t="n">
        <v>41</v>
      </c>
      <c r="H6181" t="n">
        <v>0</v>
      </c>
      <c r="I6181" t="n">
        <v>5149</v>
      </c>
      <c r="J6181" t="n">
        <v>34</v>
      </c>
      <c r="K6181" t="n">
        <v>751</v>
      </c>
      <c r="L6181" t="n">
        <v>0</v>
      </c>
      <c r="M6181" t="n">
        <v>23</v>
      </c>
      <c r="N6181" t="n">
        <v>7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35</v>
      </c>
      <c r="U6181" t="n">
        <v>1</v>
      </c>
      <c r="V6181" t="n">
        <v>0</v>
      </c>
      <c r="W6181" t="n">
        <v>0</v>
      </c>
    </row>
    <row r="6182">
      <c r="A6182" t="inlineStr">
        <is>
          <t>Richard Vernon</t>
        </is>
      </c>
      <c r="B6182" t="inlineStr">
        <is>
          <t>Scotland</t>
        </is>
      </c>
      <c r="C6182" t="inlineStr">
        <is>
          <t>Blindside Flanker</t>
        </is>
      </c>
      <c r="D6182" t="n">
        <v>2</v>
      </c>
      <c r="E6182" t="n">
        <v>2</v>
      </c>
      <c r="F6182" t="n">
        <v>2</v>
      </c>
      <c r="G6182" t="n">
        <v>0</v>
      </c>
      <c r="H6182" t="n">
        <v>0</v>
      </c>
      <c r="I6182" t="n">
        <v>109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5</v>
      </c>
      <c r="U6182" t="n">
        <v>0</v>
      </c>
      <c r="V6182" t="n">
        <v>0</v>
      </c>
      <c r="W6182" t="n">
        <v>0</v>
      </c>
    </row>
    <row r="6183">
      <c r="A6183" t="inlineStr">
        <is>
          <t>Richard Vernon</t>
        </is>
      </c>
      <c r="B6183" t="inlineStr">
        <is>
          <t>Scotland</t>
        </is>
      </c>
      <c r="C6183" t="inlineStr">
        <is>
          <t>Blindside Flanker</t>
        </is>
      </c>
      <c r="D6183" t="n">
        <v>24</v>
      </c>
      <c r="E6183" t="n">
        <v>26</v>
      </c>
      <c r="F6183" t="n">
        <v>10</v>
      </c>
      <c r="G6183" t="n">
        <v>16</v>
      </c>
      <c r="H6183" t="n">
        <v>0</v>
      </c>
      <c r="I6183" t="n">
        <v>920</v>
      </c>
      <c r="J6183" t="n">
        <v>14</v>
      </c>
      <c r="K6183" t="n">
        <v>257</v>
      </c>
      <c r="L6183" t="n">
        <v>0</v>
      </c>
      <c r="M6183" t="n">
        <v>6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</row>
    <row r="6184">
      <c r="A6184" t="inlineStr">
        <is>
          <t>Richard Vernon</t>
        </is>
      </c>
      <c r="B6184" t="inlineStr">
        <is>
          <t>Scotland</t>
        </is>
      </c>
      <c r="C6184" t="inlineStr">
        <is>
          <t>Blindside Flanker</t>
        </is>
      </c>
      <c r="D6184" t="n">
        <v>47</v>
      </c>
      <c r="E6184" t="n">
        <v>48</v>
      </c>
      <c r="F6184" t="n">
        <v>32</v>
      </c>
      <c r="G6184" t="n">
        <v>16</v>
      </c>
      <c r="H6184" t="n">
        <v>0</v>
      </c>
      <c r="I6184" t="n">
        <v>2813</v>
      </c>
      <c r="J6184" t="n">
        <v>15</v>
      </c>
      <c r="K6184" t="n">
        <v>379</v>
      </c>
      <c r="L6184" t="n">
        <v>1</v>
      </c>
      <c r="M6184" t="n">
        <v>6</v>
      </c>
      <c r="N6184" t="n">
        <v>10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50</v>
      </c>
      <c r="U6184" t="n">
        <v>1</v>
      </c>
      <c r="V6184" t="n">
        <v>0</v>
      </c>
      <c r="W6184" t="n">
        <v>0</v>
      </c>
    </row>
    <row r="6185">
      <c r="A6185" t="inlineStr">
        <is>
          <t>Richard Vernon</t>
        </is>
      </c>
      <c r="B6185" t="inlineStr">
        <is>
          <t>Scotland</t>
        </is>
      </c>
      <c r="C6185" t="inlineStr">
        <is>
          <t>Blindside Flanker</t>
        </is>
      </c>
      <c r="D6185" t="n">
        <v>2</v>
      </c>
      <c r="E6185" t="n">
        <v>2</v>
      </c>
      <c r="F6185" t="n">
        <v>2</v>
      </c>
      <c r="G6185" t="n">
        <v>0</v>
      </c>
      <c r="H6185" t="n">
        <v>0</v>
      </c>
      <c r="I6185" t="n">
        <v>160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</row>
    <row r="6186">
      <c r="A6186" t="inlineStr">
        <is>
          <t>Richard Vernon</t>
        </is>
      </c>
      <c r="B6186" t="inlineStr">
        <is>
          <t>Scotland</t>
        </is>
      </c>
      <c r="C6186" t="inlineStr">
        <is>
          <t>Blindside Flanker</t>
        </is>
      </c>
      <c r="D6186" t="n">
        <v>18</v>
      </c>
      <c r="E6186" t="n">
        <v>19</v>
      </c>
      <c r="F6186" t="n">
        <v>16</v>
      </c>
      <c r="G6186" t="n">
        <v>3</v>
      </c>
      <c r="H6186" t="n">
        <v>0</v>
      </c>
      <c r="I6186" t="n">
        <v>1086</v>
      </c>
      <c r="J6186" t="n">
        <v>2</v>
      </c>
      <c r="K6186" t="n">
        <v>43</v>
      </c>
      <c r="L6186" t="n">
        <v>0</v>
      </c>
      <c r="M6186" t="n">
        <v>9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5</v>
      </c>
      <c r="U6186" t="n">
        <v>0</v>
      </c>
      <c r="V6186" t="n">
        <v>0</v>
      </c>
      <c r="W6186" t="n">
        <v>0</v>
      </c>
    </row>
    <row r="6187">
      <c r="A6187" t="inlineStr">
        <is>
          <t>Richard Vernon</t>
        </is>
      </c>
      <c r="B6187" t="inlineStr">
        <is>
          <t>Scotland</t>
        </is>
      </c>
      <c r="C6187" t="inlineStr">
        <is>
          <t>Blindside Flanker</t>
        </is>
      </c>
      <c r="D6187" t="n">
        <v>188</v>
      </c>
      <c r="E6187" t="n">
        <v>19</v>
      </c>
      <c r="F6187" t="n">
        <v>122</v>
      </c>
      <c r="G6187" t="n">
        <v>78</v>
      </c>
      <c r="H6187" t="n">
        <v>0</v>
      </c>
      <c r="I6187" t="n">
        <v>10244</v>
      </c>
      <c r="J6187" t="n">
        <v>66</v>
      </c>
      <c r="K6187" t="n">
        <v>1437</v>
      </c>
      <c r="L6187" t="n">
        <v>1</v>
      </c>
      <c r="M6187" t="n">
        <v>45</v>
      </c>
      <c r="N6187" t="n">
        <v>19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95</v>
      </c>
      <c r="U6187" t="n">
        <v>2</v>
      </c>
      <c r="V6187" t="n">
        <v>0</v>
      </c>
      <c r="W6187" t="n">
        <v>0</v>
      </c>
    </row>
    <row r="6188">
      <c r="A6188" t="inlineStr">
        <is>
          <t>Luke Hamilton</t>
        </is>
      </c>
      <c r="B6188" t="inlineStr">
        <is>
          <t>Scotland</t>
        </is>
      </c>
      <c r="C6188" t="inlineStr">
        <is>
          <t>Blindside Flanker</t>
        </is>
      </c>
      <c r="D6188" t="n">
        <v>35</v>
      </c>
      <c r="E6188" t="n">
        <v>41</v>
      </c>
      <c r="F6188" t="n">
        <v>18</v>
      </c>
      <c r="G6188" t="n">
        <v>23</v>
      </c>
      <c r="H6188" t="n">
        <v>0</v>
      </c>
      <c r="I6188" t="n">
        <v>1556</v>
      </c>
      <c r="J6188" t="n">
        <v>17</v>
      </c>
      <c r="K6188" t="n">
        <v>236</v>
      </c>
      <c r="L6188" t="n">
        <v>0</v>
      </c>
      <c r="M6188" t="n">
        <v>5</v>
      </c>
      <c r="N6188" t="n">
        <v>3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15</v>
      </c>
      <c r="U6188" t="n">
        <v>1</v>
      </c>
      <c r="V6188" t="n">
        <v>0</v>
      </c>
      <c r="W6188" t="n">
        <v>0</v>
      </c>
    </row>
    <row r="6189">
      <c r="A6189" t="inlineStr">
        <is>
          <t>Luke Hamilton</t>
        </is>
      </c>
      <c r="B6189" t="inlineStr">
        <is>
          <t>Scotland</t>
        </is>
      </c>
      <c r="C6189" t="inlineStr">
        <is>
          <t>Blindside Flanker</t>
        </is>
      </c>
      <c r="D6189" t="n">
        <v>4</v>
      </c>
      <c r="E6189" t="n">
        <v>4</v>
      </c>
      <c r="F6189" t="n">
        <v>2</v>
      </c>
      <c r="G6189" t="n">
        <v>2</v>
      </c>
      <c r="H6189" t="n">
        <v>0</v>
      </c>
      <c r="I6189" t="n">
        <v>205</v>
      </c>
      <c r="J6189" t="n">
        <v>2</v>
      </c>
      <c r="K6189" t="n">
        <v>45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1</v>
      </c>
    </row>
    <row r="6190">
      <c r="A6190" t="inlineStr">
        <is>
          <t>Luke Hamilton</t>
        </is>
      </c>
      <c r="B6190" t="inlineStr">
        <is>
          <t>Scotland</t>
        </is>
      </c>
      <c r="C6190" t="inlineStr">
        <is>
          <t>Blindside Flanker</t>
        </is>
      </c>
      <c r="D6190" t="n">
        <v>19</v>
      </c>
      <c r="E6190" t="n">
        <v>19</v>
      </c>
      <c r="F6190" t="n">
        <v>18</v>
      </c>
      <c r="G6190" t="n">
        <v>1</v>
      </c>
      <c r="H6190" t="n">
        <v>0</v>
      </c>
      <c r="I6190" t="n">
        <v>1362</v>
      </c>
      <c r="J6190" t="n">
        <v>1</v>
      </c>
      <c r="K6190" t="n">
        <v>9</v>
      </c>
      <c r="L6190" t="n">
        <v>0</v>
      </c>
      <c r="M6190" t="n">
        <v>5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</row>
    <row r="6191">
      <c r="A6191" t="inlineStr">
        <is>
          <t>Luke Hamilton</t>
        </is>
      </c>
      <c r="B6191" t="inlineStr">
        <is>
          <t>Scotland</t>
        </is>
      </c>
      <c r="C6191" t="inlineStr">
        <is>
          <t>Blindside Flanker</t>
        </is>
      </c>
      <c r="D6191" t="n">
        <v>50</v>
      </c>
      <c r="E6191" t="n">
        <v>51</v>
      </c>
      <c r="F6191" t="n">
        <v>34</v>
      </c>
      <c r="G6191" t="n">
        <v>17</v>
      </c>
      <c r="H6191" t="n">
        <v>0</v>
      </c>
      <c r="I6191" t="n">
        <v>2910</v>
      </c>
      <c r="J6191" t="n">
        <v>16</v>
      </c>
      <c r="K6191" t="n">
        <v>393</v>
      </c>
      <c r="L6191" t="n">
        <v>0</v>
      </c>
      <c r="M6191" t="n">
        <v>12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35</v>
      </c>
      <c r="U6191" t="n">
        <v>1</v>
      </c>
      <c r="V6191" t="n">
        <v>0</v>
      </c>
      <c r="W6191" t="n">
        <v>0</v>
      </c>
    </row>
    <row r="6192">
      <c r="A6192" t="inlineStr">
        <is>
          <t>Luke Hamilton</t>
        </is>
      </c>
      <c r="B6192" t="inlineStr">
        <is>
          <t>Scotland</t>
        </is>
      </c>
      <c r="C6192" t="inlineStr">
        <is>
          <t>Blindside Flanker</t>
        </is>
      </c>
      <c r="D6192" t="n">
        <v>3</v>
      </c>
      <c r="E6192" t="n">
        <v>3</v>
      </c>
      <c r="F6192" t="n">
        <v>1</v>
      </c>
      <c r="G6192" t="n">
        <v>2</v>
      </c>
      <c r="H6192" t="n">
        <v>0</v>
      </c>
      <c r="I6192" t="n">
        <v>85</v>
      </c>
      <c r="J6192" t="n">
        <v>2</v>
      </c>
      <c r="K6192" t="n">
        <v>66</v>
      </c>
      <c r="L6192" t="n">
        <v>0</v>
      </c>
      <c r="M6192" t="n">
        <v>2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</row>
    <row r="6193">
      <c r="A6193" t="inlineStr">
        <is>
          <t>Luke Hamilton</t>
        </is>
      </c>
      <c r="B6193" t="inlineStr">
        <is>
          <t>Scotland</t>
        </is>
      </c>
      <c r="C6193" t="inlineStr">
        <is>
          <t>Blindside Flanker</t>
        </is>
      </c>
      <c r="D6193" t="n">
        <v>12</v>
      </c>
      <c r="E6193" t="n">
        <v>12</v>
      </c>
      <c r="F6193" t="n">
        <v>9</v>
      </c>
      <c r="G6193" t="n">
        <v>3</v>
      </c>
      <c r="H6193" t="n">
        <v>0</v>
      </c>
      <c r="I6193" t="n">
        <v>696</v>
      </c>
      <c r="J6193" t="n">
        <v>3</v>
      </c>
      <c r="K6193" t="n">
        <v>41</v>
      </c>
      <c r="L6193" t="n">
        <v>0</v>
      </c>
      <c r="M6193" t="n">
        <v>4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</row>
    <row r="6194">
      <c r="A6194" t="inlineStr">
        <is>
          <t>Luke Hamilton</t>
        </is>
      </c>
      <c r="B6194" t="inlineStr">
        <is>
          <t>Scotland</t>
        </is>
      </c>
      <c r="C6194" t="inlineStr">
        <is>
          <t>Blindside Flanker</t>
        </is>
      </c>
      <c r="D6194" t="n">
        <v>9</v>
      </c>
      <c r="E6194" t="n">
        <v>12</v>
      </c>
      <c r="F6194" t="n">
        <v>4</v>
      </c>
      <c r="G6194" t="n">
        <v>8</v>
      </c>
      <c r="H6194" t="n">
        <v>0</v>
      </c>
      <c r="I6194" t="n">
        <v>488</v>
      </c>
      <c r="J6194" t="n">
        <v>5</v>
      </c>
      <c r="K6194" t="n">
        <v>168</v>
      </c>
      <c r="L6194" t="n">
        <v>1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5</v>
      </c>
      <c r="U6194" t="n">
        <v>0</v>
      </c>
      <c r="V6194" t="n">
        <v>0</v>
      </c>
      <c r="W6194" t="n">
        <v>0</v>
      </c>
    </row>
    <row r="6195">
      <c r="A6195" t="inlineStr">
        <is>
          <t>Luke Hamilton</t>
        </is>
      </c>
      <c r="B6195" t="inlineStr">
        <is>
          <t>Scotland</t>
        </is>
      </c>
      <c r="C6195" t="inlineStr">
        <is>
          <t>Blindside Flanker</t>
        </is>
      </c>
      <c r="D6195" t="n">
        <v>9</v>
      </c>
      <c r="E6195" t="n">
        <v>9</v>
      </c>
      <c r="F6195" t="n">
        <v>9</v>
      </c>
      <c r="G6195" t="n">
        <v>0</v>
      </c>
      <c r="H6195" t="n">
        <v>0</v>
      </c>
      <c r="I6195" t="n">
        <v>618</v>
      </c>
      <c r="J6195" t="n">
        <v>0</v>
      </c>
      <c r="K6195" t="n">
        <v>0</v>
      </c>
      <c r="L6195" t="n">
        <v>0</v>
      </c>
      <c r="M6195" t="n">
        <v>4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5</v>
      </c>
      <c r="U6195" t="n">
        <v>0</v>
      </c>
      <c r="V6195" t="n">
        <v>0</v>
      </c>
      <c r="W6195" t="n">
        <v>0</v>
      </c>
    </row>
    <row r="6196">
      <c r="A6196" t="inlineStr">
        <is>
          <t>Luke Hamilton</t>
        </is>
      </c>
      <c r="B6196" t="inlineStr">
        <is>
          <t>Scotland</t>
        </is>
      </c>
      <c r="C6196" t="inlineStr">
        <is>
          <t>Blindside Flanker</t>
        </is>
      </c>
      <c r="D6196" t="n">
        <v>141</v>
      </c>
      <c r="E6196" t="n">
        <v>12</v>
      </c>
      <c r="F6196" t="n">
        <v>95</v>
      </c>
      <c r="G6196" t="n">
        <v>56</v>
      </c>
      <c r="H6196" t="n">
        <v>0</v>
      </c>
      <c r="I6196" t="n">
        <v>7920</v>
      </c>
      <c r="J6196" t="n">
        <v>46</v>
      </c>
      <c r="K6196" t="n">
        <v>958</v>
      </c>
      <c r="L6196" t="n">
        <v>1</v>
      </c>
      <c r="M6196" t="n">
        <v>32</v>
      </c>
      <c r="N6196" t="n">
        <v>12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60</v>
      </c>
      <c r="U6196" t="n">
        <v>2</v>
      </c>
      <c r="V6196" t="n">
        <v>0</v>
      </c>
      <c r="W6196" t="n">
        <v>1</v>
      </c>
    </row>
    <row r="6197">
      <c r="A6197" t="inlineStr">
        <is>
          <t>Magnus Bradbury</t>
        </is>
      </c>
      <c r="B6197" t="inlineStr">
        <is>
          <t>Scotland</t>
        </is>
      </c>
      <c r="C6197" t="inlineStr">
        <is>
          <t>Blindside Flanker</t>
        </is>
      </c>
      <c r="D6197" t="n">
        <v>15</v>
      </c>
      <c r="E6197" t="n">
        <v>15</v>
      </c>
      <c r="F6197" t="n">
        <v>14</v>
      </c>
      <c r="G6197" t="n">
        <v>1</v>
      </c>
      <c r="H6197" t="n">
        <v>0</v>
      </c>
      <c r="I6197" t="n">
        <v>1137</v>
      </c>
      <c r="J6197" t="n">
        <v>1</v>
      </c>
      <c r="K6197" t="n">
        <v>39</v>
      </c>
      <c r="L6197" t="n">
        <v>0</v>
      </c>
      <c r="M6197" t="n">
        <v>1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5</v>
      </c>
      <c r="U6197" t="n">
        <v>1</v>
      </c>
      <c r="V6197" t="n">
        <v>0</v>
      </c>
      <c r="W6197" t="n">
        <v>0</v>
      </c>
    </row>
    <row r="6198">
      <c r="A6198" t="inlineStr">
        <is>
          <t>Magnus Bradbury</t>
        </is>
      </c>
      <c r="B6198" t="inlineStr">
        <is>
          <t>Scotland</t>
        </is>
      </c>
      <c r="C6198" t="inlineStr">
        <is>
          <t>Blindside Flanker</t>
        </is>
      </c>
      <c r="D6198" t="n">
        <v>94</v>
      </c>
      <c r="E6198" t="n">
        <v>97</v>
      </c>
      <c r="F6198" t="n">
        <v>68</v>
      </c>
      <c r="G6198" t="n">
        <v>29</v>
      </c>
      <c r="H6198" t="n">
        <v>0</v>
      </c>
      <c r="I6198" t="n">
        <v>5687</v>
      </c>
      <c r="J6198" t="n">
        <v>26</v>
      </c>
      <c r="K6198" t="n">
        <v>666</v>
      </c>
      <c r="L6198" t="n">
        <v>0</v>
      </c>
      <c r="M6198" t="n">
        <v>19</v>
      </c>
      <c r="N6198" t="n">
        <v>13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65</v>
      </c>
      <c r="U6198" t="n">
        <v>2</v>
      </c>
      <c r="V6198" t="n">
        <v>0</v>
      </c>
      <c r="W6198" t="n">
        <v>0</v>
      </c>
    </row>
    <row r="6199">
      <c r="A6199" t="inlineStr">
        <is>
          <t>Magnus Bradbury</t>
        </is>
      </c>
      <c r="B6199" t="inlineStr">
        <is>
          <t>Scotland</t>
        </is>
      </c>
      <c r="C6199" t="inlineStr">
        <is>
          <t>Blindside Flanker</t>
        </is>
      </c>
      <c r="D6199" t="n">
        <v>123</v>
      </c>
      <c r="E6199" t="n">
        <v>17</v>
      </c>
      <c r="F6199" t="n">
        <v>92</v>
      </c>
      <c r="G6199" t="n">
        <v>34</v>
      </c>
      <c r="H6199" t="n">
        <v>0</v>
      </c>
      <c r="I6199" t="n">
        <v>7669</v>
      </c>
      <c r="J6199" t="n">
        <v>31</v>
      </c>
      <c r="K6199" t="n">
        <v>834</v>
      </c>
      <c r="L6199" t="n">
        <v>0</v>
      </c>
      <c r="M6199" t="n">
        <v>25</v>
      </c>
      <c r="N6199" t="n">
        <v>17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85</v>
      </c>
      <c r="U6199" t="n">
        <v>3</v>
      </c>
      <c r="V6199" t="n">
        <v>0</v>
      </c>
      <c r="W6199" t="n">
        <v>0</v>
      </c>
    </row>
    <row r="6200">
      <c r="A6200" t="inlineStr">
        <is>
          <t>Richie Gray</t>
        </is>
      </c>
      <c r="B6200" t="inlineStr">
        <is>
          <t>Scotland</t>
        </is>
      </c>
      <c r="C6200" t="inlineStr">
        <is>
          <t>Lock</t>
        </is>
      </c>
      <c r="D6200" t="n">
        <v>56</v>
      </c>
      <c r="E6200" t="n">
        <v>56</v>
      </c>
      <c r="F6200" t="n">
        <v>49</v>
      </c>
      <c r="G6200" t="n">
        <v>7</v>
      </c>
      <c r="H6200" t="n">
        <v>0</v>
      </c>
      <c r="I6200" t="n">
        <v>3761</v>
      </c>
      <c r="J6200" t="n">
        <v>7</v>
      </c>
      <c r="K6200" t="n">
        <v>127</v>
      </c>
      <c r="L6200" t="n">
        <v>0</v>
      </c>
      <c r="M6200" t="n">
        <v>16</v>
      </c>
      <c r="N6200" t="n">
        <v>4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20</v>
      </c>
      <c r="U6200" t="n">
        <v>4</v>
      </c>
      <c r="V6200" t="n">
        <v>0</v>
      </c>
      <c r="W6200" t="n">
        <v>0</v>
      </c>
    </row>
    <row r="6201">
      <c r="A6201" t="inlineStr">
        <is>
          <t>Richie Gray</t>
        </is>
      </c>
      <c r="B6201" t="inlineStr">
        <is>
          <t>Scotland</t>
        </is>
      </c>
      <c r="C6201" t="inlineStr">
        <is>
          <t>Lock</t>
        </is>
      </c>
      <c r="D6201" t="n">
        <v>65</v>
      </c>
      <c r="E6201" t="n">
        <v>67</v>
      </c>
      <c r="F6201" t="n">
        <v>56</v>
      </c>
      <c r="G6201" t="n">
        <v>11</v>
      </c>
      <c r="H6201" t="n">
        <v>0</v>
      </c>
      <c r="I6201" t="n">
        <v>4338</v>
      </c>
      <c r="J6201" t="n">
        <v>9</v>
      </c>
      <c r="K6201" t="n">
        <v>169</v>
      </c>
      <c r="L6201" t="n">
        <v>0</v>
      </c>
      <c r="M6201" t="n">
        <v>16</v>
      </c>
      <c r="N6201" t="n">
        <v>3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15</v>
      </c>
      <c r="U6201" t="n">
        <v>0</v>
      </c>
      <c r="V6201" t="n">
        <v>0</v>
      </c>
      <c r="W6201" t="n">
        <v>0</v>
      </c>
    </row>
    <row r="6202">
      <c r="A6202" t="inlineStr">
        <is>
          <t>Richie Gray</t>
        </is>
      </c>
      <c r="B6202" t="inlineStr">
        <is>
          <t>Scotland</t>
        </is>
      </c>
      <c r="C6202" t="inlineStr">
        <is>
          <t>Lock</t>
        </is>
      </c>
      <c r="D6202" t="n">
        <v>16</v>
      </c>
      <c r="E6202" t="n">
        <v>16</v>
      </c>
      <c r="F6202" t="n">
        <v>14</v>
      </c>
      <c r="G6202" t="n">
        <v>2</v>
      </c>
      <c r="H6202" t="n">
        <v>0</v>
      </c>
      <c r="I6202" t="n">
        <v>1108</v>
      </c>
      <c r="J6202" t="n">
        <v>2</v>
      </c>
      <c r="K6202" t="n">
        <v>41</v>
      </c>
      <c r="L6202" t="n">
        <v>0</v>
      </c>
      <c r="M6202" t="n">
        <v>5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5</v>
      </c>
      <c r="U6202" t="n">
        <v>0</v>
      </c>
      <c r="V6202" t="n">
        <v>0</v>
      </c>
      <c r="W6202" t="n">
        <v>0</v>
      </c>
    </row>
    <row r="6203">
      <c r="A6203" t="inlineStr">
        <is>
          <t>Richie Gray</t>
        </is>
      </c>
      <c r="B6203" t="inlineStr">
        <is>
          <t>Scotland</t>
        </is>
      </c>
      <c r="C6203" t="inlineStr">
        <is>
          <t>Lock</t>
        </is>
      </c>
      <c r="D6203" t="n">
        <v>1</v>
      </c>
      <c r="E6203" t="n">
        <v>1</v>
      </c>
      <c r="F6203" t="n">
        <v>0</v>
      </c>
      <c r="G6203" t="n">
        <v>1</v>
      </c>
      <c r="H6203" t="n">
        <v>0</v>
      </c>
      <c r="I6203" t="n">
        <v>12</v>
      </c>
      <c r="J6203" t="n">
        <v>1</v>
      </c>
      <c r="K6203" t="n">
        <v>12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</row>
    <row r="6204">
      <c r="A6204" t="inlineStr">
        <is>
          <t>Richie Gray</t>
        </is>
      </c>
      <c r="B6204" t="inlineStr">
        <is>
          <t>Scotland</t>
        </is>
      </c>
      <c r="C6204" t="inlineStr">
        <is>
          <t>Lock</t>
        </is>
      </c>
      <c r="D6204" t="n">
        <v>5</v>
      </c>
      <c r="E6204" t="n">
        <v>5</v>
      </c>
      <c r="F6204" t="n">
        <v>5</v>
      </c>
      <c r="G6204" t="n">
        <v>0</v>
      </c>
      <c r="H6204" t="n">
        <v>0</v>
      </c>
      <c r="I6204" t="n">
        <v>345</v>
      </c>
      <c r="J6204" t="n">
        <v>0</v>
      </c>
      <c r="K6204" t="n">
        <v>0</v>
      </c>
      <c r="L6204" t="n">
        <v>0</v>
      </c>
      <c r="M6204" t="n">
        <v>2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</row>
    <row r="6205">
      <c r="A6205" t="inlineStr">
        <is>
          <t>Richie Gray</t>
        </is>
      </c>
      <c r="B6205" t="inlineStr">
        <is>
          <t>Scotland</t>
        </is>
      </c>
      <c r="C6205" t="inlineStr">
        <is>
          <t>Lock</t>
        </is>
      </c>
      <c r="D6205" t="n">
        <v>57</v>
      </c>
      <c r="E6205" t="n">
        <v>58</v>
      </c>
      <c r="F6205" t="n">
        <v>46</v>
      </c>
      <c r="G6205" t="n">
        <v>12</v>
      </c>
      <c r="H6205" t="n">
        <v>0</v>
      </c>
      <c r="I6205" t="n">
        <v>3572</v>
      </c>
      <c r="J6205" t="n">
        <v>11</v>
      </c>
      <c r="K6205" t="n">
        <v>303</v>
      </c>
      <c r="L6205" t="n">
        <v>1</v>
      </c>
      <c r="M6205" t="n">
        <v>18</v>
      </c>
      <c r="N6205" t="n">
        <v>2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10</v>
      </c>
      <c r="U6205" t="n">
        <v>0</v>
      </c>
      <c r="V6205" t="n">
        <v>0</v>
      </c>
      <c r="W6205" t="n">
        <v>0</v>
      </c>
    </row>
    <row r="6206">
      <c r="A6206" t="inlineStr">
        <is>
          <t>Richie Gray</t>
        </is>
      </c>
      <c r="B6206" t="inlineStr">
        <is>
          <t>Scotland</t>
        </is>
      </c>
      <c r="C6206" t="inlineStr">
        <is>
          <t>Lock</t>
        </is>
      </c>
      <c r="D6206" t="n">
        <v>41</v>
      </c>
      <c r="E6206" t="n">
        <v>41</v>
      </c>
      <c r="F6206" t="n">
        <v>32</v>
      </c>
      <c r="G6206" t="n">
        <v>9</v>
      </c>
      <c r="H6206" t="n">
        <v>0</v>
      </c>
      <c r="I6206" t="n">
        <v>2641</v>
      </c>
      <c r="J6206" t="n">
        <v>9</v>
      </c>
      <c r="K6206" t="n">
        <v>271</v>
      </c>
      <c r="L6206" t="n">
        <v>0</v>
      </c>
      <c r="M6206" t="n">
        <v>6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5</v>
      </c>
      <c r="U6206" t="n">
        <v>2</v>
      </c>
      <c r="V6206" t="n">
        <v>0</v>
      </c>
      <c r="W6206" t="n">
        <v>0</v>
      </c>
    </row>
    <row r="6207">
      <c r="A6207" t="inlineStr">
        <is>
          <t>Richie Gray</t>
        </is>
      </c>
      <c r="B6207" t="inlineStr">
        <is>
          <t>Scotland</t>
        </is>
      </c>
      <c r="C6207" t="inlineStr">
        <is>
          <t>Lock</t>
        </is>
      </c>
      <c r="D6207" t="n">
        <v>241</v>
      </c>
      <c r="E6207" t="n">
        <v>11</v>
      </c>
      <c r="F6207" t="n">
        <v>202</v>
      </c>
      <c r="G6207" t="n">
        <v>42</v>
      </c>
      <c r="H6207" t="n">
        <v>0</v>
      </c>
      <c r="I6207" t="n">
        <v>15777</v>
      </c>
      <c r="J6207" t="n">
        <v>39</v>
      </c>
      <c r="K6207" t="n">
        <v>923</v>
      </c>
      <c r="L6207" t="n">
        <v>1</v>
      </c>
      <c r="M6207" t="n">
        <v>63</v>
      </c>
      <c r="N6207" t="n">
        <v>11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55</v>
      </c>
      <c r="U6207" t="n">
        <v>6</v>
      </c>
      <c r="V6207" t="n">
        <v>0</v>
      </c>
      <c r="W6207" t="n">
        <v>0</v>
      </c>
    </row>
    <row r="6208">
      <c r="A6208" t="inlineStr">
        <is>
          <t>James Hamilton</t>
        </is>
      </c>
      <c r="B6208" t="inlineStr">
        <is>
          <t>Scotland</t>
        </is>
      </c>
      <c r="C6208" t="inlineStr">
        <is>
          <t>Lock</t>
        </is>
      </c>
      <c r="D6208" t="n">
        <v>60</v>
      </c>
      <c r="E6208" t="n">
        <v>70</v>
      </c>
      <c r="F6208" t="n">
        <v>33</v>
      </c>
      <c r="G6208" t="n">
        <v>37</v>
      </c>
      <c r="H6208" t="n">
        <v>0</v>
      </c>
      <c r="I6208" t="n">
        <v>2935</v>
      </c>
      <c r="J6208" t="n">
        <v>27</v>
      </c>
      <c r="K6208" t="n">
        <v>551</v>
      </c>
      <c r="L6208" t="n">
        <v>1</v>
      </c>
      <c r="M6208" t="n">
        <v>12</v>
      </c>
      <c r="N6208" t="n">
        <v>4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20</v>
      </c>
      <c r="U6208" t="n">
        <v>3</v>
      </c>
      <c r="V6208" t="n">
        <v>0</v>
      </c>
      <c r="W6208" t="n">
        <v>1</v>
      </c>
    </row>
    <row r="6209">
      <c r="A6209" t="inlineStr">
        <is>
          <t>James Hamilton</t>
        </is>
      </c>
      <c r="B6209" t="inlineStr">
        <is>
          <t>Scotland</t>
        </is>
      </c>
      <c r="C6209" t="inlineStr">
        <is>
          <t>Lock</t>
        </is>
      </c>
      <c r="D6209" t="n">
        <v>7</v>
      </c>
      <c r="E6209" t="n">
        <v>7</v>
      </c>
      <c r="F6209" t="n">
        <v>7</v>
      </c>
      <c r="G6209" t="n">
        <v>0</v>
      </c>
      <c r="H6209" t="n">
        <v>0</v>
      </c>
      <c r="I6209" t="n">
        <v>520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</row>
    <row r="6210">
      <c r="A6210" t="inlineStr">
        <is>
          <t>James Hamilton</t>
        </is>
      </c>
      <c r="B6210" t="inlineStr">
        <is>
          <t>Scotland</t>
        </is>
      </c>
      <c r="C6210" t="inlineStr">
        <is>
          <t>Lock</t>
        </is>
      </c>
      <c r="D6210" t="n">
        <v>60</v>
      </c>
      <c r="E6210" t="n">
        <v>60</v>
      </c>
      <c r="F6210" t="n">
        <v>49</v>
      </c>
      <c r="G6210" t="n">
        <v>11</v>
      </c>
      <c r="H6210" t="n">
        <v>0</v>
      </c>
      <c r="I6210" t="n">
        <v>3469</v>
      </c>
      <c r="J6210" t="n">
        <v>11</v>
      </c>
      <c r="K6210" t="n">
        <v>186</v>
      </c>
      <c r="L6210" t="n">
        <v>0</v>
      </c>
      <c r="M6210" t="n">
        <v>29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5</v>
      </c>
      <c r="U6210" t="n">
        <v>3</v>
      </c>
      <c r="V6210" t="n">
        <v>0</v>
      </c>
      <c r="W6210" t="n">
        <v>0</v>
      </c>
    </row>
    <row r="6211">
      <c r="A6211" t="inlineStr">
        <is>
          <t>James Hamilton</t>
        </is>
      </c>
      <c r="B6211" t="inlineStr">
        <is>
          <t>Scotland</t>
        </is>
      </c>
      <c r="C6211" t="inlineStr">
        <is>
          <t>Lock</t>
        </is>
      </c>
      <c r="D6211" t="n">
        <v>20</v>
      </c>
      <c r="E6211" t="n">
        <v>23</v>
      </c>
      <c r="F6211" t="n">
        <v>19</v>
      </c>
      <c r="G6211" t="n">
        <v>4</v>
      </c>
      <c r="H6211" t="n">
        <v>0</v>
      </c>
      <c r="I6211" t="n">
        <v>1405</v>
      </c>
      <c r="J6211" t="n">
        <v>1</v>
      </c>
      <c r="K6211" t="n">
        <v>25</v>
      </c>
      <c r="L6211" t="n">
        <v>0</v>
      </c>
      <c r="M6211" t="n">
        <v>6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10</v>
      </c>
      <c r="U6211" t="n">
        <v>0</v>
      </c>
      <c r="V6211" t="n">
        <v>0</v>
      </c>
      <c r="W6211" t="n">
        <v>0</v>
      </c>
    </row>
    <row r="6212">
      <c r="A6212" t="inlineStr">
        <is>
          <t>James Hamilton</t>
        </is>
      </c>
      <c r="B6212" t="inlineStr">
        <is>
          <t>Scotland</t>
        </is>
      </c>
      <c r="C6212" t="inlineStr">
        <is>
          <t>Lock</t>
        </is>
      </c>
      <c r="D6212" t="n">
        <v>60</v>
      </c>
      <c r="E6212" t="n">
        <v>58</v>
      </c>
      <c r="F6212" t="n">
        <v>53</v>
      </c>
      <c r="G6212" t="n">
        <v>5</v>
      </c>
      <c r="H6212" t="n">
        <v>0</v>
      </c>
      <c r="I6212" t="n">
        <v>4088</v>
      </c>
      <c r="J6212" t="n">
        <v>7</v>
      </c>
      <c r="K6212" t="n">
        <v>163</v>
      </c>
      <c r="L6212" t="n">
        <v>0</v>
      </c>
      <c r="M6212" t="n">
        <v>12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5</v>
      </c>
      <c r="U6212" t="n">
        <v>5</v>
      </c>
      <c r="V6212" t="n">
        <v>0</v>
      </c>
      <c r="W6212" t="n">
        <v>0</v>
      </c>
    </row>
    <row r="6213">
      <c r="A6213" t="inlineStr">
        <is>
          <t>James Hamilton</t>
        </is>
      </c>
      <c r="B6213" t="inlineStr">
        <is>
          <t>Scotland</t>
        </is>
      </c>
      <c r="C6213" t="inlineStr">
        <is>
          <t>Lock</t>
        </is>
      </c>
      <c r="D6213" t="n">
        <v>1</v>
      </c>
      <c r="E6213" t="n">
        <v>1</v>
      </c>
      <c r="F6213" t="n">
        <v>0</v>
      </c>
      <c r="G6213" t="n">
        <v>1</v>
      </c>
      <c r="H6213" t="n">
        <v>0</v>
      </c>
      <c r="I6213" t="n">
        <v>21</v>
      </c>
      <c r="J6213" t="n">
        <v>1</v>
      </c>
      <c r="K6213" t="n">
        <v>21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</row>
    <row r="6214">
      <c r="A6214" t="inlineStr">
        <is>
          <t>James Hamilton</t>
        </is>
      </c>
      <c r="B6214" t="inlineStr">
        <is>
          <t>Scotland</t>
        </is>
      </c>
      <c r="C6214" t="inlineStr">
        <is>
          <t>Lock</t>
        </is>
      </c>
      <c r="D6214" t="n">
        <v>16</v>
      </c>
      <c r="E6214" t="n">
        <v>16</v>
      </c>
      <c r="F6214" t="n">
        <v>13</v>
      </c>
      <c r="G6214" t="n">
        <v>3</v>
      </c>
      <c r="H6214" t="n">
        <v>0</v>
      </c>
      <c r="I6214" t="n">
        <v>991</v>
      </c>
      <c r="J6214" t="n">
        <v>3</v>
      </c>
      <c r="K6214" t="n">
        <v>90</v>
      </c>
      <c r="L6214" t="n">
        <v>0</v>
      </c>
      <c r="M6214" t="n">
        <v>7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2</v>
      </c>
      <c r="V6214" t="n">
        <v>0</v>
      </c>
      <c r="W6214" t="n">
        <v>0</v>
      </c>
    </row>
    <row r="6215">
      <c r="A6215" t="inlineStr">
        <is>
          <t>James Hamilton</t>
        </is>
      </c>
      <c r="B6215" t="inlineStr">
        <is>
          <t>Scotland</t>
        </is>
      </c>
      <c r="C6215" t="inlineStr">
        <is>
          <t>Lock</t>
        </is>
      </c>
      <c r="D6215" t="n">
        <v>74</v>
      </c>
      <c r="E6215" t="n">
        <v>76</v>
      </c>
      <c r="F6215" t="n">
        <v>49</v>
      </c>
      <c r="G6215" t="n">
        <v>27</v>
      </c>
      <c r="H6215" t="n">
        <v>0</v>
      </c>
      <c r="I6215" t="n">
        <v>3842</v>
      </c>
      <c r="J6215" t="n">
        <v>25</v>
      </c>
      <c r="K6215" t="n">
        <v>434</v>
      </c>
      <c r="L6215" t="n">
        <v>0</v>
      </c>
      <c r="M6215" t="n">
        <v>28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10</v>
      </c>
      <c r="U6215" t="n">
        <v>1</v>
      </c>
      <c r="V6215" t="n">
        <v>0</v>
      </c>
      <c r="W6215" t="n">
        <v>0</v>
      </c>
    </row>
    <row r="6216">
      <c r="A6216" t="inlineStr">
        <is>
          <t>James Hamilton</t>
        </is>
      </c>
      <c r="B6216" t="inlineStr">
        <is>
          <t>Scotland</t>
        </is>
      </c>
      <c r="C6216" t="inlineStr">
        <is>
          <t>Lock</t>
        </is>
      </c>
      <c r="D6216" t="n">
        <v>298</v>
      </c>
      <c r="E6216" t="n">
        <v>10</v>
      </c>
      <c r="F6216" t="n">
        <v>223</v>
      </c>
      <c r="G6216" t="n">
        <v>88</v>
      </c>
      <c r="H6216" t="n">
        <v>0</v>
      </c>
      <c r="I6216" t="n">
        <v>17271</v>
      </c>
      <c r="J6216" t="n">
        <v>75</v>
      </c>
      <c r="K6216" t="n">
        <v>1470</v>
      </c>
      <c r="L6216" t="n">
        <v>1</v>
      </c>
      <c r="M6216" t="n">
        <v>95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50</v>
      </c>
      <c r="U6216" t="n">
        <v>15</v>
      </c>
      <c r="V6216" t="n">
        <v>0</v>
      </c>
      <c r="W6216" t="n">
        <v>1</v>
      </c>
    </row>
    <row r="6217">
      <c r="A6217" t="inlineStr">
        <is>
          <t>Jonny Gray</t>
        </is>
      </c>
      <c r="B6217" t="inlineStr">
        <is>
          <t>Scotland</t>
        </is>
      </c>
      <c r="C6217" t="inlineStr">
        <is>
          <t>Lock</t>
        </is>
      </c>
      <c r="D6217" t="n">
        <v>10</v>
      </c>
      <c r="E6217" t="n">
        <v>10</v>
      </c>
      <c r="F6217" t="n">
        <v>10</v>
      </c>
      <c r="G6217" t="n">
        <v>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5</v>
      </c>
      <c r="U6217" t="n">
        <v>0</v>
      </c>
      <c r="V6217" t="n">
        <v>0</v>
      </c>
      <c r="W6217" t="n">
        <v>0</v>
      </c>
    </row>
    <row r="6218">
      <c r="A6218" t="inlineStr">
        <is>
          <t>Jonny Gray</t>
        </is>
      </c>
      <c r="B6218" t="inlineStr">
        <is>
          <t>Scotland</t>
        </is>
      </c>
      <c r="C6218" t="inlineStr">
        <is>
          <t>Lock</t>
        </is>
      </c>
      <c r="D6218" t="n">
        <v>111</v>
      </c>
      <c r="E6218" t="n">
        <v>110</v>
      </c>
      <c r="F6218" t="n">
        <v>101</v>
      </c>
      <c r="G6218" t="n">
        <v>9</v>
      </c>
      <c r="H6218" t="n">
        <v>0</v>
      </c>
      <c r="I6218" t="n">
        <v>8016</v>
      </c>
      <c r="J6218" t="n">
        <v>10</v>
      </c>
      <c r="K6218" t="n">
        <v>313</v>
      </c>
      <c r="L6218" t="n">
        <v>1</v>
      </c>
      <c r="M6218" t="n">
        <v>13</v>
      </c>
      <c r="N6218" t="n">
        <v>12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60</v>
      </c>
      <c r="U6218" t="n">
        <v>3</v>
      </c>
      <c r="V6218" t="n">
        <v>0</v>
      </c>
      <c r="W6218" t="n">
        <v>0</v>
      </c>
    </row>
    <row r="6219">
      <c r="A6219" t="inlineStr">
        <is>
          <t>Jonny Gray</t>
        </is>
      </c>
      <c r="B6219" t="inlineStr">
        <is>
          <t>Scotland</t>
        </is>
      </c>
      <c r="C6219" t="inlineStr">
        <is>
          <t>Lock</t>
        </is>
      </c>
      <c r="D6219" t="n">
        <v>2</v>
      </c>
      <c r="E6219" t="n">
        <v>2</v>
      </c>
      <c r="F6219" t="n">
        <v>2</v>
      </c>
      <c r="G6219" t="n">
        <v>0</v>
      </c>
      <c r="H6219" t="n">
        <v>0</v>
      </c>
      <c r="I6219" t="n">
        <v>160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</row>
    <row r="6220">
      <c r="A6220" t="inlineStr">
        <is>
          <t>Jonny Gray</t>
        </is>
      </c>
      <c r="B6220" t="inlineStr">
        <is>
          <t>Scotland</t>
        </is>
      </c>
      <c r="C6220" t="inlineStr">
        <is>
          <t>Lock</t>
        </is>
      </c>
      <c r="D6220" t="n">
        <v>17</v>
      </c>
      <c r="E6220" t="n">
        <v>17</v>
      </c>
      <c r="F6220" t="n">
        <v>14</v>
      </c>
      <c r="G6220" t="n">
        <v>3</v>
      </c>
      <c r="H6220" t="n">
        <v>0</v>
      </c>
      <c r="I6220" t="n">
        <v>1032</v>
      </c>
      <c r="J6220" t="n">
        <v>3</v>
      </c>
      <c r="K6220" t="n">
        <v>79</v>
      </c>
      <c r="L6220" t="n">
        <v>0</v>
      </c>
      <c r="M6220" t="n">
        <v>8</v>
      </c>
      <c r="N6220" t="n">
        <v>4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20</v>
      </c>
      <c r="U6220" t="n">
        <v>0</v>
      </c>
      <c r="V6220" t="n">
        <v>0</v>
      </c>
      <c r="W6220" t="n">
        <v>0</v>
      </c>
    </row>
    <row r="6221">
      <c r="A6221" t="inlineStr">
        <is>
          <t>Jonny Gray</t>
        </is>
      </c>
      <c r="B6221" t="inlineStr">
        <is>
          <t>Scotland</t>
        </is>
      </c>
      <c r="C6221" t="inlineStr">
        <is>
          <t>Lock</t>
        </is>
      </c>
      <c r="D6221" t="n">
        <v>203</v>
      </c>
      <c r="E6221" t="n">
        <v>21</v>
      </c>
      <c r="F6221" t="n">
        <v>184</v>
      </c>
      <c r="G6221" t="n">
        <v>17</v>
      </c>
      <c r="H6221" t="n">
        <v>0</v>
      </c>
      <c r="I6221" t="n">
        <v>14385</v>
      </c>
      <c r="J6221" t="n">
        <v>19</v>
      </c>
      <c r="K6221" t="n">
        <v>495</v>
      </c>
      <c r="L6221" t="n">
        <v>1</v>
      </c>
      <c r="M6221" t="n">
        <v>38</v>
      </c>
      <c r="N6221" t="n">
        <v>21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105</v>
      </c>
      <c r="U6221" t="n">
        <v>3</v>
      </c>
      <c r="V6221" t="n">
        <v>0</v>
      </c>
      <c r="W6221" t="n">
        <v>0</v>
      </c>
    </row>
    <row r="6222">
      <c r="A6222" t="inlineStr">
        <is>
          <t>Grant Gilchrist</t>
        </is>
      </c>
      <c r="B6222" t="inlineStr">
        <is>
          <t>Scotland</t>
        </is>
      </c>
      <c r="C6222" t="inlineStr">
        <is>
          <t>Lock</t>
        </is>
      </c>
      <c r="D6222" t="n">
        <v>1</v>
      </c>
      <c r="E6222" t="n">
        <v>1</v>
      </c>
      <c r="F6222" t="n">
        <v>1</v>
      </c>
      <c r="G6222" t="n">
        <v>0</v>
      </c>
      <c r="H6222" t="n">
        <v>0</v>
      </c>
      <c r="I6222" t="n">
        <v>60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</row>
    <row r="6223">
      <c r="A6223" t="inlineStr">
        <is>
          <t>Grant Gilchrist</t>
        </is>
      </c>
      <c r="B6223" t="inlineStr">
        <is>
          <t>Scotland</t>
        </is>
      </c>
      <c r="C6223" t="inlineStr">
        <is>
          <t>Lock</t>
        </is>
      </c>
      <c r="D6223" t="n">
        <v>156</v>
      </c>
      <c r="E6223" t="n">
        <v>158</v>
      </c>
      <c r="F6223" t="n">
        <v>141</v>
      </c>
      <c r="G6223" t="n">
        <v>17</v>
      </c>
      <c r="H6223" t="n">
        <v>0</v>
      </c>
      <c r="I6223" t="n">
        <v>10935</v>
      </c>
      <c r="J6223" t="n">
        <v>15</v>
      </c>
      <c r="K6223" t="n">
        <v>392</v>
      </c>
      <c r="L6223" t="n">
        <v>1</v>
      </c>
      <c r="M6223" t="n">
        <v>37</v>
      </c>
      <c r="N6223" t="n">
        <v>5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25</v>
      </c>
      <c r="U6223" t="n">
        <v>7</v>
      </c>
      <c r="V6223" t="n">
        <v>0</v>
      </c>
      <c r="W6223" t="n">
        <v>0</v>
      </c>
    </row>
    <row r="6224">
      <c r="A6224" t="inlineStr">
        <is>
          <t>Grant Gilchrist</t>
        </is>
      </c>
      <c r="B6224" t="inlineStr">
        <is>
          <t>Scotland</t>
        </is>
      </c>
      <c r="C6224" t="inlineStr">
        <is>
          <t>Lock</t>
        </is>
      </c>
      <c r="D6224" t="n">
        <v>1</v>
      </c>
      <c r="E6224" t="n">
        <v>1</v>
      </c>
      <c r="F6224" t="n">
        <v>1</v>
      </c>
      <c r="G6224" t="n">
        <v>0</v>
      </c>
      <c r="H6224" t="n">
        <v>0</v>
      </c>
      <c r="I6224" t="n">
        <v>80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</row>
    <row r="6225">
      <c r="A6225" t="inlineStr">
        <is>
          <t>Grant Gilchrist</t>
        </is>
      </c>
      <c r="B6225" t="inlineStr">
        <is>
          <t>Scotland</t>
        </is>
      </c>
      <c r="C6225" t="inlineStr">
        <is>
          <t>Lock</t>
        </is>
      </c>
      <c r="D6225" t="n">
        <v>201</v>
      </c>
      <c r="E6225" t="n">
        <v>6</v>
      </c>
      <c r="F6225" t="n">
        <v>174</v>
      </c>
      <c r="G6225" t="n">
        <v>30</v>
      </c>
      <c r="H6225" t="n">
        <v>0</v>
      </c>
      <c r="I6225" t="n">
        <v>13495</v>
      </c>
      <c r="J6225" t="n">
        <v>27</v>
      </c>
      <c r="K6225" t="n">
        <v>653</v>
      </c>
      <c r="L6225" t="n">
        <v>2</v>
      </c>
      <c r="M6225" t="n">
        <v>51</v>
      </c>
      <c r="N6225" t="n">
        <v>6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30</v>
      </c>
      <c r="U6225" t="n">
        <v>7</v>
      </c>
      <c r="V6225" t="n">
        <v>0</v>
      </c>
      <c r="W6225" t="n">
        <v>0</v>
      </c>
    </row>
    <row r="6226">
      <c r="A6226" t="inlineStr">
        <is>
          <t>Ben Toolis</t>
        </is>
      </c>
      <c r="B6226" t="inlineStr">
        <is>
          <t>Scotland</t>
        </is>
      </c>
      <c r="C6226" t="inlineStr">
        <is>
          <t>Lock</t>
        </is>
      </c>
      <c r="D6226" t="n">
        <v>127</v>
      </c>
      <c r="E6226" t="n">
        <v>128</v>
      </c>
      <c r="F6226" t="n">
        <v>115</v>
      </c>
      <c r="G6226" t="n">
        <v>13</v>
      </c>
      <c r="H6226" t="n">
        <v>0</v>
      </c>
      <c r="I6226" t="n">
        <v>8751</v>
      </c>
      <c r="J6226" t="n">
        <v>12</v>
      </c>
      <c r="K6226" t="n">
        <v>263</v>
      </c>
      <c r="L6226" t="n">
        <v>0</v>
      </c>
      <c r="M6226" t="n">
        <v>35</v>
      </c>
      <c r="N6226" t="n">
        <v>5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25</v>
      </c>
      <c r="U6226" t="n">
        <v>2</v>
      </c>
      <c r="V6226" t="n">
        <v>0</v>
      </c>
      <c r="W6226" t="n">
        <v>0</v>
      </c>
    </row>
    <row r="6227">
      <c r="A6227" t="inlineStr">
        <is>
          <t>Ben Toolis</t>
        </is>
      </c>
      <c r="B6227" t="inlineStr">
        <is>
          <t>Scotland</t>
        </is>
      </c>
      <c r="C6227" t="inlineStr">
        <is>
          <t>Lock</t>
        </is>
      </c>
      <c r="D6227" t="n">
        <v>2</v>
      </c>
      <c r="E6227" t="n">
        <v>2</v>
      </c>
      <c r="F6227" t="n">
        <v>2</v>
      </c>
      <c r="G6227" t="n">
        <v>0</v>
      </c>
      <c r="H6227" t="n">
        <v>0</v>
      </c>
      <c r="I6227" t="n">
        <v>160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</row>
    <row r="6228">
      <c r="A6228" t="inlineStr">
        <is>
          <t>Ben Toolis</t>
        </is>
      </c>
      <c r="B6228" t="inlineStr">
        <is>
          <t>Scotland</t>
        </is>
      </c>
      <c r="C6228" t="inlineStr">
        <is>
          <t>Lock</t>
        </is>
      </c>
      <c r="D6228" t="n">
        <v>2</v>
      </c>
      <c r="E6228" t="n">
        <v>2</v>
      </c>
      <c r="F6228" t="n">
        <v>2</v>
      </c>
      <c r="G6228" t="n">
        <v>0</v>
      </c>
      <c r="H6228" t="n">
        <v>0</v>
      </c>
      <c r="I6228" t="n">
        <v>160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5</v>
      </c>
      <c r="U6228" t="n">
        <v>0</v>
      </c>
      <c r="V6228" t="n">
        <v>0</v>
      </c>
      <c r="W6228" t="n">
        <v>0</v>
      </c>
    </row>
    <row r="6229">
      <c r="A6229" t="inlineStr">
        <is>
          <t>Ben Toolis</t>
        </is>
      </c>
      <c r="B6229" t="inlineStr">
        <is>
          <t>Scotland</t>
        </is>
      </c>
      <c r="C6229" t="inlineStr">
        <is>
          <t>Lock</t>
        </is>
      </c>
      <c r="D6229" t="n">
        <v>157</v>
      </c>
      <c r="E6229" t="n">
        <v>7</v>
      </c>
      <c r="F6229" t="n">
        <v>135</v>
      </c>
      <c r="G6229" t="n">
        <v>25</v>
      </c>
      <c r="H6229" t="n">
        <v>0</v>
      </c>
      <c r="I6229" t="n">
        <v>10494</v>
      </c>
      <c r="J6229" t="n">
        <v>22</v>
      </c>
      <c r="K6229" t="n">
        <v>531</v>
      </c>
      <c r="L6229" t="n">
        <v>0</v>
      </c>
      <c r="M6229" t="n">
        <v>42</v>
      </c>
      <c r="N6229" t="n">
        <v>7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35</v>
      </c>
      <c r="U6229" t="n">
        <v>3</v>
      </c>
      <c r="V6229" t="n">
        <v>0</v>
      </c>
      <c r="W6229" t="n">
        <v>0</v>
      </c>
    </row>
    <row r="6230">
      <c r="A6230" t="inlineStr">
        <is>
          <t>Tim Swinson</t>
        </is>
      </c>
      <c r="B6230" t="inlineStr">
        <is>
          <t>Scotland</t>
        </is>
      </c>
      <c r="C6230" t="inlineStr">
        <is>
          <t>Lock</t>
        </is>
      </c>
      <c r="D6230" t="n">
        <v>25</v>
      </c>
      <c r="E6230" t="n">
        <v>25</v>
      </c>
      <c r="F6230" t="n">
        <v>24</v>
      </c>
      <c r="G6230" t="n">
        <v>1</v>
      </c>
      <c r="H6230" t="n">
        <v>0</v>
      </c>
      <c r="I6230" t="n">
        <v>1885</v>
      </c>
      <c r="J6230" t="n">
        <v>1</v>
      </c>
      <c r="K6230" t="n">
        <v>12</v>
      </c>
      <c r="L6230" t="n">
        <v>0</v>
      </c>
      <c r="M6230" t="n">
        <v>3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25</v>
      </c>
      <c r="U6230" t="n">
        <v>2</v>
      </c>
      <c r="V6230" t="n">
        <v>0</v>
      </c>
      <c r="W6230" t="n">
        <v>0</v>
      </c>
    </row>
    <row r="6231">
      <c r="A6231" t="inlineStr">
        <is>
          <t>Tim Swinson</t>
        </is>
      </c>
      <c r="B6231" t="inlineStr">
        <is>
          <t>Scotland</t>
        </is>
      </c>
      <c r="C6231" t="inlineStr">
        <is>
          <t>Lock</t>
        </is>
      </c>
      <c r="D6231" t="n">
        <v>120</v>
      </c>
      <c r="E6231" t="n">
        <v>122</v>
      </c>
      <c r="F6231" t="n">
        <v>90</v>
      </c>
      <c r="G6231" t="n">
        <v>32</v>
      </c>
      <c r="H6231" t="n">
        <v>0</v>
      </c>
      <c r="I6231" t="n">
        <v>7465</v>
      </c>
      <c r="J6231" t="n">
        <v>30</v>
      </c>
      <c r="K6231" t="n">
        <v>772</v>
      </c>
      <c r="L6231" t="n">
        <v>1</v>
      </c>
      <c r="M6231" t="n">
        <v>30</v>
      </c>
      <c r="N6231" t="n">
        <v>13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65</v>
      </c>
      <c r="U6231" t="n">
        <v>4</v>
      </c>
      <c r="V6231" t="n">
        <v>0</v>
      </c>
      <c r="W6231" t="n">
        <v>0</v>
      </c>
    </row>
    <row r="6232">
      <c r="A6232" t="inlineStr">
        <is>
          <t>Tim Swinson</t>
        </is>
      </c>
      <c r="B6232" t="inlineStr">
        <is>
          <t>Scotland</t>
        </is>
      </c>
      <c r="C6232" t="inlineStr">
        <is>
          <t>Lock</t>
        </is>
      </c>
      <c r="D6232" t="n">
        <v>137</v>
      </c>
      <c r="E6232" t="n">
        <v>138</v>
      </c>
      <c r="F6232" t="n">
        <v>108</v>
      </c>
      <c r="G6232" t="n">
        <v>30</v>
      </c>
      <c r="H6232" t="n">
        <v>0</v>
      </c>
      <c r="I6232" t="n">
        <v>8254</v>
      </c>
      <c r="J6232" t="n">
        <v>29</v>
      </c>
      <c r="K6232" t="n">
        <v>692</v>
      </c>
      <c r="L6232" t="n">
        <v>2</v>
      </c>
      <c r="M6232" t="n">
        <v>52</v>
      </c>
      <c r="N6232" t="n">
        <v>16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80</v>
      </c>
      <c r="U6232" t="n">
        <v>4</v>
      </c>
      <c r="V6232" t="n">
        <v>0</v>
      </c>
      <c r="W6232" t="n">
        <v>1</v>
      </c>
    </row>
    <row r="6233">
      <c r="A6233" t="inlineStr">
        <is>
          <t>Tim Swinson</t>
        </is>
      </c>
      <c r="B6233" t="inlineStr">
        <is>
          <t>Scotland</t>
        </is>
      </c>
      <c r="C6233" t="inlineStr">
        <is>
          <t>Lock</t>
        </is>
      </c>
      <c r="D6233" t="n">
        <v>38</v>
      </c>
      <c r="E6233" t="n">
        <v>40</v>
      </c>
      <c r="F6233" t="n">
        <v>13</v>
      </c>
      <c r="G6233" t="n">
        <v>27</v>
      </c>
      <c r="H6233" t="n">
        <v>0</v>
      </c>
      <c r="I6233" t="n">
        <v>1292</v>
      </c>
      <c r="J6233" t="n">
        <v>25</v>
      </c>
      <c r="K6233" t="n">
        <v>449</v>
      </c>
      <c r="L6233" t="n">
        <v>1</v>
      </c>
      <c r="M6233" t="n">
        <v>7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5</v>
      </c>
      <c r="U6233" t="n">
        <v>1</v>
      </c>
      <c r="V6233" t="n">
        <v>0</v>
      </c>
      <c r="W6233" t="n">
        <v>0</v>
      </c>
    </row>
    <row r="6234">
      <c r="A6234" t="inlineStr">
        <is>
          <t>Tim Swinson</t>
        </is>
      </c>
      <c r="B6234" t="inlineStr">
        <is>
          <t>Scotland</t>
        </is>
      </c>
      <c r="C6234" t="inlineStr">
        <is>
          <t>Lock</t>
        </is>
      </c>
      <c r="D6234" t="n">
        <v>11</v>
      </c>
      <c r="E6234" t="n">
        <v>11</v>
      </c>
      <c r="F6234" t="n">
        <v>9</v>
      </c>
      <c r="G6234" t="n">
        <v>2</v>
      </c>
      <c r="H6234" t="n">
        <v>0</v>
      </c>
      <c r="I6234" t="n">
        <v>693</v>
      </c>
      <c r="J6234" t="n">
        <v>2</v>
      </c>
      <c r="K6234" t="n">
        <v>55</v>
      </c>
      <c r="L6234" t="n">
        <v>0</v>
      </c>
      <c r="M6234" t="n">
        <v>5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5</v>
      </c>
      <c r="U6234" t="n">
        <v>0</v>
      </c>
      <c r="V6234" t="n">
        <v>0</v>
      </c>
      <c r="W6234" t="n">
        <v>0</v>
      </c>
    </row>
    <row r="6235">
      <c r="A6235" t="inlineStr">
        <is>
          <t>Tim Swinson</t>
        </is>
      </c>
      <c r="B6235" t="inlineStr">
        <is>
          <t>Scotland</t>
        </is>
      </c>
      <c r="C6235" t="inlineStr">
        <is>
          <t>Lock</t>
        </is>
      </c>
      <c r="D6235" t="n">
        <v>331</v>
      </c>
      <c r="E6235" t="n">
        <v>36</v>
      </c>
      <c r="F6235" t="n">
        <v>244</v>
      </c>
      <c r="G6235" t="n">
        <v>92</v>
      </c>
      <c r="H6235" t="n">
        <v>0</v>
      </c>
      <c r="I6235" t="n">
        <v>19589</v>
      </c>
      <c r="J6235" t="n">
        <v>87</v>
      </c>
      <c r="K6235" t="n">
        <v>1980</v>
      </c>
      <c r="L6235" t="n">
        <v>4</v>
      </c>
      <c r="M6235" t="n">
        <v>97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180</v>
      </c>
      <c r="U6235" t="n">
        <v>11</v>
      </c>
      <c r="V6235" t="n">
        <v>0</v>
      </c>
      <c r="W6235" t="n">
        <v>1</v>
      </c>
    </row>
    <row r="6236">
      <c r="A6236" t="inlineStr">
        <is>
          <t>Ross Ford</t>
        </is>
      </c>
      <c r="B6236" t="inlineStr">
        <is>
          <t>Scotland</t>
        </is>
      </c>
      <c r="C6236" t="inlineStr">
        <is>
          <t>Hooker</t>
        </is>
      </c>
      <c r="D6236" t="n">
        <v>36</v>
      </c>
      <c r="E6236" t="n">
        <v>37</v>
      </c>
      <c r="F6236" t="n">
        <v>28</v>
      </c>
      <c r="G6236" t="n">
        <v>9</v>
      </c>
      <c r="H6236" t="n">
        <v>0</v>
      </c>
      <c r="I6236" t="n">
        <v>2094</v>
      </c>
      <c r="J6236" t="n">
        <v>8</v>
      </c>
      <c r="K6236" t="n">
        <v>184</v>
      </c>
      <c r="L6236" t="n">
        <v>0</v>
      </c>
      <c r="M6236" t="n">
        <v>17</v>
      </c>
      <c r="N6236" t="n">
        <v>1</v>
      </c>
      <c r="O6236" t="n">
        <v>0</v>
      </c>
      <c r="P6236" t="n">
        <v>1</v>
      </c>
      <c r="Q6236" t="n">
        <v>1</v>
      </c>
      <c r="R6236" t="n">
        <v>2</v>
      </c>
      <c r="S6236" t="n">
        <v>2</v>
      </c>
      <c r="T6236" t="n">
        <v>13</v>
      </c>
      <c r="U6236" t="n">
        <v>0</v>
      </c>
      <c r="V6236" t="n">
        <v>0</v>
      </c>
      <c r="W6236" t="n">
        <v>0</v>
      </c>
    </row>
    <row r="6237">
      <c r="A6237" t="inlineStr">
        <is>
          <t>Ross Ford</t>
        </is>
      </c>
      <c r="B6237" t="inlineStr">
        <is>
          <t>Scotland</t>
        </is>
      </c>
      <c r="C6237" t="inlineStr">
        <is>
          <t>Hooker</t>
        </is>
      </c>
      <c r="D6237" t="n">
        <v>109</v>
      </c>
      <c r="E6237" t="n">
        <v>111</v>
      </c>
      <c r="F6237" t="n">
        <v>87</v>
      </c>
      <c r="G6237" t="n">
        <v>24</v>
      </c>
      <c r="H6237" t="n">
        <v>0</v>
      </c>
      <c r="I6237" t="n">
        <v>6295</v>
      </c>
      <c r="J6237" t="n">
        <v>22</v>
      </c>
      <c r="K6237" t="n">
        <v>539</v>
      </c>
      <c r="L6237" t="n">
        <v>2</v>
      </c>
      <c r="M6237" t="n">
        <v>75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25</v>
      </c>
      <c r="U6237" t="n">
        <v>0</v>
      </c>
      <c r="V6237" t="n">
        <v>0</v>
      </c>
      <c r="W6237" t="n">
        <v>0</v>
      </c>
    </row>
    <row r="6238">
      <c r="A6238" t="inlineStr">
        <is>
          <t>Ross Ford</t>
        </is>
      </c>
      <c r="B6238" t="inlineStr">
        <is>
          <t>Scotland</t>
        </is>
      </c>
      <c r="C6238" t="inlineStr">
        <is>
          <t>Hooker</t>
        </is>
      </c>
      <c r="D6238" t="n">
        <v>195</v>
      </c>
      <c r="E6238" t="n">
        <v>199</v>
      </c>
      <c r="F6238" t="n">
        <v>169</v>
      </c>
      <c r="G6238" t="n">
        <v>30</v>
      </c>
      <c r="H6238" t="n">
        <v>0</v>
      </c>
      <c r="I6238" t="n">
        <v>12126</v>
      </c>
      <c r="J6238" t="n">
        <v>26</v>
      </c>
      <c r="K6238" t="n">
        <v>692</v>
      </c>
      <c r="L6238" t="n">
        <v>0</v>
      </c>
      <c r="M6238" t="n">
        <v>105</v>
      </c>
      <c r="N6238" t="n">
        <v>11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55</v>
      </c>
      <c r="U6238" t="n">
        <v>2</v>
      </c>
      <c r="V6238" t="n">
        <v>0</v>
      </c>
      <c r="W6238" t="n">
        <v>0</v>
      </c>
    </row>
    <row r="6239">
      <c r="A6239" t="inlineStr">
        <is>
          <t>Ross Ford</t>
        </is>
      </c>
      <c r="B6239" t="inlineStr">
        <is>
          <t>Scotland</t>
        </is>
      </c>
      <c r="C6239" t="inlineStr">
        <is>
          <t>Hooker</t>
        </is>
      </c>
      <c r="D6239" t="n">
        <v>5</v>
      </c>
      <c r="E6239" t="n">
        <v>5</v>
      </c>
      <c r="F6239" t="n">
        <v>3</v>
      </c>
      <c r="G6239" t="n">
        <v>2</v>
      </c>
      <c r="H6239" t="n">
        <v>0</v>
      </c>
      <c r="I6239" t="n">
        <v>240</v>
      </c>
      <c r="J6239" t="n">
        <v>2</v>
      </c>
      <c r="K6239" t="n">
        <v>38</v>
      </c>
      <c r="L6239" t="n">
        <v>0</v>
      </c>
      <c r="M6239" t="n">
        <v>3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</row>
    <row r="6240">
      <c r="A6240" t="inlineStr">
        <is>
          <t>Ross Ford</t>
        </is>
      </c>
      <c r="B6240" t="inlineStr">
        <is>
          <t>Scotland</t>
        </is>
      </c>
      <c r="C6240" t="inlineStr">
        <is>
          <t>Hooker</t>
        </is>
      </c>
      <c r="D6240" t="n">
        <v>1</v>
      </c>
      <c r="E6240" t="n">
        <v>2</v>
      </c>
      <c r="F6240" t="n">
        <v>0</v>
      </c>
      <c r="G6240" t="n">
        <v>2</v>
      </c>
      <c r="H6240" t="n">
        <v>0</v>
      </c>
      <c r="I6240" t="n">
        <v>43</v>
      </c>
      <c r="J6240" t="n">
        <v>1</v>
      </c>
      <c r="K6240" t="n">
        <v>43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</row>
    <row r="6241">
      <c r="A6241" t="inlineStr">
        <is>
          <t>Ross Ford</t>
        </is>
      </c>
      <c r="B6241" t="inlineStr">
        <is>
          <t>Scotland</t>
        </is>
      </c>
      <c r="C6241" t="inlineStr">
        <is>
          <t>Hooker</t>
        </is>
      </c>
      <c r="D6241" t="n">
        <v>346</v>
      </c>
      <c r="E6241" t="n">
        <v>17</v>
      </c>
      <c r="F6241" t="n">
        <v>287</v>
      </c>
      <c r="G6241" t="n">
        <v>67</v>
      </c>
      <c r="H6241" t="n">
        <v>0</v>
      </c>
      <c r="I6241" t="n">
        <v>20798</v>
      </c>
      <c r="J6241" t="n">
        <v>59</v>
      </c>
      <c r="K6241" t="n">
        <v>1496</v>
      </c>
      <c r="L6241" t="n">
        <v>2</v>
      </c>
      <c r="M6241" t="n">
        <v>200</v>
      </c>
      <c r="N6241" t="n">
        <v>17</v>
      </c>
      <c r="O6241" t="n">
        <v>0</v>
      </c>
      <c r="P6241" t="n">
        <v>1</v>
      </c>
      <c r="Q6241" t="n">
        <v>1</v>
      </c>
      <c r="R6241" t="n">
        <v>2</v>
      </c>
      <c r="S6241" t="n">
        <v>2</v>
      </c>
      <c r="T6241" t="n">
        <v>93</v>
      </c>
      <c r="U6241" t="n">
        <v>2</v>
      </c>
      <c r="V6241" t="n">
        <v>0</v>
      </c>
      <c r="W6241" t="n">
        <v>0</v>
      </c>
    </row>
    <row r="6242">
      <c r="A6242" t="inlineStr">
        <is>
          <t>Kevin Bryce</t>
        </is>
      </c>
      <c r="B6242" t="inlineStr">
        <is>
          <t>Scotland</t>
        </is>
      </c>
      <c r="C6242" t="inlineStr">
        <is>
          <t>Hooker</t>
        </is>
      </c>
      <c r="D6242" t="n">
        <v>1</v>
      </c>
      <c r="E6242" t="n">
        <v>1</v>
      </c>
      <c r="F6242" t="n">
        <v>0</v>
      </c>
      <c r="G6242" t="n">
        <v>1</v>
      </c>
      <c r="H6242" t="n">
        <v>0</v>
      </c>
      <c r="I6242" t="n">
        <v>40</v>
      </c>
      <c r="J6242" t="n">
        <v>1</v>
      </c>
      <c r="K6242" t="n">
        <v>40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</row>
    <row r="6243">
      <c r="A6243" t="inlineStr">
        <is>
          <t>Kevin Bryce</t>
        </is>
      </c>
      <c r="B6243" t="inlineStr">
        <is>
          <t>Scotland</t>
        </is>
      </c>
      <c r="C6243" t="inlineStr">
        <is>
          <t>Hooker</t>
        </is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  <c r="I6243" t="n">
        <v>59</v>
      </c>
      <c r="J6243" t="n">
        <v>0</v>
      </c>
      <c r="K6243" t="n">
        <v>0</v>
      </c>
      <c r="L6243" t="n">
        <v>0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</row>
    <row r="6244">
      <c r="A6244" t="inlineStr">
        <is>
          <t>Kevin Bryce</t>
        </is>
      </c>
      <c r="B6244" t="inlineStr">
        <is>
          <t>Scotland</t>
        </is>
      </c>
      <c r="C6244" t="inlineStr">
        <is>
          <t>Hooker</t>
        </is>
      </c>
      <c r="D6244" t="n">
        <v>26</v>
      </c>
      <c r="E6244" t="n">
        <v>27</v>
      </c>
      <c r="F6244" t="n">
        <v>4</v>
      </c>
      <c r="G6244" t="n">
        <v>23</v>
      </c>
      <c r="H6244" t="n">
        <v>0</v>
      </c>
      <c r="I6244" t="n">
        <v>593</v>
      </c>
      <c r="J6244" t="n">
        <v>22</v>
      </c>
      <c r="K6244" t="n">
        <v>362</v>
      </c>
      <c r="L6244" t="n">
        <v>0</v>
      </c>
      <c r="M6244" t="n">
        <v>4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5</v>
      </c>
      <c r="U6244" t="n">
        <v>0</v>
      </c>
      <c r="V6244" t="n">
        <v>0</v>
      </c>
      <c r="W6244" t="n">
        <v>0</v>
      </c>
    </row>
    <row r="6245">
      <c r="A6245" t="inlineStr">
        <is>
          <t>Kevin Bryce</t>
        </is>
      </c>
      <c r="B6245" t="inlineStr">
        <is>
          <t>Scotland</t>
        </is>
      </c>
      <c r="C6245" t="inlineStr">
        <is>
          <t>Hooker</t>
        </is>
      </c>
      <c r="D6245" t="n">
        <v>3</v>
      </c>
      <c r="E6245" t="n">
        <v>4</v>
      </c>
      <c r="F6245" t="n">
        <v>0</v>
      </c>
      <c r="G6245" t="n">
        <v>4</v>
      </c>
      <c r="H6245" t="n">
        <v>0</v>
      </c>
      <c r="I6245" t="n">
        <v>43</v>
      </c>
      <c r="J6245" t="n">
        <v>3</v>
      </c>
      <c r="K6245" t="n">
        <v>43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</row>
    <row r="6246">
      <c r="A6246" t="inlineStr">
        <is>
          <t>Kevin Bryce</t>
        </is>
      </c>
      <c r="B6246" t="inlineStr">
        <is>
          <t>Scotland</t>
        </is>
      </c>
      <c r="C6246" t="inlineStr">
        <is>
          <t>Hooker</t>
        </is>
      </c>
      <c r="D6246" t="n">
        <v>11</v>
      </c>
      <c r="E6246" t="n">
        <v>17</v>
      </c>
      <c r="F6246" t="n">
        <v>1</v>
      </c>
      <c r="G6246" t="n">
        <v>16</v>
      </c>
      <c r="H6246" t="n">
        <v>0</v>
      </c>
      <c r="I6246" t="n">
        <v>163</v>
      </c>
      <c r="J6246" t="n">
        <v>10</v>
      </c>
      <c r="K6246" t="n">
        <v>160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</row>
    <row r="6247">
      <c r="A6247" t="inlineStr">
        <is>
          <t>Kevin Bryce</t>
        </is>
      </c>
      <c r="B6247" t="inlineStr">
        <is>
          <t>Scotland</t>
        </is>
      </c>
      <c r="C6247" t="inlineStr">
        <is>
          <t>Hooker</t>
        </is>
      </c>
      <c r="D6247" t="n">
        <v>8</v>
      </c>
      <c r="E6247" t="n">
        <v>7</v>
      </c>
      <c r="F6247" t="n">
        <v>2</v>
      </c>
      <c r="G6247" t="n">
        <v>5</v>
      </c>
      <c r="H6247" t="n">
        <v>0</v>
      </c>
      <c r="I6247" t="n">
        <v>208</v>
      </c>
      <c r="J6247" t="n">
        <v>6</v>
      </c>
      <c r="K6247" t="n">
        <v>105</v>
      </c>
      <c r="L6247" t="n">
        <v>0</v>
      </c>
      <c r="M6247" t="n">
        <v>2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</row>
    <row r="6248">
      <c r="A6248" t="inlineStr">
        <is>
          <t>Kevin Bryce</t>
        </is>
      </c>
      <c r="B6248" t="inlineStr">
        <is>
          <t>Scotland</t>
        </is>
      </c>
      <c r="C6248" t="inlineStr">
        <is>
          <t>Hooker</t>
        </is>
      </c>
      <c r="D6248" t="n">
        <v>50</v>
      </c>
      <c r="E6248" t="n">
        <v>1</v>
      </c>
      <c r="F6248" t="n">
        <v>8</v>
      </c>
      <c r="G6248" t="n">
        <v>49</v>
      </c>
      <c r="H6248" t="n">
        <v>0</v>
      </c>
      <c r="I6248" t="n">
        <v>1106</v>
      </c>
      <c r="J6248" t="n">
        <v>42</v>
      </c>
      <c r="K6248" t="n">
        <v>710</v>
      </c>
      <c r="L6248" t="n">
        <v>0</v>
      </c>
      <c r="M6248" t="n">
        <v>8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5</v>
      </c>
      <c r="U6248" t="n">
        <v>0</v>
      </c>
      <c r="V6248" t="n">
        <v>0</v>
      </c>
      <c r="W6248" t="n">
        <v>0</v>
      </c>
    </row>
    <row r="6249">
      <c r="A6249" t="inlineStr">
        <is>
          <t>George Turner</t>
        </is>
      </c>
      <c r="B6249" t="inlineStr">
        <is>
          <t>Scotland</t>
        </is>
      </c>
      <c r="C6249" t="inlineStr">
        <is>
          <t>Hooker</t>
        </is>
      </c>
      <c r="D6249" t="n">
        <v>3</v>
      </c>
      <c r="E6249" t="n">
        <v>5</v>
      </c>
      <c r="F6249" t="n">
        <v>3</v>
      </c>
      <c r="G6249" t="n">
        <v>2</v>
      </c>
      <c r="H6249" t="n">
        <v>0</v>
      </c>
      <c r="I6249" t="n">
        <v>227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</row>
    <row r="6250">
      <c r="A6250" t="inlineStr">
        <is>
          <t>George Turner</t>
        </is>
      </c>
      <c r="B6250" t="inlineStr">
        <is>
          <t>Scotland</t>
        </is>
      </c>
      <c r="C6250" t="inlineStr">
        <is>
          <t>Hooker</t>
        </is>
      </c>
      <c r="D6250" t="n">
        <v>13</v>
      </c>
      <c r="E6250" t="n">
        <v>19</v>
      </c>
      <c r="F6250" t="n">
        <v>1</v>
      </c>
      <c r="G6250" t="n">
        <v>18</v>
      </c>
      <c r="H6250" t="n">
        <v>0</v>
      </c>
      <c r="I6250" t="n">
        <v>281</v>
      </c>
      <c r="J6250" t="n">
        <v>12</v>
      </c>
      <c r="K6250" t="n">
        <v>257</v>
      </c>
      <c r="L6250" t="n">
        <v>1</v>
      </c>
      <c r="M6250" t="n">
        <v>2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</row>
    <row r="6251">
      <c r="A6251" t="inlineStr">
        <is>
          <t>George Turner</t>
        </is>
      </c>
      <c r="B6251" t="inlineStr">
        <is>
          <t>Scotland</t>
        </is>
      </c>
      <c r="C6251" t="inlineStr">
        <is>
          <t>Hooker</t>
        </is>
      </c>
      <c r="D6251" t="n">
        <v>4</v>
      </c>
      <c r="E6251" t="n">
        <v>5</v>
      </c>
      <c r="F6251" t="n">
        <v>3</v>
      </c>
      <c r="G6251" t="n">
        <v>2</v>
      </c>
      <c r="H6251" t="n">
        <v>0</v>
      </c>
      <c r="I6251" t="n">
        <v>165</v>
      </c>
      <c r="J6251" t="n">
        <v>1</v>
      </c>
      <c r="K6251" t="n">
        <v>16</v>
      </c>
      <c r="L6251" t="n">
        <v>0</v>
      </c>
      <c r="M6251" t="n">
        <v>2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</row>
    <row r="6252">
      <c r="A6252" t="inlineStr">
        <is>
          <t>George Turner</t>
        </is>
      </c>
      <c r="B6252" t="inlineStr">
        <is>
          <t>Scotland</t>
        </is>
      </c>
      <c r="C6252" t="inlineStr">
        <is>
          <t>Hooker</t>
        </is>
      </c>
      <c r="D6252" t="n">
        <v>57</v>
      </c>
      <c r="E6252" t="n">
        <v>57</v>
      </c>
      <c r="F6252" t="n">
        <v>28</v>
      </c>
      <c r="G6252" t="n">
        <v>29</v>
      </c>
      <c r="H6252" t="n">
        <v>0</v>
      </c>
      <c r="I6252" t="n">
        <v>2322</v>
      </c>
      <c r="J6252" t="n">
        <v>29</v>
      </c>
      <c r="K6252" t="n">
        <v>748</v>
      </c>
      <c r="L6252" t="n">
        <v>1</v>
      </c>
      <c r="M6252" t="n">
        <v>27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45</v>
      </c>
      <c r="U6252" t="n">
        <v>3</v>
      </c>
      <c r="V6252" t="n">
        <v>0</v>
      </c>
      <c r="W6252" t="n">
        <v>0</v>
      </c>
    </row>
    <row r="6253">
      <c r="A6253" t="inlineStr">
        <is>
          <t>George Turner</t>
        </is>
      </c>
      <c r="B6253" t="inlineStr">
        <is>
          <t>Scotland</t>
        </is>
      </c>
      <c r="C6253" t="inlineStr">
        <is>
          <t>Hooker</t>
        </is>
      </c>
      <c r="D6253" t="n">
        <v>94</v>
      </c>
      <c r="E6253" t="n">
        <v>15</v>
      </c>
      <c r="F6253" t="n">
        <v>43</v>
      </c>
      <c r="G6253" t="n">
        <v>60</v>
      </c>
      <c r="H6253" t="n">
        <v>0</v>
      </c>
      <c r="I6253" t="n">
        <v>3765</v>
      </c>
      <c r="J6253" t="n">
        <v>51</v>
      </c>
      <c r="K6253" t="n">
        <v>1231</v>
      </c>
      <c r="L6253" t="n">
        <v>2</v>
      </c>
      <c r="M6253" t="n">
        <v>37</v>
      </c>
      <c r="N6253" t="n">
        <v>15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75</v>
      </c>
      <c r="U6253" t="n">
        <v>4</v>
      </c>
      <c r="V6253" t="n">
        <v>0</v>
      </c>
      <c r="W6253" t="n">
        <v>0</v>
      </c>
    </row>
    <row r="6254">
      <c r="A6254" t="inlineStr">
        <is>
          <t>Scott Lawson</t>
        </is>
      </c>
      <c r="B6254" t="inlineStr">
        <is>
          <t>Scotland</t>
        </is>
      </c>
      <c r="C6254" t="inlineStr">
        <is>
          <t>Hooker</t>
        </is>
      </c>
      <c r="D6254" t="n">
        <v>39</v>
      </c>
      <c r="E6254" t="n">
        <v>43</v>
      </c>
      <c r="F6254" t="n">
        <v>24</v>
      </c>
      <c r="G6254" t="n">
        <v>19</v>
      </c>
      <c r="H6254" t="n">
        <v>0</v>
      </c>
      <c r="I6254" t="n">
        <v>1922</v>
      </c>
      <c r="J6254" t="n">
        <v>15</v>
      </c>
      <c r="K6254" t="n">
        <v>264</v>
      </c>
      <c r="L6254" t="n">
        <v>0</v>
      </c>
      <c r="M6254" t="n">
        <v>16</v>
      </c>
      <c r="N6254" t="n">
        <v>2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10</v>
      </c>
      <c r="U6254" t="n">
        <v>0</v>
      </c>
      <c r="V6254" t="n">
        <v>0</v>
      </c>
      <c r="W6254" t="n">
        <v>0</v>
      </c>
    </row>
    <row r="6255">
      <c r="A6255" t="inlineStr">
        <is>
          <t>Scott Lawson</t>
        </is>
      </c>
      <c r="B6255" t="inlineStr">
        <is>
          <t>Scotland</t>
        </is>
      </c>
      <c r="C6255" t="inlineStr">
        <is>
          <t>Hooker</t>
        </is>
      </c>
      <c r="D6255" t="n">
        <v>47</v>
      </c>
      <c r="E6255" t="n">
        <v>55</v>
      </c>
      <c r="F6255" t="n">
        <v>17</v>
      </c>
      <c r="G6255" t="n">
        <v>38</v>
      </c>
      <c r="H6255" t="n">
        <v>0</v>
      </c>
      <c r="I6255" t="n">
        <v>1557</v>
      </c>
      <c r="J6255" t="n">
        <v>30</v>
      </c>
      <c r="K6255" t="n">
        <v>454</v>
      </c>
      <c r="L6255" t="n">
        <v>0</v>
      </c>
      <c r="M6255" t="n">
        <v>13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5</v>
      </c>
      <c r="U6255" t="n">
        <v>1</v>
      </c>
      <c r="V6255" t="n">
        <v>0</v>
      </c>
      <c r="W6255" t="n">
        <v>0</v>
      </c>
    </row>
    <row r="6256">
      <c r="A6256" t="inlineStr">
        <is>
          <t>Scott Lawson</t>
        </is>
      </c>
      <c r="B6256" t="inlineStr">
        <is>
          <t>Scotland</t>
        </is>
      </c>
      <c r="C6256" t="inlineStr">
        <is>
          <t>Hooker</t>
        </is>
      </c>
      <c r="D6256" t="n">
        <v>10</v>
      </c>
      <c r="E6256" t="n">
        <v>11</v>
      </c>
      <c r="F6256" t="n">
        <v>4</v>
      </c>
      <c r="G6256" t="n">
        <v>7</v>
      </c>
      <c r="H6256" t="n">
        <v>0</v>
      </c>
      <c r="I6256" t="n">
        <v>386</v>
      </c>
      <c r="J6256" t="n">
        <v>6</v>
      </c>
      <c r="K6256" t="n">
        <v>159</v>
      </c>
      <c r="L6256" t="n">
        <v>1</v>
      </c>
      <c r="M6256" t="n">
        <v>4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</row>
    <row r="6257">
      <c r="A6257" t="inlineStr">
        <is>
          <t>Scott Lawson</t>
        </is>
      </c>
      <c r="B6257" t="inlineStr">
        <is>
          <t>Scotland</t>
        </is>
      </c>
      <c r="C6257" t="inlineStr">
        <is>
          <t>Hooker</t>
        </is>
      </c>
      <c r="D6257" t="n">
        <v>86</v>
      </c>
      <c r="E6257" t="n">
        <v>91</v>
      </c>
      <c r="F6257" t="n">
        <v>58</v>
      </c>
      <c r="G6257" t="n">
        <v>33</v>
      </c>
      <c r="H6257" t="n">
        <v>0</v>
      </c>
      <c r="I6257" t="n">
        <v>4578</v>
      </c>
      <c r="J6257" t="n">
        <v>28</v>
      </c>
      <c r="K6257" t="n">
        <v>676</v>
      </c>
      <c r="L6257" t="n">
        <v>0</v>
      </c>
      <c r="M6257" t="n">
        <v>42</v>
      </c>
      <c r="N6257" t="n">
        <v>7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35</v>
      </c>
      <c r="U6257" t="n">
        <v>3</v>
      </c>
      <c r="V6257" t="n">
        <v>0</v>
      </c>
      <c r="W6257" t="n">
        <v>0</v>
      </c>
    </row>
    <row r="6258">
      <c r="A6258" t="inlineStr">
        <is>
          <t>Scott Lawson</t>
        </is>
      </c>
      <c r="B6258" t="inlineStr">
        <is>
          <t>Scotland</t>
        </is>
      </c>
      <c r="C6258" t="inlineStr">
        <is>
          <t>Hooker</t>
        </is>
      </c>
      <c r="D6258" t="n">
        <v>3</v>
      </c>
      <c r="E6258" t="n">
        <v>3</v>
      </c>
      <c r="F6258" t="n">
        <v>2</v>
      </c>
      <c r="G6258" t="n">
        <v>1</v>
      </c>
      <c r="H6258" t="n">
        <v>0</v>
      </c>
      <c r="I6258" t="n">
        <v>146</v>
      </c>
      <c r="J6258" t="n">
        <v>1</v>
      </c>
      <c r="K6258" t="n">
        <v>17</v>
      </c>
      <c r="L6258" t="n">
        <v>0</v>
      </c>
      <c r="M6258" t="n">
        <v>2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10</v>
      </c>
      <c r="U6258" t="n">
        <v>0</v>
      </c>
      <c r="V6258" t="n">
        <v>0</v>
      </c>
      <c r="W6258" t="n">
        <v>0</v>
      </c>
    </row>
    <row r="6259">
      <c r="A6259" t="inlineStr">
        <is>
          <t>Scott Lawson</t>
        </is>
      </c>
      <c r="B6259" t="inlineStr">
        <is>
          <t>Scotland</t>
        </is>
      </c>
      <c r="C6259" t="inlineStr">
        <is>
          <t>Hooker</t>
        </is>
      </c>
      <c r="D6259" t="n">
        <v>22</v>
      </c>
      <c r="E6259" t="n">
        <v>22</v>
      </c>
      <c r="F6259" t="n">
        <v>11</v>
      </c>
      <c r="G6259" t="n">
        <v>11</v>
      </c>
      <c r="H6259" t="n">
        <v>0</v>
      </c>
      <c r="I6259" t="n">
        <v>987</v>
      </c>
      <c r="J6259" t="n">
        <v>11</v>
      </c>
      <c r="K6259" t="n">
        <v>244</v>
      </c>
      <c r="L6259" t="n">
        <v>0</v>
      </c>
      <c r="M6259" t="n">
        <v>6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</row>
    <row r="6260">
      <c r="A6260" t="inlineStr">
        <is>
          <t>Scott Lawson</t>
        </is>
      </c>
      <c r="B6260" t="inlineStr">
        <is>
          <t>Scotland</t>
        </is>
      </c>
      <c r="C6260" t="inlineStr">
        <is>
          <t>Hooker</t>
        </is>
      </c>
      <c r="D6260" t="n">
        <v>107</v>
      </c>
      <c r="E6260" t="n">
        <v>114</v>
      </c>
      <c r="F6260" t="n">
        <v>78</v>
      </c>
      <c r="G6260" t="n">
        <v>36</v>
      </c>
      <c r="H6260" t="n">
        <v>0</v>
      </c>
      <c r="I6260" t="n">
        <v>5519</v>
      </c>
      <c r="J6260" t="n">
        <v>29</v>
      </c>
      <c r="K6260" t="n">
        <v>653</v>
      </c>
      <c r="L6260" t="n">
        <v>1</v>
      </c>
      <c r="M6260" t="n">
        <v>62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50</v>
      </c>
      <c r="U6260" t="n">
        <v>3</v>
      </c>
      <c r="V6260" t="n">
        <v>0</v>
      </c>
      <c r="W6260" t="n">
        <v>0</v>
      </c>
    </row>
    <row r="6261">
      <c r="A6261" t="inlineStr">
        <is>
          <t>Scott Lawson</t>
        </is>
      </c>
      <c r="B6261" t="inlineStr">
        <is>
          <t>Scotland</t>
        </is>
      </c>
      <c r="C6261" t="inlineStr">
        <is>
          <t>Hooker</t>
        </is>
      </c>
      <c r="D6261" t="n">
        <v>314</v>
      </c>
      <c r="E6261" t="n">
        <v>22</v>
      </c>
      <c r="F6261" t="n">
        <v>194</v>
      </c>
      <c r="G6261" t="n">
        <v>145</v>
      </c>
      <c r="H6261" t="n">
        <v>0</v>
      </c>
      <c r="I6261" t="n">
        <v>15095</v>
      </c>
      <c r="J6261" t="n">
        <v>120</v>
      </c>
      <c r="K6261" t="n">
        <v>2467</v>
      </c>
      <c r="L6261" t="n">
        <v>2</v>
      </c>
      <c r="M6261" t="n">
        <v>145</v>
      </c>
      <c r="N6261" t="n">
        <v>22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110</v>
      </c>
      <c r="U6261" t="n">
        <v>7</v>
      </c>
      <c r="V6261" t="n">
        <v>0</v>
      </c>
      <c r="W6261" t="n">
        <v>0</v>
      </c>
    </row>
    <row r="6262">
      <c r="A6262" t="inlineStr">
        <is>
          <t>Fraser Brown</t>
        </is>
      </c>
      <c r="B6262" t="inlineStr">
        <is>
          <t>Scotland</t>
        </is>
      </c>
      <c r="C6262" t="inlineStr">
        <is>
          <t>Hooker</t>
        </is>
      </c>
      <c r="D6262" t="n">
        <v>4</v>
      </c>
      <c r="E6262" t="n">
        <v>6</v>
      </c>
      <c r="F6262" t="n">
        <v>3</v>
      </c>
      <c r="G6262" t="n">
        <v>3</v>
      </c>
      <c r="H6262" t="n">
        <v>0</v>
      </c>
      <c r="I6262" t="n">
        <v>209</v>
      </c>
      <c r="J6262" t="n">
        <v>1</v>
      </c>
      <c r="K6262" t="n">
        <v>36</v>
      </c>
      <c r="L6262" t="n">
        <v>0</v>
      </c>
      <c r="M6262" t="n">
        <v>3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</row>
    <row r="6263">
      <c r="A6263" t="inlineStr">
        <is>
          <t>Fraser Brown</t>
        </is>
      </c>
      <c r="B6263" t="inlineStr">
        <is>
          <t>Scotland</t>
        </is>
      </c>
      <c r="C6263" t="inlineStr">
        <is>
          <t>Hooker</t>
        </is>
      </c>
      <c r="D6263" t="n">
        <v>104</v>
      </c>
      <c r="E6263" t="n">
        <v>106</v>
      </c>
      <c r="F6263" t="n">
        <v>75</v>
      </c>
      <c r="G6263" t="n">
        <v>31</v>
      </c>
      <c r="H6263" t="n">
        <v>0</v>
      </c>
      <c r="I6263" t="n">
        <v>5114</v>
      </c>
      <c r="J6263" t="n">
        <v>29</v>
      </c>
      <c r="K6263" t="n">
        <v>682</v>
      </c>
      <c r="L6263" t="n">
        <v>2</v>
      </c>
      <c r="M6263" t="n">
        <v>66</v>
      </c>
      <c r="N6263" t="n">
        <v>12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60</v>
      </c>
      <c r="U6263" t="n">
        <v>2</v>
      </c>
      <c r="V6263" t="n">
        <v>0</v>
      </c>
      <c r="W6263" t="n">
        <v>0</v>
      </c>
    </row>
    <row r="6264">
      <c r="A6264" t="inlineStr">
        <is>
          <t>Fraser Brown</t>
        </is>
      </c>
      <c r="B6264" t="inlineStr">
        <is>
          <t>Scotland</t>
        </is>
      </c>
      <c r="C6264" t="inlineStr">
        <is>
          <t>Hooker</t>
        </is>
      </c>
      <c r="D6264" t="n">
        <v>2</v>
      </c>
      <c r="E6264" t="n">
        <v>2</v>
      </c>
      <c r="F6264" t="n">
        <v>2</v>
      </c>
      <c r="G6264" t="n">
        <v>0</v>
      </c>
      <c r="H6264" t="n">
        <v>0</v>
      </c>
      <c r="I6264" t="n">
        <v>160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</row>
    <row r="6265">
      <c r="A6265" t="inlineStr">
        <is>
          <t>Fraser Brown</t>
        </is>
      </c>
      <c r="B6265" t="inlineStr">
        <is>
          <t>Scotland</t>
        </is>
      </c>
      <c r="C6265" t="inlineStr">
        <is>
          <t>Hooker</t>
        </is>
      </c>
      <c r="D6265" t="n">
        <v>160</v>
      </c>
      <c r="E6265" t="n">
        <v>16</v>
      </c>
      <c r="F6265" t="n">
        <v>100</v>
      </c>
      <c r="G6265" t="n">
        <v>67</v>
      </c>
      <c r="H6265" t="n">
        <v>0</v>
      </c>
      <c r="I6265" t="n">
        <v>7171</v>
      </c>
      <c r="J6265" t="n">
        <v>60</v>
      </c>
      <c r="K6265" t="n">
        <v>1354</v>
      </c>
      <c r="L6265" t="n">
        <v>3</v>
      </c>
      <c r="M6265" t="n">
        <v>88</v>
      </c>
      <c r="N6265" t="n">
        <v>16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80</v>
      </c>
      <c r="U6265" t="n">
        <v>3</v>
      </c>
      <c r="V6265" t="n">
        <v>0</v>
      </c>
      <c r="W6265" t="n">
        <v>0</v>
      </c>
    </row>
    <row r="6266">
      <c r="A6266" t="inlineStr">
        <is>
          <t>Pat McArthur</t>
        </is>
      </c>
      <c r="B6266" t="inlineStr">
        <is>
          <t>Scotland</t>
        </is>
      </c>
      <c r="C6266" t="inlineStr">
        <is>
          <t>Hooker</t>
        </is>
      </c>
      <c r="D6266" t="n">
        <v>162</v>
      </c>
      <c r="E6266" t="n">
        <v>168</v>
      </c>
      <c r="F6266" t="n">
        <v>89</v>
      </c>
      <c r="G6266" t="n">
        <v>79</v>
      </c>
      <c r="H6266" t="n">
        <v>0</v>
      </c>
      <c r="I6266" t="n">
        <v>6913</v>
      </c>
      <c r="J6266" t="n">
        <v>73</v>
      </c>
      <c r="K6266" t="n">
        <v>1837</v>
      </c>
      <c r="L6266" t="n">
        <v>1</v>
      </c>
      <c r="M6266" t="n">
        <v>81</v>
      </c>
      <c r="N6266" t="n">
        <v>4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20</v>
      </c>
      <c r="U6266" t="n">
        <v>5</v>
      </c>
      <c r="V6266" t="n">
        <v>0</v>
      </c>
      <c r="W6266" t="n">
        <v>0</v>
      </c>
    </row>
    <row r="6267">
      <c r="A6267" t="inlineStr">
        <is>
          <t>Pat McArthur</t>
        </is>
      </c>
      <c r="B6267" t="inlineStr">
        <is>
          <t>Scotland</t>
        </is>
      </c>
      <c r="C6267" t="inlineStr">
        <is>
          <t>Hooker</t>
        </is>
      </c>
      <c r="D6267" t="n">
        <v>3</v>
      </c>
      <c r="E6267" t="n">
        <v>4</v>
      </c>
      <c r="F6267" t="n">
        <v>3</v>
      </c>
      <c r="G6267" t="n">
        <v>1</v>
      </c>
      <c r="H6267" t="n">
        <v>0</v>
      </c>
      <c r="I6267" t="n">
        <v>235</v>
      </c>
      <c r="J6267" t="n">
        <v>0</v>
      </c>
      <c r="K6267" t="n">
        <v>0</v>
      </c>
      <c r="L6267" t="n">
        <v>0</v>
      </c>
      <c r="M6267" t="n">
        <v>1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5</v>
      </c>
      <c r="U6267" t="n">
        <v>0</v>
      </c>
      <c r="V6267" t="n">
        <v>0</v>
      </c>
      <c r="W6267" t="n">
        <v>0</v>
      </c>
    </row>
    <row r="6268">
      <c r="A6268" t="inlineStr">
        <is>
          <t>Pat McArthur</t>
        </is>
      </c>
      <c r="B6268" t="inlineStr">
        <is>
          <t>Scotland</t>
        </is>
      </c>
      <c r="C6268" t="inlineStr">
        <is>
          <t>Hooker</t>
        </is>
      </c>
      <c r="D6268" t="n">
        <v>6</v>
      </c>
      <c r="E6268" t="n">
        <v>7</v>
      </c>
      <c r="F6268" t="n">
        <v>1</v>
      </c>
      <c r="G6268" t="n">
        <v>6</v>
      </c>
      <c r="H6268" t="n">
        <v>0</v>
      </c>
      <c r="I6268" t="n">
        <v>130</v>
      </c>
      <c r="J6268" t="n">
        <v>5</v>
      </c>
      <c r="K6268" t="n">
        <v>119</v>
      </c>
      <c r="L6268" t="n">
        <v>0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</row>
    <row r="6269">
      <c r="A6269" t="inlineStr">
        <is>
          <t>Pat McArthur</t>
        </is>
      </c>
      <c r="B6269" t="inlineStr">
        <is>
          <t>Scotland</t>
        </is>
      </c>
      <c r="C6269" t="inlineStr">
        <is>
          <t>Hooker</t>
        </is>
      </c>
      <c r="D6269" t="n">
        <v>171</v>
      </c>
      <c r="E6269" t="n">
        <v>5</v>
      </c>
      <c r="F6269" t="n">
        <v>93</v>
      </c>
      <c r="G6269" t="n">
        <v>86</v>
      </c>
      <c r="H6269" t="n">
        <v>0</v>
      </c>
      <c r="I6269" t="n">
        <v>7278</v>
      </c>
      <c r="J6269" t="n">
        <v>78</v>
      </c>
      <c r="K6269" t="n">
        <v>1956</v>
      </c>
      <c r="L6269" t="n">
        <v>1</v>
      </c>
      <c r="M6269" t="n">
        <v>83</v>
      </c>
      <c r="N6269" t="n">
        <v>5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25</v>
      </c>
      <c r="U6269" t="n">
        <v>5</v>
      </c>
      <c r="V6269" t="n">
        <v>0</v>
      </c>
      <c r="W6269" t="n">
        <v>0</v>
      </c>
    </row>
    <row r="6270">
      <c r="A6270" t="inlineStr">
        <is>
          <t>Darryl Marfo</t>
        </is>
      </c>
      <c r="B6270" t="inlineStr">
        <is>
          <t>Scotland</t>
        </is>
      </c>
      <c r="C6270" t="inlineStr">
        <is>
          <t>Prop</t>
        </is>
      </c>
      <c r="D6270" t="n">
        <v>13</v>
      </c>
      <c r="E6270" t="n">
        <v>13</v>
      </c>
      <c r="F6270" t="n">
        <v>9</v>
      </c>
      <c r="G6270" t="n">
        <v>4</v>
      </c>
      <c r="H6270" t="n">
        <v>0</v>
      </c>
      <c r="I6270" t="n">
        <v>728</v>
      </c>
      <c r="J6270" t="n">
        <v>4</v>
      </c>
      <c r="K6270" t="n">
        <v>72</v>
      </c>
      <c r="L6270" t="n">
        <v>0</v>
      </c>
      <c r="M6270" t="n">
        <v>3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20</v>
      </c>
      <c r="U6270" t="n">
        <v>0</v>
      </c>
      <c r="V6270" t="n">
        <v>0</v>
      </c>
      <c r="W6270" t="n">
        <v>0</v>
      </c>
    </row>
    <row r="6271">
      <c r="A6271" t="inlineStr">
        <is>
          <t>Darryl Marfo</t>
        </is>
      </c>
      <c r="B6271" t="inlineStr">
        <is>
          <t>Scotland</t>
        </is>
      </c>
      <c r="C6271" t="inlineStr">
        <is>
          <t>Prop</t>
        </is>
      </c>
      <c r="D6271" t="n">
        <v>13</v>
      </c>
      <c r="E6271" t="n">
        <v>13</v>
      </c>
      <c r="F6271" t="n">
        <v>5</v>
      </c>
      <c r="G6271" t="n">
        <v>8</v>
      </c>
      <c r="H6271" t="n">
        <v>0</v>
      </c>
      <c r="I6271" t="n">
        <v>519</v>
      </c>
      <c r="J6271" t="n">
        <v>8</v>
      </c>
      <c r="K6271" t="n">
        <v>154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1</v>
      </c>
      <c r="V6271" t="n">
        <v>0</v>
      </c>
      <c r="W6271" t="n">
        <v>0</v>
      </c>
    </row>
    <row r="6272">
      <c r="A6272" t="inlineStr">
        <is>
          <t>Darryl Marfo</t>
        </is>
      </c>
      <c r="B6272" t="inlineStr">
        <is>
          <t>Scotland</t>
        </is>
      </c>
      <c r="C6272" t="inlineStr">
        <is>
          <t>Prop</t>
        </is>
      </c>
      <c r="D6272" t="n">
        <v>27</v>
      </c>
      <c r="E6272" t="n">
        <v>54</v>
      </c>
      <c r="F6272" t="n">
        <v>5</v>
      </c>
      <c r="G6272" t="n">
        <v>49</v>
      </c>
      <c r="H6272" t="n">
        <v>0</v>
      </c>
      <c r="I6272" t="n">
        <v>695</v>
      </c>
      <c r="J6272" t="n">
        <v>22</v>
      </c>
      <c r="K6272" t="n">
        <v>343</v>
      </c>
      <c r="L6272" t="n">
        <v>1</v>
      </c>
      <c r="M6272" t="n">
        <v>2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</row>
    <row r="6273">
      <c r="A6273" t="inlineStr">
        <is>
          <t>Darryl Marfo</t>
        </is>
      </c>
      <c r="B6273" t="inlineStr">
        <is>
          <t>Scotland</t>
        </is>
      </c>
      <c r="C6273" t="inlineStr">
        <is>
          <t>Prop</t>
        </is>
      </c>
      <c r="D6273" t="n">
        <v>1</v>
      </c>
      <c r="E6273" t="n">
        <v>1</v>
      </c>
      <c r="F6273" t="n">
        <v>0</v>
      </c>
      <c r="G6273" t="n">
        <v>1</v>
      </c>
      <c r="H6273" t="n">
        <v>0</v>
      </c>
      <c r="I6273" t="n">
        <v>24</v>
      </c>
      <c r="J6273" t="n">
        <v>1</v>
      </c>
      <c r="K6273" t="n">
        <v>24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</row>
    <row r="6274">
      <c r="A6274" t="inlineStr">
        <is>
          <t>Darryl Marfo</t>
        </is>
      </c>
      <c r="B6274" t="inlineStr">
        <is>
          <t>Scotland</t>
        </is>
      </c>
      <c r="C6274" t="inlineStr">
        <is>
          <t>Prop</t>
        </is>
      </c>
      <c r="D6274" t="n">
        <v>6</v>
      </c>
      <c r="E6274" t="n">
        <v>6</v>
      </c>
      <c r="F6274" t="n">
        <v>2</v>
      </c>
      <c r="G6274" t="n">
        <v>4</v>
      </c>
      <c r="H6274" t="n">
        <v>0</v>
      </c>
      <c r="I6274" t="n">
        <v>243</v>
      </c>
      <c r="J6274" t="n">
        <v>4</v>
      </c>
      <c r="K6274" t="n">
        <v>128</v>
      </c>
      <c r="L6274" t="n">
        <v>0</v>
      </c>
      <c r="M6274" t="n">
        <v>2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</row>
    <row r="6275">
      <c r="A6275" t="inlineStr">
        <is>
          <t>Darryl Marfo</t>
        </is>
      </c>
      <c r="B6275" t="inlineStr">
        <is>
          <t>Scotland</t>
        </is>
      </c>
      <c r="C6275" t="inlineStr">
        <is>
          <t>Prop</t>
        </is>
      </c>
      <c r="D6275" t="n">
        <v>32</v>
      </c>
      <c r="E6275" t="n">
        <v>33</v>
      </c>
      <c r="F6275" t="n">
        <v>16</v>
      </c>
      <c r="G6275" t="n">
        <v>17</v>
      </c>
      <c r="H6275" t="n">
        <v>0</v>
      </c>
      <c r="I6275" t="n">
        <v>1323</v>
      </c>
      <c r="J6275" t="n">
        <v>16</v>
      </c>
      <c r="K6275" t="n">
        <v>330</v>
      </c>
      <c r="L6275" t="n">
        <v>0</v>
      </c>
      <c r="M6275" t="n">
        <v>14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5</v>
      </c>
      <c r="U6275" t="n">
        <v>2</v>
      </c>
      <c r="V6275" t="n">
        <v>0</v>
      </c>
      <c r="W6275" t="n">
        <v>0</v>
      </c>
    </row>
    <row r="6276">
      <c r="A6276" t="inlineStr">
        <is>
          <t>Darryl Marfo</t>
        </is>
      </c>
      <c r="B6276" t="inlineStr">
        <is>
          <t>Scotland</t>
        </is>
      </c>
      <c r="C6276" t="inlineStr">
        <is>
          <t>Prop</t>
        </is>
      </c>
      <c r="D6276" t="n">
        <v>4</v>
      </c>
      <c r="E6276" t="n">
        <v>4</v>
      </c>
      <c r="F6276" t="n">
        <v>0</v>
      </c>
      <c r="G6276" t="n">
        <v>4</v>
      </c>
      <c r="H6276" t="n">
        <v>0</v>
      </c>
      <c r="I6276" t="n">
        <v>83</v>
      </c>
      <c r="J6276" t="n">
        <v>4</v>
      </c>
      <c r="K6276" t="n">
        <v>83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</row>
    <row r="6277">
      <c r="A6277" t="inlineStr">
        <is>
          <t>Darryl Marfo</t>
        </is>
      </c>
      <c r="B6277" t="inlineStr">
        <is>
          <t>Scotland</t>
        </is>
      </c>
      <c r="C6277" t="inlineStr">
        <is>
          <t>Prop</t>
        </is>
      </c>
      <c r="D6277" t="n">
        <v>11</v>
      </c>
      <c r="E6277" t="n">
        <v>12</v>
      </c>
      <c r="F6277" t="n">
        <v>6</v>
      </c>
      <c r="G6277" t="n">
        <v>6</v>
      </c>
      <c r="H6277" t="n">
        <v>0</v>
      </c>
      <c r="I6277" t="n">
        <v>444</v>
      </c>
      <c r="J6277" t="n">
        <v>5</v>
      </c>
      <c r="K6277" t="n">
        <v>112</v>
      </c>
      <c r="L6277" t="n">
        <v>0</v>
      </c>
      <c r="M6277" t="n">
        <v>5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</row>
    <row r="6278">
      <c r="A6278" t="inlineStr">
        <is>
          <t>Darryl Marfo</t>
        </is>
      </c>
      <c r="B6278" t="inlineStr">
        <is>
          <t>Scotland</t>
        </is>
      </c>
      <c r="C6278" t="inlineStr">
        <is>
          <t>Prop</t>
        </is>
      </c>
      <c r="D6278" t="n">
        <v>3</v>
      </c>
      <c r="E6278" t="n">
        <v>3</v>
      </c>
      <c r="F6278" t="n">
        <v>3</v>
      </c>
      <c r="G6278" t="n">
        <v>0</v>
      </c>
      <c r="H6278" t="n">
        <v>0</v>
      </c>
      <c r="I6278" t="n">
        <v>157</v>
      </c>
      <c r="J6278" t="n">
        <v>0</v>
      </c>
      <c r="K6278" t="n">
        <v>0</v>
      </c>
      <c r="L6278" t="n">
        <v>0</v>
      </c>
      <c r="M6278" t="n">
        <v>3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</row>
    <row r="6279">
      <c r="A6279" t="inlineStr">
        <is>
          <t>Darryl Marfo</t>
        </is>
      </c>
      <c r="B6279" t="inlineStr">
        <is>
          <t>Scotland</t>
        </is>
      </c>
      <c r="C6279" t="inlineStr">
        <is>
          <t>Prop</t>
        </is>
      </c>
      <c r="D6279" t="n">
        <v>3</v>
      </c>
      <c r="E6279" t="n">
        <v>3</v>
      </c>
      <c r="F6279" t="n">
        <v>1</v>
      </c>
      <c r="G6279" t="n">
        <v>2</v>
      </c>
      <c r="H6279" t="n">
        <v>0</v>
      </c>
      <c r="I6279" t="n">
        <v>98</v>
      </c>
      <c r="J6279" t="n">
        <v>2</v>
      </c>
      <c r="K6279" t="n">
        <v>25</v>
      </c>
      <c r="L6279" t="n">
        <v>0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</row>
    <row r="6280">
      <c r="A6280" t="inlineStr">
        <is>
          <t>Darryl Marfo</t>
        </is>
      </c>
      <c r="B6280" t="inlineStr">
        <is>
          <t>Scotland</t>
        </is>
      </c>
      <c r="C6280" t="inlineStr">
        <is>
          <t>Prop</t>
        </is>
      </c>
      <c r="D6280" t="n">
        <v>113</v>
      </c>
      <c r="E6280" t="n">
        <v>5</v>
      </c>
      <c r="F6280" t="n">
        <v>47</v>
      </c>
      <c r="G6280" t="n">
        <v>95</v>
      </c>
      <c r="H6280" t="n">
        <v>0</v>
      </c>
      <c r="I6280" t="n">
        <v>4314</v>
      </c>
      <c r="J6280" t="n">
        <v>66</v>
      </c>
      <c r="K6280" t="n">
        <v>1271</v>
      </c>
      <c r="L6280" t="n">
        <v>1</v>
      </c>
      <c r="M6280" t="n">
        <v>31</v>
      </c>
      <c r="N6280" t="n">
        <v>5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25</v>
      </c>
      <c r="U6280" t="n">
        <v>3</v>
      </c>
      <c r="V6280" t="n">
        <v>0</v>
      </c>
      <c r="W6280" t="n">
        <v>0</v>
      </c>
    </row>
    <row r="6281">
      <c r="A6281" t="inlineStr">
        <is>
          <t>Allan Dell</t>
        </is>
      </c>
      <c r="B6281" t="inlineStr">
        <is>
          <t>Scotland</t>
        </is>
      </c>
      <c r="C6281" t="inlineStr">
        <is>
          <t>Prop</t>
        </is>
      </c>
      <c r="D6281" t="n">
        <v>58</v>
      </c>
      <c r="E6281" t="n">
        <v>62</v>
      </c>
      <c r="F6281" t="n">
        <v>20</v>
      </c>
      <c r="G6281" t="n">
        <v>42</v>
      </c>
      <c r="H6281" t="n">
        <v>0</v>
      </c>
      <c r="I6281" t="n">
        <v>2095</v>
      </c>
      <c r="J6281" t="n">
        <v>38</v>
      </c>
      <c r="K6281" t="n">
        <v>862</v>
      </c>
      <c r="L6281" t="n">
        <v>3</v>
      </c>
      <c r="M6281" t="n">
        <v>13</v>
      </c>
      <c r="N6281" t="n">
        <v>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15</v>
      </c>
      <c r="U6281" t="n">
        <v>3</v>
      </c>
      <c r="V6281" t="n">
        <v>0</v>
      </c>
      <c r="W6281" t="n">
        <v>0</v>
      </c>
    </row>
    <row r="6282">
      <c r="A6282" t="inlineStr">
        <is>
          <t>Allan Dell</t>
        </is>
      </c>
      <c r="B6282" t="inlineStr">
        <is>
          <t>Scotland</t>
        </is>
      </c>
      <c r="C6282" t="inlineStr">
        <is>
          <t>Prop</t>
        </is>
      </c>
      <c r="D6282" t="n">
        <v>0</v>
      </c>
      <c r="E6282" t="n">
        <v>2</v>
      </c>
      <c r="F6282" t="n">
        <v>0</v>
      </c>
      <c r="G6282" t="n">
        <v>2</v>
      </c>
      <c r="H6282" t="n">
        <v>0</v>
      </c>
      <c r="I6282" t="n">
        <v>10</v>
      </c>
      <c r="J6282" t="n">
        <v>0</v>
      </c>
      <c r="K6282" t="n">
        <v>10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</row>
    <row r="6283">
      <c r="A6283" t="inlineStr">
        <is>
          <t>Allan Dell</t>
        </is>
      </c>
      <c r="B6283" t="inlineStr">
        <is>
          <t>Scotland</t>
        </is>
      </c>
      <c r="C6283" t="inlineStr">
        <is>
          <t>Prop</t>
        </is>
      </c>
      <c r="D6283" t="n">
        <v>25</v>
      </c>
      <c r="E6283" t="n">
        <v>25</v>
      </c>
      <c r="F6283" t="n">
        <v>9</v>
      </c>
      <c r="G6283" t="n">
        <v>16</v>
      </c>
      <c r="H6283" t="n">
        <v>0</v>
      </c>
      <c r="I6283" t="n">
        <v>928</v>
      </c>
      <c r="J6283" t="n">
        <v>16</v>
      </c>
      <c r="K6283" t="n">
        <v>452</v>
      </c>
      <c r="L6283" t="n">
        <v>1</v>
      </c>
      <c r="M6283" t="n">
        <v>10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2</v>
      </c>
      <c r="V6283" t="n">
        <v>0</v>
      </c>
      <c r="W6283" t="n">
        <v>0</v>
      </c>
    </row>
    <row r="6284">
      <c r="A6284" t="inlineStr">
        <is>
          <t>Allan Dell</t>
        </is>
      </c>
      <c r="B6284" t="inlineStr">
        <is>
          <t>Scotland</t>
        </is>
      </c>
      <c r="C6284" t="inlineStr">
        <is>
          <t>Prop</t>
        </is>
      </c>
      <c r="D6284" t="n">
        <v>113</v>
      </c>
      <c r="E6284" t="n">
        <v>3</v>
      </c>
      <c r="F6284" t="n">
        <v>47</v>
      </c>
      <c r="G6284" t="n">
        <v>72</v>
      </c>
      <c r="H6284" t="n">
        <v>0</v>
      </c>
      <c r="I6284" t="n">
        <v>4324</v>
      </c>
      <c r="J6284" t="n">
        <v>66</v>
      </c>
      <c r="K6284" t="n">
        <v>1643</v>
      </c>
      <c r="L6284" t="n">
        <v>5</v>
      </c>
      <c r="M6284" t="n">
        <v>40</v>
      </c>
      <c r="N6284" t="n">
        <v>3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15</v>
      </c>
      <c r="U6284" t="n">
        <v>5</v>
      </c>
      <c r="V6284" t="n">
        <v>0</v>
      </c>
      <c r="W6284" t="n">
        <v>0</v>
      </c>
    </row>
    <row r="6285">
      <c r="A6285" t="inlineStr">
        <is>
          <t>Gordon Reid</t>
        </is>
      </c>
      <c r="B6285" t="inlineStr">
        <is>
          <t>Scotland</t>
        </is>
      </c>
      <c r="C6285" t="inlineStr">
        <is>
          <t>Prop</t>
        </is>
      </c>
      <c r="D6285" t="n">
        <v>14</v>
      </c>
      <c r="E6285" t="n">
        <v>14</v>
      </c>
      <c r="F6285" t="n">
        <v>12</v>
      </c>
      <c r="G6285" t="n">
        <v>2</v>
      </c>
      <c r="H6285" t="n">
        <v>0</v>
      </c>
      <c r="I6285" t="n">
        <v>994</v>
      </c>
      <c r="J6285" t="n">
        <v>2</v>
      </c>
      <c r="K6285" t="n">
        <v>79</v>
      </c>
      <c r="L6285" t="n">
        <v>0</v>
      </c>
      <c r="M6285" t="n">
        <v>3</v>
      </c>
      <c r="N6285" t="n">
        <v>4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20</v>
      </c>
      <c r="U6285" t="n">
        <v>0</v>
      </c>
      <c r="V6285" t="n">
        <v>0</v>
      </c>
      <c r="W6285" t="n">
        <v>0</v>
      </c>
    </row>
    <row r="6286">
      <c r="A6286" t="inlineStr">
        <is>
          <t>Gordon Reid</t>
        </is>
      </c>
      <c r="B6286" t="inlineStr">
        <is>
          <t>Scotland</t>
        </is>
      </c>
      <c r="C6286" t="inlineStr">
        <is>
          <t>Prop</t>
        </is>
      </c>
      <c r="D6286" t="n">
        <v>111</v>
      </c>
      <c r="E6286" t="n">
        <v>121</v>
      </c>
      <c r="F6286" t="n">
        <v>67</v>
      </c>
      <c r="G6286" t="n">
        <v>54</v>
      </c>
      <c r="H6286" t="n">
        <v>0</v>
      </c>
      <c r="I6286" t="n">
        <v>4806</v>
      </c>
      <c r="J6286" t="n">
        <v>44</v>
      </c>
      <c r="K6286" t="n">
        <v>965</v>
      </c>
      <c r="L6286" t="n">
        <v>0</v>
      </c>
      <c r="M6286" t="n">
        <v>65</v>
      </c>
      <c r="N6286" t="n">
        <v>7</v>
      </c>
      <c r="O6286" t="n">
        <v>0</v>
      </c>
      <c r="P6286" t="n">
        <v>0</v>
      </c>
      <c r="Q6286" t="n">
        <v>0</v>
      </c>
      <c r="R6286" t="n">
        <v>1</v>
      </c>
      <c r="S6286" t="n">
        <v>1</v>
      </c>
      <c r="T6286" t="n">
        <v>38</v>
      </c>
      <c r="U6286" t="n">
        <v>1</v>
      </c>
      <c r="V6286" t="n">
        <v>0</v>
      </c>
      <c r="W6286" t="n">
        <v>0</v>
      </c>
    </row>
    <row r="6287">
      <c r="A6287" t="inlineStr">
        <is>
          <t>Gordon Reid</t>
        </is>
      </c>
      <c r="B6287" t="inlineStr">
        <is>
          <t>Scotland</t>
        </is>
      </c>
      <c r="C6287" t="inlineStr">
        <is>
          <t>Prop</t>
        </is>
      </c>
      <c r="D6287" t="n">
        <v>40</v>
      </c>
      <c r="E6287" t="n">
        <v>43</v>
      </c>
      <c r="F6287" t="n">
        <v>17</v>
      </c>
      <c r="G6287" t="n">
        <v>26</v>
      </c>
      <c r="H6287" t="n">
        <v>0</v>
      </c>
      <c r="I6287" t="n">
        <v>1577</v>
      </c>
      <c r="J6287" t="n">
        <v>23</v>
      </c>
      <c r="K6287" t="n">
        <v>703</v>
      </c>
      <c r="L6287" t="n">
        <v>2</v>
      </c>
      <c r="M6287" t="n">
        <v>17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5</v>
      </c>
      <c r="U6287" t="n">
        <v>0</v>
      </c>
      <c r="V6287" t="n">
        <v>0</v>
      </c>
      <c r="W6287" t="n">
        <v>0</v>
      </c>
    </row>
    <row r="6288">
      <c r="A6288" t="inlineStr">
        <is>
          <t>Gordon Reid</t>
        </is>
      </c>
      <c r="B6288" t="inlineStr">
        <is>
          <t>Scotland</t>
        </is>
      </c>
      <c r="C6288" t="inlineStr">
        <is>
          <t>Prop</t>
        </is>
      </c>
      <c r="D6288" t="n">
        <v>29</v>
      </c>
      <c r="E6288" t="n">
        <v>29</v>
      </c>
      <c r="F6288" t="n">
        <v>24</v>
      </c>
      <c r="G6288" t="n">
        <v>5</v>
      </c>
      <c r="H6288" t="n">
        <v>0</v>
      </c>
      <c r="I6288" t="n">
        <v>1529</v>
      </c>
      <c r="J6288" t="n">
        <v>5</v>
      </c>
      <c r="K6288" t="n">
        <v>150</v>
      </c>
      <c r="L6288" t="n">
        <v>1</v>
      </c>
      <c r="M6288" t="n">
        <v>23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</row>
    <row r="6289">
      <c r="A6289" t="inlineStr">
        <is>
          <t>Gordon Reid</t>
        </is>
      </c>
      <c r="B6289" t="inlineStr">
        <is>
          <t>Scotland</t>
        </is>
      </c>
      <c r="C6289" t="inlineStr">
        <is>
          <t>Prop</t>
        </is>
      </c>
      <c r="D6289" t="n">
        <v>194</v>
      </c>
      <c r="E6289" t="n">
        <v>12</v>
      </c>
      <c r="F6289" t="n">
        <v>120</v>
      </c>
      <c r="G6289" t="n">
        <v>87</v>
      </c>
      <c r="H6289" t="n">
        <v>0</v>
      </c>
      <c r="I6289" t="n">
        <v>8906</v>
      </c>
      <c r="J6289" t="n">
        <v>74</v>
      </c>
      <c r="K6289" t="n">
        <v>1897</v>
      </c>
      <c r="L6289" t="n">
        <v>3</v>
      </c>
      <c r="M6289" t="n">
        <v>108</v>
      </c>
      <c r="N6289" t="n">
        <v>12</v>
      </c>
      <c r="O6289" t="n">
        <v>0</v>
      </c>
      <c r="P6289" t="n">
        <v>0</v>
      </c>
      <c r="Q6289" t="n">
        <v>0</v>
      </c>
      <c r="R6289" t="n">
        <v>1</v>
      </c>
      <c r="S6289" t="n">
        <v>1</v>
      </c>
      <c r="T6289" t="n">
        <v>63</v>
      </c>
      <c r="U6289" t="n">
        <v>1</v>
      </c>
      <c r="V6289" t="n">
        <v>0</v>
      </c>
      <c r="W6289" t="n">
        <v>0</v>
      </c>
    </row>
    <row r="6290">
      <c r="A6290" t="inlineStr">
        <is>
          <t>Murray McCallum</t>
        </is>
      </c>
      <c r="B6290" t="inlineStr">
        <is>
          <t>Scotland</t>
        </is>
      </c>
      <c r="C6290" t="inlineStr">
        <is>
          <t>Prop</t>
        </is>
      </c>
      <c r="D6290" t="n">
        <v>14</v>
      </c>
      <c r="E6290" t="n">
        <v>14</v>
      </c>
      <c r="F6290" t="n">
        <v>13</v>
      </c>
      <c r="G6290" t="n">
        <v>1</v>
      </c>
      <c r="H6290" t="n">
        <v>0</v>
      </c>
      <c r="I6290" t="n">
        <v>813</v>
      </c>
      <c r="J6290" t="n">
        <v>1</v>
      </c>
      <c r="K6290" t="n">
        <v>39</v>
      </c>
      <c r="L6290" t="n">
        <v>0</v>
      </c>
      <c r="M6290" t="n">
        <v>13</v>
      </c>
      <c r="N6290" t="n">
        <v>4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20</v>
      </c>
      <c r="U6290" t="n">
        <v>0</v>
      </c>
      <c r="V6290" t="n">
        <v>0</v>
      </c>
      <c r="W6290" t="n">
        <v>0</v>
      </c>
    </row>
    <row r="6291">
      <c r="A6291" t="inlineStr">
        <is>
          <t>Murray McCallum</t>
        </is>
      </c>
      <c r="B6291" t="inlineStr">
        <is>
          <t>Scotland</t>
        </is>
      </c>
      <c r="C6291" t="inlineStr">
        <is>
          <t>Prop</t>
        </is>
      </c>
      <c r="D6291" t="n">
        <v>58</v>
      </c>
      <c r="E6291" t="n">
        <v>67</v>
      </c>
      <c r="F6291" t="n">
        <v>28</v>
      </c>
      <c r="G6291" t="n">
        <v>39</v>
      </c>
      <c r="H6291" t="n">
        <v>0</v>
      </c>
      <c r="I6291" t="n">
        <v>2225</v>
      </c>
      <c r="J6291" t="n">
        <v>30</v>
      </c>
      <c r="K6291" t="n">
        <v>571</v>
      </c>
      <c r="L6291" t="n">
        <v>0</v>
      </c>
      <c r="M6291" t="n">
        <v>23</v>
      </c>
      <c r="N6291" t="n">
        <v>4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20</v>
      </c>
      <c r="U6291" t="n">
        <v>0</v>
      </c>
      <c r="V6291" t="n">
        <v>0</v>
      </c>
      <c r="W6291" t="n">
        <v>0</v>
      </c>
    </row>
    <row r="6292">
      <c r="A6292" t="inlineStr">
        <is>
          <t>Murray McCallum</t>
        </is>
      </c>
      <c r="B6292" t="inlineStr">
        <is>
          <t>Scotland</t>
        </is>
      </c>
      <c r="C6292" t="inlineStr">
        <is>
          <t>Prop</t>
        </is>
      </c>
      <c r="D6292" t="n">
        <v>3</v>
      </c>
      <c r="E6292" t="n">
        <v>3</v>
      </c>
      <c r="F6292" t="n">
        <v>0</v>
      </c>
      <c r="G6292" t="n">
        <v>3</v>
      </c>
      <c r="H6292" t="n">
        <v>0</v>
      </c>
      <c r="I6292" t="n">
        <v>59</v>
      </c>
      <c r="J6292" t="n">
        <v>3</v>
      </c>
      <c r="K6292" t="n">
        <v>59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</row>
    <row r="6293">
      <c r="A6293" t="inlineStr">
        <is>
          <t>Murray McCallum</t>
        </is>
      </c>
      <c r="B6293" t="inlineStr">
        <is>
          <t>Scotland</t>
        </is>
      </c>
      <c r="C6293" t="inlineStr">
        <is>
          <t>Prop</t>
        </is>
      </c>
      <c r="D6293" t="n">
        <v>75</v>
      </c>
      <c r="E6293" t="n">
        <v>8</v>
      </c>
      <c r="F6293" t="n">
        <v>41</v>
      </c>
      <c r="G6293" t="n">
        <v>43</v>
      </c>
      <c r="H6293" t="n">
        <v>0</v>
      </c>
      <c r="I6293" t="n">
        <v>3097</v>
      </c>
      <c r="J6293" t="n">
        <v>34</v>
      </c>
      <c r="K6293" t="n">
        <v>669</v>
      </c>
      <c r="L6293" t="n">
        <v>0</v>
      </c>
      <c r="M6293" t="n">
        <v>36</v>
      </c>
      <c r="N6293" t="n">
        <v>8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40</v>
      </c>
      <c r="U6293" t="n">
        <v>0</v>
      </c>
      <c r="V6293" t="n">
        <v>0</v>
      </c>
      <c r="W6293" t="n">
        <v>0</v>
      </c>
    </row>
    <row r="6294">
      <c r="A6294" t="inlineStr">
        <is>
          <t>Moray Low</t>
        </is>
      </c>
      <c r="B6294" t="inlineStr">
        <is>
          <t>Scotland</t>
        </is>
      </c>
      <c r="C6294" t="inlineStr">
        <is>
          <t>Prop</t>
        </is>
      </c>
      <c r="D6294" t="n">
        <v>138</v>
      </c>
      <c r="E6294" t="n">
        <v>140</v>
      </c>
      <c r="F6294" t="n">
        <v>103</v>
      </c>
      <c r="G6294" t="n">
        <v>37</v>
      </c>
      <c r="H6294" t="n">
        <v>0</v>
      </c>
      <c r="I6294" t="n">
        <v>7893</v>
      </c>
      <c r="J6294" t="n">
        <v>35</v>
      </c>
      <c r="K6294" t="n">
        <v>984</v>
      </c>
      <c r="L6294" t="n">
        <v>0</v>
      </c>
      <c r="M6294" t="n">
        <v>60</v>
      </c>
      <c r="N6294" t="n">
        <v>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40</v>
      </c>
      <c r="U6294" t="n">
        <v>4</v>
      </c>
      <c r="V6294" t="n">
        <v>0</v>
      </c>
      <c r="W6294" t="n">
        <v>0</v>
      </c>
    </row>
    <row r="6295">
      <c r="A6295" t="inlineStr">
        <is>
          <t>Moray Low</t>
        </is>
      </c>
      <c r="B6295" t="inlineStr">
        <is>
          <t>Scotland</t>
        </is>
      </c>
      <c r="C6295" t="inlineStr">
        <is>
          <t>Prop</t>
        </is>
      </c>
      <c r="D6295" t="n">
        <v>40</v>
      </c>
      <c r="E6295" t="n">
        <v>41</v>
      </c>
      <c r="F6295" t="n">
        <v>16</v>
      </c>
      <c r="G6295" t="n">
        <v>25</v>
      </c>
      <c r="H6295" t="n">
        <v>0</v>
      </c>
      <c r="I6295" t="n">
        <v>1427</v>
      </c>
      <c r="J6295" t="n">
        <v>24</v>
      </c>
      <c r="K6295" t="n">
        <v>418</v>
      </c>
      <c r="L6295" t="n">
        <v>1</v>
      </c>
      <c r="M6295" t="n">
        <v>11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</row>
    <row r="6296">
      <c r="A6296" t="inlineStr">
        <is>
          <t>Moray Low</t>
        </is>
      </c>
      <c r="B6296" t="inlineStr">
        <is>
          <t>Scotland</t>
        </is>
      </c>
      <c r="C6296" t="inlineStr">
        <is>
          <t>Prop</t>
        </is>
      </c>
      <c r="D6296" t="n">
        <v>3</v>
      </c>
      <c r="E6296" t="n">
        <v>3</v>
      </c>
      <c r="F6296" t="n">
        <v>1</v>
      </c>
      <c r="G6296" t="n">
        <v>2</v>
      </c>
      <c r="H6296" t="n">
        <v>0</v>
      </c>
      <c r="I6296" t="n">
        <v>136</v>
      </c>
      <c r="J6296" t="n">
        <v>2</v>
      </c>
      <c r="K6296" t="n">
        <v>56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</row>
    <row r="6297">
      <c r="A6297" t="inlineStr">
        <is>
          <t>Moray Low</t>
        </is>
      </c>
      <c r="B6297" t="inlineStr">
        <is>
          <t>Scotland</t>
        </is>
      </c>
      <c r="C6297" t="inlineStr">
        <is>
          <t>Prop</t>
        </is>
      </c>
      <c r="D6297" t="n">
        <v>1</v>
      </c>
      <c r="E6297" t="n">
        <v>1</v>
      </c>
      <c r="F6297" t="n">
        <v>1</v>
      </c>
      <c r="G6297" t="n">
        <v>0</v>
      </c>
      <c r="H6297" t="n">
        <v>0</v>
      </c>
      <c r="I6297" t="n">
        <v>70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</row>
    <row r="6298">
      <c r="A6298" t="inlineStr">
        <is>
          <t>Moray Low</t>
        </is>
      </c>
      <c r="B6298" t="inlineStr">
        <is>
          <t>Scotland</t>
        </is>
      </c>
      <c r="C6298" t="inlineStr">
        <is>
          <t>Prop</t>
        </is>
      </c>
      <c r="D6298" t="n">
        <v>67</v>
      </c>
      <c r="E6298" t="n">
        <v>69</v>
      </c>
      <c r="F6298" t="n">
        <v>33</v>
      </c>
      <c r="G6298" t="n">
        <v>36</v>
      </c>
      <c r="H6298" t="n">
        <v>0</v>
      </c>
      <c r="I6298" t="n">
        <v>2665</v>
      </c>
      <c r="J6298" t="n">
        <v>34</v>
      </c>
      <c r="K6298" t="n">
        <v>808</v>
      </c>
      <c r="L6298" t="n">
        <v>2</v>
      </c>
      <c r="M6298" t="n">
        <v>32</v>
      </c>
      <c r="N6298" t="n">
        <v>7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35</v>
      </c>
      <c r="U6298" t="n">
        <v>1</v>
      </c>
      <c r="V6298" t="n">
        <v>0</v>
      </c>
      <c r="W6298" t="n">
        <v>0</v>
      </c>
    </row>
    <row r="6299">
      <c r="A6299" t="inlineStr">
        <is>
          <t>Moray Low</t>
        </is>
      </c>
      <c r="B6299" t="inlineStr">
        <is>
          <t>Scotland</t>
        </is>
      </c>
      <c r="C6299" t="inlineStr">
        <is>
          <t>Prop</t>
        </is>
      </c>
      <c r="D6299" t="n">
        <v>249</v>
      </c>
      <c r="E6299" t="n">
        <v>15</v>
      </c>
      <c r="F6299" t="n">
        <v>154</v>
      </c>
      <c r="G6299" t="n">
        <v>100</v>
      </c>
      <c r="H6299" t="n">
        <v>0</v>
      </c>
      <c r="I6299" t="n">
        <v>12191</v>
      </c>
      <c r="J6299" t="n">
        <v>95</v>
      </c>
      <c r="K6299" t="n">
        <v>2266</v>
      </c>
      <c r="L6299" t="n">
        <v>3</v>
      </c>
      <c r="M6299" t="n">
        <v>104</v>
      </c>
      <c r="N6299" t="n">
        <v>15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75</v>
      </c>
      <c r="U6299" t="n">
        <v>6</v>
      </c>
      <c r="V6299" t="n">
        <v>0</v>
      </c>
      <c r="W6299" t="n">
        <v>0</v>
      </c>
    </row>
    <row r="6300">
      <c r="A6300" t="inlineStr">
        <is>
          <t>Euan Murray</t>
        </is>
      </c>
      <c r="B6300" t="inlineStr">
        <is>
          <t>Scotland</t>
        </is>
      </c>
      <c r="C6300" t="inlineStr">
        <is>
          <t>Prop</t>
        </is>
      </c>
      <c r="D6300" t="n">
        <v>45</v>
      </c>
      <c r="E6300" t="n">
        <v>46</v>
      </c>
      <c r="F6300" t="n">
        <v>37</v>
      </c>
      <c r="G6300" t="n">
        <v>9</v>
      </c>
      <c r="H6300" t="n">
        <v>0</v>
      </c>
      <c r="I6300" t="n">
        <v>2782</v>
      </c>
      <c r="J6300" t="n">
        <v>8</v>
      </c>
      <c r="K6300" t="n">
        <v>211</v>
      </c>
      <c r="L6300" t="n">
        <v>1</v>
      </c>
      <c r="M6300" t="n">
        <v>20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5</v>
      </c>
      <c r="U6300" t="n">
        <v>0</v>
      </c>
      <c r="V6300" t="n">
        <v>0</v>
      </c>
      <c r="W6300" t="n">
        <v>0</v>
      </c>
    </row>
    <row r="6301">
      <c r="A6301" t="inlineStr">
        <is>
          <t>Euan Murray</t>
        </is>
      </c>
      <c r="B6301" t="inlineStr">
        <is>
          <t>Scotland</t>
        </is>
      </c>
      <c r="C6301" t="inlineStr">
        <is>
          <t>Prop</t>
        </is>
      </c>
      <c r="D6301" t="n">
        <v>64</v>
      </c>
      <c r="E6301" t="n">
        <v>66</v>
      </c>
      <c r="F6301" t="n">
        <v>58</v>
      </c>
      <c r="G6301" t="n">
        <v>8</v>
      </c>
      <c r="H6301" t="n">
        <v>0</v>
      </c>
      <c r="I6301" t="n">
        <v>4207</v>
      </c>
      <c r="J6301" t="n">
        <v>6</v>
      </c>
      <c r="K6301" t="n">
        <v>178</v>
      </c>
      <c r="L6301" t="n">
        <v>0</v>
      </c>
      <c r="M6301" t="n">
        <v>30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10</v>
      </c>
      <c r="U6301" t="n">
        <v>1</v>
      </c>
      <c r="V6301" t="n">
        <v>0</v>
      </c>
      <c r="W6301" t="n">
        <v>0</v>
      </c>
    </row>
    <row r="6302">
      <c r="A6302" t="inlineStr">
        <is>
          <t>Euan Murray</t>
        </is>
      </c>
      <c r="B6302" t="inlineStr">
        <is>
          <t>Scotland</t>
        </is>
      </c>
      <c r="C6302" t="inlineStr">
        <is>
          <t>Prop</t>
        </is>
      </c>
      <c r="D6302" t="n">
        <v>62</v>
      </c>
      <c r="E6302" t="n">
        <v>61</v>
      </c>
      <c r="F6302" t="n">
        <v>47</v>
      </c>
      <c r="G6302" t="n">
        <v>14</v>
      </c>
      <c r="H6302" t="n">
        <v>0</v>
      </c>
      <c r="I6302" t="n">
        <v>3676</v>
      </c>
      <c r="J6302" t="n">
        <v>15</v>
      </c>
      <c r="K6302" t="n">
        <v>369</v>
      </c>
      <c r="L6302" t="n">
        <v>0</v>
      </c>
      <c r="M6302" t="n">
        <v>22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10</v>
      </c>
      <c r="U6302" t="n">
        <v>1</v>
      </c>
      <c r="V6302" t="n">
        <v>0</v>
      </c>
      <c r="W6302" t="n">
        <v>0</v>
      </c>
    </row>
    <row r="6303">
      <c r="A6303" t="inlineStr">
        <is>
          <t>Euan Murray</t>
        </is>
      </c>
      <c r="B6303" t="inlineStr">
        <is>
          <t>Scotland</t>
        </is>
      </c>
      <c r="C6303" t="inlineStr">
        <is>
          <t>Prop</t>
        </is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109</v>
      </c>
      <c r="J6303" t="n">
        <v>2</v>
      </c>
      <c r="K6303" t="n">
        <v>38</v>
      </c>
      <c r="L6303" t="n">
        <v>0</v>
      </c>
      <c r="M6303" t="n">
        <v>2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</row>
    <row r="6304">
      <c r="A6304" t="inlineStr">
        <is>
          <t>Euan Murray</t>
        </is>
      </c>
      <c r="B6304" t="inlineStr">
        <is>
          <t>Scotland</t>
        </is>
      </c>
      <c r="C6304" t="inlineStr">
        <is>
          <t>Prop</t>
        </is>
      </c>
      <c r="D6304" t="n">
        <v>32</v>
      </c>
      <c r="E6304" t="n">
        <v>31</v>
      </c>
      <c r="F6304" t="n">
        <v>30</v>
      </c>
      <c r="G6304" t="n">
        <v>1</v>
      </c>
      <c r="H6304" t="n">
        <v>0</v>
      </c>
      <c r="I6304" t="n">
        <v>2220</v>
      </c>
      <c r="J6304" t="n">
        <v>2</v>
      </c>
      <c r="K6304" t="n">
        <v>58</v>
      </c>
      <c r="L6304" t="n">
        <v>0</v>
      </c>
      <c r="M6304" t="n">
        <v>17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</row>
    <row r="6305">
      <c r="A6305" t="inlineStr">
        <is>
          <t>Euan Murray</t>
        </is>
      </c>
      <c r="B6305" t="inlineStr">
        <is>
          <t>Scotland</t>
        </is>
      </c>
      <c r="C6305" t="inlineStr">
        <is>
          <t>Prop</t>
        </is>
      </c>
      <c r="D6305" t="n">
        <v>1</v>
      </c>
      <c r="E6305" t="n">
        <v>1</v>
      </c>
      <c r="F6305" t="n">
        <v>0</v>
      </c>
      <c r="G6305" t="n">
        <v>1</v>
      </c>
      <c r="H6305" t="n">
        <v>0</v>
      </c>
      <c r="I6305" t="n">
        <v>21</v>
      </c>
      <c r="J6305" t="n">
        <v>1</v>
      </c>
      <c r="K6305" t="n">
        <v>21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</row>
    <row r="6306">
      <c r="A6306" t="inlineStr">
        <is>
          <t>Euan Murray</t>
        </is>
      </c>
      <c r="B6306" t="inlineStr">
        <is>
          <t>Scotland</t>
        </is>
      </c>
      <c r="C6306" t="inlineStr">
        <is>
          <t>Prop</t>
        </is>
      </c>
      <c r="D6306" t="n">
        <v>28</v>
      </c>
      <c r="E6306" t="n">
        <v>28</v>
      </c>
      <c r="F6306" t="n">
        <v>22</v>
      </c>
      <c r="G6306" t="n">
        <v>6</v>
      </c>
      <c r="H6306" t="n">
        <v>0</v>
      </c>
      <c r="I6306" t="n">
        <v>1608</v>
      </c>
      <c r="J6306" t="n">
        <v>6</v>
      </c>
      <c r="K6306" t="n">
        <v>203</v>
      </c>
      <c r="L6306" t="n">
        <v>0</v>
      </c>
      <c r="M6306" t="n">
        <v>18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</row>
    <row r="6307">
      <c r="A6307" t="inlineStr">
        <is>
          <t>Euan Murray</t>
        </is>
      </c>
      <c r="B6307" t="inlineStr">
        <is>
          <t>Scotland</t>
        </is>
      </c>
      <c r="C6307" t="inlineStr">
        <is>
          <t>Prop</t>
        </is>
      </c>
      <c r="D6307" t="n">
        <v>17</v>
      </c>
      <c r="E6307" t="n">
        <v>17</v>
      </c>
      <c r="F6307" t="n">
        <v>5</v>
      </c>
      <c r="G6307" t="n">
        <v>12</v>
      </c>
      <c r="H6307" t="n">
        <v>0</v>
      </c>
      <c r="I6307" t="n">
        <v>625</v>
      </c>
      <c r="J6307" t="n">
        <v>12</v>
      </c>
      <c r="K6307" t="n">
        <v>364</v>
      </c>
      <c r="L6307" t="n">
        <v>0</v>
      </c>
      <c r="M6307" t="n">
        <v>5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2</v>
      </c>
      <c r="V6307" t="n">
        <v>0</v>
      </c>
      <c r="W6307" t="n">
        <v>0</v>
      </c>
    </row>
    <row r="6308">
      <c r="A6308" t="inlineStr">
        <is>
          <t>Euan Murray</t>
        </is>
      </c>
      <c r="B6308" t="inlineStr">
        <is>
          <t>Scotland</t>
        </is>
      </c>
      <c r="C6308" t="inlineStr">
        <is>
          <t>Prop</t>
        </is>
      </c>
      <c r="D6308" t="n">
        <v>253</v>
      </c>
      <c r="E6308" t="n">
        <v>5</v>
      </c>
      <c r="F6308" t="n">
        <v>201</v>
      </c>
      <c r="G6308" t="n">
        <v>53</v>
      </c>
      <c r="H6308" t="n">
        <v>0</v>
      </c>
      <c r="I6308" t="n">
        <v>15248</v>
      </c>
      <c r="J6308" t="n">
        <v>52</v>
      </c>
      <c r="K6308" t="n">
        <v>1442</v>
      </c>
      <c r="L6308" t="n">
        <v>1</v>
      </c>
      <c r="M6308" t="n">
        <v>114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25</v>
      </c>
      <c r="U6308" t="n">
        <v>4</v>
      </c>
      <c r="V6308" t="n">
        <v>0</v>
      </c>
      <c r="W6308" t="n">
        <v>0</v>
      </c>
    </row>
    <row r="6309">
      <c r="A6309" t="inlineStr">
        <is>
          <t>Geoff Cross</t>
        </is>
      </c>
      <c r="B6309" t="inlineStr">
        <is>
          <t>Scotland</t>
        </is>
      </c>
      <c r="C6309" t="inlineStr">
        <is>
          <t>Prop</t>
        </is>
      </c>
      <c r="D6309" t="n">
        <v>18</v>
      </c>
      <c r="E6309" t="n">
        <v>23</v>
      </c>
      <c r="F6309" t="n">
        <v>7</v>
      </c>
      <c r="G6309" t="n">
        <v>16</v>
      </c>
      <c r="H6309" t="n">
        <v>0</v>
      </c>
      <c r="I6309" t="n">
        <v>753</v>
      </c>
      <c r="J6309" t="n">
        <v>11</v>
      </c>
      <c r="K6309" t="n">
        <v>243</v>
      </c>
      <c r="L6309" t="n">
        <v>0</v>
      </c>
      <c r="M6309" t="n">
        <v>3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5</v>
      </c>
      <c r="U6309" t="n">
        <v>0</v>
      </c>
      <c r="V6309" t="n">
        <v>0</v>
      </c>
      <c r="W6309" t="n">
        <v>0</v>
      </c>
    </row>
    <row r="6310">
      <c r="A6310" t="inlineStr">
        <is>
          <t>Geoff Cross</t>
        </is>
      </c>
      <c r="B6310" t="inlineStr">
        <is>
          <t>Scotland</t>
        </is>
      </c>
      <c r="C6310" t="inlineStr">
        <is>
          <t>Prop</t>
        </is>
      </c>
      <c r="D6310" t="n">
        <v>116</v>
      </c>
      <c r="E6310" t="n">
        <v>134</v>
      </c>
      <c r="F6310" t="n">
        <v>98</v>
      </c>
      <c r="G6310" t="n">
        <v>36</v>
      </c>
      <c r="H6310" t="n">
        <v>0</v>
      </c>
      <c r="I6310" t="n">
        <v>6992</v>
      </c>
      <c r="J6310" t="n">
        <v>18</v>
      </c>
      <c r="K6310" t="n">
        <v>398</v>
      </c>
      <c r="L6310" t="n">
        <v>2</v>
      </c>
      <c r="M6310" t="n">
        <v>57</v>
      </c>
      <c r="N6310" t="n">
        <v>6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30</v>
      </c>
      <c r="U6310" t="n">
        <v>3</v>
      </c>
      <c r="V6310" t="n">
        <v>0</v>
      </c>
      <c r="W6310" t="n">
        <v>0</v>
      </c>
    </row>
    <row r="6311">
      <c r="A6311" t="inlineStr">
        <is>
          <t>Geoff Cross</t>
        </is>
      </c>
      <c r="B6311" t="inlineStr">
        <is>
          <t>Scotland</t>
        </is>
      </c>
      <c r="C6311" t="inlineStr">
        <is>
          <t>Prop</t>
        </is>
      </c>
      <c r="D6311" t="n">
        <v>39</v>
      </c>
      <c r="E6311" t="n">
        <v>45</v>
      </c>
      <c r="F6311" t="n">
        <v>18</v>
      </c>
      <c r="G6311" t="n">
        <v>27</v>
      </c>
      <c r="H6311" t="n">
        <v>0</v>
      </c>
      <c r="I6311" t="n">
        <v>1581</v>
      </c>
      <c r="J6311" t="n">
        <v>21</v>
      </c>
      <c r="K6311" t="n">
        <v>445</v>
      </c>
      <c r="L6311" t="n">
        <v>2</v>
      </c>
      <c r="M6311" t="n">
        <v>14</v>
      </c>
      <c r="N6311" t="n">
        <v>2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10</v>
      </c>
      <c r="U6311" t="n">
        <v>3</v>
      </c>
      <c r="V6311" t="n">
        <v>0</v>
      </c>
      <c r="W6311" t="n">
        <v>0</v>
      </c>
    </row>
    <row r="6312">
      <c r="A6312" t="inlineStr">
        <is>
          <t>Geoff Cross</t>
        </is>
      </c>
      <c r="B6312" t="inlineStr">
        <is>
          <t>Scotland</t>
        </is>
      </c>
      <c r="C6312" t="inlineStr">
        <is>
          <t>Prop</t>
        </is>
      </c>
      <c r="D6312" t="n">
        <v>2</v>
      </c>
      <c r="E6312" t="n">
        <v>2</v>
      </c>
      <c r="F6312" t="n">
        <v>2</v>
      </c>
      <c r="G6312" t="n">
        <v>0</v>
      </c>
      <c r="H6312" t="n">
        <v>0</v>
      </c>
      <c r="I6312" t="n">
        <v>124</v>
      </c>
      <c r="J6312" t="n">
        <v>0</v>
      </c>
      <c r="K6312" t="n">
        <v>0</v>
      </c>
      <c r="L6312" t="n">
        <v>0</v>
      </c>
      <c r="M6312" t="n">
        <v>2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</row>
    <row r="6313">
      <c r="A6313" t="inlineStr">
        <is>
          <t>Geoff Cross</t>
        </is>
      </c>
      <c r="B6313" t="inlineStr">
        <is>
          <t>Scotland</t>
        </is>
      </c>
      <c r="C6313" t="inlineStr">
        <is>
          <t>Prop</t>
        </is>
      </c>
      <c r="D6313" t="n">
        <v>6</v>
      </c>
      <c r="E6313" t="n">
        <v>6</v>
      </c>
      <c r="F6313" t="n">
        <v>2</v>
      </c>
      <c r="G6313" t="n">
        <v>4</v>
      </c>
      <c r="H6313" t="n">
        <v>0</v>
      </c>
      <c r="I6313" t="n">
        <v>213</v>
      </c>
      <c r="J6313" t="n">
        <v>4</v>
      </c>
      <c r="K6313" t="n">
        <v>97</v>
      </c>
      <c r="L6313" t="n">
        <v>0</v>
      </c>
      <c r="M6313" t="n">
        <v>2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5</v>
      </c>
      <c r="U6313" t="n">
        <v>0</v>
      </c>
      <c r="V6313" t="n">
        <v>0</v>
      </c>
      <c r="W6313" t="n">
        <v>0</v>
      </c>
    </row>
    <row r="6314">
      <c r="A6314" t="inlineStr">
        <is>
          <t>Geoff Cross</t>
        </is>
      </c>
      <c r="B6314" t="inlineStr">
        <is>
          <t>Scotland</t>
        </is>
      </c>
      <c r="C6314" t="inlineStr">
        <is>
          <t>Prop</t>
        </is>
      </c>
      <c r="D6314" t="n">
        <v>15</v>
      </c>
      <c r="E6314" t="n">
        <v>15</v>
      </c>
      <c r="F6314" t="n">
        <v>8</v>
      </c>
      <c r="G6314" t="n">
        <v>7</v>
      </c>
      <c r="H6314" t="n">
        <v>0</v>
      </c>
      <c r="I6314" t="n">
        <v>627</v>
      </c>
      <c r="J6314" t="n">
        <v>7</v>
      </c>
      <c r="K6314" t="n">
        <v>165</v>
      </c>
      <c r="L6314" t="n">
        <v>1</v>
      </c>
      <c r="M6314" t="n">
        <v>7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20</v>
      </c>
      <c r="U6314" t="n">
        <v>1</v>
      </c>
      <c r="V6314" t="n">
        <v>0</v>
      </c>
      <c r="W6314" t="n">
        <v>0</v>
      </c>
    </row>
    <row r="6315">
      <c r="A6315" t="inlineStr">
        <is>
          <t>Geoff Cross</t>
        </is>
      </c>
      <c r="B6315" t="inlineStr">
        <is>
          <t>Scotland</t>
        </is>
      </c>
      <c r="C6315" t="inlineStr">
        <is>
          <t>Prop</t>
        </is>
      </c>
      <c r="D6315" t="n">
        <v>3</v>
      </c>
      <c r="E6315" t="n">
        <v>3</v>
      </c>
      <c r="F6315" t="n">
        <v>2</v>
      </c>
      <c r="G6315" t="n">
        <v>1</v>
      </c>
      <c r="H6315" t="n">
        <v>0</v>
      </c>
      <c r="I6315" t="n">
        <v>131</v>
      </c>
      <c r="J6315" t="n">
        <v>1</v>
      </c>
      <c r="K6315" t="n">
        <v>35</v>
      </c>
      <c r="L6315" t="n">
        <v>0</v>
      </c>
      <c r="M6315" t="n">
        <v>2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</row>
    <row r="6316">
      <c r="A6316" t="inlineStr">
        <is>
          <t>Geoff Cross</t>
        </is>
      </c>
      <c r="B6316" t="inlineStr">
        <is>
          <t>Scotland</t>
        </is>
      </c>
      <c r="C6316" t="inlineStr">
        <is>
          <t>Prop</t>
        </is>
      </c>
      <c r="D6316" t="n">
        <v>199</v>
      </c>
      <c r="E6316" t="n">
        <v>14</v>
      </c>
      <c r="F6316" t="n">
        <v>137</v>
      </c>
      <c r="G6316" t="n">
        <v>91</v>
      </c>
      <c r="H6316" t="n">
        <v>0</v>
      </c>
      <c r="I6316" t="n">
        <v>10421</v>
      </c>
      <c r="J6316" t="n">
        <v>62</v>
      </c>
      <c r="K6316" t="n">
        <v>1383</v>
      </c>
      <c r="L6316" t="n">
        <v>5</v>
      </c>
      <c r="M6316" t="n">
        <v>87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70</v>
      </c>
      <c r="U6316" t="n">
        <v>7</v>
      </c>
      <c r="V6316" t="n">
        <v>0</v>
      </c>
      <c r="W6316" t="n">
        <v>0</v>
      </c>
    </row>
    <row r="6317">
      <c r="A6317" t="inlineStr">
        <is>
          <t>Jon Welsh</t>
        </is>
      </c>
      <c r="B6317" t="inlineStr">
        <is>
          <t>Scotland</t>
        </is>
      </c>
      <c r="C6317" t="inlineStr">
        <is>
          <t>Prop</t>
        </is>
      </c>
      <c r="D6317" t="n">
        <v>111</v>
      </c>
      <c r="E6317" t="n">
        <v>111</v>
      </c>
      <c r="F6317" t="n">
        <v>77</v>
      </c>
      <c r="G6317" t="n">
        <v>34</v>
      </c>
      <c r="H6317" t="n">
        <v>0</v>
      </c>
      <c r="I6317" t="n">
        <v>5676</v>
      </c>
      <c r="J6317" t="n">
        <v>34</v>
      </c>
      <c r="K6317" t="n">
        <v>897</v>
      </c>
      <c r="L6317" t="n">
        <v>3</v>
      </c>
      <c r="M6317" t="n">
        <v>62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20</v>
      </c>
      <c r="U6317" t="n">
        <v>5</v>
      </c>
      <c r="V6317" t="n">
        <v>0</v>
      </c>
      <c r="W6317" t="n">
        <v>0</v>
      </c>
    </row>
    <row r="6318">
      <c r="A6318" t="inlineStr">
        <is>
          <t>Jon Welsh</t>
        </is>
      </c>
      <c r="B6318" t="inlineStr">
        <is>
          <t>Scotland</t>
        </is>
      </c>
      <c r="C6318" t="inlineStr">
        <is>
          <t>Prop</t>
        </is>
      </c>
      <c r="D6318" t="n">
        <v>11</v>
      </c>
      <c r="E6318" t="n">
        <v>17</v>
      </c>
      <c r="F6318" t="n">
        <v>4</v>
      </c>
      <c r="G6318" t="n">
        <v>13</v>
      </c>
      <c r="H6318" t="n">
        <v>0</v>
      </c>
      <c r="I6318" t="n">
        <v>349</v>
      </c>
      <c r="J6318" t="n">
        <v>7</v>
      </c>
      <c r="K6318" t="n">
        <v>118</v>
      </c>
      <c r="L6318" t="n">
        <v>0</v>
      </c>
      <c r="M6318" t="n">
        <v>3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5</v>
      </c>
      <c r="U6318" t="n">
        <v>0</v>
      </c>
      <c r="V6318" t="n">
        <v>0</v>
      </c>
      <c r="W6318" t="n">
        <v>0</v>
      </c>
    </row>
    <row r="6319">
      <c r="A6319" t="inlineStr">
        <is>
          <t>Jon Welsh</t>
        </is>
      </c>
      <c r="B6319" t="inlineStr">
        <is>
          <t>Scotland</t>
        </is>
      </c>
      <c r="C6319" t="inlineStr">
        <is>
          <t>Prop</t>
        </is>
      </c>
      <c r="D6319" t="n">
        <v>1</v>
      </c>
      <c r="E6319" t="n">
        <v>1</v>
      </c>
      <c r="F6319" t="n">
        <v>0</v>
      </c>
      <c r="G6319" t="n">
        <v>1</v>
      </c>
      <c r="H6319" t="n">
        <v>0</v>
      </c>
      <c r="I6319" t="n">
        <v>39</v>
      </c>
      <c r="J6319" t="n">
        <v>1</v>
      </c>
      <c r="K6319" t="n">
        <v>39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</row>
    <row r="6320">
      <c r="A6320" t="inlineStr">
        <is>
          <t>Jon Welsh</t>
        </is>
      </c>
      <c r="B6320" t="inlineStr">
        <is>
          <t>Scotland</t>
        </is>
      </c>
      <c r="C6320" t="inlineStr">
        <is>
          <t>Prop</t>
        </is>
      </c>
      <c r="D6320" t="n">
        <v>55</v>
      </c>
      <c r="E6320" t="n">
        <v>57</v>
      </c>
      <c r="F6320" t="n">
        <v>50</v>
      </c>
      <c r="G6320" t="n">
        <v>7</v>
      </c>
      <c r="H6320" t="n">
        <v>0</v>
      </c>
      <c r="I6320" t="n">
        <v>3301</v>
      </c>
      <c r="J6320" t="n">
        <v>5</v>
      </c>
      <c r="K6320" t="n">
        <v>135</v>
      </c>
      <c r="L6320" t="n">
        <v>1</v>
      </c>
      <c r="M6320" t="n">
        <v>36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5</v>
      </c>
      <c r="U6320" t="n">
        <v>0</v>
      </c>
      <c r="V6320" t="n">
        <v>0</v>
      </c>
      <c r="W6320" t="n">
        <v>0</v>
      </c>
    </row>
    <row r="6321">
      <c r="A6321" t="inlineStr">
        <is>
          <t>Jon Welsh</t>
        </is>
      </c>
      <c r="B6321" t="inlineStr">
        <is>
          <t>Scotland</t>
        </is>
      </c>
      <c r="C6321" t="inlineStr">
        <is>
          <t>Prop</t>
        </is>
      </c>
      <c r="D6321" t="n">
        <v>178</v>
      </c>
      <c r="E6321" t="n">
        <v>6</v>
      </c>
      <c r="F6321" t="n">
        <v>131</v>
      </c>
      <c r="G6321" t="n">
        <v>55</v>
      </c>
      <c r="H6321" t="n">
        <v>0</v>
      </c>
      <c r="I6321" t="n">
        <v>9365</v>
      </c>
      <c r="J6321" t="n">
        <v>47</v>
      </c>
      <c r="K6321" t="n">
        <v>1189</v>
      </c>
      <c r="L6321" t="n">
        <v>4</v>
      </c>
      <c r="M6321" t="n">
        <v>101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30</v>
      </c>
      <c r="U6321" t="n">
        <v>5</v>
      </c>
      <c r="V6321" t="n">
        <v>0</v>
      </c>
      <c r="W6321" t="n">
        <v>0</v>
      </c>
    </row>
    <row r="6322">
      <c r="A6322" t="inlineStr">
        <is>
          <t>Zander Fagerson</t>
        </is>
      </c>
      <c r="B6322" t="inlineStr">
        <is>
          <t>Scotland</t>
        </is>
      </c>
      <c r="C6322" t="inlineStr">
        <is>
          <t>Prop</t>
        </is>
      </c>
      <c r="D6322" t="n">
        <v>98</v>
      </c>
      <c r="E6322" t="n">
        <v>97</v>
      </c>
      <c r="F6322" t="n">
        <v>66</v>
      </c>
      <c r="G6322" t="n">
        <v>31</v>
      </c>
      <c r="H6322" t="n">
        <v>0</v>
      </c>
      <c r="I6322" t="n">
        <v>4710</v>
      </c>
      <c r="J6322" t="n">
        <v>32</v>
      </c>
      <c r="K6322" t="n">
        <v>738</v>
      </c>
      <c r="L6322" t="n">
        <v>1</v>
      </c>
      <c r="M6322" t="n">
        <v>57</v>
      </c>
      <c r="N6322" t="n">
        <v>7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35</v>
      </c>
      <c r="U6322" t="n">
        <v>1</v>
      </c>
      <c r="V6322" t="n">
        <v>0</v>
      </c>
      <c r="W6322" t="n">
        <v>0</v>
      </c>
    </row>
    <row r="6323">
      <c r="A6323" t="inlineStr">
        <is>
          <t>Zander Fagerson</t>
        </is>
      </c>
      <c r="B6323" t="inlineStr">
        <is>
          <t>Scotland</t>
        </is>
      </c>
      <c r="C6323" t="inlineStr">
        <is>
          <t>Prop</t>
        </is>
      </c>
      <c r="D6323" t="n">
        <v>11</v>
      </c>
      <c r="E6323" t="n">
        <v>11</v>
      </c>
      <c r="F6323" t="n">
        <v>10</v>
      </c>
      <c r="G6323" t="n">
        <v>1</v>
      </c>
      <c r="H6323" t="n">
        <v>0</v>
      </c>
      <c r="I6323" t="n">
        <v>828</v>
      </c>
      <c r="J6323" t="n">
        <v>1</v>
      </c>
      <c r="K6323" t="n">
        <v>51</v>
      </c>
      <c r="L6323" t="n">
        <v>0</v>
      </c>
      <c r="M6323" t="n">
        <v>6</v>
      </c>
      <c r="N6323" t="n">
        <v>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10</v>
      </c>
      <c r="U6323" t="n">
        <v>0</v>
      </c>
      <c r="V6323" t="n">
        <v>0</v>
      </c>
      <c r="W6323" t="n">
        <v>0</v>
      </c>
    </row>
    <row r="6324">
      <c r="A6324" t="inlineStr">
        <is>
          <t>Zander Fagerson</t>
        </is>
      </c>
      <c r="B6324" t="inlineStr">
        <is>
          <t>Scotland</t>
        </is>
      </c>
      <c r="C6324" t="inlineStr">
        <is>
          <t>Prop</t>
        </is>
      </c>
      <c r="D6324" t="n">
        <v>148</v>
      </c>
      <c r="E6324" t="n">
        <v>11</v>
      </c>
      <c r="F6324" t="n">
        <v>101</v>
      </c>
      <c r="G6324" t="n">
        <v>46</v>
      </c>
      <c r="H6324" t="n">
        <v>0</v>
      </c>
      <c r="I6324" t="n">
        <v>7423</v>
      </c>
      <c r="J6324" t="n">
        <v>47</v>
      </c>
      <c r="K6324" t="n">
        <v>1189</v>
      </c>
      <c r="L6324" t="n">
        <v>1</v>
      </c>
      <c r="M6324" t="n">
        <v>85</v>
      </c>
      <c r="N6324" t="n">
        <v>11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55</v>
      </c>
      <c r="U6324" t="n">
        <v>2</v>
      </c>
      <c r="V6324" t="n">
        <v>0</v>
      </c>
      <c r="W6324" t="n">
        <v>1</v>
      </c>
    </row>
    <row r="6325">
      <c r="A6325" t="inlineStr">
        <is>
          <t>Rory Sutherland</t>
        </is>
      </c>
      <c r="B6325" t="inlineStr">
        <is>
          <t>Scotland</t>
        </is>
      </c>
      <c r="C6325" t="inlineStr">
        <is>
          <t>Prop</t>
        </is>
      </c>
      <c r="D6325" t="n">
        <v>6</v>
      </c>
      <c r="E6325" t="n">
        <v>6</v>
      </c>
      <c r="F6325" t="n">
        <v>6</v>
      </c>
      <c r="G6325" t="n">
        <v>0</v>
      </c>
      <c r="H6325" t="n">
        <v>0</v>
      </c>
      <c r="I6325" t="n">
        <v>422</v>
      </c>
      <c r="J6325" t="n">
        <v>0</v>
      </c>
      <c r="K6325" t="n">
        <v>0</v>
      </c>
      <c r="L6325" t="n">
        <v>0</v>
      </c>
      <c r="M6325" t="n">
        <v>3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</row>
    <row r="6326">
      <c r="A6326" t="inlineStr">
        <is>
          <t>Rory Sutherland</t>
        </is>
      </c>
      <c r="B6326" t="inlineStr">
        <is>
          <t>Scotland</t>
        </is>
      </c>
      <c r="C6326" t="inlineStr">
        <is>
          <t>Prop</t>
        </is>
      </c>
      <c r="D6326" t="n">
        <v>89</v>
      </c>
      <c r="E6326" t="n">
        <v>98</v>
      </c>
      <c r="F6326" t="n">
        <v>46</v>
      </c>
      <c r="G6326" t="n">
        <v>52</v>
      </c>
      <c r="H6326" t="n">
        <v>0</v>
      </c>
      <c r="I6326" t="n">
        <v>3641</v>
      </c>
      <c r="J6326" t="n">
        <v>43</v>
      </c>
      <c r="K6326" t="n">
        <v>775</v>
      </c>
      <c r="L6326" t="n">
        <v>2</v>
      </c>
      <c r="M6326" t="n">
        <v>38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5</v>
      </c>
      <c r="U6326" t="n">
        <v>3</v>
      </c>
      <c r="V6326" t="n">
        <v>0</v>
      </c>
      <c r="W6326" t="n">
        <v>0</v>
      </c>
    </row>
    <row r="6327">
      <c r="A6327" t="inlineStr">
        <is>
          <t>Rory Sutherland</t>
        </is>
      </c>
      <c r="B6327" t="inlineStr">
        <is>
          <t>Scotland</t>
        </is>
      </c>
      <c r="C6327" t="inlineStr">
        <is>
          <t>Prop</t>
        </is>
      </c>
      <c r="D6327" t="n">
        <v>111</v>
      </c>
      <c r="E6327" t="n">
        <v>1</v>
      </c>
      <c r="F6327" t="n">
        <v>66</v>
      </c>
      <c r="G6327" t="n">
        <v>56</v>
      </c>
      <c r="H6327" t="n">
        <v>0</v>
      </c>
      <c r="I6327" t="n">
        <v>4908</v>
      </c>
      <c r="J6327" t="n">
        <v>45</v>
      </c>
      <c r="K6327" t="n">
        <v>865</v>
      </c>
      <c r="L6327" t="n">
        <v>2</v>
      </c>
      <c r="M6327" t="n">
        <v>55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5</v>
      </c>
      <c r="U6327" t="n">
        <v>3</v>
      </c>
      <c r="V6327" t="n">
        <v>0</v>
      </c>
      <c r="W6327" t="n">
        <v>0</v>
      </c>
    </row>
    <row r="6328">
      <c r="A6328" t="inlineStr">
        <is>
          <t>Willem Petrus Nel</t>
        </is>
      </c>
      <c r="B6328" t="inlineStr">
        <is>
          <t>Scotland</t>
        </is>
      </c>
      <c r="C6328" t="inlineStr">
        <is>
          <t>Prop</t>
        </is>
      </c>
      <c r="D6328" t="n">
        <v>7</v>
      </c>
      <c r="E6328" t="n">
        <v>7</v>
      </c>
      <c r="F6328" t="n">
        <v>5</v>
      </c>
      <c r="G6328" t="n">
        <v>2</v>
      </c>
      <c r="H6328" t="n">
        <v>0</v>
      </c>
      <c r="I6328" t="n">
        <v>344</v>
      </c>
      <c r="J6328" t="n">
        <v>2</v>
      </c>
      <c r="K6328" t="n">
        <v>47</v>
      </c>
      <c r="L6328" t="n">
        <v>0</v>
      </c>
      <c r="M6328" t="n">
        <v>6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</row>
    <row r="6329">
      <c r="A6329" t="inlineStr">
        <is>
          <t>Willem Petrus Nel</t>
        </is>
      </c>
      <c r="B6329" t="inlineStr">
        <is>
          <t>Scotland</t>
        </is>
      </c>
      <c r="C6329" t="inlineStr">
        <is>
          <t>Prop</t>
        </is>
      </c>
      <c r="D6329" t="n">
        <v>45</v>
      </c>
      <c r="E6329" t="n">
        <v>44</v>
      </c>
      <c r="F6329" t="n">
        <v>39</v>
      </c>
      <c r="G6329" t="n">
        <v>5</v>
      </c>
      <c r="H6329" t="n">
        <v>0</v>
      </c>
      <c r="I6329" t="n">
        <v>2989</v>
      </c>
      <c r="J6329" t="n">
        <v>6</v>
      </c>
      <c r="K6329" t="n">
        <v>151</v>
      </c>
      <c r="L6329" t="n">
        <v>1</v>
      </c>
      <c r="M6329" t="n">
        <v>19</v>
      </c>
      <c r="N6329" t="n">
        <v>8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40</v>
      </c>
      <c r="U6329" t="n">
        <v>0</v>
      </c>
      <c r="V6329" t="n">
        <v>0</v>
      </c>
      <c r="W6329" t="n">
        <v>0</v>
      </c>
    </row>
    <row r="6330">
      <c r="A6330" t="inlineStr">
        <is>
          <t>Willem Petrus Nel</t>
        </is>
      </c>
      <c r="B6330" t="inlineStr">
        <is>
          <t>Scotland</t>
        </is>
      </c>
      <c r="C6330" t="inlineStr">
        <is>
          <t>Prop</t>
        </is>
      </c>
      <c r="D6330" t="n">
        <v>41</v>
      </c>
      <c r="E6330" t="n">
        <v>41</v>
      </c>
      <c r="F6330" t="n">
        <v>27</v>
      </c>
      <c r="G6330" t="n">
        <v>14</v>
      </c>
      <c r="H6330" t="n">
        <v>0</v>
      </c>
      <c r="I6330" t="n">
        <v>1969</v>
      </c>
      <c r="J6330" t="n">
        <v>14</v>
      </c>
      <c r="K6330" t="n">
        <v>321</v>
      </c>
      <c r="L6330" t="n">
        <v>0</v>
      </c>
      <c r="M6330" t="n">
        <v>23</v>
      </c>
      <c r="N6330" t="n">
        <v>3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15</v>
      </c>
      <c r="U6330" t="n">
        <v>1</v>
      </c>
      <c r="V6330" t="n">
        <v>0</v>
      </c>
      <c r="W6330" t="n">
        <v>0</v>
      </c>
    </row>
    <row r="6331">
      <c r="A6331" t="inlineStr">
        <is>
          <t>Willem Petrus Nel</t>
        </is>
      </c>
      <c r="B6331" t="inlineStr">
        <is>
          <t>Scotland</t>
        </is>
      </c>
      <c r="C6331" t="inlineStr">
        <is>
          <t>Prop</t>
        </is>
      </c>
      <c r="D6331" t="n">
        <v>65</v>
      </c>
      <c r="E6331" t="n">
        <v>64</v>
      </c>
      <c r="F6331" t="n">
        <v>54</v>
      </c>
      <c r="G6331" t="n">
        <v>10</v>
      </c>
      <c r="H6331" t="n">
        <v>0</v>
      </c>
      <c r="I6331" t="n">
        <v>3569</v>
      </c>
      <c r="J6331" t="n">
        <v>11</v>
      </c>
      <c r="K6331" t="n">
        <v>331</v>
      </c>
      <c r="L6331" t="n">
        <v>0</v>
      </c>
      <c r="M6331" t="n">
        <v>49</v>
      </c>
      <c r="N6331" t="n">
        <v>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15</v>
      </c>
      <c r="U6331" t="n">
        <v>1</v>
      </c>
      <c r="V6331" t="n">
        <v>0</v>
      </c>
      <c r="W6331" t="n">
        <v>0</v>
      </c>
    </row>
    <row r="6332">
      <c r="A6332" t="inlineStr">
        <is>
          <t>Willem Petrus Nel</t>
        </is>
      </c>
      <c r="B6332" t="inlineStr">
        <is>
          <t>Scotland</t>
        </is>
      </c>
      <c r="C6332" t="inlineStr">
        <is>
          <t>Prop</t>
        </is>
      </c>
      <c r="D6332" t="n">
        <v>158</v>
      </c>
      <c r="E6332" t="n">
        <v>14</v>
      </c>
      <c r="F6332" t="n">
        <v>125</v>
      </c>
      <c r="G6332" t="n">
        <v>31</v>
      </c>
      <c r="H6332" t="n">
        <v>0</v>
      </c>
      <c r="I6332" t="n">
        <v>8871</v>
      </c>
      <c r="J6332" t="n">
        <v>33</v>
      </c>
      <c r="K6332" t="n">
        <v>850</v>
      </c>
      <c r="L6332" t="n">
        <v>1</v>
      </c>
      <c r="M6332" t="n">
        <v>97</v>
      </c>
      <c r="N6332" t="n">
        <v>14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70</v>
      </c>
      <c r="U6332" t="n">
        <v>2</v>
      </c>
      <c r="V6332" t="n">
        <v>0</v>
      </c>
      <c r="W6332" t="n">
        <v>0</v>
      </c>
    </row>
    <row r="6333">
      <c r="A6333" t="inlineStr">
        <is>
          <t>Alex Allan</t>
        </is>
      </c>
      <c r="B6333" t="inlineStr">
        <is>
          <t>Scotland</t>
        </is>
      </c>
      <c r="C6333" t="inlineStr">
        <is>
          <t>Prop</t>
        </is>
      </c>
      <c r="D6333" t="n">
        <v>27</v>
      </c>
      <c r="E6333" t="n">
        <v>31</v>
      </c>
      <c r="F6333" t="n">
        <v>19</v>
      </c>
      <c r="G6333" t="n">
        <v>12</v>
      </c>
      <c r="H6333" t="n">
        <v>0</v>
      </c>
      <c r="I6333" t="n">
        <v>1474</v>
      </c>
      <c r="J6333" t="n">
        <v>8</v>
      </c>
      <c r="K6333" t="n">
        <v>151</v>
      </c>
      <c r="L6333" t="n">
        <v>1</v>
      </c>
      <c r="M6333" t="n">
        <v>8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5</v>
      </c>
      <c r="U6333" t="n">
        <v>0</v>
      </c>
      <c r="V6333" t="n">
        <v>0</v>
      </c>
      <c r="W6333" t="n">
        <v>0</v>
      </c>
    </row>
    <row r="6334">
      <c r="A6334" t="inlineStr">
        <is>
          <t>Alex Allan</t>
        </is>
      </c>
      <c r="B6334" t="inlineStr">
        <is>
          <t>Scotland</t>
        </is>
      </c>
      <c r="C6334" t="inlineStr">
        <is>
          <t>Prop</t>
        </is>
      </c>
      <c r="D6334" t="n">
        <v>1</v>
      </c>
      <c r="E6334" t="n">
        <v>1</v>
      </c>
      <c r="F6334" t="n">
        <v>0</v>
      </c>
      <c r="G6334" t="n">
        <v>1</v>
      </c>
      <c r="H6334" t="n">
        <v>0</v>
      </c>
      <c r="I6334" t="n">
        <v>7</v>
      </c>
      <c r="J6334" t="n">
        <v>1</v>
      </c>
      <c r="K6334" t="n">
        <v>7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</row>
    <row r="6335">
      <c r="A6335" t="inlineStr">
        <is>
          <t>Alex Allan</t>
        </is>
      </c>
      <c r="B6335" t="inlineStr">
        <is>
          <t>Scotland</t>
        </is>
      </c>
      <c r="C6335" t="inlineStr">
        <is>
          <t>Prop</t>
        </is>
      </c>
      <c r="D6335" t="n">
        <v>5</v>
      </c>
      <c r="E6335" t="n">
        <v>5</v>
      </c>
      <c r="F6335" t="n">
        <v>5</v>
      </c>
      <c r="G6335" t="n">
        <v>0</v>
      </c>
      <c r="H6335" t="n">
        <v>0</v>
      </c>
      <c r="I6335" t="n">
        <v>316</v>
      </c>
      <c r="J6335" t="n">
        <v>0</v>
      </c>
      <c r="K6335" t="n">
        <v>0</v>
      </c>
      <c r="L6335" t="n">
        <v>0</v>
      </c>
      <c r="M6335" t="n">
        <v>2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</row>
    <row r="6336">
      <c r="A6336" t="inlineStr">
        <is>
          <t>Alex Allan</t>
        </is>
      </c>
      <c r="B6336" t="inlineStr">
        <is>
          <t>Scotland</t>
        </is>
      </c>
      <c r="C6336" t="inlineStr">
        <is>
          <t>Prop</t>
        </is>
      </c>
      <c r="D6336" t="n">
        <v>5</v>
      </c>
      <c r="E6336" t="n">
        <v>10</v>
      </c>
      <c r="F6336" t="n">
        <v>0</v>
      </c>
      <c r="G6336" t="n">
        <v>10</v>
      </c>
      <c r="H6336" t="n">
        <v>0</v>
      </c>
      <c r="I6336" t="n">
        <v>64</v>
      </c>
      <c r="J6336" t="n">
        <v>5</v>
      </c>
      <c r="K6336" t="n">
        <v>64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</row>
    <row r="6337">
      <c r="A6337" t="inlineStr">
        <is>
          <t>Alex Allan</t>
        </is>
      </c>
      <c r="B6337" t="inlineStr">
        <is>
          <t>Scotland</t>
        </is>
      </c>
      <c r="C6337" t="inlineStr">
        <is>
          <t>Prop</t>
        </is>
      </c>
      <c r="D6337" t="n">
        <v>6</v>
      </c>
      <c r="E6337" t="n">
        <v>6</v>
      </c>
      <c r="F6337" t="n">
        <v>5</v>
      </c>
      <c r="G6337" t="n">
        <v>1</v>
      </c>
      <c r="H6337" t="n">
        <v>0</v>
      </c>
      <c r="I6337" t="n">
        <v>401</v>
      </c>
      <c r="J6337" t="n">
        <v>1</v>
      </c>
      <c r="K6337" t="n">
        <v>28</v>
      </c>
      <c r="L6337" t="n">
        <v>1</v>
      </c>
      <c r="M6337" t="n">
        <v>3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5</v>
      </c>
      <c r="U6337" t="n">
        <v>0</v>
      </c>
      <c r="V6337" t="n">
        <v>0</v>
      </c>
      <c r="W6337" t="n">
        <v>0</v>
      </c>
    </row>
    <row r="6338">
      <c r="A6338" t="inlineStr">
        <is>
          <t>Alex Allan</t>
        </is>
      </c>
      <c r="B6338" t="inlineStr">
        <is>
          <t>Scotland</t>
        </is>
      </c>
      <c r="C6338" t="inlineStr">
        <is>
          <t>Prop</t>
        </is>
      </c>
      <c r="D6338" t="n">
        <v>6</v>
      </c>
      <c r="E6338" t="n">
        <v>6</v>
      </c>
      <c r="F6338" t="n">
        <v>1</v>
      </c>
      <c r="G6338" t="n">
        <v>5</v>
      </c>
      <c r="H6338" t="n">
        <v>0</v>
      </c>
      <c r="I6338" t="n">
        <v>140</v>
      </c>
      <c r="J6338" t="n">
        <v>5</v>
      </c>
      <c r="K6338" t="n">
        <v>99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</row>
    <row r="6339">
      <c r="A6339" t="inlineStr">
        <is>
          <t>Alex Allan</t>
        </is>
      </c>
      <c r="B6339" t="inlineStr">
        <is>
          <t>Scotland</t>
        </is>
      </c>
      <c r="C6339" t="inlineStr">
        <is>
          <t>Prop</t>
        </is>
      </c>
      <c r="D6339" t="n">
        <v>108</v>
      </c>
      <c r="E6339" t="n">
        <v>109</v>
      </c>
      <c r="F6339" t="n">
        <v>37</v>
      </c>
      <c r="G6339" t="n">
        <v>72</v>
      </c>
      <c r="H6339" t="n">
        <v>0</v>
      </c>
      <c r="I6339" t="n">
        <v>3880</v>
      </c>
      <c r="J6339" t="n">
        <v>71</v>
      </c>
      <c r="K6339" t="n">
        <v>1610</v>
      </c>
      <c r="L6339" t="n">
        <v>1</v>
      </c>
      <c r="M6339" t="n">
        <v>33</v>
      </c>
      <c r="N6339" t="n">
        <v>3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15</v>
      </c>
      <c r="U6339" t="n">
        <v>3</v>
      </c>
      <c r="V6339" t="n">
        <v>0</v>
      </c>
      <c r="W6339" t="n">
        <v>1</v>
      </c>
    </row>
    <row r="6340">
      <c r="A6340" t="inlineStr">
        <is>
          <t>Alex Allan</t>
        </is>
      </c>
      <c r="B6340" t="inlineStr">
        <is>
          <t>Scotland</t>
        </is>
      </c>
      <c r="C6340" t="inlineStr">
        <is>
          <t>Prop</t>
        </is>
      </c>
      <c r="D6340" t="n">
        <v>158</v>
      </c>
      <c r="E6340" t="n">
        <v>5</v>
      </c>
      <c r="F6340" t="n">
        <v>67</v>
      </c>
      <c r="G6340" t="n">
        <v>101</v>
      </c>
      <c r="H6340" t="n">
        <v>0</v>
      </c>
      <c r="I6340" t="n">
        <v>6282</v>
      </c>
      <c r="J6340" t="n">
        <v>91</v>
      </c>
      <c r="K6340" t="n">
        <v>1959</v>
      </c>
      <c r="L6340" t="n">
        <v>3</v>
      </c>
      <c r="M6340" t="n">
        <v>47</v>
      </c>
      <c r="N6340" t="n">
        <v>5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25</v>
      </c>
      <c r="U6340" t="n">
        <v>3</v>
      </c>
      <c r="V6340" t="n">
        <v>0</v>
      </c>
      <c r="W6340" t="n">
        <v>1</v>
      </c>
    </row>
    <row r="6341">
      <c r="A6341" t="inlineStr">
        <is>
          <t>Simon Berghan</t>
        </is>
      </c>
      <c r="B6341" t="inlineStr">
        <is>
          <t>Scotland</t>
        </is>
      </c>
      <c r="C6341" t="inlineStr">
        <is>
          <t>Prop</t>
        </is>
      </c>
      <c r="D6341" t="n">
        <v>88</v>
      </c>
      <c r="E6341" t="n">
        <v>93</v>
      </c>
      <c r="F6341" t="n">
        <v>34</v>
      </c>
      <c r="G6341" t="n">
        <v>59</v>
      </c>
      <c r="H6341" t="n">
        <v>0</v>
      </c>
      <c r="I6341" t="n">
        <v>3525</v>
      </c>
      <c r="J6341" t="n">
        <v>54</v>
      </c>
      <c r="K6341" t="n">
        <v>1351</v>
      </c>
      <c r="L6341" t="n">
        <v>0</v>
      </c>
      <c r="M6341" t="n">
        <v>26</v>
      </c>
      <c r="N6341" t="n">
        <v>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10</v>
      </c>
      <c r="U6341" t="n">
        <v>2</v>
      </c>
      <c r="V6341" t="n">
        <v>0</v>
      </c>
      <c r="W6341" t="n">
        <v>1</v>
      </c>
    </row>
    <row r="6342">
      <c r="A6342" t="inlineStr">
        <is>
          <t>Simon Berghan</t>
        </is>
      </c>
      <c r="B6342" t="inlineStr">
        <is>
          <t>Scotland</t>
        </is>
      </c>
      <c r="C6342" t="inlineStr">
        <is>
          <t>Prop</t>
        </is>
      </c>
      <c r="D6342" t="n">
        <v>117</v>
      </c>
      <c r="E6342" t="n">
        <v>2</v>
      </c>
      <c r="F6342" t="n">
        <v>44</v>
      </c>
      <c r="G6342" t="n">
        <v>80</v>
      </c>
      <c r="H6342" t="n">
        <v>0</v>
      </c>
      <c r="I6342" t="n">
        <v>4575</v>
      </c>
      <c r="J6342" t="n">
        <v>73</v>
      </c>
      <c r="K6342" t="n">
        <v>1835</v>
      </c>
      <c r="L6342" t="n">
        <v>1</v>
      </c>
      <c r="M6342" t="n">
        <v>36</v>
      </c>
      <c r="N6342" t="n">
        <v>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10</v>
      </c>
      <c r="U6342" t="n">
        <v>3</v>
      </c>
      <c r="V6342" t="n">
        <v>0</v>
      </c>
      <c r="W6342" t="n">
        <v>1</v>
      </c>
    </row>
    <row r="6343">
      <c r="A6343" t="inlineStr">
        <is>
          <t>Jamie Bhatti</t>
        </is>
      </c>
      <c r="B6343" t="inlineStr">
        <is>
          <t>Scotland</t>
        </is>
      </c>
      <c r="C6343" t="inlineStr">
        <is>
          <t>Prop</t>
        </is>
      </c>
      <c r="D6343" t="n">
        <v>6</v>
      </c>
      <c r="E6343" t="n">
        <v>10</v>
      </c>
      <c r="F6343" t="n">
        <v>6</v>
      </c>
      <c r="G6343" t="n">
        <v>4</v>
      </c>
      <c r="H6343" t="n">
        <v>0</v>
      </c>
      <c r="I6343" t="n">
        <v>403</v>
      </c>
      <c r="J6343" t="n">
        <v>0</v>
      </c>
      <c r="K6343" t="n">
        <v>0</v>
      </c>
      <c r="L6343" t="n">
        <v>0</v>
      </c>
      <c r="M6343" t="n">
        <v>3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</row>
    <row r="6344">
      <c r="A6344" t="inlineStr">
        <is>
          <t>Jamie Bhatti</t>
        </is>
      </c>
      <c r="B6344" t="inlineStr">
        <is>
          <t>Scotland</t>
        </is>
      </c>
      <c r="C6344" t="inlineStr">
        <is>
          <t>Prop</t>
        </is>
      </c>
      <c r="D6344" t="n">
        <v>6</v>
      </c>
      <c r="E6344" t="n">
        <v>8</v>
      </c>
      <c r="F6344" t="n">
        <v>3</v>
      </c>
      <c r="G6344" t="n">
        <v>5</v>
      </c>
      <c r="H6344" t="n">
        <v>0</v>
      </c>
      <c r="I6344" t="n">
        <v>304</v>
      </c>
      <c r="J6344" t="n">
        <v>3</v>
      </c>
      <c r="K6344" t="n">
        <v>83</v>
      </c>
      <c r="L6344" t="n">
        <v>1</v>
      </c>
      <c r="M6344" t="n">
        <v>1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</row>
    <row r="6345">
      <c r="A6345" t="inlineStr">
        <is>
          <t>Jamie Bhatti</t>
        </is>
      </c>
      <c r="B6345" t="inlineStr">
        <is>
          <t>Scotland</t>
        </is>
      </c>
      <c r="C6345" t="inlineStr">
        <is>
          <t>Prop</t>
        </is>
      </c>
      <c r="D6345" t="n">
        <v>47</v>
      </c>
      <c r="E6345" t="n">
        <v>47</v>
      </c>
      <c r="F6345" t="n">
        <v>24</v>
      </c>
      <c r="G6345" t="n">
        <v>23</v>
      </c>
      <c r="H6345" t="n">
        <v>0</v>
      </c>
      <c r="I6345" t="n">
        <v>1954</v>
      </c>
      <c r="J6345" t="n">
        <v>23</v>
      </c>
      <c r="K6345" t="n">
        <v>560</v>
      </c>
      <c r="L6345" t="n">
        <v>1</v>
      </c>
      <c r="M6345" t="n">
        <v>22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</row>
    <row r="6346">
      <c r="A6346" t="inlineStr">
        <is>
          <t>Jamie Bhatti</t>
        </is>
      </c>
      <c r="B6346" t="inlineStr">
        <is>
          <t>Scotland</t>
        </is>
      </c>
      <c r="C6346" t="inlineStr">
        <is>
          <t>Prop</t>
        </is>
      </c>
      <c r="D6346" t="n">
        <v>18</v>
      </c>
      <c r="E6346" t="n">
        <v>18</v>
      </c>
      <c r="F6346" t="n">
        <v>2</v>
      </c>
      <c r="G6346" t="n">
        <v>16</v>
      </c>
      <c r="H6346" t="n">
        <v>0</v>
      </c>
      <c r="I6346" t="n">
        <v>498</v>
      </c>
      <c r="J6346" t="n">
        <v>16</v>
      </c>
      <c r="K6346" t="n">
        <v>405</v>
      </c>
      <c r="L6346" t="n">
        <v>0</v>
      </c>
      <c r="M6346" t="n">
        <v>3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</row>
    <row r="6347">
      <c r="A6347" t="inlineStr">
        <is>
          <t>Jamie Bhatti</t>
        </is>
      </c>
      <c r="B6347" t="inlineStr">
        <is>
          <t>Scotland</t>
        </is>
      </c>
      <c r="C6347" t="inlineStr">
        <is>
          <t>Prop</t>
        </is>
      </c>
      <c r="D6347" t="n">
        <v>15</v>
      </c>
      <c r="E6347" t="n">
        <v>17</v>
      </c>
      <c r="F6347" t="n">
        <v>4</v>
      </c>
      <c r="G6347" t="n">
        <v>13</v>
      </c>
      <c r="H6347" t="n">
        <v>0</v>
      </c>
      <c r="I6347" t="n">
        <v>329</v>
      </c>
      <c r="J6347" t="n">
        <v>11</v>
      </c>
      <c r="K6347" t="n">
        <v>170</v>
      </c>
      <c r="L6347" t="n">
        <v>0</v>
      </c>
      <c r="M6347" t="n">
        <v>4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</v>
      </c>
      <c r="V6347" t="n">
        <v>0</v>
      </c>
      <c r="W6347" t="n">
        <v>0</v>
      </c>
    </row>
    <row r="6348">
      <c r="A6348" t="inlineStr">
        <is>
          <t>Jamie Bhatti</t>
        </is>
      </c>
      <c r="B6348" t="inlineStr">
        <is>
          <t>Scotland</t>
        </is>
      </c>
      <c r="C6348" t="inlineStr">
        <is>
          <t>Prop</t>
        </is>
      </c>
      <c r="D6348" t="n">
        <v>7</v>
      </c>
      <c r="E6348" t="n">
        <v>7</v>
      </c>
      <c r="F6348" t="n">
        <v>0</v>
      </c>
      <c r="G6348" t="n">
        <v>7</v>
      </c>
      <c r="H6348" t="n">
        <v>0</v>
      </c>
      <c r="I6348" t="n">
        <v>164</v>
      </c>
      <c r="J6348" t="n">
        <v>7</v>
      </c>
      <c r="K6348" t="n">
        <v>164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</row>
    <row r="6349">
      <c r="A6349" t="inlineStr">
        <is>
          <t>Jamie Bhatti</t>
        </is>
      </c>
      <c r="B6349" t="inlineStr">
        <is>
          <t>Scotland</t>
        </is>
      </c>
      <c r="C6349" t="inlineStr">
        <is>
          <t>Prop</t>
        </is>
      </c>
      <c r="D6349" t="n">
        <v>99</v>
      </c>
      <c r="E6349" t="n">
        <v>0</v>
      </c>
      <c r="F6349" t="n">
        <v>39</v>
      </c>
      <c r="G6349" t="n">
        <v>68</v>
      </c>
      <c r="H6349" t="n">
        <v>0</v>
      </c>
      <c r="I6349" t="n">
        <v>3652</v>
      </c>
      <c r="J6349" t="n">
        <v>60</v>
      </c>
      <c r="K6349" t="n">
        <v>1382</v>
      </c>
      <c r="L6349" t="n">
        <v>2</v>
      </c>
      <c r="M6349" t="n">
        <v>33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</row>
    <row r="6350">
      <c r="A6350" t="inlineStr">
        <is>
          <t>Michael Cusack</t>
        </is>
      </c>
      <c r="B6350" t="inlineStr">
        <is>
          <t>Scotland</t>
        </is>
      </c>
      <c r="C6350" t="inlineStr">
        <is>
          <t>Prop</t>
        </is>
      </c>
      <c r="D6350" t="n">
        <v>68</v>
      </c>
      <c r="E6350" t="n">
        <v>95</v>
      </c>
      <c r="F6350" t="n">
        <v>28</v>
      </c>
      <c r="G6350" t="n">
        <v>67</v>
      </c>
      <c r="H6350" t="n">
        <v>0</v>
      </c>
      <c r="I6350" t="n">
        <v>2713</v>
      </c>
      <c r="J6350" t="n">
        <v>40</v>
      </c>
      <c r="K6350" t="n">
        <v>912</v>
      </c>
      <c r="L6350" t="n">
        <v>2</v>
      </c>
      <c r="M6350" t="n">
        <v>20</v>
      </c>
      <c r="N6350" t="n">
        <v>5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25</v>
      </c>
      <c r="U6350" t="n">
        <v>2</v>
      </c>
      <c r="V6350" t="n">
        <v>0</v>
      </c>
      <c r="W6350" t="n">
        <v>0</v>
      </c>
    </row>
    <row r="6351">
      <c r="A6351" t="inlineStr">
        <is>
          <t>Michael Cusack</t>
        </is>
      </c>
      <c r="B6351" t="inlineStr">
        <is>
          <t>Scotland</t>
        </is>
      </c>
      <c r="C6351" t="inlineStr">
        <is>
          <t>Prop</t>
        </is>
      </c>
      <c r="D6351" t="n">
        <v>81</v>
      </c>
      <c r="E6351" t="n">
        <v>84</v>
      </c>
      <c r="F6351" t="n">
        <v>46</v>
      </c>
      <c r="G6351" t="n">
        <v>38</v>
      </c>
      <c r="H6351" t="n">
        <v>0</v>
      </c>
      <c r="I6351" t="n">
        <v>4400</v>
      </c>
      <c r="J6351" t="n">
        <v>35</v>
      </c>
      <c r="K6351" t="n">
        <v>1231</v>
      </c>
      <c r="L6351" t="n">
        <v>1</v>
      </c>
      <c r="M6351" t="n">
        <v>31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5</v>
      </c>
      <c r="U6351" t="n">
        <v>1</v>
      </c>
      <c r="V6351" t="n">
        <v>0</v>
      </c>
      <c r="W6351" t="n">
        <v>0</v>
      </c>
    </row>
    <row r="6352">
      <c r="A6352" t="inlineStr">
        <is>
          <t>Michael Cusack</t>
        </is>
      </c>
      <c r="B6352" t="inlineStr">
        <is>
          <t>Scotland</t>
        </is>
      </c>
      <c r="C6352" t="inlineStr">
        <is>
          <t>Prop</t>
        </is>
      </c>
      <c r="D6352" t="n">
        <v>49</v>
      </c>
      <c r="E6352" t="n">
        <v>48</v>
      </c>
      <c r="F6352" t="n">
        <v>35</v>
      </c>
      <c r="G6352" t="n">
        <v>13</v>
      </c>
      <c r="H6352" t="n">
        <v>0</v>
      </c>
      <c r="I6352" t="n">
        <v>2279</v>
      </c>
      <c r="J6352" t="n">
        <v>14</v>
      </c>
      <c r="K6352" t="n">
        <v>379</v>
      </c>
      <c r="L6352" t="n">
        <v>1</v>
      </c>
      <c r="M6352" t="n">
        <v>36</v>
      </c>
      <c r="N6352" t="n">
        <v>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10</v>
      </c>
      <c r="U6352" t="n">
        <v>0</v>
      </c>
      <c r="V6352" t="n">
        <v>0</v>
      </c>
      <c r="W6352" t="n">
        <v>0</v>
      </c>
    </row>
    <row r="6353">
      <c r="A6353" t="inlineStr">
        <is>
          <t>Michael Cusack</t>
        </is>
      </c>
      <c r="B6353" t="inlineStr">
        <is>
          <t>Scotland</t>
        </is>
      </c>
      <c r="C6353" t="inlineStr">
        <is>
          <t>Prop</t>
        </is>
      </c>
      <c r="D6353" t="n">
        <v>2</v>
      </c>
      <c r="E6353" t="n">
        <v>2</v>
      </c>
      <c r="F6353" t="n">
        <v>1</v>
      </c>
      <c r="G6353" t="n">
        <v>1</v>
      </c>
      <c r="H6353" t="n">
        <v>0</v>
      </c>
      <c r="I6353" t="n">
        <v>80</v>
      </c>
      <c r="J6353" t="n">
        <v>1</v>
      </c>
      <c r="K6353" t="n">
        <v>34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</row>
    <row r="6354">
      <c r="A6354" t="inlineStr">
        <is>
          <t>Michael Cusack</t>
        </is>
      </c>
      <c r="B6354" t="inlineStr">
        <is>
          <t>Scotland</t>
        </is>
      </c>
      <c r="C6354" t="inlineStr">
        <is>
          <t>Prop</t>
        </is>
      </c>
      <c r="D6354" t="n">
        <v>4</v>
      </c>
      <c r="E6354" t="n">
        <v>4</v>
      </c>
      <c r="F6354" t="n">
        <v>2</v>
      </c>
      <c r="G6354" t="n">
        <v>2</v>
      </c>
      <c r="H6354" t="n">
        <v>0</v>
      </c>
      <c r="I6354" t="n">
        <v>122</v>
      </c>
      <c r="J6354" t="n">
        <v>2</v>
      </c>
      <c r="K6354" t="n">
        <v>27</v>
      </c>
      <c r="L6354" t="n">
        <v>0</v>
      </c>
      <c r="M6354" t="n">
        <v>2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</row>
    <row r="6355">
      <c r="A6355" t="inlineStr">
        <is>
          <t>Michael Cusack</t>
        </is>
      </c>
      <c r="B6355" t="inlineStr">
        <is>
          <t>Scotland</t>
        </is>
      </c>
      <c r="C6355" t="inlineStr">
        <is>
          <t>Prop</t>
        </is>
      </c>
      <c r="D6355" t="n">
        <v>204</v>
      </c>
      <c r="E6355" t="n">
        <v>8</v>
      </c>
      <c r="F6355" t="n">
        <v>112</v>
      </c>
      <c r="G6355" t="n">
        <v>121</v>
      </c>
      <c r="H6355" t="n">
        <v>0</v>
      </c>
      <c r="I6355" t="n">
        <v>9594</v>
      </c>
      <c r="J6355" t="n">
        <v>92</v>
      </c>
      <c r="K6355" t="n">
        <v>2583</v>
      </c>
      <c r="L6355" t="n">
        <v>4</v>
      </c>
      <c r="M6355" t="n">
        <v>90</v>
      </c>
      <c r="N6355" t="n">
        <v>8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40</v>
      </c>
      <c r="U6355" t="n">
        <v>3</v>
      </c>
      <c r="V6355" t="n">
        <v>0</v>
      </c>
      <c r="W6355" t="n">
        <v>0</v>
      </c>
    </row>
    <row r="6356">
      <c r="A6356" t="inlineStr">
        <is>
          <t>Alasdair Dickinson</t>
        </is>
      </c>
      <c r="B6356" t="inlineStr">
        <is>
          <t>Scotland</t>
        </is>
      </c>
      <c r="C6356" t="inlineStr">
        <is>
          <t>Prop</t>
        </is>
      </c>
      <c r="D6356" t="n">
        <v>80</v>
      </c>
      <c r="E6356" t="n">
        <v>85</v>
      </c>
      <c r="F6356" t="n">
        <v>63</v>
      </c>
      <c r="G6356" t="n">
        <v>22</v>
      </c>
      <c r="H6356" t="n">
        <v>0</v>
      </c>
      <c r="I6356" t="n">
        <v>4660</v>
      </c>
      <c r="J6356" t="n">
        <v>17</v>
      </c>
      <c r="K6356" t="n">
        <v>465</v>
      </c>
      <c r="L6356" t="n">
        <v>2</v>
      </c>
      <c r="M6356" t="n">
        <v>45</v>
      </c>
      <c r="N6356" t="n">
        <v>3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15</v>
      </c>
      <c r="U6356" t="n">
        <v>0</v>
      </c>
      <c r="V6356" t="n">
        <v>0</v>
      </c>
      <c r="W6356" t="n">
        <v>0</v>
      </c>
    </row>
    <row r="6357">
      <c r="A6357" t="inlineStr">
        <is>
          <t>Alasdair Dickinson</t>
        </is>
      </c>
      <c r="B6357" t="inlineStr">
        <is>
          <t>Scotland</t>
        </is>
      </c>
      <c r="C6357" t="inlineStr">
        <is>
          <t>Prop</t>
        </is>
      </c>
      <c r="D6357" t="n">
        <v>56</v>
      </c>
      <c r="E6357" t="n">
        <v>59</v>
      </c>
      <c r="F6357" t="n">
        <v>31</v>
      </c>
      <c r="G6357" t="n">
        <v>28</v>
      </c>
      <c r="H6357" t="n">
        <v>0</v>
      </c>
      <c r="I6357" t="n">
        <v>2523</v>
      </c>
      <c r="J6357" t="n">
        <v>25</v>
      </c>
      <c r="K6357" t="n">
        <v>620</v>
      </c>
      <c r="L6357" t="n">
        <v>1</v>
      </c>
      <c r="M6357" t="n">
        <v>24</v>
      </c>
      <c r="N6357" t="n">
        <v>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</v>
      </c>
      <c r="U6357" t="n">
        <v>0</v>
      </c>
      <c r="V6357" t="n">
        <v>0</v>
      </c>
      <c r="W6357" t="n">
        <v>0</v>
      </c>
    </row>
    <row r="6358">
      <c r="A6358" t="inlineStr">
        <is>
          <t>Alasdair Dickinson</t>
        </is>
      </c>
      <c r="B6358" t="inlineStr">
        <is>
          <t>Scotland</t>
        </is>
      </c>
      <c r="C6358" t="inlineStr">
        <is>
          <t>Prop</t>
        </is>
      </c>
      <c r="D6358" t="n">
        <v>70</v>
      </c>
      <c r="E6358" t="n">
        <v>76</v>
      </c>
      <c r="F6358" t="n">
        <v>36</v>
      </c>
      <c r="G6358" t="n">
        <v>40</v>
      </c>
      <c r="H6358" t="n">
        <v>0</v>
      </c>
      <c r="I6358" t="n">
        <v>3051</v>
      </c>
      <c r="J6358" t="n">
        <v>34</v>
      </c>
      <c r="K6358" t="n">
        <v>751</v>
      </c>
      <c r="L6358" t="n">
        <v>4</v>
      </c>
      <c r="M6358" t="n">
        <v>21</v>
      </c>
      <c r="N6358" t="n">
        <v>3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15</v>
      </c>
      <c r="U6358" t="n">
        <v>0</v>
      </c>
      <c r="V6358" t="n">
        <v>0</v>
      </c>
      <c r="W6358" t="n">
        <v>0</v>
      </c>
    </row>
    <row r="6359">
      <c r="A6359" t="inlineStr">
        <is>
          <t>Alasdair Dickinson</t>
        </is>
      </c>
      <c r="B6359" t="inlineStr">
        <is>
          <t>Scotland</t>
        </is>
      </c>
      <c r="C6359" t="inlineStr">
        <is>
          <t>Prop</t>
        </is>
      </c>
      <c r="D6359" t="n">
        <v>2</v>
      </c>
      <c r="E6359" t="n">
        <v>2</v>
      </c>
      <c r="F6359" t="n">
        <v>2</v>
      </c>
      <c r="G6359" t="n">
        <v>0</v>
      </c>
      <c r="H6359" t="n">
        <v>0</v>
      </c>
      <c r="I6359" t="n">
        <v>139</v>
      </c>
      <c r="J6359" t="n">
        <v>0</v>
      </c>
      <c r="K6359" t="n">
        <v>0</v>
      </c>
      <c r="L6359" t="n">
        <v>0</v>
      </c>
      <c r="M6359" t="n">
        <v>1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5</v>
      </c>
      <c r="U6359" t="n">
        <v>0</v>
      </c>
      <c r="V6359" t="n">
        <v>0</v>
      </c>
      <c r="W6359" t="n">
        <v>0</v>
      </c>
    </row>
    <row r="6360">
      <c r="A6360" t="inlineStr">
        <is>
          <t>Alasdair Dickinson</t>
        </is>
      </c>
      <c r="B6360" t="inlineStr">
        <is>
          <t>Scotland</t>
        </is>
      </c>
      <c r="C6360" t="inlineStr">
        <is>
          <t>Prop</t>
        </is>
      </c>
      <c r="D6360" t="n">
        <v>3</v>
      </c>
      <c r="E6360" t="n">
        <v>3</v>
      </c>
      <c r="F6360" t="n">
        <v>2</v>
      </c>
      <c r="G6360" t="n">
        <v>1</v>
      </c>
      <c r="H6360" t="n">
        <v>0</v>
      </c>
      <c r="I6360" t="n">
        <v>175</v>
      </c>
      <c r="J6360" t="n">
        <v>1</v>
      </c>
      <c r="K6360" t="n">
        <v>39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5</v>
      </c>
      <c r="U6360" t="n">
        <v>0</v>
      </c>
      <c r="V6360" t="n">
        <v>0</v>
      </c>
      <c r="W6360" t="n">
        <v>0</v>
      </c>
    </row>
    <row r="6361">
      <c r="A6361" t="inlineStr">
        <is>
          <t>Alasdair Dickinson</t>
        </is>
      </c>
      <c r="B6361" t="inlineStr">
        <is>
          <t>Scotland</t>
        </is>
      </c>
      <c r="C6361" t="inlineStr">
        <is>
          <t>Prop</t>
        </is>
      </c>
      <c r="D6361" t="n">
        <v>28</v>
      </c>
      <c r="E6361" t="n">
        <v>28</v>
      </c>
      <c r="F6361" t="n">
        <v>18</v>
      </c>
      <c r="G6361" t="n">
        <v>10</v>
      </c>
      <c r="H6361" t="n">
        <v>0</v>
      </c>
      <c r="I6361" t="n">
        <v>1491</v>
      </c>
      <c r="J6361" t="n">
        <v>10</v>
      </c>
      <c r="K6361" t="n">
        <v>235</v>
      </c>
      <c r="L6361" t="n">
        <v>0</v>
      </c>
      <c r="M6361" t="n">
        <v>10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5</v>
      </c>
      <c r="U6361" t="n">
        <v>1</v>
      </c>
      <c r="V6361" t="n">
        <v>0</v>
      </c>
      <c r="W6361" t="n">
        <v>0</v>
      </c>
    </row>
    <row r="6362">
      <c r="A6362" t="inlineStr">
        <is>
          <t>Alasdair Dickinson</t>
        </is>
      </c>
      <c r="B6362" t="inlineStr">
        <is>
          <t>Scotland</t>
        </is>
      </c>
      <c r="C6362" t="inlineStr">
        <is>
          <t>Prop</t>
        </is>
      </c>
      <c r="D6362" t="n">
        <v>239</v>
      </c>
      <c r="E6362" t="n">
        <v>11</v>
      </c>
      <c r="F6362" t="n">
        <v>152</v>
      </c>
      <c r="G6362" t="n">
        <v>101</v>
      </c>
      <c r="H6362" t="n">
        <v>0</v>
      </c>
      <c r="I6362" t="n">
        <v>12039</v>
      </c>
      <c r="J6362" t="n">
        <v>87</v>
      </c>
      <c r="K6362" t="n">
        <v>2110</v>
      </c>
      <c r="L6362" t="n">
        <v>7</v>
      </c>
      <c r="M6362" t="n">
        <v>102</v>
      </c>
      <c r="N6362" t="n">
        <v>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55</v>
      </c>
      <c r="U6362" t="n">
        <v>1</v>
      </c>
      <c r="V6362" t="n">
        <v>0</v>
      </c>
      <c r="W6362" t="n">
        <v>0</v>
      </c>
    </row>
    <row r="6363">
      <c r="A6363" t="inlineStr">
        <is>
          <t>Chris Cusiter</t>
        </is>
      </c>
      <c r="B6363" t="inlineStr">
        <is>
          <t>Scotland</t>
        </is>
      </c>
      <c r="C6363" t="inlineStr">
        <is>
          <t>Scrum Half</t>
        </is>
      </c>
      <c r="D6363" t="n">
        <v>17</v>
      </c>
      <c r="E6363" t="n">
        <v>20</v>
      </c>
      <c r="F6363" t="n">
        <v>15</v>
      </c>
      <c r="G6363" t="n">
        <v>5</v>
      </c>
      <c r="H6363" t="n">
        <v>0</v>
      </c>
      <c r="I6363" t="n">
        <v>1126</v>
      </c>
      <c r="J6363" t="n">
        <v>2</v>
      </c>
      <c r="K6363" t="n">
        <v>35</v>
      </c>
      <c r="L6363" t="n">
        <v>0</v>
      </c>
      <c r="M6363" t="n">
        <v>6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5</v>
      </c>
      <c r="U6363" t="n">
        <v>0</v>
      </c>
      <c r="V6363" t="n">
        <v>0</v>
      </c>
      <c r="W6363" t="n">
        <v>0</v>
      </c>
    </row>
    <row r="6364">
      <c r="A6364" t="inlineStr">
        <is>
          <t>Chris Cusiter</t>
        </is>
      </c>
      <c r="B6364" t="inlineStr">
        <is>
          <t>Scotland</t>
        </is>
      </c>
      <c r="C6364" t="inlineStr">
        <is>
          <t>Scrum Half</t>
        </is>
      </c>
      <c r="D6364" t="n">
        <v>68</v>
      </c>
      <c r="E6364" t="n">
        <v>73</v>
      </c>
      <c r="F6364" t="n">
        <v>36</v>
      </c>
      <c r="G6364" t="n">
        <v>37</v>
      </c>
      <c r="H6364" t="n">
        <v>0</v>
      </c>
      <c r="I6364" t="n">
        <v>2589</v>
      </c>
      <c r="J6364" t="n">
        <v>32</v>
      </c>
      <c r="K6364" t="n">
        <v>564</v>
      </c>
      <c r="L6364" t="n">
        <v>0</v>
      </c>
      <c r="M6364" t="n">
        <v>32</v>
      </c>
      <c r="N6364" t="n">
        <v>3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15</v>
      </c>
      <c r="U6364" t="n">
        <v>0</v>
      </c>
      <c r="V6364" t="n">
        <v>0</v>
      </c>
      <c r="W6364" t="n">
        <v>0</v>
      </c>
    </row>
    <row r="6365">
      <c r="A6365" t="inlineStr">
        <is>
          <t>Chris Cusiter</t>
        </is>
      </c>
      <c r="B6365" t="inlineStr">
        <is>
          <t>Scotland</t>
        </is>
      </c>
      <c r="C6365" t="inlineStr">
        <is>
          <t>Scrum Half</t>
        </is>
      </c>
      <c r="D6365" t="n">
        <v>40</v>
      </c>
      <c r="E6365" t="n">
        <v>42</v>
      </c>
      <c r="F6365" t="n">
        <v>25</v>
      </c>
      <c r="G6365" t="n">
        <v>17</v>
      </c>
      <c r="H6365" t="n">
        <v>0</v>
      </c>
      <c r="I6365" t="n">
        <v>1914</v>
      </c>
      <c r="J6365" t="n">
        <v>15</v>
      </c>
      <c r="K6365" t="n">
        <v>207</v>
      </c>
      <c r="L6365" t="n">
        <v>0</v>
      </c>
      <c r="M6365" t="n">
        <v>16</v>
      </c>
      <c r="N6365" t="n">
        <v>3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15</v>
      </c>
      <c r="U6365" t="n">
        <v>0</v>
      </c>
      <c r="V6365" t="n">
        <v>0</v>
      </c>
      <c r="W6365" t="n">
        <v>0</v>
      </c>
    </row>
    <row r="6366">
      <c r="A6366" t="inlineStr">
        <is>
          <t>Chris Cusiter</t>
        </is>
      </c>
      <c r="B6366" t="inlineStr">
        <is>
          <t>Scotland</t>
        </is>
      </c>
      <c r="C6366" t="inlineStr">
        <is>
          <t>Scrum Half</t>
        </is>
      </c>
      <c r="D6366" t="n">
        <v>2</v>
      </c>
      <c r="E6366" t="n">
        <v>3</v>
      </c>
      <c r="F6366" t="n">
        <v>2</v>
      </c>
      <c r="G6366" t="n">
        <v>1</v>
      </c>
      <c r="H6366" t="n">
        <v>0</v>
      </c>
      <c r="I6366" t="n">
        <v>141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5</v>
      </c>
      <c r="U6366" t="n">
        <v>0</v>
      </c>
      <c r="V6366" t="n">
        <v>0</v>
      </c>
      <c r="W6366" t="n">
        <v>0</v>
      </c>
    </row>
    <row r="6367">
      <c r="A6367" t="inlineStr">
        <is>
          <t>Chris Cusiter</t>
        </is>
      </c>
      <c r="B6367" t="inlineStr">
        <is>
          <t>Scotland</t>
        </is>
      </c>
      <c r="C6367" t="inlineStr">
        <is>
          <t>Scrum Half</t>
        </is>
      </c>
      <c r="D6367" t="n">
        <v>54</v>
      </c>
      <c r="E6367" t="n">
        <v>59</v>
      </c>
      <c r="F6367" t="n">
        <v>46</v>
      </c>
      <c r="G6367" t="n">
        <v>13</v>
      </c>
      <c r="H6367" t="n">
        <v>0</v>
      </c>
      <c r="I6367" t="n">
        <v>3232</v>
      </c>
      <c r="J6367" t="n">
        <v>8</v>
      </c>
      <c r="K6367" t="n">
        <v>179</v>
      </c>
      <c r="L6367" t="n">
        <v>1</v>
      </c>
      <c r="M6367" t="n">
        <v>30</v>
      </c>
      <c r="N6367" t="n">
        <v>2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10</v>
      </c>
      <c r="U6367" t="n">
        <v>0</v>
      </c>
      <c r="V6367" t="n">
        <v>0</v>
      </c>
      <c r="W6367" t="n">
        <v>0</v>
      </c>
    </row>
    <row r="6368">
      <c r="A6368" t="inlineStr">
        <is>
          <t>Chris Cusiter</t>
        </is>
      </c>
      <c r="B6368" t="inlineStr">
        <is>
          <t>Scotland</t>
        </is>
      </c>
      <c r="C6368" t="inlineStr">
        <is>
          <t>Scrum Half</t>
        </is>
      </c>
      <c r="D6368" t="n">
        <v>37</v>
      </c>
      <c r="E6368" t="n">
        <v>38</v>
      </c>
      <c r="F6368" t="n">
        <v>30</v>
      </c>
      <c r="G6368" t="n">
        <v>8</v>
      </c>
      <c r="H6368" t="n">
        <v>0</v>
      </c>
      <c r="I6368" t="n">
        <v>2070</v>
      </c>
      <c r="J6368" t="n">
        <v>7</v>
      </c>
      <c r="K6368" t="n">
        <v>151</v>
      </c>
      <c r="L6368" t="n">
        <v>0</v>
      </c>
      <c r="M6368" t="n">
        <v>26</v>
      </c>
      <c r="N6368" t="n">
        <v>4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20</v>
      </c>
      <c r="U6368" t="n">
        <v>0</v>
      </c>
      <c r="V6368" t="n">
        <v>0</v>
      </c>
      <c r="W6368" t="n">
        <v>0</v>
      </c>
    </row>
    <row r="6369">
      <c r="A6369" t="inlineStr">
        <is>
          <t>Chris Cusiter</t>
        </is>
      </c>
      <c r="B6369" t="inlineStr">
        <is>
          <t>Scotland</t>
        </is>
      </c>
      <c r="C6369" t="inlineStr">
        <is>
          <t>Scrum Half</t>
        </is>
      </c>
      <c r="D6369" t="n">
        <v>218</v>
      </c>
      <c r="E6369" t="n">
        <v>14</v>
      </c>
      <c r="F6369" t="n">
        <v>154</v>
      </c>
      <c r="G6369" t="n">
        <v>81</v>
      </c>
      <c r="H6369" t="n">
        <v>0</v>
      </c>
      <c r="I6369" t="n">
        <v>11072</v>
      </c>
      <c r="J6369" t="n">
        <v>64</v>
      </c>
      <c r="K6369" t="n">
        <v>1136</v>
      </c>
      <c r="L6369" t="n">
        <v>1</v>
      </c>
      <c r="M6369" t="n">
        <v>111</v>
      </c>
      <c r="N6369" t="n">
        <v>14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70</v>
      </c>
      <c r="U6369" t="n">
        <v>0</v>
      </c>
      <c r="V6369" t="n">
        <v>0</v>
      </c>
      <c r="W6369" t="n">
        <v>0</v>
      </c>
    </row>
    <row r="6370">
      <c r="A6370" t="inlineStr">
        <is>
          <t>Greig Laidlaw</t>
        </is>
      </c>
      <c r="B6370" t="inlineStr">
        <is>
          <t>Scotland</t>
        </is>
      </c>
      <c r="C6370" t="inlineStr">
        <is>
          <t>Scrum Half</t>
        </is>
      </c>
      <c r="D6370" t="n">
        <v>120</v>
      </c>
      <c r="E6370" t="n">
        <v>137</v>
      </c>
      <c r="F6370" t="n">
        <v>88</v>
      </c>
      <c r="G6370" t="n">
        <v>49</v>
      </c>
      <c r="H6370" t="n">
        <v>0</v>
      </c>
      <c r="I6370" t="n">
        <v>7093</v>
      </c>
      <c r="J6370" t="n">
        <v>32</v>
      </c>
      <c r="K6370" t="n">
        <v>509</v>
      </c>
      <c r="L6370" t="n">
        <v>1</v>
      </c>
      <c r="M6370" t="n">
        <v>22</v>
      </c>
      <c r="N6370" t="n">
        <v>6</v>
      </c>
      <c r="O6370" t="n">
        <v>3</v>
      </c>
      <c r="P6370" t="n">
        <v>97</v>
      </c>
      <c r="Q6370" t="n">
        <v>89</v>
      </c>
      <c r="R6370" t="n">
        <v>140</v>
      </c>
      <c r="S6370" t="n">
        <v>128</v>
      </c>
      <c r="T6370" t="n">
        <v>601</v>
      </c>
      <c r="U6370" t="n">
        <v>2</v>
      </c>
      <c r="V6370" t="n">
        <v>0</v>
      </c>
      <c r="W6370" t="n">
        <v>0</v>
      </c>
    </row>
    <row r="6371">
      <c r="A6371" t="inlineStr">
        <is>
          <t>Greig Laidlaw</t>
        </is>
      </c>
      <c r="B6371" t="inlineStr">
        <is>
          <t>Scotland</t>
        </is>
      </c>
      <c r="C6371" t="inlineStr">
        <is>
          <t>Scrum Half</t>
        </is>
      </c>
      <c r="D6371" t="n">
        <v>4</v>
      </c>
      <c r="E6371" t="n">
        <v>4</v>
      </c>
      <c r="F6371" t="n">
        <v>3</v>
      </c>
      <c r="G6371" t="n">
        <v>1</v>
      </c>
      <c r="H6371" t="n">
        <v>0</v>
      </c>
      <c r="I6371" t="n">
        <v>222</v>
      </c>
      <c r="J6371" t="n">
        <v>1</v>
      </c>
      <c r="K6371" t="n">
        <v>30</v>
      </c>
      <c r="L6371" t="n">
        <v>0</v>
      </c>
      <c r="M6371" t="n">
        <v>2</v>
      </c>
      <c r="N6371" t="n">
        <v>1</v>
      </c>
      <c r="O6371" t="n">
        <v>0</v>
      </c>
      <c r="P6371" t="n">
        <v>3</v>
      </c>
      <c r="Q6371" t="n">
        <v>3</v>
      </c>
      <c r="R6371" t="n">
        <v>5</v>
      </c>
      <c r="S6371" t="n">
        <v>5</v>
      </c>
      <c r="T6371" t="n">
        <v>26</v>
      </c>
      <c r="U6371" t="n">
        <v>0</v>
      </c>
      <c r="V6371" t="n">
        <v>0</v>
      </c>
      <c r="W6371" t="n">
        <v>0</v>
      </c>
    </row>
    <row r="6372">
      <c r="A6372" t="inlineStr">
        <is>
          <t>Greig Laidlaw</t>
        </is>
      </c>
      <c r="B6372" t="inlineStr">
        <is>
          <t>Scotland</t>
        </is>
      </c>
      <c r="C6372" t="inlineStr">
        <is>
          <t>Scrum Half</t>
        </is>
      </c>
      <c r="D6372" t="n">
        <v>75</v>
      </c>
      <c r="E6372" t="n">
        <v>75</v>
      </c>
      <c r="F6372" t="n">
        <v>66</v>
      </c>
      <c r="G6372" t="n">
        <v>9</v>
      </c>
      <c r="H6372" t="n">
        <v>0</v>
      </c>
      <c r="I6372" t="n">
        <v>4893</v>
      </c>
      <c r="J6372" t="n">
        <v>9</v>
      </c>
      <c r="K6372" t="n">
        <v>205</v>
      </c>
      <c r="L6372" t="n">
        <v>0</v>
      </c>
      <c r="M6372" t="n">
        <v>41</v>
      </c>
      <c r="N6372" t="n">
        <v>5</v>
      </c>
      <c r="O6372" t="n">
        <v>0</v>
      </c>
      <c r="P6372" t="n">
        <v>124</v>
      </c>
      <c r="Q6372" t="n">
        <v>101</v>
      </c>
      <c r="R6372" t="n">
        <v>184</v>
      </c>
      <c r="S6372" t="n">
        <v>156</v>
      </c>
      <c r="T6372" t="n">
        <v>695</v>
      </c>
      <c r="U6372" t="n">
        <v>1</v>
      </c>
      <c r="V6372" t="n">
        <v>0</v>
      </c>
      <c r="W6372" t="n">
        <v>0</v>
      </c>
    </row>
    <row r="6373">
      <c r="A6373" t="inlineStr">
        <is>
          <t>Greig Laidlaw</t>
        </is>
      </c>
      <c r="B6373" t="inlineStr">
        <is>
          <t>Scotland</t>
        </is>
      </c>
      <c r="C6373" t="inlineStr">
        <is>
          <t>Scrum Half</t>
        </is>
      </c>
      <c r="D6373" t="n">
        <v>60</v>
      </c>
      <c r="E6373" t="n">
        <v>60</v>
      </c>
      <c r="F6373" t="n">
        <v>47</v>
      </c>
      <c r="G6373" t="n">
        <v>13</v>
      </c>
      <c r="H6373" t="n">
        <v>0</v>
      </c>
      <c r="I6373" t="n">
        <v>3672</v>
      </c>
      <c r="J6373" t="n">
        <v>13</v>
      </c>
      <c r="K6373" t="n">
        <v>311</v>
      </c>
      <c r="L6373" t="n">
        <v>1</v>
      </c>
      <c r="M6373" t="n">
        <v>20</v>
      </c>
      <c r="N6373" t="n">
        <v>1</v>
      </c>
      <c r="O6373" t="n">
        <v>0</v>
      </c>
      <c r="P6373" t="n">
        <v>102</v>
      </c>
      <c r="Q6373" t="n">
        <v>87</v>
      </c>
      <c r="R6373" t="n">
        <v>147</v>
      </c>
      <c r="S6373" t="n">
        <v>123</v>
      </c>
      <c r="T6373" t="n">
        <v>548</v>
      </c>
      <c r="U6373" t="n">
        <v>1</v>
      </c>
      <c r="V6373" t="n">
        <v>0</v>
      </c>
      <c r="W6373" t="n">
        <v>0</v>
      </c>
    </row>
    <row r="6374">
      <c r="A6374" t="inlineStr">
        <is>
          <t>Greig Laidlaw</t>
        </is>
      </c>
      <c r="B6374" t="inlineStr">
        <is>
          <t>Scotland</t>
        </is>
      </c>
      <c r="C6374" t="inlineStr">
        <is>
          <t>Scrum Half</t>
        </is>
      </c>
      <c r="D6374" t="n">
        <v>5</v>
      </c>
      <c r="E6374" t="n">
        <v>6</v>
      </c>
      <c r="F6374" t="n">
        <v>3</v>
      </c>
      <c r="G6374" t="n">
        <v>3</v>
      </c>
      <c r="H6374" t="n">
        <v>0</v>
      </c>
      <c r="I6374" t="n">
        <v>257</v>
      </c>
      <c r="J6374" t="n">
        <v>2</v>
      </c>
      <c r="K6374" t="n">
        <v>38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0</v>
      </c>
      <c r="R6374" t="n">
        <v>1</v>
      </c>
      <c r="S6374" t="n">
        <v>1</v>
      </c>
      <c r="T6374" t="n">
        <v>3</v>
      </c>
      <c r="U6374" t="n">
        <v>0</v>
      </c>
      <c r="V6374" t="n">
        <v>0</v>
      </c>
      <c r="W6374" t="n">
        <v>0</v>
      </c>
    </row>
    <row r="6375">
      <c r="A6375" t="inlineStr">
        <is>
          <t>Greig Laidlaw</t>
        </is>
      </c>
      <c r="B6375" t="inlineStr">
        <is>
          <t>Scotland</t>
        </is>
      </c>
      <c r="C6375" t="inlineStr">
        <is>
          <t>Scrum Half</t>
        </is>
      </c>
      <c r="D6375" t="n">
        <v>53</v>
      </c>
      <c r="E6375" t="n">
        <v>54</v>
      </c>
      <c r="F6375" t="n">
        <v>23</v>
      </c>
      <c r="G6375" t="n">
        <v>31</v>
      </c>
      <c r="H6375" t="n">
        <v>0</v>
      </c>
      <c r="I6375" t="n">
        <v>2246</v>
      </c>
      <c r="J6375" t="n">
        <v>30</v>
      </c>
      <c r="K6375" t="n">
        <v>668</v>
      </c>
      <c r="L6375" t="n">
        <v>0</v>
      </c>
      <c r="M6375" t="n">
        <v>15</v>
      </c>
      <c r="N6375" t="n">
        <v>1</v>
      </c>
      <c r="O6375" t="n">
        <v>0</v>
      </c>
      <c r="P6375" t="n">
        <v>83</v>
      </c>
      <c r="Q6375" t="n">
        <v>69</v>
      </c>
      <c r="R6375" t="n">
        <v>78</v>
      </c>
      <c r="S6375" t="n">
        <v>70</v>
      </c>
      <c r="T6375" t="n">
        <v>353</v>
      </c>
      <c r="U6375" t="n">
        <v>0</v>
      </c>
      <c r="V6375" t="n">
        <v>0</v>
      </c>
      <c r="W6375" t="n">
        <v>0</v>
      </c>
    </row>
    <row r="6376">
      <c r="A6376" t="inlineStr">
        <is>
          <t>Greig Laidlaw</t>
        </is>
      </c>
      <c r="B6376" t="inlineStr">
        <is>
          <t>Scotland</t>
        </is>
      </c>
      <c r="C6376" t="inlineStr">
        <is>
          <t>Scrum Half</t>
        </is>
      </c>
      <c r="D6376" t="n">
        <v>317</v>
      </c>
      <c r="E6376" t="n">
        <v>14</v>
      </c>
      <c r="F6376" t="n">
        <v>230</v>
      </c>
      <c r="G6376" t="n">
        <v>106</v>
      </c>
      <c r="H6376" t="n">
        <v>0</v>
      </c>
      <c r="I6376" t="n">
        <v>18383</v>
      </c>
      <c r="J6376" t="n">
        <v>87</v>
      </c>
      <c r="K6376" t="n">
        <v>1761</v>
      </c>
      <c r="L6376" t="n">
        <v>2</v>
      </c>
      <c r="M6376" t="n">
        <v>101</v>
      </c>
      <c r="N6376" t="n">
        <v>14</v>
      </c>
      <c r="O6376" t="n">
        <v>3</v>
      </c>
      <c r="P6376" t="n">
        <v>409</v>
      </c>
      <c r="Q6376" t="n">
        <v>349</v>
      </c>
      <c r="R6376" t="n">
        <v>555</v>
      </c>
      <c r="S6376" t="n">
        <v>483</v>
      </c>
      <c r="T6376" t="n">
        <v>2226</v>
      </c>
      <c r="U6376" t="n">
        <v>4</v>
      </c>
      <c r="V6376" t="n">
        <v>0</v>
      </c>
      <c r="W6376" t="n">
        <v>0</v>
      </c>
    </row>
    <row r="6377">
      <c r="A6377" t="inlineStr">
        <is>
          <t>Ali Price</t>
        </is>
      </c>
      <c r="B6377" t="inlineStr">
        <is>
          <t>Scotland</t>
        </is>
      </c>
      <c r="C6377" t="inlineStr">
        <is>
          <t>Scrum Half</t>
        </is>
      </c>
      <c r="D6377" t="n">
        <v>5</v>
      </c>
      <c r="E6377" t="n">
        <v>7</v>
      </c>
      <c r="F6377" t="n">
        <v>0</v>
      </c>
      <c r="G6377" t="n">
        <v>7</v>
      </c>
      <c r="H6377" t="n">
        <v>0</v>
      </c>
      <c r="I6377" t="n">
        <v>99</v>
      </c>
      <c r="J6377" t="n">
        <v>5</v>
      </c>
      <c r="K6377" t="n">
        <v>99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</row>
    <row r="6378">
      <c r="A6378" t="inlineStr">
        <is>
          <t>Ali Price</t>
        </is>
      </c>
      <c r="B6378" t="inlineStr">
        <is>
          <t>Scotland</t>
        </is>
      </c>
      <c r="C6378" t="inlineStr">
        <is>
          <t>Scrum Half</t>
        </is>
      </c>
      <c r="D6378" t="n">
        <v>1</v>
      </c>
      <c r="E6378" t="n">
        <v>2</v>
      </c>
      <c r="F6378" t="n">
        <v>0</v>
      </c>
      <c r="G6378" t="n">
        <v>2</v>
      </c>
      <c r="H6378" t="n">
        <v>0</v>
      </c>
      <c r="I6378" t="n">
        <v>2</v>
      </c>
      <c r="J6378" t="n">
        <v>1</v>
      </c>
      <c r="K6378" t="n">
        <v>2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</row>
    <row r="6379">
      <c r="A6379" t="inlineStr">
        <is>
          <t>Ali Price</t>
        </is>
      </c>
      <c r="B6379" t="inlineStr">
        <is>
          <t>Scotland</t>
        </is>
      </c>
      <c r="C6379" t="inlineStr">
        <is>
          <t>Scrum Half</t>
        </is>
      </c>
      <c r="D6379" t="n">
        <v>5</v>
      </c>
      <c r="E6379" t="n">
        <v>5</v>
      </c>
      <c r="F6379" t="n">
        <v>2</v>
      </c>
      <c r="G6379" t="n">
        <v>3</v>
      </c>
      <c r="H6379" t="n">
        <v>0</v>
      </c>
      <c r="I6379" t="n">
        <v>257</v>
      </c>
      <c r="J6379" t="n">
        <v>3</v>
      </c>
      <c r="K6379" t="n">
        <v>97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</row>
    <row r="6380">
      <c r="A6380" t="inlineStr">
        <is>
          <t>Ali Price</t>
        </is>
      </c>
      <c r="B6380" t="inlineStr">
        <is>
          <t>Scotland</t>
        </is>
      </c>
      <c r="C6380" t="inlineStr">
        <is>
          <t>Scrum Half</t>
        </is>
      </c>
      <c r="D6380" t="n">
        <v>92</v>
      </c>
      <c r="E6380" t="n">
        <v>95</v>
      </c>
      <c r="F6380" t="n">
        <v>61</v>
      </c>
      <c r="G6380" t="n">
        <v>34</v>
      </c>
      <c r="H6380" t="n">
        <v>0</v>
      </c>
      <c r="I6380" t="n">
        <v>4436</v>
      </c>
      <c r="J6380" t="n">
        <v>31</v>
      </c>
      <c r="K6380" t="n">
        <v>627</v>
      </c>
      <c r="L6380" t="n">
        <v>0</v>
      </c>
      <c r="M6380" t="n">
        <v>57</v>
      </c>
      <c r="N6380" t="n">
        <v>17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85</v>
      </c>
      <c r="U6380" t="n">
        <v>0</v>
      </c>
      <c r="V6380" t="n">
        <v>0</v>
      </c>
      <c r="W6380" t="n">
        <v>0</v>
      </c>
    </row>
    <row r="6381">
      <c r="A6381" t="inlineStr">
        <is>
          <t>Ali Price</t>
        </is>
      </c>
      <c r="B6381" t="inlineStr">
        <is>
          <t>Scotland</t>
        </is>
      </c>
      <c r="C6381" t="inlineStr">
        <is>
          <t>Scrum Half</t>
        </is>
      </c>
      <c r="D6381" t="n">
        <v>145</v>
      </c>
      <c r="E6381" t="n">
        <v>21</v>
      </c>
      <c r="F6381" t="n">
        <v>90</v>
      </c>
      <c r="G6381" t="n">
        <v>64</v>
      </c>
      <c r="H6381" t="n">
        <v>0</v>
      </c>
      <c r="I6381" t="n">
        <v>6911</v>
      </c>
      <c r="J6381" t="n">
        <v>55</v>
      </c>
      <c r="K6381" t="n">
        <v>1143</v>
      </c>
      <c r="L6381" t="n">
        <v>0</v>
      </c>
      <c r="M6381" t="n">
        <v>75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105</v>
      </c>
      <c r="U6381" t="n">
        <v>0</v>
      </c>
      <c r="V6381" t="n">
        <v>0</v>
      </c>
      <c r="W6381" t="n">
        <v>0</v>
      </c>
    </row>
    <row r="6382">
      <c r="A6382" t="inlineStr">
        <is>
          <t>Henry Pyrgos</t>
        </is>
      </c>
      <c r="B6382" t="inlineStr">
        <is>
          <t>Scotland</t>
        </is>
      </c>
      <c r="C6382" t="inlineStr">
        <is>
          <t>Scrum Half</t>
        </is>
      </c>
      <c r="D6382" t="n">
        <v>42</v>
      </c>
      <c r="E6382" t="n">
        <v>42</v>
      </c>
      <c r="F6382" t="n">
        <v>41</v>
      </c>
      <c r="G6382" t="n">
        <v>1</v>
      </c>
      <c r="H6382" t="n">
        <v>0</v>
      </c>
      <c r="I6382" t="n">
        <v>3227</v>
      </c>
      <c r="J6382" t="n">
        <v>1</v>
      </c>
      <c r="K6382" t="n">
        <v>10</v>
      </c>
      <c r="L6382" t="n">
        <v>0</v>
      </c>
      <c r="M6382" t="n">
        <v>7</v>
      </c>
      <c r="N6382" t="n">
        <v>8</v>
      </c>
      <c r="O6382" t="n">
        <v>0</v>
      </c>
      <c r="P6382" t="n">
        <v>18</v>
      </c>
      <c r="Q6382" t="n">
        <v>10</v>
      </c>
      <c r="R6382" t="n">
        <v>15</v>
      </c>
      <c r="S6382" t="n">
        <v>10</v>
      </c>
      <c r="T6382" t="n">
        <v>90</v>
      </c>
      <c r="U6382" t="n">
        <v>2</v>
      </c>
      <c r="V6382" t="n">
        <v>0</v>
      </c>
      <c r="W6382" t="n">
        <v>0</v>
      </c>
    </row>
    <row r="6383">
      <c r="A6383" t="inlineStr">
        <is>
          <t>Henry Pyrgos</t>
        </is>
      </c>
      <c r="B6383" t="inlineStr">
        <is>
          <t>Scotland</t>
        </is>
      </c>
      <c r="C6383" t="inlineStr">
        <is>
          <t>Scrum Half</t>
        </is>
      </c>
      <c r="D6383" t="n">
        <v>5</v>
      </c>
      <c r="E6383" t="n">
        <v>5</v>
      </c>
      <c r="F6383" t="n">
        <v>5</v>
      </c>
      <c r="G6383" t="n">
        <v>0</v>
      </c>
      <c r="H6383" t="n">
        <v>0</v>
      </c>
      <c r="I6383" t="n">
        <v>353</v>
      </c>
      <c r="J6383" t="n">
        <v>0</v>
      </c>
      <c r="K6383" t="n">
        <v>0</v>
      </c>
      <c r="L6383" t="n">
        <v>0</v>
      </c>
      <c r="M6383" t="n">
        <v>3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5</v>
      </c>
      <c r="U6383" t="n">
        <v>0</v>
      </c>
      <c r="V6383" t="n">
        <v>0</v>
      </c>
      <c r="W6383" t="n">
        <v>0</v>
      </c>
    </row>
    <row r="6384">
      <c r="A6384" t="inlineStr">
        <is>
          <t>Henry Pyrgos</t>
        </is>
      </c>
      <c r="B6384" t="inlineStr">
        <is>
          <t>Scotland</t>
        </is>
      </c>
      <c r="C6384" t="inlineStr">
        <is>
          <t>Scrum Half</t>
        </is>
      </c>
      <c r="D6384" t="n">
        <v>145</v>
      </c>
      <c r="E6384" t="n">
        <v>161</v>
      </c>
      <c r="F6384" t="n">
        <v>84</v>
      </c>
      <c r="G6384" t="n">
        <v>77</v>
      </c>
      <c r="H6384" t="n">
        <v>0</v>
      </c>
      <c r="I6384" t="n">
        <v>6720</v>
      </c>
      <c r="J6384" t="n">
        <v>61</v>
      </c>
      <c r="K6384" t="n">
        <v>1179</v>
      </c>
      <c r="L6384" t="n">
        <v>1</v>
      </c>
      <c r="M6384" t="n">
        <v>58</v>
      </c>
      <c r="N6384" t="n">
        <v>14</v>
      </c>
      <c r="O6384" t="n">
        <v>0</v>
      </c>
      <c r="P6384" t="n">
        <v>18</v>
      </c>
      <c r="Q6384" t="n">
        <v>13</v>
      </c>
      <c r="R6384" t="n">
        <v>8</v>
      </c>
      <c r="S6384" t="n">
        <v>5</v>
      </c>
      <c r="T6384" t="n">
        <v>111</v>
      </c>
      <c r="U6384" t="n">
        <v>0</v>
      </c>
      <c r="V6384" t="n">
        <v>0</v>
      </c>
      <c r="W6384" t="n">
        <v>0</v>
      </c>
    </row>
    <row r="6385">
      <c r="A6385" t="inlineStr">
        <is>
          <t>Henry Pyrgos</t>
        </is>
      </c>
      <c r="B6385" t="inlineStr">
        <is>
          <t>Scotland</t>
        </is>
      </c>
      <c r="C6385" t="inlineStr">
        <is>
          <t>Scrum Half</t>
        </is>
      </c>
      <c r="D6385" t="n">
        <v>2</v>
      </c>
      <c r="E6385" t="n">
        <v>2</v>
      </c>
      <c r="F6385" t="n">
        <v>1</v>
      </c>
      <c r="G6385" t="n">
        <v>1</v>
      </c>
      <c r="H6385" t="n">
        <v>0</v>
      </c>
      <c r="I6385" t="n">
        <v>119</v>
      </c>
      <c r="J6385" t="n">
        <v>1</v>
      </c>
      <c r="K6385" t="n">
        <v>39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</row>
    <row r="6386">
      <c r="A6386" t="inlineStr">
        <is>
          <t>Henry Pyrgos</t>
        </is>
      </c>
      <c r="B6386" t="inlineStr">
        <is>
          <t>Scotland</t>
        </is>
      </c>
      <c r="C6386" t="inlineStr">
        <is>
          <t>Scrum Half</t>
        </is>
      </c>
      <c r="D6386" t="n">
        <v>47</v>
      </c>
      <c r="E6386" t="n">
        <v>48</v>
      </c>
      <c r="F6386" t="n">
        <v>42</v>
      </c>
      <c r="G6386" t="n">
        <v>6</v>
      </c>
      <c r="H6386" t="n">
        <v>0</v>
      </c>
      <c r="I6386" t="n">
        <v>3097</v>
      </c>
      <c r="J6386" t="n">
        <v>5</v>
      </c>
      <c r="K6386" t="n">
        <v>142</v>
      </c>
      <c r="L6386" t="n">
        <v>0</v>
      </c>
      <c r="M6386" t="n">
        <v>30</v>
      </c>
      <c r="N6386" t="n">
        <v>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10</v>
      </c>
      <c r="U6386" t="n">
        <v>0</v>
      </c>
      <c r="V6386" t="n">
        <v>0</v>
      </c>
      <c r="W6386" t="n">
        <v>0</v>
      </c>
    </row>
    <row r="6387">
      <c r="A6387" t="inlineStr">
        <is>
          <t>Henry Pyrgos</t>
        </is>
      </c>
      <c r="B6387" t="inlineStr">
        <is>
          <t>Scotland</t>
        </is>
      </c>
      <c r="C6387" t="inlineStr">
        <is>
          <t>Scrum Half</t>
        </is>
      </c>
      <c r="D6387" t="n">
        <v>269</v>
      </c>
      <c r="E6387" t="n">
        <v>29</v>
      </c>
      <c r="F6387" t="n">
        <v>179</v>
      </c>
      <c r="G6387" t="n">
        <v>114</v>
      </c>
      <c r="H6387" t="n">
        <v>0</v>
      </c>
      <c r="I6387" t="n">
        <v>14325</v>
      </c>
      <c r="J6387" t="n">
        <v>90</v>
      </c>
      <c r="K6387" t="n">
        <v>1820</v>
      </c>
      <c r="L6387" t="n">
        <v>1</v>
      </c>
      <c r="M6387" t="n">
        <v>105</v>
      </c>
      <c r="N6387" t="n">
        <v>29</v>
      </c>
      <c r="O6387" t="n">
        <v>0</v>
      </c>
      <c r="P6387" t="n">
        <v>36</v>
      </c>
      <c r="Q6387" t="n">
        <v>23</v>
      </c>
      <c r="R6387" t="n">
        <v>27</v>
      </c>
      <c r="S6387" t="n">
        <v>18</v>
      </c>
      <c r="T6387" t="n">
        <v>245</v>
      </c>
      <c r="U6387" t="n">
        <v>2</v>
      </c>
      <c r="V6387" t="n">
        <v>0</v>
      </c>
      <c r="W6387" t="n">
        <v>0</v>
      </c>
    </row>
    <row r="6388">
      <c r="A6388" t="inlineStr">
        <is>
          <t>Grayson Hart</t>
        </is>
      </c>
      <c r="B6388" t="inlineStr">
        <is>
          <t>Scotland</t>
        </is>
      </c>
      <c r="C6388" t="inlineStr">
        <is>
          <t>Scrum Half</t>
        </is>
      </c>
      <c r="D6388" t="n">
        <v>7</v>
      </c>
      <c r="E6388" t="n">
        <v>7</v>
      </c>
      <c r="F6388" t="n">
        <v>0</v>
      </c>
      <c r="G6388" t="n">
        <v>7</v>
      </c>
      <c r="H6388" t="n">
        <v>0</v>
      </c>
      <c r="I6388" t="n">
        <v>175</v>
      </c>
      <c r="J6388" t="n">
        <v>7</v>
      </c>
      <c r="K6388" t="n">
        <v>175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</row>
    <row r="6389">
      <c r="A6389" t="inlineStr">
        <is>
          <t>Grayson Hart</t>
        </is>
      </c>
      <c r="B6389" t="inlineStr">
        <is>
          <t>Scotland</t>
        </is>
      </c>
      <c r="C6389" t="inlineStr">
        <is>
          <t>Scrum Half</t>
        </is>
      </c>
      <c r="D6389" t="n">
        <v>2</v>
      </c>
      <c r="E6389" t="n">
        <v>2</v>
      </c>
      <c r="F6389" t="n">
        <v>2</v>
      </c>
      <c r="G6389" t="n">
        <v>0</v>
      </c>
      <c r="H6389" t="n">
        <v>0</v>
      </c>
      <c r="I6389" t="n">
        <v>133</v>
      </c>
      <c r="J6389" t="n">
        <v>0</v>
      </c>
      <c r="K6389" t="n">
        <v>0</v>
      </c>
      <c r="L6389" t="n">
        <v>0</v>
      </c>
      <c r="M6389" t="n">
        <v>2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</row>
    <row r="6390">
      <c r="A6390" t="inlineStr">
        <is>
          <t>Grayson Hart</t>
        </is>
      </c>
      <c r="B6390" t="inlineStr">
        <is>
          <t>Scotland</t>
        </is>
      </c>
      <c r="C6390" t="inlineStr">
        <is>
          <t>Scrum Half</t>
        </is>
      </c>
      <c r="D6390" t="n">
        <v>25</v>
      </c>
      <c r="E6390" t="n">
        <v>30</v>
      </c>
      <c r="F6390" t="n">
        <v>12</v>
      </c>
      <c r="G6390" t="n">
        <v>18</v>
      </c>
      <c r="H6390" t="n">
        <v>0</v>
      </c>
      <c r="I6390" t="n">
        <v>1125</v>
      </c>
      <c r="J6390" t="n">
        <v>13</v>
      </c>
      <c r="K6390" t="n">
        <v>274</v>
      </c>
      <c r="L6390" t="n">
        <v>0</v>
      </c>
      <c r="M6390" t="n">
        <v>6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25</v>
      </c>
      <c r="U6390" t="n">
        <v>1</v>
      </c>
      <c r="V6390" t="n">
        <v>0</v>
      </c>
      <c r="W6390" t="n">
        <v>0</v>
      </c>
    </row>
    <row r="6391">
      <c r="A6391" t="inlineStr">
        <is>
          <t>Grayson Hart</t>
        </is>
      </c>
      <c r="B6391" t="inlineStr">
        <is>
          <t>Scotland</t>
        </is>
      </c>
      <c r="C6391" t="inlineStr">
        <is>
          <t>Scrum Half</t>
        </is>
      </c>
      <c r="D6391" t="n">
        <v>2</v>
      </c>
      <c r="E6391" t="n">
        <v>2</v>
      </c>
      <c r="F6391" t="n">
        <v>1</v>
      </c>
      <c r="G6391" t="n">
        <v>1</v>
      </c>
      <c r="H6391" t="n">
        <v>0</v>
      </c>
      <c r="I6391" t="n">
        <v>118</v>
      </c>
      <c r="J6391" t="n">
        <v>1</v>
      </c>
      <c r="K6391" t="n">
        <v>38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</row>
    <row r="6392">
      <c r="A6392" t="inlineStr">
        <is>
          <t>Grayson Hart</t>
        </is>
      </c>
      <c r="B6392" t="inlineStr">
        <is>
          <t>Scotland</t>
        </is>
      </c>
      <c r="C6392" t="inlineStr">
        <is>
          <t>Scrum Half</t>
        </is>
      </c>
      <c r="D6392" t="n">
        <v>3</v>
      </c>
      <c r="E6392" t="n">
        <v>4</v>
      </c>
      <c r="F6392" t="n">
        <v>1</v>
      </c>
      <c r="G6392" t="n">
        <v>3</v>
      </c>
      <c r="H6392" t="n">
        <v>0</v>
      </c>
      <c r="I6392" t="n">
        <v>56</v>
      </c>
      <c r="J6392" t="n">
        <v>2</v>
      </c>
      <c r="K6392" t="n">
        <v>9</v>
      </c>
      <c r="L6392" t="n">
        <v>0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</row>
    <row r="6393">
      <c r="A6393" t="inlineStr">
        <is>
          <t>Grayson Hart</t>
        </is>
      </c>
      <c r="B6393" t="inlineStr">
        <is>
          <t>Scotland</t>
        </is>
      </c>
      <c r="C6393" t="inlineStr">
        <is>
          <t>Scrum Half</t>
        </is>
      </c>
      <c r="D6393" t="n">
        <v>33</v>
      </c>
      <c r="E6393" t="n">
        <v>34</v>
      </c>
      <c r="F6393" t="n">
        <v>11</v>
      </c>
      <c r="G6393" t="n">
        <v>23</v>
      </c>
      <c r="H6393" t="n">
        <v>0</v>
      </c>
      <c r="I6393" t="n">
        <v>1023</v>
      </c>
      <c r="J6393" t="n">
        <v>22</v>
      </c>
      <c r="K6393" t="n">
        <v>337</v>
      </c>
      <c r="L6393" t="n">
        <v>0</v>
      </c>
      <c r="M6393" t="n">
        <v>10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5</v>
      </c>
      <c r="U6393" t="n">
        <v>1</v>
      </c>
      <c r="V6393" t="n">
        <v>0</v>
      </c>
      <c r="W6393" t="n">
        <v>0</v>
      </c>
    </row>
    <row r="6394">
      <c r="A6394" t="inlineStr">
        <is>
          <t>Grayson Hart</t>
        </is>
      </c>
      <c r="B6394" t="inlineStr">
        <is>
          <t>Scotland</t>
        </is>
      </c>
      <c r="C6394" t="inlineStr">
        <is>
          <t>Scrum Half</t>
        </is>
      </c>
      <c r="D6394" t="n">
        <v>12</v>
      </c>
      <c r="E6394" t="n">
        <v>13</v>
      </c>
      <c r="F6394" t="n">
        <v>7</v>
      </c>
      <c r="G6394" t="n">
        <v>6</v>
      </c>
      <c r="H6394" t="n">
        <v>0</v>
      </c>
      <c r="I6394" t="n">
        <v>586</v>
      </c>
      <c r="J6394" t="n">
        <v>5</v>
      </c>
      <c r="K6394" t="n">
        <v>106</v>
      </c>
      <c r="L6394" t="n">
        <v>0</v>
      </c>
      <c r="M6394" t="n">
        <v>5</v>
      </c>
      <c r="N6394" t="n">
        <v>2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10</v>
      </c>
      <c r="U6394" t="n">
        <v>1</v>
      </c>
      <c r="V6394" t="n">
        <v>0</v>
      </c>
      <c r="W6394" t="n">
        <v>0</v>
      </c>
    </row>
    <row r="6395">
      <c r="A6395" t="inlineStr">
        <is>
          <t>Grayson Hart</t>
        </is>
      </c>
      <c r="B6395" t="inlineStr">
        <is>
          <t>Scotland</t>
        </is>
      </c>
      <c r="C6395" t="inlineStr">
        <is>
          <t>Scrum Half</t>
        </is>
      </c>
      <c r="D6395" t="n">
        <v>25</v>
      </c>
      <c r="E6395" t="n">
        <v>26</v>
      </c>
      <c r="F6395" t="n">
        <v>18</v>
      </c>
      <c r="G6395" t="n">
        <v>8</v>
      </c>
      <c r="H6395" t="n">
        <v>0</v>
      </c>
      <c r="I6395" t="n">
        <v>1274</v>
      </c>
      <c r="J6395" t="n">
        <v>7</v>
      </c>
      <c r="K6395" t="n">
        <v>115</v>
      </c>
      <c r="L6395" t="n">
        <v>0</v>
      </c>
      <c r="M6395" t="n">
        <v>14</v>
      </c>
      <c r="N6395" t="n">
        <v>2</v>
      </c>
      <c r="O6395" t="n">
        <v>0</v>
      </c>
      <c r="P6395" t="n">
        <v>7</v>
      </c>
      <c r="Q6395" t="n">
        <v>3</v>
      </c>
      <c r="R6395" t="n">
        <v>0</v>
      </c>
      <c r="S6395" t="n">
        <v>0</v>
      </c>
      <c r="T6395" t="n">
        <v>16</v>
      </c>
      <c r="U6395" t="n">
        <v>0</v>
      </c>
      <c r="V6395" t="n">
        <v>0</v>
      </c>
      <c r="W6395" t="n">
        <v>0</v>
      </c>
    </row>
    <row r="6396">
      <c r="A6396" t="inlineStr">
        <is>
          <t>Grayson Hart</t>
        </is>
      </c>
      <c r="B6396" t="inlineStr">
        <is>
          <t>Scotland</t>
        </is>
      </c>
      <c r="C6396" t="inlineStr">
        <is>
          <t>Scrum Half</t>
        </is>
      </c>
      <c r="D6396" t="n">
        <v>18</v>
      </c>
      <c r="E6396" t="n">
        <v>20</v>
      </c>
      <c r="F6396" t="n">
        <v>12</v>
      </c>
      <c r="G6396" t="n">
        <v>8</v>
      </c>
      <c r="H6396" t="n">
        <v>0</v>
      </c>
      <c r="I6396" t="n">
        <v>899</v>
      </c>
      <c r="J6396" t="n">
        <v>6</v>
      </c>
      <c r="K6396" t="n">
        <v>127</v>
      </c>
      <c r="L6396" t="n">
        <v>0</v>
      </c>
      <c r="M6396" t="n">
        <v>9</v>
      </c>
      <c r="N6396" t="n">
        <v>2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10</v>
      </c>
      <c r="U6396" t="n">
        <v>0</v>
      </c>
      <c r="V6396" t="n">
        <v>0</v>
      </c>
      <c r="W6396" t="n">
        <v>0</v>
      </c>
    </row>
    <row r="6397">
      <c r="A6397" t="inlineStr">
        <is>
          <t>Grayson Hart</t>
        </is>
      </c>
      <c r="B6397" t="inlineStr">
        <is>
          <t>Scotland</t>
        </is>
      </c>
      <c r="C6397" t="inlineStr">
        <is>
          <t>Scrum Half</t>
        </is>
      </c>
      <c r="D6397" t="n">
        <v>127</v>
      </c>
      <c r="E6397" t="n">
        <v>12</v>
      </c>
      <c r="F6397" t="n">
        <v>64</v>
      </c>
      <c r="G6397" t="n">
        <v>74</v>
      </c>
      <c r="H6397" t="n">
        <v>0</v>
      </c>
      <c r="I6397" t="n">
        <v>5389</v>
      </c>
      <c r="J6397" t="n">
        <v>63</v>
      </c>
      <c r="K6397" t="n">
        <v>1181</v>
      </c>
      <c r="L6397" t="n">
        <v>1</v>
      </c>
      <c r="M6397" t="n">
        <v>47</v>
      </c>
      <c r="N6397" t="n">
        <v>12</v>
      </c>
      <c r="O6397" t="n">
        <v>0</v>
      </c>
      <c r="P6397" t="n">
        <v>7</v>
      </c>
      <c r="Q6397" t="n">
        <v>3</v>
      </c>
      <c r="R6397" t="n">
        <v>0</v>
      </c>
      <c r="S6397" t="n">
        <v>0</v>
      </c>
      <c r="T6397" t="n">
        <v>66</v>
      </c>
      <c r="U6397" t="n">
        <v>3</v>
      </c>
      <c r="V6397" t="n">
        <v>0</v>
      </c>
      <c r="W6397" t="n">
        <v>0</v>
      </c>
    </row>
    <row r="6398">
      <c r="A6398" t="inlineStr">
        <is>
          <t>Sam Hidalgo-Clyne</t>
        </is>
      </c>
      <c r="B6398" t="inlineStr">
        <is>
          <t>Scotland</t>
        </is>
      </c>
      <c r="C6398" t="inlineStr">
        <is>
          <t>Outside Half</t>
        </is>
      </c>
      <c r="D6398" t="n">
        <v>6</v>
      </c>
      <c r="E6398" t="n">
        <v>6</v>
      </c>
      <c r="F6398" t="n">
        <v>6</v>
      </c>
      <c r="G6398" t="n">
        <v>0</v>
      </c>
      <c r="H6398" t="n">
        <v>0</v>
      </c>
      <c r="I6398" t="n">
        <v>383</v>
      </c>
      <c r="J6398" t="n">
        <v>0</v>
      </c>
      <c r="K6398" t="n">
        <v>0</v>
      </c>
      <c r="L6398" t="n">
        <v>0</v>
      </c>
      <c r="M6398" t="n">
        <v>3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5</v>
      </c>
      <c r="U6398" t="n">
        <v>0</v>
      </c>
      <c r="V6398" t="n">
        <v>0</v>
      </c>
      <c r="W6398" t="n">
        <v>0</v>
      </c>
    </row>
    <row r="6399">
      <c r="A6399" t="inlineStr">
        <is>
          <t>Sam Hidalgo-Clyne</t>
        </is>
      </c>
      <c r="B6399" t="inlineStr">
        <is>
          <t>Scotland</t>
        </is>
      </c>
      <c r="C6399" t="inlineStr">
        <is>
          <t>Outside Half</t>
        </is>
      </c>
      <c r="D6399" t="n">
        <v>105</v>
      </c>
      <c r="E6399" t="n">
        <v>113</v>
      </c>
      <c r="F6399" t="n">
        <v>66</v>
      </c>
      <c r="G6399" t="n">
        <v>47</v>
      </c>
      <c r="H6399" t="n">
        <v>0</v>
      </c>
      <c r="I6399" t="n">
        <v>5195</v>
      </c>
      <c r="J6399" t="n">
        <v>39</v>
      </c>
      <c r="K6399" t="n">
        <v>836</v>
      </c>
      <c r="L6399" t="n">
        <v>0</v>
      </c>
      <c r="M6399" t="n">
        <v>45</v>
      </c>
      <c r="N6399" t="n">
        <v>17</v>
      </c>
      <c r="O6399" t="n">
        <v>0</v>
      </c>
      <c r="P6399" t="n">
        <v>91</v>
      </c>
      <c r="Q6399" t="n">
        <v>68</v>
      </c>
      <c r="R6399" t="n">
        <v>97</v>
      </c>
      <c r="S6399" t="n">
        <v>83</v>
      </c>
      <c r="T6399" t="n">
        <v>470</v>
      </c>
      <c r="U6399" t="n">
        <v>2</v>
      </c>
      <c r="V6399" t="n">
        <v>0</v>
      </c>
      <c r="W6399" t="n">
        <v>0</v>
      </c>
    </row>
    <row r="6400">
      <c r="A6400" t="inlineStr">
        <is>
          <t>Sam Hidalgo-Clyne</t>
        </is>
      </c>
      <c r="B6400" t="inlineStr">
        <is>
          <t>Scotland</t>
        </is>
      </c>
      <c r="C6400" t="inlineStr">
        <is>
          <t>Outside Half</t>
        </is>
      </c>
      <c r="D6400" t="n">
        <v>1</v>
      </c>
      <c r="E6400" t="n">
        <v>1</v>
      </c>
      <c r="F6400" t="n">
        <v>0</v>
      </c>
      <c r="G6400" t="n">
        <v>1</v>
      </c>
      <c r="H6400" t="n">
        <v>0</v>
      </c>
      <c r="I6400" t="n">
        <v>39</v>
      </c>
      <c r="J6400" t="n">
        <v>1</v>
      </c>
      <c r="K6400" t="n">
        <v>39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</row>
    <row r="6401">
      <c r="A6401" t="inlineStr">
        <is>
          <t>Sam Hidalgo-Clyne</t>
        </is>
      </c>
      <c r="B6401" t="inlineStr">
        <is>
          <t>Scotland</t>
        </is>
      </c>
      <c r="C6401" t="inlineStr">
        <is>
          <t>Outside Half</t>
        </is>
      </c>
      <c r="D6401" t="n">
        <v>13</v>
      </c>
      <c r="E6401" t="n">
        <v>19</v>
      </c>
      <c r="F6401" t="n">
        <v>2</v>
      </c>
      <c r="G6401" t="n">
        <v>17</v>
      </c>
      <c r="H6401" t="n">
        <v>0</v>
      </c>
      <c r="I6401" t="n">
        <v>231</v>
      </c>
      <c r="J6401" t="n">
        <v>11</v>
      </c>
      <c r="K6401" t="n">
        <v>120</v>
      </c>
      <c r="L6401" t="n">
        <v>0</v>
      </c>
      <c r="M6401" t="n">
        <v>2</v>
      </c>
      <c r="N6401" t="n">
        <v>0</v>
      </c>
      <c r="O6401" t="n">
        <v>0</v>
      </c>
      <c r="P6401" t="n">
        <v>3</v>
      </c>
      <c r="Q6401" t="n">
        <v>2</v>
      </c>
      <c r="R6401" t="n">
        <v>1</v>
      </c>
      <c r="S6401" t="n">
        <v>1</v>
      </c>
      <c r="T6401" t="n">
        <v>7</v>
      </c>
      <c r="U6401" t="n">
        <v>0</v>
      </c>
      <c r="V6401" t="n">
        <v>0</v>
      </c>
      <c r="W6401" t="n">
        <v>0</v>
      </c>
    </row>
    <row r="6402">
      <c r="A6402" t="inlineStr">
        <is>
          <t>Sam Hidalgo-Clyne</t>
        </is>
      </c>
      <c r="B6402" t="inlineStr">
        <is>
          <t>Scotland</t>
        </is>
      </c>
      <c r="C6402" t="inlineStr">
        <is>
          <t>Outside Half</t>
        </is>
      </c>
      <c r="D6402" t="n">
        <v>15</v>
      </c>
      <c r="E6402" t="n">
        <v>18</v>
      </c>
      <c r="F6402" t="n">
        <v>4</v>
      </c>
      <c r="G6402" t="n">
        <v>14</v>
      </c>
      <c r="H6402" t="n">
        <v>0</v>
      </c>
      <c r="I6402" t="n">
        <v>411</v>
      </c>
      <c r="J6402" t="n">
        <v>11</v>
      </c>
      <c r="K6402" t="n">
        <v>168</v>
      </c>
      <c r="L6402" t="n">
        <v>0</v>
      </c>
      <c r="M6402" t="n">
        <v>4</v>
      </c>
      <c r="N6402" t="n">
        <v>1</v>
      </c>
      <c r="O6402" t="n">
        <v>0</v>
      </c>
      <c r="P6402" t="n">
        <v>1</v>
      </c>
      <c r="Q6402" t="n">
        <v>1</v>
      </c>
      <c r="R6402" t="n">
        <v>0</v>
      </c>
      <c r="S6402" t="n">
        <v>0</v>
      </c>
      <c r="T6402" t="n">
        <v>7</v>
      </c>
      <c r="U6402" t="n">
        <v>0</v>
      </c>
      <c r="V6402" t="n">
        <v>0</v>
      </c>
      <c r="W6402" t="n">
        <v>0</v>
      </c>
    </row>
    <row r="6403">
      <c r="A6403" t="inlineStr">
        <is>
          <t>Sam Hidalgo-Clyne</t>
        </is>
      </c>
      <c r="B6403" t="inlineStr">
        <is>
          <t>Scotland</t>
        </is>
      </c>
      <c r="C6403" t="inlineStr">
        <is>
          <t>Outside Half</t>
        </is>
      </c>
      <c r="D6403" t="n">
        <v>6</v>
      </c>
      <c r="E6403" t="n">
        <v>8</v>
      </c>
      <c r="F6403" t="n">
        <v>3</v>
      </c>
      <c r="G6403" t="n">
        <v>5</v>
      </c>
      <c r="H6403" t="n">
        <v>0</v>
      </c>
      <c r="I6403" t="n">
        <v>265</v>
      </c>
      <c r="J6403" t="n">
        <v>3</v>
      </c>
      <c r="K6403" t="n">
        <v>29</v>
      </c>
      <c r="L6403" t="n">
        <v>0</v>
      </c>
      <c r="M6403" t="n">
        <v>2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5</v>
      </c>
      <c r="U6403" t="n">
        <v>0</v>
      </c>
      <c r="V6403" t="n">
        <v>0</v>
      </c>
      <c r="W6403" t="n">
        <v>0</v>
      </c>
    </row>
    <row r="6404">
      <c r="A6404" t="inlineStr">
        <is>
          <t>Sam Hidalgo-Clyne</t>
        </is>
      </c>
      <c r="B6404" t="inlineStr">
        <is>
          <t>Scotland</t>
        </is>
      </c>
      <c r="C6404" t="inlineStr">
        <is>
          <t>Outside Half</t>
        </is>
      </c>
      <c r="D6404" t="n">
        <v>7</v>
      </c>
      <c r="E6404" t="n">
        <v>8</v>
      </c>
      <c r="F6404" t="n">
        <v>2</v>
      </c>
      <c r="G6404" t="n">
        <v>6</v>
      </c>
      <c r="H6404" t="n">
        <v>0</v>
      </c>
      <c r="I6404" t="n">
        <v>253</v>
      </c>
      <c r="J6404" t="n">
        <v>5</v>
      </c>
      <c r="K6404" t="n">
        <v>141</v>
      </c>
      <c r="L6404" t="n">
        <v>0</v>
      </c>
      <c r="M6404" t="n">
        <v>2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</row>
    <row r="6405">
      <c r="A6405" t="inlineStr">
        <is>
          <t>Sam Hidalgo-Clyne</t>
        </is>
      </c>
      <c r="B6405" t="inlineStr">
        <is>
          <t>Scotland</t>
        </is>
      </c>
      <c r="C6405" t="inlineStr">
        <is>
          <t>Outside Half</t>
        </is>
      </c>
      <c r="D6405" t="n">
        <v>6</v>
      </c>
      <c r="E6405" t="n">
        <v>7</v>
      </c>
      <c r="F6405" t="n">
        <v>1</v>
      </c>
      <c r="G6405" t="n">
        <v>6</v>
      </c>
      <c r="H6405" t="n">
        <v>0</v>
      </c>
      <c r="I6405" t="n">
        <v>140</v>
      </c>
      <c r="J6405" t="n">
        <v>5</v>
      </c>
      <c r="K6405" t="n">
        <v>98</v>
      </c>
      <c r="L6405" t="n">
        <v>0</v>
      </c>
      <c r="M6405" t="n">
        <v>1</v>
      </c>
      <c r="N6405" t="n">
        <v>1</v>
      </c>
      <c r="O6405" t="n">
        <v>0</v>
      </c>
      <c r="P6405" t="n">
        <v>2</v>
      </c>
      <c r="Q6405" t="n">
        <v>2</v>
      </c>
      <c r="R6405" t="n">
        <v>3</v>
      </c>
      <c r="S6405" t="n">
        <v>2</v>
      </c>
      <c r="T6405" t="n">
        <v>15</v>
      </c>
      <c r="U6405" t="n">
        <v>0</v>
      </c>
      <c r="V6405" t="n">
        <v>0</v>
      </c>
      <c r="W6405" t="n">
        <v>0</v>
      </c>
    </row>
    <row r="6406">
      <c r="A6406" t="inlineStr">
        <is>
          <t>Sam Hidalgo-Clyne</t>
        </is>
      </c>
      <c r="B6406" t="inlineStr">
        <is>
          <t>Scotland</t>
        </is>
      </c>
      <c r="C6406" t="inlineStr">
        <is>
          <t>Outside Half</t>
        </is>
      </c>
      <c r="D6406" t="n">
        <v>21</v>
      </c>
      <c r="E6406" t="n">
        <v>21</v>
      </c>
      <c r="F6406" t="n">
        <v>5</v>
      </c>
      <c r="G6406" t="n">
        <v>16</v>
      </c>
      <c r="H6406" t="n">
        <v>0</v>
      </c>
      <c r="I6406" t="n">
        <v>609</v>
      </c>
      <c r="J6406" t="n">
        <v>16</v>
      </c>
      <c r="K6406" t="n">
        <v>312</v>
      </c>
      <c r="L6406" t="n">
        <v>0</v>
      </c>
      <c r="M6406" t="n">
        <v>5</v>
      </c>
      <c r="N6406" t="n">
        <v>2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10</v>
      </c>
      <c r="U6406" t="n">
        <v>0</v>
      </c>
      <c r="V6406" t="n">
        <v>0</v>
      </c>
      <c r="W6406" t="n">
        <v>0</v>
      </c>
    </row>
    <row r="6407">
      <c r="A6407" t="inlineStr">
        <is>
          <t>Sam Hidalgo-Clyne</t>
        </is>
      </c>
      <c r="B6407" t="inlineStr">
        <is>
          <t>Scotland</t>
        </is>
      </c>
      <c r="C6407" t="inlineStr">
        <is>
          <t>Outside Half</t>
        </is>
      </c>
      <c r="D6407" t="n">
        <v>180</v>
      </c>
      <c r="E6407" t="n">
        <v>23</v>
      </c>
      <c r="F6407" t="n">
        <v>89</v>
      </c>
      <c r="G6407" t="n">
        <v>112</v>
      </c>
      <c r="H6407" t="n">
        <v>0</v>
      </c>
      <c r="I6407" t="n">
        <v>7526</v>
      </c>
      <c r="J6407" t="n">
        <v>91</v>
      </c>
      <c r="K6407" t="n">
        <v>1743</v>
      </c>
      <c r="L6407" t="n">
        <v>0</v>
      </c>
      <c r="M6407" t="n">
        <v>64</v>
      </c>
      <c r="N6407" t="n">
        <v>23</v>
      </c>
      <c r="O6407" t="n">
        <v>0</v>
      </c>
      <c r="P6407" t="n">
        <v>97</v>
      </c>
      <c r="Q6407" t="n">
        <v>73</v>
      </c>
      <c r="R6407" t="n">
        <v>101</v>
      </c>
      <c r="S6407" t="n">
        <v>86</v>
      </c>
      <c r="T6407" t="n">
        <v>519</v>
      </c>
      <c r="U6407" t="n">
        <v>2</v>
      </c>
      <c r="V6407" t="n">
        <v>0</v>
      </c>
      <c r="W6407" t="n">
        <v>0</v>
      </c>
    </row>
    <row r="6408">
      <c r="A6408" t="inlineStr">
        <is>
          <t>Tom Heathcote</t>
        </is>
      </c>
      <c r="B6408" t="inlineStr">
        <is>
          <t>Scotland</t>
        </is>
      </c>
      <c r="C6408" t="inlineStr">
        <is>
          <t>Outside Half</t>
        </is>
      </c>
      <c r="D6408" t="n">
        <v>52</v>
      </c>
      <c r="E6408" t="n">
        <v>61</v>
      </c>
      <c r="F6408" t="n">
        <v>30</v>
      </c>
      <c r="G6408" t="n">
        <v>31</v>
      </c>
      <c r="H6408" t="n">
        <v>0</v>
      </c>
      <c r="I6408" t="n">
        <v>2827</v>
      </c>
      <c r="J6408" t="n">
        <v>22</v>
      </c>
      <c r="K6408" t="n">
        <v>535</v>
      </c>
      <c r="L6408" t="n">
        <v>1</v>
      </c>
      <c r="M6408" t="n">
        <v>7</v>
      </c>
      <c r="N6408" t="n">
        <v>0</v>
      </c>
      <c r="O6408" t="n">
        <v>1</v>
      </c>
      <c r="P6408" t="n">
        <v>83</v>
      </c>
      <c r="Q6408" t="n">
        <v>66</v>
      </c>
      <c r="R6408" t="n">
        <v>85</v>
      </c>
      <c r="S6408" t="n">
        <v>74</v>
      </c>
      <c r="T6408" t="n">
        <v>357</v>
      </c>
      <c r="U6408" t="n">
        <v>0</v>
      </c>
      <c r="V6408" t="n">
        <v>0</v>
      </c>
      <c r="W6408" t="n">
        <v>0</v>
      </c>
    </row>
    <row r="6409">
      <c r="A6409" t="inlineStr">
        <is>
          <t>Tom Heathcote</t>
        </is>
      </c>
      <c r="B6409" t="inlineStr">
        <is>
          <t>Scotland</t>
        </is>
      </c>
      <c r="C6409" t="inlineStr">
        <is>
          <t>Outside Half</t>
        </is>
      </c>
      <c r="D6409" t="n">
        <v>2</v>
      </c>
      <c r="E6409" t="n">
        <v>2</v>
      </c>
      <c r="F6409" t="n">
        <v>1</v>
      </c>
      <c r="G6409" t="n">
        <v>1</v>
      </c>
      <c r="H6409" t="n">
        <v>0</v>
      </c>
      <c r="I6409" t="n">
        <v>95</v>
      </c>
      <c r="J6409" t="n">
        <v>1</v>
      </c>
      <c r="K6409" t="n">
        <v>15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1</v>
      </c>
      <c r="R6409" t="n">
        <v>1</v>
      </c>
      <c r="S6409" t="n">
        <v>1</v>
      </c>
      <c r="T6409" t="n">
        <v>5</v>
      </c>
      <c r="U6409" t="n">
        <v>0</v>
      </c>
      <c r="V6409" t="n">
        <v>0</v>
      </c>
      <c r="W6409" t="n">
        <v>0</v>
      </c>
    </row>
    <row r="6410">
      <c r="A6410" t="inlineStr">
        <is>
          <t>Tom Heathcote</t>
        </is>
      </c>
      <c r="B6410" t="inlineStr">
        <is>
          <t>Scotland</t>
        </is>
      </c>
      <c r="C6410" t="inlineStr">
        <is>
          <t>Outside Half</t>
        </is>
      </c>
      <c r="D6410" t="n">
        <v>3</v>
      </c>
      <c r="E6410" t="n">
        <v>4</v>
      </c>
      <c r="F6410" t="n">
        <v>2</v>
      </c>
      <c r="G6410" t="n">
        <v>2</v>
      </c>
      <c r="H6410" t="n">
        <v>0</v>
      </c>
      <c r="I6410" t="n">
        <v>121</v>
      </c>
      <c r="J6410" t="n">
        <v>1</v>
      </c>
      <c r="K6410" t="n">
        <v>13</v>
      </c>
      <c r="L6410" t="n">
        <v>0</v>
      </c>
      <c r="M6410" t="n">
        <v>2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</row>
    <row r="6411">
      <c r="A6411" t="inlineStr">
        <is>
          <t>Tom Heathcote</t>
        </is>
      </c>
      <c r="B6411" t="inlineStr">
        <is>
          <t>Scotland</t>
        </is>
      </c>
      <c r="C6411" t="inlineStr">
        <is>
          <t>Outside Half</t>
        </is>
      </c>
      <c r="D6411" t="n">
        <v>24</v>
      </c>
      <c r="E6411" t="n">
        <v>27</v>
      </c>
      <c r="F6411" t="n">
        <v>14</v>
      </c>
      <c r="G6411" t="n">
        <v>13</v>
      </c>
      <c r="H6411" t="n">
        <v>0</v>
      </c>
      <c r="I6411" t="n">
        <v>1309</v>
      </c>
      <c r="J6411" t="n">
        <v>10</v>
      </c>
      <c r="K6411" t="n">
        <v>229</v>
      </c>
      <c r="L6411" t="n">
        <v>0</v>
      </c>
      <c r="M6411" t="n">
        <v>2</v>
      </c>
      <c r="N6411" t="n">
        <v>0</v>
      </c>
      <c r="O6411" t="n">
        <v>0</v>
      </c>
      <c r="P6411" t="n">
        <v>23</v>
      </c>
      <c r="Q6411" t="n">
        <v>16</v>
      </c>
      <c r="R6411" t="n">
        <v>45</v>
      </c>
      <c r="S6411" t="n">
        <v>34</v>
      </c>
      <c r="T6411" t="n">
        <v>134</v>
      </c>
      <c r="U6411" t="n">
        <v>1</v>
      </c>
      <c r="V6411" t="n">
        <v>0</v>
      </c>
      <c r="W6411" t="n">
        <v>0</v>
      </c>
    </row>
    <row r="6412">
      <c r="A6412" t="inlineStr">
        <is>
          <t>Tom Heathcote</t>
        </is>
      </c>
      <c r="B6412" t="inlineStr">
        <is>
          <t>Scotland</t>
        </is>
      </c>
      <c r="C6412" t="inlineStr">
        <is>
          <t>Outside Half</t>
        </is>
      </c>
      <c r="D6412" t="n">
        <v>34</v>
      </c>
      <c r="E6412" t="n">
        <v>34</v>
      </c>
      <c r="F6412" t="n">
        <v>28</v>
      </c>
      <c r="G6412" t="n">
        <v>6</v>
      </c>
      <c r="H6412" t="n">
        <v>0</v>
      </c>
      <c r="I6412" t="n">
        <v>1844</v>
      </c>
      <c r="J6412" t="n">
        <v>6</v>
      </c>
      <c r="K6412" t="n">
        <v>114</v>
      </c>
      <c r="L6412" t="n">
        <v>0</v>
      </c>
      <c r="M6412" t="n">
        <v>16</v>
      </c>
      <c r="N6412" t="n">
        <v>0</v>
      </c>
      <c r="O6412" t="n">
        <v>1</v>
      </c>
      <c r="P6412" t="n">
        <v>50</v>
      </c>
      <c r="Q6412" t="n">
        <v>32</v>
      </c>
      <c r="R6412" t="n">
        <v>52</v>
      </c>
      <c r="S6412" t="n">
        <v>35</v>
      </c>
      <c r="T6412" t="n">
        <v>172</v>
      </c>
      <c r="U6412" t="n">
        <v>0</v>
      </c>
      <c r="V6412" t="n">
        <v>0</v>
      </c>
      <c r="W6412" t="n">
        <v>0</v>
      </c>
    </row>
    <row r="6413">
      <c r="A6413" t="inlineStr">
        <is>
          <t>Tom Heathcote</t>
        </is>
      </c>
      <c r="B6413" t="inlineStr">
        <is>
          <t>Scotland</t>
        </is>
      </c>
      <c r="C6413" t="inlineStr">
        <is>
          <t>Outside Half</t>
        </is>
      </c>
      <c r="D6413" t="n">
        <v>115</v>
      </c>
      <c r="E6413" t="n">
        <v>0</v>
      </c>
      <c r="F6413" t="n">
        <v>75</v>
      </c>
      <c r="G6413" t="n">
        <v>53</v>
      </c>
      <c r="H6413" t="n">
        <v>0</v>
      </c>
      <c r="I6413" t="n">
        <v>6196</v>
      </c>
      <c r="J6413" t="n">
        <v>40</v>
      </c>
      <c r="K6413" t="n">
        <v>906</v>
      </c>
      <c r="L6413" t="n">
        <v>1</v>
      </c>
      <c r="M6413" t="n">
        <v>27</v>
      </c>
      <c r="N6413" t="n">
        <v>0</v>
      </c>
      <c r="O6413" t="n">
        <v>2</v>
      </c>
      <c r="P6413" t="n">
        <v>157</v>
      </c>
      <c r="Q6413" t="n">
        <v>115</v>
      </c>
      <c r="R6413" t="n">
        <v>183</v>
      </c>
      <c r="S6413" t="n">
        <v>144</v>
      </c>
      <c r="T6413" t="n">
        <v>668</v>
      </c>
      <c r="U6413" t="n">
        <v>1</v>
      </c>
      <c r="V6413" t="n">
        <v>0</v>
      </c>
      <c r="W6413" t="n">
        <v>0</v>
      </c>
    </row>
    <row r="6414">
      <c r="A6414" t="inlineStr">
        <is>
          <t>Finn Russell</t>
        </is>
      </c>
      <c r="B6414" t="inlineStr">
        <is>
          <t>Scotland</t>
        </is>
      </c>
      <c r="C6414" t="inlineStr">
        <is>
          <t>Outside Half</t>
        </is>
      </c>
      <c r="D6414" t="n">
        <v>4</v>
      </c>
      <c r="E6414" t="n">
        <v>5</v>
      </c>
      <c r="F6414" t="n">
        <v>3</v>
      </c>
      <c r="G6414" t="n">
        <v>2</v>
      </c>
      <c r="H6414" t="n">
        <v>0</v>
      </c>
      <c r="I6414" t="n">
        <v>268</v>
      </c>
      <c r="J6414" t="n">
        <v>1</v>
      </c>
      <c r="K6414" t="n">
        <v>28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</row>
    <row r="6415">
      <c r="A6415" t="inlineStr">
        <is>
          <t>Finn Russell</t>
        </is>
      </c>
      <c r="B6415" t="inlineStr">
        <is>
          <t>Scotland</t>
        </is>
      </c>
      <c r="C6415" t="inlineStr">
        <is>
          <t>Outside Half</t>
        </is>
      </c>
      <c r="D6415" t="n">
        <v>82</v>
      </c>
      <c r="E6415" t="n">
        <v>82</v>
      </c>
      <c r="F6415" t="n">
        <v>67</v>
      </c>
      <c r="G6415" t="n">
        <v>15</v>
      </c>
      <c r="H6415" t="n">
        <v>0</v>
      </c>
      <c r="I6415" t="n">
        <v>5292</v>
      </c>
      <c r="J6415" t="n">
        <v>15</v>
      </c>
      <c r="K6415" t="n">
        <v>286</v>
      </c>
      <c r="L6415" t="n">
        <v>0</v>
      </c>
      <c r="M6415" t="n">
        <v>15</v>
      </c>
      <c r="N6415" t="n">
        <v>7</v>
      </c>
      <c r="O6415" t="n">
        <v>0</v>
      </c>
      <c r="P6415" t="n">
        <v>166</v>
      </c>
      <c r="Q6415" t="n">
        <v>122</v>
      </c>
      <c r="R6415" t="n">
        <v>128</v>
      </c>
      <c r="S6415" t="n">
        <v>106</v>
      </c>
      <c r="T6415" t="n">
        <v>597</v>
      </c>
      <c r="U6415" t="n">
        <v>1</v>
      </c>
      <c r="V6415" t="n">
        <v>0</v>
      </c>
      <c r="W6415" t="n">
        <v>0</v>
      </c>
    </row>
    <row r="6416">
      <c r="A6416" t="inlineStr">
        <is>
          <t>Finn Russell</t>
        </is>
      </c>
      <c r="B6416" t="inlineStr">
        <is>
          <t>Scotland</t>
        </is>
      </c>
      <c r="C6416" t="inlineStr">
        <is>
          <t>Outside Half</t>
        </is>
      </c>
      <c r="D6416" t="n">
        <v>5</v>
      </c>
      <c r="E6416" t="n">
        <v>5</v>
      </c>
      <c r="F6416" t="n">
        <v>5</v>
      </c>
      <c r="G6416" t="n">
        <v>0</v>
      </c>
      <c r="H6416" t="n">
        <v>0</v>
      </c>
      <c r="I6416" t="n">
        <v>375</v>
      </c>
      <c r="J6416" t="n">
        <v>0</v>
      </c>
      <c r="K6416" t="n">
        <v>0</v>
      </c>
      <c r="L6416" t="n">
        <v>0</v>
      </c>
      <c r="M6416" t="n">
        <v>1</v>
      </c>
      <c r="N6416" t="n">
        <v>2</v>
      </c>
      <c r="O6416" t="n">
        <v>0</v>
      </c>
      <c r="P6416" t="n">
        <v>8</v>
      </c>
      <c r="Q6416" t="n">
        <v>8</v>
      </c>
      <c r="R6416" t="n">
        <v>6</v>
      </c>
      <c r="S6416" t="n">
        <v>6</v>
      </c>
      <c r="T6416" t="n">
        <v>44</v>
      </c>
      <c r="U6416" t="n">
        <v>0</v>
      </c>
      <c r="V6416" t="n">
        <v>0</v>
      </c>
      <c r="W6416" t="n">
        <v>0</v>
      </c>
    </row>
    <row r="6417">
      <c r="A6417" t="inlineStr">
        <is>
          <t>Finn Russell</t>
        </is>
      </c>
      <c r="B6417" t="inlineStr">
        <is>
          <t>Scotland</t>
        </is>
      </c>
      <c r="C6417" t="inlineStr">
        <is>
          <t>Outside Half</t>
        </is>
      </c>
      <c r="D6417" t="n">
        <v>0</v>
      </c>
      <c r="E6417" t="n">
        <v>2</v>
      </c>
      <c r="F6417" t="n">
        <v>0</v>
      </c>
      <c r="G6417" t="n">
        <v>2</v>
      </c>
      <c r="H6417" t="n">
        <v>0</v>
      </c>
      <c r="I6417" t="n">
        <v>5</v>
      </c>
      <c r="J6417" t="n">
        <v>0</v>
      </c>
      <c r="K6417" t="n">
        <v>5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</row>
    <row r="6418">
      <c r="A6418" t="inlineStr">
        <is>
          <t>Finn Russell</t>
        </is>
      </c>
      <c r="B6418" t="inlineStr">
        <is>
          <t>Scotland</t>
        </is>
      </c>
      <c r="C6418" t="inlineStr">
        <is>
          <t>Outside Half</t>
        </is>
      </c>
      <c r="D6418" t="n">
        <v>51</v>
      </c>
      <c r="E6418" t="n">
        <v>49</v>
      </c>
      <c r="F6418" t="n">
        <v>45</v>
      </c>
      <c r="G6418" t="n">
        <v>4</v>
      </c>
      <c r="H6418" t="n">
        <v>0</v>
      </c>
      <c r="I6418" t="n">
        <v>3346</v>
      </c>
      <c r="J6418" t="n">
        <v>6</v>
      </c>
      <c r="K6418" t="n">
        <v>102</v>
      </c>
      <c r="L6418" t="n">
        <v>0</v>
      </c>
      <c r="M6418" t="n">
        <v>25</v>
      </c>
      <c r="N6418" t="n">
        <v>10</v>
      </c>
      <c r="O6418" t="n">
        <v>0</v>
      </c>
      <c r="P6418" t="n">
        <v>59</v>
      </c>
      <c r="Q6418" t="n">
        <v>44</v>
      </c>
      <c r="R6418" t="n">
        <v>21</v>
      </c>
      <c r="S6418" t="n">
        <v>18</v>
      </c>
      <c r="T6418" t="n">
        <v>192</v>
      </c>
      <c r="U6418" t="n">
        <v>0</v>
      </c>
      <c r="V6418" t="n">
        <v>0</v>
      </c>
      <c r="W6418" t="n">
        <v>0</v>
      </c>
    </row>
    <row r="6419">
      <c r="A6419" t="inlineStr">
        <is>
          <t>Finn Russell</t>
        </is>
      </c>
      <c r="B6419" t="inlineStr">
        <is>
          <t>Scotland</t>
        </is>
      </c>
      <c r="C6419" t="inlineStr">
        <is>
          <t>Outside Half</t>
        </is>
      </c>
      <c r="D6419" t="n">
        <v>195</v>
      </c>
      <c r="E6419" t="n">
        <v>26</v>
      </c>
      <c r="F6419" t="n">
        <v>172</v>
      </c>
      <c r="G6419" t="n">
        <v>24</v>
      </c>
      <c r="H6419" t="n">
        <v>0</v>
      </c>
      <c r="I6419" t="n">
        <v>13098</v>
      </c>
      <c r="J6419" t="n">
        <v>23</v>
      </c>
      <c r="K6419" t="n">
        <v>447</v>
      </c>
      <c r="L6419" t="n">
        <v>1</v>
      </c>
      <c r="M6419" t="n">
        <v>59</v>
      </c>
      <c r="N6419" t="n">
        <v>26</v>
      </c>
      <c r="O6419" t="n">
        <v>0</v>
      </c>
      <c r="P6419" t="n">
        <v>285</v>
      </c>
      <c r="Q6419" t="n">
        <v>211</v>
      </c>
      <c r="R6419" t="n">
        <v>183</v>
      </c>
      <c r="S6419" t="n">
        <v>153</v>
      </c>
      <c r="T6419" t="n">
        <v>1011</v>
      </c>
      <c r="U6419" t="n">
        <v>4</v>
      </c>
      <c r="V6419" t="n">
        <v>0</v>
      </c>
      <c r="W6419" t="n">
        <v>1</v>
      </c>
    </row>
    <row r="6420">
      <c r="A6420" t="inlineStr">
        <is>
          <t>Blair Kinghorn</t>
        </is>
      </c>
      <c r="B6420" t="inlineStr">
        <is>
          <t>Scotland</t>
        </is>
      </c>
      <c r="C6420" t="inlineStr">
        <is>
          <t>Outside Half</t>
        </is>
      </c>
      <c r="D6420" t="n">
        <v>11</v>
      </c>
      <c r="E6420" t="n">
        <v>11</v>
      </c>
      <c r="F6420" t="n">
        <v>10</v>
      </c>
      <c r="G6420" t="n">
        <v>1</v>
      </c>
      <c r="H6420" t="n">
        <v>0</v>
      </c>
      <c r="I6420" t="n">
        <v>813</v>
      </c>
      <c r="J6420" t="n">
        <v>1</v>
      </c>
      <c r="K6420" t="n">
        <v>19</v>
      </c>
      <c r="L6420" t="n">
        <v>0</v>
      </c>
      <c r="M6420" t="n">
        <v>0</v>
      </c>
      <c r="N6420" t="n">
        <v>1</v>
      </c>
      <c r="O6420" t="n">
        <v>0</v>
      </c>
      <c r="P6420" t="n">
        <v>10</v>
      </c>
      <c r="Q6420" t="n">
        <v>6</v>
      </c>
      <c r="R6420" t="n">
        <v>9</v>
      </c>
      <c r="S6420" t="n">
        <v>6</v>
      </c>
      <c r="T6420" t="n">
        <v>35</v>
      </c>
      <c r="U6420" t="n">
        <v>0</v>
      </c>
      <c r="V6420" t="n">
        <v>0</v>
      </c>
      <c r="W6420" t="n">
        <v>0</v>
      </c>
    </row>
    <row r="6421">
      <c r="A6421" t="inlineStr">
        <is>
          <t>Blair Kinghorn</t>
        </is>
      </c>
      <c r="B6421" t="inlineStr">
        <is>
          <t>Scotland</t>
        </is>
      </c>
      <c r="C6421" t="inlineStr">
        <is>
          <t>Outside Half</t>
        </is>
      </c>
      <c r="D6421" t="n">
        <v>95</v>
      </c>
      <c r="E6421" t="n">
        <v>99</v>
      </c>
      <c r="F6421" t="n">
        <v>80</v>
      </c>
      <c r="G6421" t="n">
        <v>19</v>
      </c>
      <c r="H6421" t="n">
        <v>0</v>
      </c>
      <c r="I6421" t="n">
        <v>6334</v>
      </c>
      <c r="J6421" t="n">
        <v>15</v>
      </c>
      <c r="K6421" t="n">
        <v>365</v>
      </c>
      <c r="L6421" t="n">
        <v>1</v>
      </c>
      <c r="M6421" t="n">
        <v>16</v>
      </c>
      <c r="N6421" t="n">
        <v>24</v>
      </c>
      <c r="O6421" t="n">
        <v>0</v>
      </c>
      <c r="P6421" t="n">
        <v>23</v>
      </c>
      <c r="Q6421" t="n">
        <v>18</v>
      </c>
      <c r="R6421" t="n">
        <v>13</v>
      </c>
      <c r="S6421" t="n">
        <v>9</v>
      </c>
      <c r="T6421" t="n">
        <v>183</v>
      </c>
      <c r="U6421" t="n">
        <v>0</v>
      </c>
      <c r="V6421" t="n">
        <v>0</v>
      </c>
      <c r="W6421" t="n">
        <v>0</v>
      </c>
    </row>
    <row r="6422">
      <c r="A6422" t="inlineStr">
        <is>
          <t>Blair Kinghorn</t>
        </is>
      </c>
      <c r="B6422" t="inlineStr">
        <is>
          <t>Scotland</t>
        </is>
      </c>
      <c r="C6422" t="inlineStr">
        <is>
          <t>Outside Half</t>
        </is>
      </c>
      <c r="D6422" t="n">
        <v>130</v>
      </c>
      <c r="E6422" t="n">
        <v>33</v>
      </c>
      <c r="F6422" t="n">
        <v>108</v>
      </c>
      <c r="G6422" t="n">
        <v>28</v>
      </c>
      <c r="H6422" t="n">
        <v>0</v>
      </c>
      <c r="I6422" t="n">
        <v>8723</v>
      </c>
      <c r="J6422" t="n">
        <v>22</v>
      </c>
      <c r="K6422" t="n">
        <v>596</v>
      </c>
      <c r="L6422" t="n">
        <v>1</v>
      </c>
      <c r="M6422" t="n">
        <v>18</v>
      </c>
      <c r="N6422" t="n">
        <v>33</v>
      </c>
      <c r="O6422" t="n">
        <v>0</v>
      </c>
      <c r="P6422" t="n">
        <v>40</v>
      </c>
      <c r="Q6422" t="n">
        <v>29</v>
      </c>
      <c r="R6422" t="n">
        <v>24</v>
      </c>
      <c r="S6422" t="n">
        <v>16</v>
      </c>
      <c r="T6422" t="n">
        <v>271</v>
      </c>
      <c r="U6422" t="n">
        <v>0</v>
      </c>
      <c r="V6422" t="n">
        <v>0</v>
      </c>
      <c r="W6422" t="n">
        <v>0</v>
      </c>
    </row>
    <row r="6423">
      <c r="A6423" t="inlineStr">
        <is>
          <t>Ruaridh Jackson</t>
        </is>
      </c>
      <c r="B6423" t="inlineStr">
        <is>
          <t>Scotland</t>
        </is>
      </c>
      <c r="C6423" t="inlineStr">
        <is>
          <t>Outside Half</t>
        </is>
      </c>
      <c r="D6423" t="n">
        <v>160</v>
      </c>
      <c r="E6423" t="n">
        <v>168</v>
      </c>
      <c r="F6423" t="n">
        <v>113</v>
      </c>
      <c r="G6423" t="n">
        <v>55</v>
      </c>
      <c r="H6423" t="n">
        <v>0</v>
      </c>
      <c r="I6423" t="n">
        <v>8659</v>
      </c>
      <c r="J6423" t="n">
        <v>47</v>
      </c>
      <c r="K6423" t="n">
        <v>827</v>
      </c>
      <c r="L6423" t="n">
        <v>1</v>
      </c>
      <c r="M6423" t="n">
        <v>52</v>
      </c>
      <c r="N6423" t="n">
        <v>16</v>
      </c>
      <c r="O6423" t="n">
        <v>4</v>
      </c>
      <c r="P6423" t="n">
        <v>69</v>
      </c>
      <c r="Q6423" t="n">
        <v>58</v>
      </c>
      <c r="R6423" t="n">
        <v>111</v>
      </c>
      <c r="S6423" t="n">
        <v>97</v>
      </c>
      <c r="T6423" t="n">
        <v>499</v>
      </c>
      <c r="U6423" t="n">
        <v>3</v>
      </c>
      <c r="V6423" t="n">
        <v>0</v>
      </c>
      <c r="W6423" t="n">
        <v>0</v>
      </c>
    </row>
    <row r="6424">
      <c r="A6424" t="inlineStr">
        <is>
          <t>Ruaridh Jackson</t>
        </is>
      </c>
      <c r="B6424" t="inlineStr">
        <is>
          <t>Scotland</t>
        </is>
      </c>
      <c r="C6424" t="inlineStr">
        <is>
          <t>Outside Half</t>
        </is>
      </c>
      <c r="D6424" t="n">
        <v>5</v>
      </c>
      <c r="E6424" t="n">
        <v>5</v>
      </c>
      <c r="F6424" t="n">
        <v>5</v>
      </c>
      <c r="G6424" t="n">
        <v>0</v>
      </c>
      <c r="H6424" t="n">
        <v>0</v>
      </c>
      <c r="I6424" t="n">
        <v>398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1</v>
      </c>
      <c r="R6424" t="n">
        <v>4</v>
      </c>
      <c r="S6424" t="n">
        <v>3</v>
      </c>
      <c r="T6424" t="n">
        <v>11</v>
      </c>
      <c r="U6424" t="n">
        <v>0</v>
      </c>
      <c r="V6424" t="n">
        <v>0</v>
      </c>
      <c r="W6424" t="n">
        <v>0</v>
      </c>
    </row>
    <row r="6425">
      <c r="A6425" t="inlineStr">
        <is>
          <t>Ruaridh Jackson</t>
        </is>
      </c>
      <c r="B6425" t="inlineStr">
        <is>
          <t>Scotland</t>
        </is>
      </c>
      <c r="C6425" t="inlineStr">
        <is>
          <t>Outside Half</t>
        </is>
      </c>
      <c r="D6425" t="n">
        <v>3</v>
      </c>
      <c r="E6425" t="n">
        <v>3</v>
      </c>
      <c r="F6425" t="n">
        <v>2</v>
      </c>
      <c r="G6425" t="n">
        <v>1</v>
      </c>
      <c r="H6425" t="n">
        <v>0</v>
      </c>
      <c r="I6425" t="n">
        <v>155</v>
      </c>
      <c r="J6425" t="n">
        <v>1</v>
      </c>
      <c r="K6425" t="n">
        <v>9</v>
      </c>
      <c r="L6425" t="n">
        <v>0</v>
      </c>
      <c r="M6425" t="n">
        <v>1</v>
      </c>
      <c r="N6425" t="n">
        <v>0</v>
      </c>
      <c r="O6425" t="n">
        <v>0</v>
      </c>
      <c r="P6425" t="n">
        <v>4</v>
      </c>
      <c r="Q6425" t="n">
        <v>4</v>
      </c>
      <c r="R6425" t="n">
        <v>6</v>
      </c>
      <c r="S6425" t="n">
        <v>6</v>
      </c>
      <c r="T6425" t="n">
        <v>26</v>
      </c>
      <c r="U6425" t="n">
        <v>0</v>
      </c>
      <c r="V6425" t="n">
        <v>0</v>
      </c>
      <c r="W6425" t="n">
        <v>0</v>
      </c>
    </row>
    <row r="6426">
      <c r="A6426" t="inlineStr">
        <is>
          <t>Ruaridh Jackson</t>
        </is>
      </c>
      <c r="B6426" t="inlineStr">
        <is>
          <t>Scotland</t>
        </is>
      </c>
      <c r="C6426" t="inlineStr">
        <is>
          <t>Outside Half</t>
        </is>
      </c>
      <c r="D6426" t="n">
        <v>33</v>
      </c>
      <c r="E6426" t="n">
        <v>37</v>
      </c>
      <c r="F6426" t="n">
        <v>18</v>
      </c>
      <c r="G6426" t="n">
        <v>19</v>
      </c>
      <c r="H6426" t="n">
        <v>0</v>
      </c>
      <c r="I6426" t="n">
        <v>1376</v>
      </c>
      <c r="J6426" t="n">
        <v>15</v>
      </c>
      <c r="K6426" t="n">
        <v>237</v>
      </c>
      <c r="L6426" t="n">
        <v>0</v>
      </c>
      <c r="M6426" t="n">
        <v>12</v>
      </c>
      <c r="N6426" t="n">
        <v>2</v>
      </c>
      <c r="O6426" t="n">
        <v>2</v>
      </c>
      <c r="P6426" t="n">
        <v>6</v>
      </c>
      <c r="Q6426" t="n">
        <v>5</v>
      </c>
      <c r="R6426" t="n">
        <v>5</v>
      </c>
      <c r="S6426" t="n">
        <v>3</v>
      </c>
      <c r="T6426" t="n">
        <v>35</v>
      </c>
      <c r="U6426" t="n">
        <v>1</v>
      </c>
      <c r="V6426" t="n">
        <v>0</v>
      </c>
      <c r="W6426" t="n">
        <v>0</v>
      </c>
    </row>
    <row r="6427">
      <c r="A6427" t="inlineStr">
        <is>
          <t>Ruaridh Jackson</t>
        </is>
      </c>
      <c r="B6427" t="inlineStr">
        <is>
          <t>Scotland</t>
        </is>
      </c>
      <c r="C6427" t="inlineStr">
        <is>
          <t>Outside Half</t>
        </is>
      </c>
      <c r="D6427" t="n">
        <v>19</v>
      </c>
      <c r="E6427" t="n">
        <v>30</v>
      </c>
      <c r="F6427" t="n">
        <v>9</v>
      </c>
      <c r="G6427" t="n">
        <v>21</v>
      </c>
      <c r="H6427" t="n">
        <v>0</v>
      </c>
      <c r="I6427" t="n">
        <v>696</v>
      </c>
      <c r="J6427" t="n">
        <v>10</v>
      </c>
      <c r="K6427" t="n">
        <v>121</v>
      </c>
      <c r="L6427" t="n">
        <v>0</v>
      </c>
      <c r="M6427" t="n">
        <v>7</v>
      </c>
      <c r="N6427" t="n">
        <v>1</v>
      </c>
      <c r="O6427" t="n">
        <v>0</v>
      </c>
      <c r="P6427" t="n">
        <v>26</v>
      </c>
      <c r="Q6427" t="n">
        <v>17</v>
      </c>
      <c r="R6427" t="n">
        <v>16</v>
      </c>
      <c r="S6427" t="n">
        <v>12</v>
      </c>
      <c r="T6427" t="n">
        <v>75</v>
      </c>
      <c r="U6427" t="n">
        <v>0</v>
      </c>
      <c r="V6427" t="n">
        <v>0</v>
      </c>
      <c r="W6427" t="n">
        <v>0</v>
      </c>
    </row>
    <row r="6428">
      <c r="A6428" t="inlineStr">
        <is>
          <t>Ruaridh Jackson</t>
        </is>
      </c>
      <c r="B6428" t="inlineStr">
        <is>
          <t>Scotland</t>
        </is>
      </c>
      <c r="C6428" t="inlineStr">
        <is>
          <t>Outside Half</t>
        </is>
      </c>
      <c r="D6428" t="n">
        <v>19</v>
      </c>
      <c r="E6428" t="n">
        <v>19</v>
      </c>
      <c r="F6428" t="n">
        <v>10</v>
      </c>
      <c r="G6428" t="n">
        <v>9</v>
      </c>
      <c r="H6428" t="n">
        <v>0</v>
      </c>
      <c r="I6428" t="n">
        <v>886</v>
      </c>
      <c r="J6428" t="n">
        <v>9</v>
      </c>
      <c r="K6428" t="n">
        <v>214</v>
      </c>
      <c r="L6428" t="n">
        <v>0</v>
      </c>
      <c r="M6428" t="n">
        <v>5</v>
      </c>
      <c r="N6428" t="n">
        <v>0</v>
      </c>
      <c r="O6428" t="n">
        <v>0</v>
      </c>
      <c r="P6428" t="n">
        <v>35</v>
      </c>
      <c r="Q6428" t="n">
        <v>27</v>
      </c>
      <c r="R6428" t="n">
        <v>14</v>
      </c>
      <c r="S6428" t="n">
        <v>8</v>
      </c>
      <c r="T6428" t="n">
        <v>78</v>
      </c>
      <c r="U6428" t="n">
        <v>0</v>
      </c>
      <c r="V6428" t="n">
        <v>0</v>
      </c>
      <c r="W6428" t="n">
        <v>0</v>
      </c>
    </row>
    <row r="6429">
      <c r="A6429" t="inlineStr">
        <is>
          <t>Ruaridh Jackson</t>
        </is>
      </c>
      <c r="B6429" t="inlineStr">
        <is>
          <t>Scotland</t>
        </is>
      </c>
      <c r="C6429" t="inlineStr">
        <is>
          <t>Outside Half</t>
        </is>
      </c>
      <c r="D6429" t="n">
        <v>239</v>
      </c>
      <c r="E6429" t="n">
        <v>19</v>
      </c>
      <c r="F6429" t="n">
        <v>157</v>
      </c>
      <c r="G6429" t="n">
        <v>105</v>
      </c>
      <c r="H6429" t="n">
        <v>0</v>
      </c>
      <c r="I6429" t="n">
        <v>12170</v>
      </c>
      <c r="J6429" t="n">
        <v>82</v>
      </c>
      <c r="K6429" t="n">
        <v>1408</v>
      </c>
      <c r="L6429" t="n">
        <v>1</v>
      </c>
      <c r="M6429" t="n">
        <v>78</v>
      </c>
      <c r="N6429" t="n">
        <v>19</v>
      </c>
      <c r="O6429" t="n">
        <v>6</v>
      </c>
      <c r="P6429" t="n">
        <v>141</v>
      </c>
      <c r="Q6429" t="n">
        <v>112</v>
      </c>
      <c r="R6429" t="n">
        <v>156</v>
      </c>
      <c r="S6429" t="n">
        <v>129</v>
      </c>
      <c r="T6429" t="n">
        <v>724</v>
      </c>
      <c r="U6429" t="n">
        <v>4</v>
      </c>
      <c r="V6429" t="n">
        <v>0</v>
      </c>
      <c r="W6429" t="n">
        <v>0</v>
      </c>
    </row>
    <row r="6430">
      <c r="A6430" t="inlineStr">
        <is>
          <t>Duncan Weir</t>
        </is>
      </c>
      <c r="B6430" t="inlineStr">
        <is>
          <t>Scotland</t>
        </is>
      </c>
      <c r="C6430" t="inlineStr">
        <is>
          <t>Outside Half</t>
        </is>
      </c>
      <c r="D6430" t="n">
        <v>1</v>
      </c>
      <c r="E6430" t="n">
        <v>1</v>
      </c>
      <c r="F6430" t="n">
        <v>0</v>
      </c>
      <c r="G6430" t="n">
        <v>1</v>
      </c>
      <c r="H6430" t="n">
        <v>0</v>
      </c>
      <c r="I6430" t="n">
        <v>11</v>
      </c>
      <c r="J6430" t="n">
        <v>1</v>
      </c>
      <c r="K6430" t="n">
        <v>11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</row>
    <row r="6431">
      <c r="A6431" t="inlineStr">
        <is>
          <t>Duncan Weir</t>
        </is>
      </c>
      <c r="B6431" t="inlineStr">
        <is>
          <t>Scotland</t>
        </is>
      </c>
      <c r="C6431" t="inlineStr">
        <is>
          <t>Outside Half</t>
        </is>
      </c>
      <c r="D6431" t="n">
        <v>1</v>
      </c>
      <c r="E6431" t="n">
        <v>2</v>
      </c>
      <c r="F6431" t="n">
        <v>0</v>
      </c>
      <c r="G6431" t="n">
        <v>2</v>
      </c>
      <c r="H6431" t="n">
        <v>0</v>
      </c>
      <c r="I6431" t="n">
        <v>5</v>
      </c>
      <c r="J6431" t="n">
        <v>1</v>
      </c>
      <c r="K6431" t="n">
        <v>5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</row>
    <row r="6432">
      <c r="A6432" t="inlineStr">
        <is>
          <t>Duncan Weir</t>
        </is>
      </c>
      <c r="B6432" t="inlineStr">
        <is>
          <t>Scotland</t>
        </is>
      </c>
      <c r="C6432" t="inlineStr">
        <is>
          <t>Outside Half</t>
        </is>
      </c>
      <c r="D6432" t="n">
        <v>106</v>
      </c>
      <c r="E6432" t="n">
        <v>109</v>
      </c>
      <c r="F6432" t="n">
        <v>63</v>
      </c>
      <c r="G6432" t="n">
        <v>46</v>
      </c>
      <c r="H6432" t="n">
        <v>0</v>
      </c>
      <c r="I6432" t="n">
        <v>5388</v>
      </c>
      <c r="J6432" t="n">
        <v>43</v>
      </c>
      <c r="K6432" t="n">
        <v>889</v>
      </c>
      <c r="L6432" t="n">
        <v>0</v>
      </c>
      <c r="M6432" t="n">
        <v>31</v>
      </c>
      <c r="N6432" t="n">
        <v>7</v>
      </c>
      <c r="O6432" t="n">
        <v>3</v>
      </c>
      <c r="P6432" t="n">
        <v>127</v>
      </c>
      <c r="Q6432" t="n">
        <v>103</v>
      </c>
      <c r="R6432" t="n">
        <v>194</v>
      </c>
      <c r="S6432" t="n">
        <v>172</v>
      </c>
      <c r="T6432" t="n">
        <v>766</v>
      </c>
      <c r="U6432" t="n">
        <v>0</v>
      </c>
      <c r="V6432" t="n">
        <v>0</v>
      </c>
      <c r="W6432" t="n">
        <v>0</v>
      </c>
    </row>
    <row r="6433">
      <c r="A6433" t="inlineStr">
        <is>
          <t>Duncan Weir</t>
        </is>
      </c>
      <c r="B6433" t="inlineStr">
        <is>
          <t>Scotland</t>
        </is>
      </c>
      <c r="C6433" t="inlineStr">
        <is>
          <t>Outside Half</t>
        </is>
      </c>
      <c r="D6433" t="n">
        <v>33</v>
      </c>
      <c r="E6433" t="n">
        <v>35</v>
      </c>
      <c r="F6433" t="n">
        <v>20</v>
      </c>
      <c r="G6433" t="n">
        <v>15</v>
      </c>
      <c r="H6433" t="n">
        <v>0</v>
      </c>
      <c r="I6433" t="n">
        <v>1793</v>
      </c>
      <c r="J6433" t="n">
        <v>13</v>
      </c>
      <c r="K6433" t="n">
        <v>304</v>
      </c>
      <c r="L6433" t="n">
        <v>2</v>
      </c>
      <c r="M6433" t="n">
        <v>7</v>
      </c>
      <c r="N6433" t="n">
        <v>4</v>
      </c>
      <c r="O6433" t="n">
        <v>1</v>
      </c>
      <c r="P6433" t="n">
        <v>47</v>
      </c>
      <c r="Q6433" t="n">
        <v>35</v>
      </c>
      <c r="R6433" t="n">
        <v>55</v>
      </c>
      <c r="S6433" t="n">
        <v>49</v>
      </c>
      <c r="T6433" t="n">
        <v>240</v>
      </c>
      <c r="U6433" t="n">
        <v>1</v>
      </c>
      <c r="V6433" t="n">
        <v>0</v>
      </c>
      <c r="W6433" t="n">
        <v>0</v>
      </c>
    </row>
    <row r="6434">
      <c r="A6434" t="inlineStr">
        <is>
          <t>Duncan Weir</t>
        </is>
      </c>
      <c r="B6434" t="inlineStr">
        <is>
          <t>Scotland</t>
        </is>
      </c>
      <c r="C6434" t="inlineStr">
        <is>
          <t>Outside Half</t>
        </is>
      </c>
      <c r="D6434" t="n">
        <v>51</v>
      </c>
      <c r="E6434" t="n">
        <v>54</v>
      </c>
      <c r="F6434" t="n">
        <v>47</v>
      </c>
      <c r="G6434" t="n">
        <v>7</v>
      </c>
      <c r="H6434" t="n">
        <v>0</v>
      </c>
      <c r="I6434" t="n">
        <v>3501</v>
      </c>
      <c r="J6434" t="n">
        <v>4</v>
      </c>
      <c r="K6434" t="n">
        <v>192</v>
      </c>
      <c r="L6434" t="n">
        <v>0</v>
      </c>
      <c r="M6434" t="n">
        <v>19</v>
      </c>
      <c r="N6434" t="n">
        <v>8</v>
      </c>
      <c r="O6434" t="n">
        <v>0</v>
      </c>
      <c r="P6434" t="n">
        <v>99</v>
      </c>
      <c r="Q6434" t="n">
        <v>84</v>
      </c>
      <c r="R6434" t="n">
        <v>102</v>
      </c>
      <c r="S6434" t="n">
        <v>81</v>
      </c>
      <c r="T6434" t="n">
        <v>451</v>
      </c>
      <c r="U6434" t="n">
        <v>0</v>
      </c>
      <c r="V6434" t="n">
        <v>0</v>
      </c>
      <c r="W6434" t="n">
        <v>0</v>
      </c>
    </row>
    <row r="6435">
      <c r="A6435" t="inlineStr">
        <is>
          <t>Duncan Weir</t>
        </is>
      </c>
      <c r="B6435" t="inlineStr">
        <is>
          <t>Scotland</t>
        </is>
      </c>
      <c r="C6435" t="inlineStr">
        <is>
          <t>Outside Half</t>
        </is>
      </c>
      <c r="D6435" t="n">
        <v>221</v>
      </c>
      <c r="E6435" t="n">
        <v>21</v>
      </c>
      <c r="F6435" t="n">
        <v>145</v>
      </c>
      <c r="G6435" t="n">
        <v>95</v>
      </c>
      <c r="H6435" t="n">
        <v>0</v>
      </c>
      <c r="I6435" t="n">
        <v>12103</v>
      </c>
      <c r="J6435" t="n">
        <v>76</v>
      </c>
      <c r="K6435" t="n">
        <v>1639</v>
      </c>
      <c r="L6435" t="n">
        <v>4</v>
      </c>
      <c r="M6435" t="n">
        <v>60</v>
      </c>
      <c r="N6435" t="n">
        <v>21</v>
      </c>
      <c r="O6435" t="n">
        <v>5</v>
      </c>
      <c r="P6435" t="n">
        <v>286</v>
      </c>
      <c r="Q6435" t="n">
        <v>233</v>
      </c>
      <c r="R6435" t="n">
        <v>369</v>
      </c>
      <c r="S6435" t="n">
        <v>317</v>
      </c>
      <c r="T6435" t="n">
        <v>1537</v>
      </c>
      <c r="U6435" t="n">
        <v>1</v>
      </c>
      <c r="V6435" t="n">
        <v>0</v>
      </c>
      <c r="W6435" t="n">
        <v>0</v>
      </c>
    </row>
    <row r="6436">
      <c r="A6436" t="inlineStr">
        <is>
          <t>Tim Visser</t>
        </is>
      </c>
      <c r="B6436" t="inlineStr">
        <is>
          <t>Scotland</t>
        </is>
      </c>
      <c r="C6436" t="inlineStr">
        <is>
          <t>Left Wing</t>
        </is>
      </c>
      <c r="D6436" t="n">
        <v>9</v>
      </c>
      <c r="E6436" t="n">
        <v>9</v>
      </c>
      <c r="F6436" t="n">
        <v>7</v>
      </c>
      <c r="G6436" t="n">
        <v>2</v>
      </c>
      <c r="H6436" t="n">
        <v>0</v>
      </c>
      <c r="I6436" t="n">
        <v>617</v>
      </c>
      <c r="J6436" t="n">
        <v>2</v>
      </c>
      <c r="K6436" t="n">
        <v>57</v>
      </c>
      <c r="L6436" t="n">
        <v>0</v>
      </c>
      <c r="M6436" t="n">
        <v>0</v>
      </c>
      <c r="N6436" t="n">
        <v>3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15</v>
      </c>
      <c r="U6436" t="n">
        <v>0</v>
      </c>
      <c r="V6436" t="n">
        <v>0</v>
      </c>
      <c r="W6436" t="n">
        <v>1</v>
      </c>
    </row>
    <row r="6437">
      <c r="A6437" t="inlineStr">
        <is>
          <t>Tim Visser</t>
        </is>
      </c>
      <c r="B6437" t="inlineStr">
        <is>
          <t>Scotland</t>
        </is>
      </c>
      <c r="C6437" t="inlineStr">
        <is>
          <t>Left Wing</t>
        </is>
      </c>
      <c r="D6437" t="n">
        <v>56</v>
      </c>
      <c r="E6437" t="n">
        <v>62</v>
      </c>
      <c r="F6437" t="n">
        <v>33</v>
      </c>
      <c r="G6437" t="n">
        <v>29</v>
      </c>
      <c r="H6437" t="n">
        <v>0</v>
      </c>
      <c r="I6437" t="n">
        <v>2982</v>
      </c>
      <c r="J6437" t="n">
        <v>23</v>
      </c>
      <c r="K6437" t="n">
        <v>491</v>
      </c>
      <c r="L6437" t="n">
        <v>0</v>
      </c>
      <c r="M6437" t="n">
        <v>6</v>
      </c>
      <c r="N6437" t="n">
        <v>13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65</v>
      </c>
      <c r="U6437" t="n">
        <v>0</v>
      </c>
      <c r="V6437" t="n">
        <v>0</v>
      </c>
      <c r="W6437" t="n">
        <v>0</v>
      </c>
    </row>
    <row r="6438">
      <c r="A6438" t="inlineStr">
        <is>
          <t>Tim Visser</t>
        </is>
      </c>
      <c r="B6438" t="inlineStr">
        <is>
          <t>Scotland</t>
        </is>
      </c>
      <c r="C6438" t="inlineStr">
        <is>
          <t>Left Wing</t>
        </is>
      </c>
      <c r="D6438" t="n">
        <v>3</v>
      </c>
      <c r="E6438" t="n">
        <v>3</v>
      </c>
      <c r="F6438" t="n">
        <v>3</v>
      </c>
      <c r="G6438" t="n">
        <v>0</v>
      </c>
      <c r="H6438" t="n">
        <v>0</v>
      </c>
      <c r="I6438" t="n">
        <v>220</v>
      </c>
      <c r="J6438" t="n">
        <v>0</v>
      </c>
      <c r="K6438" t="n">
        <v>0</v>
      </c>
      <c r="L6438" t="n">
        <v>0</v>
      </c>
      <c r="M6438" t="n">
        <v>1</v>
      </c>
      <c r="N6438" t="n">
        <v>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10</v>
      </c>
      <c r="U6438" t="n">
        <v>0</v>
      </c>
      <c r="V6438" t="n">
        <v>0</v>
      </c>
      <c r="W6438" t="n">
        <v>0</v>
      </c>
    </row>
    <row r="6439">
      <c r="A6439" t="inlineStr">
        <is>
          <t>Tim Visser</t>
        </is>
      </c>
      <c r="B6439" t="inlineStr">
        <is>
          <t>Scotland</t>
        </is>
      </c>
      <c r="C6439" t="inlineStr">
        <is>
          <t>Left Wing</t>
        </is>
      </c>
      <c r="D6439" t="n">
        <v>4</v>
      </c>
      <c r="E6439" t="n">
        <v>4</v>
      </c>
      <c r="F6439" t="n">
        <v>4</v>
      </c>
      <c r="G6439" t="n">
        <v>0</v>
      </c>
      <c r="H6439" t="n">
        <v>0</v>
      </c>
      <c r="I6439" t="n">
        <v>320</v>
      </c>
      <c r="J6439" t="n">
        <v>0</v>
      </c>
      <c r="K6439" t="n">
        <v>0</v>
      </c>
      <c r="L6439" t="n">
        <v>0</v>
      </c>
      <c r="M6439" t="n">
        <v>0</v>
      </c>
      <c r="N6439" t="n">
        <v>5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25</v>
      </c>
      <c r="U6439" t="n">
        <v>0</v>
      </c>
      <c r="V6439" t="n">
        <v>0</v>
      </c>
      <c r="W6439" t="n">
        <v>0</v>
      </c>
    </row>
    <row r="6440">
      <c r="A6440" t="inlineStr">
        <is>
          <t>Tim Visser</t>
        </is>
      </c>
      <c r="B6440" t="inlineStr">
        <is>
          <t>Scotland</t>
        </is>
      </c>
      <c r="C6440" t="inlineStr">
        <is>
          <t>Left Wing</t>
        </is>
      </c>
      <c r="D6440" t="n">
        <v>129</v>
      </c>
      <c r="E6440" t="n">
        <v>130</v>
      </c>
      <c r="F6440" t="n">
        <v>127</v>
      </c>
      <c r="G6440" t="n">
        <v>3</v>
      </c>
      <c r="H6440" t="n">
        <v>0</v>
      </c>
      <c r="I6440" t="n">
        <v>9993</v>
      </c>
      <c r="J6440" t="n">
        <v>2</v>
      </c>
      <c r="K6440" t="n">
        <v>70</v>
      </c>
      <c r="L6440" t="n">
        <v>0</v>
      </c>
      <c r="M6440" t="n">
        <v>12</v>
      </c>
      <c r="N6440" t="n">
        <v>68</v>
      </c>
      <c r="O6440" t="n">
        <v>0</v>
      </c>
      <c r="P6440" t="n">
        <v>1</v>
      </c>
      <c r="Q6440" t="n">
        <v>1</v>
      </c>
      <c r="R6440" t="n">
        <v>0</v>
      </c>
      <c r="S6440" t="n">
        <v>0</v>
      </c>
      <c r="T6440" t="n">
        <v>342</v>
      </c>
      <c r="U6440" t="n">
        <v>1</v>
      </c>
      <c r="V6440" t="n">
        <v>0</v>
      </c>
      <c r="W6440" t="n">
        <v>0</v>
      </c>
    </row>
    <row r="6441">
      <c r="A6441" t="inlineStr">
        <is>
          <t>Tim Visser</t>
        </is>
      </c>
      <c r="B6441" t="inlineStr">
        <is>
          <t>Scotland</t>
        </is>
      </c>
      <c r="C6441" t="inlineStr">
        <is>
          <t>Left Wing</t>
        </is>
      </c>
      <c r="D6441" t="n">
        <v>33</v>
      </c>
      <c r="E6441" t="n">
        <v>33</v>
      </c>
      <c r="F6441" t="n">
        <v>30</v>
      </c>
      <c r="G6441" t="n">
        <v>3</v>
      </c>
      <c r="H6441" t="n">
        <v>0</v>
      </c>
      <c r="I6441" t="n">
        <v>2406</v>
      </c>
      <c r="J6441" t="n">
        <v>3</v>
      </c>
      <c r="K6441" t="n">
        <v>58</v>
      </c>
      <c r="L6441" t="n">
        <v>1</v>
      </c>
      <c r="M6441" t="n">
        <v>5</v>
      </c>
      <c r="N6441" t="n">
        <v>14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70</v>
      </c>
      <c r="U6441" t="n">
        <v>0</v>
      </c>
      <c r="V6441" t="n">
        <v>0</v>
      </c>
      <c r="W6441" t="n">
        <v>0</v>
      </c>
    </row>
    <row r="6442">
      <c r="A6442" t="inlineStr">
        <is>
          <t>Tim Visser</t>
        </is>
      </c>
      <c r="B6442" t="inlineStr">
        <is>
          <t>Scotland</t>
        </is>
      </c>
      <c r="C6442" t="inlineStr">
        <is>
          <t>Left Wing</t>
        </is>
      </c>
      <c r="D6442" t="n">
        <v>64</v>
      </c>
      <c r="E6442" t="n">
        <v>65</v>
      </c>
      <c r="F6442" t="n">
        <v>62</v>
      </c>
      <c r="G6442" t="n">
        <v>3</v>
      </c>
      <c r="H6442" t="n">
        <v>0</v>
      </c>
      <c r="I6442" t="n">
        <v>4708</v>
      </c>
      <c r="J6442" t="n">
        <v>2</v>
      </c>
      <c r="K6442" t="n">
        <v>83</v>
      </c>
      <c r="L6442" t="n">
        <v>0</v>
      </c>
      <c r="M6442" t="n">
        <v>17</v>
      </c>
      <c r="N6442" t="n">
        <v>30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150</v>
      </c>
      <c r="U6442" t="n">
        <v>1</v>
      </c>
      <c r="V6442" t="n">
        <v>0</v>
      </c>
      <c r="W6442" t="n">
        <v>0</v>
      </c>
    </row>
    <row r="6443">
      <c r="A6443" t="inlineStr">
        <is>
          <t>Tim Visser</t>
        </is>
      </c>
      <c r="B6443" t="inlineStr">
        <is>
          <t>Scotland</t>
        </is>
      </c>
      <c r="C6443" t="inlineStr">
        <is>
          <t>Left Wing</t>
        </is>
      </c>
      <c r="D6443" t="n">
        <v>298</v>
      </c>
      <c r="E6443" t="n">
        <v>135</v>
      </c>
      <c r="F6443" t="n">
        <v>266</v>
      </c>
      <c r="G6443" t="n">
        <v>40</v>
      </c>
      <c r="H6443" t="n">
        <v>0</v>
      </c>
      <c r="I6443" t="n">
        <v>21246</v>
      </c>
      <c r="J6443" t="n">
        <v>32</v>
      </c>
      <c r="K6443" t="n">
        <v>759</v>
      </c>
      <c r="L6443" t="n">
        <v>1</v>
      </c>
      <c r="M6443" t="n">
        <v>41</v>
      </c>
      <c r="N6443" t="n">
        <v>135</v>
      </c>
      <c r="O6443" t="n">
        <v>0</v>
      </c>
      <c r="P6443" t="n">
        <v>2</v>
      </c>
      <c r="Q6443" t="n">
        <v>1</v>
      </c>
      <c r="R6443" t="n">
        <v>0</v>
      </c>
      <c r="S6443" t="n">
        <v>0</v>
      </c>
      <c r="T6443" t="n">
        <v>677</v>
      </c>
      <c r="U6443" t="n">
        <v>2</v>
      </c>
      <c r="V6443" t="n">
        <v>0</v>
      </c>
      <c r="W6443" t="n">
        <v>1</v>
      </c>
    </row>
    <row r="6444">
      <c r="A6444" t="inlineStr">
        <is>
          <t>Matt Scott</t>
        </is>
      </c>
      <c r="B6444" t="inlineStr">
        <is>
          <t>Scotland</t>
        </is>
      </c>
      <c r="C6444" t="inlineStr">
        <is>
          <t>Center</t>
        </is>
      </c>
      <c r="D6444" t="n">
        <v>2</v>
      </c>
      <c r="E6444" t="n">
        <v>5</v>
      </c>
      <c r="F6444" t="n">
        <v>0</v>
      </c>
      <c r="G6444" t="n">
        <v>5</v>
      </c>
      <c r="H6444" t="n">
        <v>0</v>
      </c>
      <c r="I6444" t="n">
        <v>59</v>
      </c>
      <c r="J6444" t="n">
        <v>2</v>
      </c>
      <c r="K6444" t="n">
        <v>59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</row>
    <row r="6445">
      <c r="A6445" t="inlineStr">
        <is>
          <t>Matt Scott</t>
        </is>
      </c>
      <c r="B6445" t="inlineStr">
        <is>
          <t>Scotland</t>
        </is>
      </c>
      <c r="C6445" t="inlineStr">
        <is>
          <t>Center</t>
        </is>
      </c>
      <c r="D6445" t="n">
        <v>5</v>
      </c>
      <c r="E6445" t="n">
        <v>5</v>
      </c>
      <c r="F6445" t="n">
        <v>4</v>
      </c>
      <c r="G6445" t="n">
        <v>1</v>
      </c>
      <c r="H6445" t="n">
        <v>0</v>
      </c>
      <c r="I6445" t="n">
        <v>331</v>
      </c>
      <c r="J6445" t="n">
        <v>1</v>
      </c>
      <c r="K6445" t="n">
        <v>33</v>
      </c>
      <c r="L6445" t="n">
        <v>0</v>
      </c>
      <c r="M6445" t="n">
        <v>2</v>
      </c>
      <c r="N6445" t="n">
        <v>4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20</v>
      </c>
      <c r="U6445" t="n">
        <v>0</v>
      </c>
      <c r="V6445" t="n">
        <v>0</v>
      </c>
      <c r="W6445" t="n">
        <v>0</v>
      </c>
    </row>
    <row r="6446">
      <c r="A6446" t="inlineStr">
        <is>
          <t>Matt Scott</t>
        </is>
      </c>
      <c r="B6446" t="inlineStr">
        <is>
          <t>Scotland</t>
        </is>
      </c>
      <c r="C6446" t="inlineStr">
        <is>
          <t>Center</t>
        </is>
      </c>
      <c r="D6446" t="n">
        <v>92</v>
      </c>
      <c r="E6446" t="n">
        <v>94</v>
      </c>
      <c r="F6446" t="n">
        <v>85</v>
      </c>
      <c r="G6446" t="n">
        <v>9</v>
      </c>
      <c r="H6446" t="n">
        <v>0</v>
      </c>
      <c r="I6446" t="n">
        <v>6530</v>
      </c>
      <c r="J6446" t="n">
        <v>7</v>
      </c>
      <c r="K6446" t="n">
        <v>220</v>
      </c>
      <c r="L6446" t="n">
        <v>0</v>
      </c>
      <c r="M6446" t="n">
        <v>16</v>
      </c>
      <c r="N6446" t="n">
        <v>22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110</v>
      </c>
      <c r="U6446" t="n">
        <v>3</v>
      </c>
      <c r="V6446" t="n">
        <v>0</v>
      </c>
      <c r="W6446" t="n">
        <v>0</v>
      </c>
    </row>
    <row r="6447">
      <c r="A6447" t="inlineStr">
        <is>
          <t>Matt Scott</t>
        </is>
      </c>
      <c r="B6447" t="inlineStr">
        <is>
          <t>Scotland</t>
        </is>
      </c>
      <c r="C6447" t="inlineStr">
        <is>
          <t>Center</t>
        </is>
      </c>
      <c r="D6447" t="n">
        <v>34</v>
      </c>
      <c r="E6447" t="n">
        <v>35</v>
      </c>
      <c r="F6447" t="n">
        <v>26</v>
      </c>
      <c r="G6447" t="n">
        <v>9</v>
      </c>
      <c r="H6447" t="n">
        <v>0</v>
      </c>
      <c r="I6447" t="n">
        <v>2146</v>
      </c>
      <c r="J6447" t="n">
        <v>8</v>
      </c>
      <c r="K6447" t="n">
        <v>191</v>
      </c>
      <c r="L6447" t="n">
        <v>1</v>
      </c>
      <c r="M6447" t="n">
        <v>6</v>
      </c>
      <c r="N6447" t="n">
        <v>17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85</v>
      </c>
      <c r="U6447" t="n">
        <v>1</v>
      </c>
      <c r="V6447" t="n">
        <v>0</v>
      </c>
      <c r="W6447" t="n">
        <v>0</v>
      </c>
    </row>
    <row r="6448">
      <c r="A6448" t="inlineStr">
        <is>
          <t>Matt Scott</t>
        </is>
      </c>
      <c r="B6448" t="inlineStr">
        <is>
          <t>Scotland</t>
        </is>
      </c>
      <c r="C6448" t="inlineStr">
        <is>
          <t>Center</t>
        </is>
      </c>
      <c r="D6448" t="n">
        <v>19</v>
      </c>
      <c r="E6448" t="n">
        <v>19</v>
      </c>
      <c r="F6448" t="n">
        <v>18</v>
      </c>
      <c r="G6448" t="n">
        <v>1</v>
      </c>
      <c r="H6448" t="n">
        <v>0</v>
      </c>
      <c r="I6448" t="n">
        <v>1416</v>
      </c>
      <c r="J6448" t="n">
        <v>1</v>
      </c>
      <c r="K6448" t="n">
        <v>24</v>
      </c>
      <c r="L6448" t="n">
        <v>0</v>
      </c>
      <c r="M6448" t="n">
        <v>2</v>
      </c>
      <c r="N6448" t="n">
        <v>2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10</v>
      </c>
      <c r="U6448" t="n">
        <v>0</v>
      </c>
      <c r="V6448" t="n">
        <v>0</v>
      </c>
      <c r="W6448" t="n">
        <v>0</v>
      </c>
    </row>
    <row r="6449">
      <c r="A6449" t="inlineStr">
        <is>
          <t>Matt Scott</t>
        </is>
      </c>
      <c r="B6449" t="inlineStr">
        <is>
          <t>Scotland</t>
        </is>
      </c>
      <c r="C6449" t="inlineStr">
        <is>
          <t>Center</t>
        </is>
      </c>
      <c r="D6449" t="n">
        <v>191</v>
      </c>
      <c r="E6449" t="n">
        <v>50</v>
      </c>
      <c r="F6449" t="n">
        <v>163</v>
      </c>
      <c r="G6449" t="n">
        <v>34</v>
      </c>
      <c r="H6449" t="n">
        <v>0</v>
      </c>
      <c r="I6449" t="n">
        <v>13041</v>
      </c>
      <c r="J6449" t="n">
        <v>28</v>
      </c>
      <c r="K6449" t="n">
        <v>764</v>
      </c>
      <c r="L6449" t="n">
        <v>1</v>
      </c>
      <c r="M6449" t="n">
        <v>31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250</v>
      </c>
      <c r="U6449" t="n">
        <v>4</v>
      </c>
      <c r="V6449" t="n">
        <v>0</v>
      </c>
      <c r="W6449" t="n">
        <v>0</v>
      </c>
    </row>
    <row r="6450">
      <c r="A6450" t="inlineStr">
        <is>
          <t>Nick Grigg</t>
        </is>
      </c>
      <c r="B6450" t="inlineStr">
        <is>
          <t>Scotland</t>
        </is>
      </c>
      <c r="C6450" t="inlineStr">
        <is>
          <t>Center</t>
        </is>
      </c>
      <c r="D6450" t="n">
        <v>85</v>
      </c>
      <c r="E6450" t="n">
        <v>86</v>
      </c>
      <c r="F6450" t="n">
        <v>69</v>
      </c>
      <c r="G6450" t="n">
        <v>17</v>
      </c>
      <c r="H6450" t="n">
        <v>0</v>
      </c>
      <c r="I6450" t="n">
        <v>5486</v>
      </c>
      <c r="J6450" t="n">
        <v>16</v>
      </c>
      <c r="K6450" t="n">
        <v>374</v>
      </c>
      <c r="L6450" t="n">
        <v>1</v>
      </c>
      <c r="M6450" t="n">
        <v>20</v>
      </c>
      <c r="N6450" t="n">
        <v>20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100</v>
      </c>
      <c r="U6450" t="n">
        <v>3</v>
      </c>
      <c r="V6450" t="n">
        <v>0</v>
      </c>
      <c r="W6450" t="n">
        <v>0</v>
      </c>
    </row>
    <row r="6451">
      <c r="A6451" t="inlineStr">
        <is>
          <t>Nick Grigg</t>
        </is>
      </c>
      <c r="B6451" t="inlineStr">
        <is>
          <t>Scotland</t>
        </is>
      </c>
      <c r="C6451" t="inlineStr">
        <is>
          <t>Center</t>
        </is>
      </c>
      <c r="D6451" t="n">
        <v>9</v>
      </c>
      <c r="E6451" t="n">
        <v>9</v>
      </c>
      <c r="F6451" t="n">
        <v>7</v>
      </c>
      <c r="G6451" t="n">
        <v>2</v>
      </c>
      <c r="H6451" t="n">
        <v>0</v>
      </c>
      <c r="I6451" t="n">
        <v>508</v>
      </c>
      <c r="J6451" t="n">
        <v>2</v>
      </c>
      <c r="K6451" t="n">
        <v>17</v>
      </c>
      <c r="L6451" t="n">
        <v>0</v>
      </c>
      <c r="M6451" t="n">
        <v>3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</row>
    <row r="6452">
      <c r="A6452" t="inlineStr">
        <is>
          <t>Nick Grigg</t>
        </is>
      </c>
      <c r="B6452" t="inlineStr">
        <is>
          <t>Scotland</t>
        </is>
      </c>
      <c r="C6452" t="inlineStr">
        <is>
          <t>Center</t>
        </is>
      </c>
      <c r="D6452" t="n">
        <v>94</v>
      </c>
      <c r="E6452" t="n">
        <v>20</v>
      </c>
      <c r="F6452" t="n">
        <v>76</v>
      </c>
      <c r="G6452" t="n">
        <v>19</v>
      </c>
      <c r="H6452" t="n">
        <v>0</v>
      </c>
      <c r="I6452" t="n">
        <v>5994</v>
      </c>
      <c r="J6452" t="n">
        <v>18</v>
      </c>
      <c r="K6452" t="n">
        <v>391</v>
      </c>
      <c r="L6452" t="n">
        <v>1</v>
      </c>
      <c r="M6452" t="n">
        <v>23</v>
      </c>
      <c r="N6452" t="n">
        <v>20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100</v>
      </c>
      <c r="U6452" t="n">
        <v>3</v>
      </c>
      <c r="V6452" t="n">
        <v>0</v>
      </c>
      <c r="W6452" t="n">
        <v>0</v>
      </c>
    </row>
    <row r="6453">
      <c r="A6453" t="inlineStr">
        <is>
          <t>Stuart Hogg</t>
        </is>
      </c>
      <c r="B6453" t="inlineStr">
        <is>
          <t>Scotland</t>
        </is>
      </c>
      <c r="C6453" t="inlineStr">
        <is>
          <t>Center</t>
        </is>
      </c>
      <c r="D6453" t="n">
        <v>2</v>
      </c>
      <c r="E6453" t="n">
        <v>2</v>
      </c>
      <c r="F6453" t="n">
        <v>2</v>
      </c>
      <c r="G6453" t="n">
        <v>0</v>
      </c>
      <c r="H6453" t="n">
        <v>0</v>
      </c>
      <c r="I6453" t="n">
        <v>160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</row>
    <row r="6454">
      <c r="A6454" t="inlineStr">
        <is>
          <t>Stuart Hogg</t>
        </is>
      </c>
      <c r="B6454" t="inlineStr">
        <is>
          <t>Scotland</t>
        </is>
      </c>
      <c r="C6454" t="inlineStr">
        <is>
          <t>Center</t>
        </is>
      </c>
      <c r="D6454" t="n">
        <v>121</v>
      </c>
      <c r="E6454" t="n">
        <v>121</v>
      </c>
      <c r="F6454" t="n">
        <v>112</v>
      </c>
      <c r="G6454" t="n">
        <v>9</v>
      </c>
      <c r="H6454" t="n">
        <v>0</v>
      </c>
      <c r="I6454" t="n">
        <v>8685</v>
      </c>
      <c r="J6454" t="n">
        <v>9</v>
      </c>
      <c r="K6454" t="n">
        <v>237</v>
      </c>
      <c r="L6454" t="n">
        <v>0</v>
      </c>
      <c r="M6454" t="n">
        <v>27</v>
      </c>
      <c r="N6454" t="n">
        <v>30</v>
      </c>
      <c r="O6454" t="n">
        <v>1</v>
      </c>
      <c r="P6454" t="n">
        <v>16</v>
      </c>
      <c r="Q6454" t="n">
        <v>15</v>
      </c>
      <c r="R6454" t="n">
        <v>32</v>
      </c>
      <c r="S6454" t="n">
        <v>14</v>
      </c>
      <c r="T6454" t="n">
        <v>225</v>
      </c>
      <c r="U6454" t="n">
        <v>4</v>
      </c>
      <c r="V6454" t="n">
        <v>0</v>
      </c>
      <c r="W6454" t="n">
        <v>0</v>
      </c>
    </row>
    <row r="6455">
      <c r="A6455" t="inlineStr">
        <is>
          <t>Stuart Hogg</t>
        </is>
      </c>
      <c r="B6455" t="inlineStr">
        <is>
          <t>Scotland</t>
        </is>
      </c>
      <c r="C6455" t="inlineStr">
        <is>
          <t>Center</t>
        </is>
      </c>
      <c r="D6455" t="n">
        <v>7</v>
      </c>
      <c r="E6455" t="n">
        <v>7</v>
      </c>
      <c r="F6455" t="n">
        <v>6</v>
      </c>
      <c r="G6455" t="n">
        <v>1</v>
      </c>
      <c r="H6455" t="n">
        <v>0</v>
      </c>
      <c r="I6455" t="n">
        <v>427</v>
      </c>
      <c r="J6455" t="n">
        <v>1</v>
      </c>
      <c r="K6455" t="n">
        <v>28</v>
      </c>
      <c r="L6455" t="n">
        <v>0</v>
      </c>
      <c r="M6455" t="n">
        <v>2</v>
      </c>
      <c r="N6455" t="n">
        <v>1</v>
      </c>
      <c r="O6455" t="n">
        <v>0</v>
      </c>
      <c r="P6455" t="n">
        <v>8</v>
      </c>
      <c r="Q6455" t="n">
        <v>6</v>
      </c>
      <c r="R6455" t="n">
        <v>4</v>
      </c>
      <c r="S6455" t="n">
        <v>2</v>
      </c>
      <c r="T6455" t="n">
        <v>23</v>
      </c>
      <c r="U6455" t="n">
        <v>0</v>
      </c>
      <c r="V6455" t="n">
        <v>0</v>
      </c>
      <c r="W6455" t="n">
        <v>0</v>
      </c>
    </row>
    <row r="6456">
      <c r="A6456" t="inlineStr">
        <is>
          <t>Stuart Hogg</t>
        </is>
      </c>
      <c r="B6456" t="inlineStr">
        <is>
          <t>Scotland</t>
        </is>
      </c>
      <c r="C6456" t="inlineStr">
        <is>
          <t>Center</t>
        </is>
      </c>
      <c r="D6456" t="n">
        <v>29</v>
      </c>
      <c r="E6456" t="n">
        <v>29</v>
      </c>
      <c r="F6456" t="n">
        <v>29</v>
      </c>
      <c r="G6456" t="n">
        <v>0</v>
      </c>
      <c r="H6456" t="n">
        <v>0</v>
      </c>
      <c r="I6456" t="n">
        <v>2137</v>
      </c>
      <c r="J6456" t="n">
        <v>0</v>
      </c>
      <c r="K6456" t="n">
        <v>0</v>
      </c>
      <c r="L6456" t="n">
        <v>0</v>
      </c>
      <c r="M6456" t="n">
        <v>8</v>
      </c>
      <c r="N6456" t="n">
        <v>9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45</v>
      </c>
      <c r="U6456" t="n">
        <v>1</v>
      </c>
      <c r="V6456" t="n">
        <v>0</v>
      </c>
      <c r="W6456" t="n">
        <v>0</v>
      </c>
    </row>
    <row r="6457">
      <c r="A6457" t="inlineStr">
        <is>
          <t>Stuart Hogg</t>
        </is>
      </c>
      <c r="B6457" t="inlineStr">
        <is>
          <t>Scotland</t>
        </is>
      </c>
      <c r="C6457" t="inlineStr">
        <is>
          <t>Center</t>
        </is>
      </c>
      <c r="D6457" t="n">
        <v>242</v>
      </c>
      <c r="E6457" t="n">
        <v>62</v>
      </c>
      <c r="F6457" t="n">
        <v>231</v>
      </c>
      <c r="G6457" t="n">
        <v>11</v>
      </c>
      <c r="H6457" t="n">
        <v>0</v>
      </c>
      <c r="I6457" t="n">
        <v>17748</v>
      </c>
      <c r="J6457" t="n">
        <v>11</v>
      </c>
      <c r="K6457" t="n">
        <v>330</v>
      </c>
      <c r="L6457" t="n">
        <v>0</v>
      </c>
      <c r="M6457" t="n">
        <v>49</v>
      </c>
      <c r="N6457" t="n">
        <v>62</v>
      </c>
      <c r="O6457" t="n">
        <v>2</v>
      </c>
      <c r="P6457" t="n">
        <v>34</v>
      </c>
      <c r="Q6457" t="n">
        <v>29</v>
      </c>
      <c r="R6457" t="n">
        <v>48</v>
      </c>
      <c r="S6457" t="n">
        <v>21</v>
      </c>
      <c r="T6457" t="n">
        <v>437</v>
      </c>
      <c r="U6457" t="n">
        <v>6</v>
      </c>
      <c r="V6457" t="n">
        <v>0</v>
      </c>
      <c r="W6457" t="n">
        <v>1</v>
      </c>
    </row>
    <row r="6458">
      <c r="A6458" t="inlineStr">
        <is>
          <t>Phil Burleigh</t>
        </is>
      </c>
      <c r="B6458" t="inlineStr">
        <is>
          <t>Scotland</t>
        </is>
      </c>
      <c r="C6458" t="inlineStr">
        <is>
          <t>Center</t>
        </is>
      </c>
      <c r="D6458" t="n">
        <v>2</v>
      </c>
      <c r="E6458" t="n">
        <v>3</v>
      </c>
      <c r="F6458" t="n">
        <v>1</v>
      </c>
      <c r="G6458" t="n">
        <v>2</v>
      </c>
      <c r="H6458" t="n">
        <v>0</v>
      </c>
      <c r="I6458" t="n">
        <v>77</v>
      </c>
      <c r="J6458" t="n">
        <v>1</v>
      </c>
      <c r="K6458" t="n">
        <v>14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</row>
    <row r="6459">
      <c r="A6459" t="inlineStr">
        <is>
          <t>Phil Burleigh</t>
        </is>
      </c>
      <c r="B6459" t="inlineStr">
        <is>
          <t>Scotland</t>
        </is>
      </c>
      <c r="C6459" t="inlineStr">
        <is>
          <t>Center</t>
        </is>
      </c>
      <c r="D6459" t="n">
        <v>34</v>
      </c>
      <c r="E6459" t="n">
        <v>34</v>
      </c>
      <c r="F6459" t="n">
        <v>20</v>
      </c>
      <c r="G6459" t="n">
        <v>14</v>
      </c>
      <c r="H6459" t="n">
        <v>0</v>
      </c>
      <c r="I6459" t="n">
        <v>1719</v>
      </c>
      <c r="J6459" t="n">
        <v>14</v>
      </c>
      <c r="K6459" t="n">
        <v>271</v>
      </c>
      <c r="L6459" t="n">
        <v>0</v>
      </c>
      <c r="M6459" t="n">
        <v>8</v>
      </c>
      <c r="N6459" t="n">
        <v>6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30</v>
      </c>
      <c r="U6459" t="n">
        <v>1</v>
      </c>
      <c r="V6459" t="n">
        <v>0</v>
      </c>
      <c r="W6459" t="n">
        <v>0</v>
      </c>
    </row>
    <row r="6460">
      <c r="A6460" t="inlineStr">
        <is>
          <t>Phil Burleigh</t>
        </is>
      </c>
      <c r="B6460" t="inlineStr">
        <is>
          <t>Scotland</t>
        </is>
      </c>
      <c r="C6460" t="inlineStr">
        <is>
          <t>Center</t>
        </is>
      </c>
      <c r="D6460" t="n">
        <v>74</v>
      </c>
      <c r="E6460" t="n">
        <v>73</v>
      </c>
      <c r="F6460" t="n">
        <v>67</v>
      </c>
      <c r="G6460" t="n">
        <v>6</v>
      </c>
      <c r="H6460" t="n">
        <v>0</v>
      </c>
      <c r="I6460" t="n">
        <v>5020</v>
      </c>
      <c r="J6460" t="n">
        <v>7</v>
      </c>
      <c r="K6460" t="n">
        <v>154</v>
      </c>
      <c r="L6460" t="n">
        <v>0</v>
      </c>
      <c r="M6460" t="n">
        <v>23</v>
      </c>
      <c r="N6460" t="n">
        <v>11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55</v>
      </c>
      <c r="U6460" t="n">
        <v>2</v>
      </c>
      <c r="V6460" t="n">
        <v>0</v>
      </c>
      <c r="W6460" t="n">
        <v>1</v>
      </c>
    </row>
    <row r="6461">
      <c r="A6461" t="inlineStr">
        <is>
          <t>Phil Burleigh</t>
        </is>
      </c>
      <c r="B6461" t="inlineStr">
        <is>
          <t>Scotland</t>
        </is>
      </c>
      <c r="C6461" t="inlineStr">
        <is>
          <t>Center</t>
        </is>
      </c>
      <c r="D6461" t="n">
        <v>1</v>
      </c>
      <c r="E6461" t="n">
        <v>1</v>
      </c>
      <c r="F6461" t="n">
        <v>0</v>
      </c>
      <c r="G6461" t="n">
        <v>1</v>
      </c>
      <c r="H6461" t="n">
        <v>0</v>
      </c>
      <c r="I6461" t="n">
        <v>19</v>
      </c>
      <c r="J6461" t="n">
        <v>1</v>
      </c>
      <c r="K6461" t="n">
        <v>19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</row>
    <row r="6462">
      <c r="A6462" t="inlineStr">
        <is>
          <t>Phil Burleigh</t>
        </is>
      </c>
      <c r="B6462" t="inlineStr">
        <is>
          <t>Scotland</t>
        </is>
      </c>
      <c r="C6462" t="inlineStr">
        <is>
          <t>Center</t>
        </is>
      </c>
      <c r="D6462" t="n">
        <v>6</v>
      </c>
      <c r="E6462" t="n">
        <v>6</v>
      </c>
      <c r="F6462" t="n">
        <v>5</v>
      </c>
      <c r="G6462" t="n">
        <v>1</v>
      </c>
      <c r="H6462" t="n">
        <v>0</v>
      </c>
      <c r="I6462" t="n">
        <v>365</v>
      </c>
      <c r="J6462" t="n">
        <v>1</v>
      </c>
      <c r="K6462" t="n">
        <v>31</v>
      </c>
      <c r="L6462" t="n">
        <v>0</v>
      </c>
      <c r="M6462" t="n">
        <v>4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</row>
    <row r="6463">
      <c r="A6463" t="inlineStr">
        <is>
          <t>Phil Burleigh</t>
        </is>
      </c>
      <c r="B6463" t="inlineStr">
        <is>
          <t>Scotland</t>
        </is>
      </c>
      <c r="C6463" t="inlineStr">
        <is>
          <t>Center</t>
        </is>
      </c>
      <c r="D6463" t="n">
        <v>7</v>
      </c>
      <c r="E6463" t="n">
        <v>7</v>
      </c>
      <c r="F6463" t="n">
        <v>6</v>
      </c>
      <c r="G6463" t="n">
        <v>1</v>
      </c>
      <c r="H6463" t="n">
        <v>0</v>
      </c>
      <c r="I6463" t="n">
        <v>456</v>
      </c>
      <c r="J6463" t="n">
        <v>1</v>
      </c>
      <c r="K6463" t="n">
        <v>76</v>
      </c>
      <c r="L6463" t="n">
        <v>0</v>
      </c>
      <c r="M6463" t="n">
        <v>4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</row>
    <row r="6464">
      <c r="A6464" t="inlineStr">
        <is>
          <t>Phil Burleigh</t>
        </is>
      </c>
      <c r="B6464" t="inlineStr">
        <is>
          <t>Scotland</t>
        </is>
      </c>
      <c r="C6464" t="inlineStr">
        <is>
          <t>Center</t>
        </is>
      </c>
      <c r="D6464" t="n">
        <v>124</v>
      </c>
      <c r="E6464" t="n">
        <v>17</v>
      </c>
      <c r="F6464" t="n">
        <v>99</v>
      </c>
      <c r="G6464" t="n">
        <v>25</v>
      </c>
      <c r="H6464" t="n">
        <v>0</v>
      </c>
      <c r="I6464" t="n">
        <v>7656</v>
      </c>
      <c r="J6464" t="n">
        <v>25</v>
      </c>
      <c r="K6464" t="n">
        <v>565</v>
      </c>
      <c r="L6464" t="n">
        <v>0</v>
      </c>
      <c r="M6464" t="n">
        <v>40</v>
      </c>
      <c r="N6464" t="n">
        <v>17</v>
      </c>
      <c r="O6464" t="n">
        <v>0</v>
      </c>
      <c r="P6464" t="n">
        <v>2</v>
      </c>
      <c r="Q6464" t="n">
        <v>0</v>
      </c>
      <c r="R6464" t="n">
        <v>1</v>
      </c>
      <c r="S6464" t="n">
        <v>0</v>
      </c>
      <c r="T6464" t="n">
        <v>85</v>
      </c>
      <c r="U6464" t="n">
        <v>3</v>
      </c>
      <c r="V6464" t="n">
        <v>0</v>
      </c>
      <c r="W6464" t="n">
        <v>1</v>
      </c>
    </row>
    <row r="6465">
      <c r="A6465" t="inlineStr">
        <is>
          <t>Peter Horne</t>
        </is>
      </c>
      <c r="B6465" t="inlineStr">
        <is>
          <t>Scotland</t>
        </is>
      </c>
      <c r="C6465" t="inlineStr">
        <is>
          <t>Center</t>
        </is>
      </c>
      <c r="D6465" t="n">
        <v>178</v>
      </c>
      <c r="E6465" t="n">
        <v>184</v>
      </c>
      <c r="F6465" t="n">
        <v>116</v>
      </c>
      <c r="G6465" t="n">
        <v>68</v>
      </c>
      <c r="H6465" t="n">
        <v>0</v>
      </c>
      <c r="I6465" t="n">
        <v>9669</v>
      </c>
      <c r="J6465" t="n">
        <v>62</v>
      </c>
      <c r="K6465" t="n">
        <v>1476</v>
      </c>
      <c r="L6465" t="n">
        <v>2</v>
      </c>
      <c r="M6465" t="n">
        <v>55</v>
      </c>
      <c r="N6465" t="n">
        <v>26</v>
      </c>
      <c r="O6465" t="n">
        <v>0</v>
      </c>
      <c r="P6465" t="n">
        <v>122</v>
      </c>
      <c r="Q6465" t="n">
        <v>84</v>
      </c>
      <c r="R6465" t="n">
        <v>68</v>
      </c>
      <c r="S6465" t="n">
        <v>51</v>
      </c>
      <c r="T6465" t="n">
        <v>451</v>
      </c>
      <c r="U6465" t="n">
        <v>1</v>
      </c>
      <c r="V6465" t="n">
        <v>0</v>
      </c>
      <c r="W6465" t="n">
        <v>0</v>
      </c>
    </row>
    <row r="6466">
      <c r="A6466" t="inlineStr">
        <is>
          <t>Peter Horne</t>
        </is>
      </c>
      <c r="B6466" t="inlineStr">
        <is>
          <t>Scotland</t>
        </is>
      </c>
      <c r="C6466" t="inlineStr">
        <is>
          <t>Center</t>
        </is>
      </c>
      <c r="D6466" t="n">
        <v>5</v>
      </c>
      <c r="E6466" t="n">
        <v>5</v>
      </c>
      <c r="F6466" t="n">
        <v>3</v>
      </c>
      <c r="G6466" t="n">
        <v>2</v>
      </c>
      <c r="H6466" t="n">
        <v>0</v>
      </c>
      <c r="I6466" t="n">
        <v>289</v>
      </c>
      <c r="J6466" t="n">
        <v>2</v>
      </c>
      <c r="K6466" t="n">
        <v>49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9</v>
      </c>
      <c r="S6466" t="n">
        <v>8</v>
      </c>
      <c r="T6466" t="n">
        <v>24</v>
      </c>
      <c r="U6466" t="n">
        <v>0</v>
      </c>
      <c r="V6466" t="n">
        <v>0</v>
      </c>
      <c r="W6466" t="n">
        <v>0</v>
      </c>
    </row>
    <row r="6467">
      <c r="A6467" t="inlineStr">
        <is>
          <t>Peter Horne</t>
        </is>
      </c>
      <c r="B6467" t="inlineStr">
        <is>
          <t>Scotland</t>
        </is>
      </c>
      <c r="C6467" t="inlineStr">
        <is>
          <t>Center</t>
        </is>
      </c>
      <c r="D6467" t="n">
        <v>2</v>
      </c>
      <c r="E6467" t="n">
        <v>2</v>
      </c>
      <c r="F6467" t="n">
        <v>2</v>
      </c>
      <c r="G6467" t="n">
        <v>0</v>
      </c>
      <c r="H6467" t="n">
        <v>0</v>
      </c>
      <c r="I6467" t="n">
        <v>160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</row>
    <row r="6468">
      <c r="A6468" t="inlineStr">
        <is>
          <t>Peter Horne</t>
        </is>
      </c>
      <c r="B6468" t="inlineStr">
        <is>
          <t>Scotland</t>
        </is>
      </c>
      <c r="C6468" t="inlineStr">
        <is>
          <t>Center</t>
        </is>
      </c>
      <c r="D6468" t="n">
        <v>1</v>
      </c>
      <c r="E6468" t="n">
        <v>1</v>
      </c>
      <c r="F6468" t="n">
        <v>0</v>
      </c>
      <c r="G6468" t="n">
        <v>1</v>
      </c>
      <c r="H6468" t="n">
        <v>0</v>
      </c>
      <c r="I6468" t="n">
        <v>17</v>
      </c>
      <c r="J6468" t="n">
        <v>1</v>
      </c>
      <c r="K6468" t="n">
        <v>17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</row>
    <row r="6469">
      <c r="A6469" t="inlineStr">
        <is>
          <t>Peter Horne</t>
        </is>
      </c>
      <c r="B6469" t="inlineStr">
        <is>
          <t>Scotland</t>
        </is>
      </c>
      <c r="C6469" t="inlineStr">
        <is>
          <t>Center</t>
        </is>
      </c>
      <c r="D6469" t="n">
        <v>43</v>
      </c>
      <c r="E6469" t="n">
        <v>44</v>
      </c>
      <c r="F6469" t="n">
        <v>21</v>
      </c>
      <c r="G6469" t="n">
        <v>23</v>
      </c>
      <c r="H6469" t="n">
        <v>0</v>
      </c>
      <c r="I6469" t="n">
        <v>2043</v>
      </c>
      <c r="J6469" t="n">
        <v>22</v>
      </c>
      <c r="K6469" t="n">
        <v>544</v>
      </c>
      <c r="L6469" t="n">
        <v>2</v>
      </c>
      <c r="M6469" t="n">
        <v>12</v>
      </c>
      <c r="N6469" t="n">
        <v>6</v>
      </c>
      <c r="O6469" t="n">
        <v>0</v>
      </c>
      <c r="P6469" t="n">
        <v>11</v>
      </c>
      <c r="Q6469" t="n">
        <v>7</v>
      </c>
      <c r="R6469" t="n">
        <v>4</v>
      </c>
      <c r="S6469" t="n">
        <v>3</v>
      </c>
      <c r="T6469" t="n">
        <v>53</v>
      </c>
      <c r="U6469" t="n">
        <v>0</v>
      </c>
      <c r="V6469" t="n">
        <v>0</v>
      </c>
      <c r="W6469" t="n">
        <v>0</v>
      </c>
    </row>
    <row r="6470">
      <c r="A6470" t="inlineStr">
        <is>
          <t>Peter Horne</t>
        </is>
      </c>
      <c r="B6470" t="inlineStr">
        <is>
          <t>Scotland</t>
        </is>
      </c>
      <c r="C6470" t="inlineStr">
        <is>
          <t>Center</t>
        </is>
      </c>
      <c r="D6470" t="n">
        <v>229</v>
      </c>
      <c r="E6470" t="n">
        <v>32</v>
      </c>
      <c r="F6470" t="n">
        <v>142</v>
      </c>
      <c r="G6470" t="n">
        <v>94</v>
      </c>
      <c r="H6470" t="n">
        <v>0</v>
      </c>
      <c r="I6470" t="n">
        <v>12178</v>
      </c>
      <c r="J6470" t="n">
        <v>87</v>
      </c>
      <c r="K6470" t="n">
        <v>2086</v>
      </c>
      <c r="L6470" t="n">
        <v>4</v>
      </c>
      <c r="M6470" t="n">
        <v>67</v>
      </c>
      <c r="N6470" t="n">
        <v>32</v>
      </c>
      <c r="O6470" t="n">
        <v>0</v>
      </c>
      <c r="P6470" t="n">
        <v>133</v>
      </c>
      <c r="Q6470" t="n">
        <v>91</v>
      </c>
      <c r="R6470" t="n">
        <v>81</v>
      </c>
      <c r="S6470" t="n">
        <v>62</v>
      </c>
      <c r="T6470" t="n">
        <v>528</v>
      </c>
      <c r="U6470" t="n">
        <v>1</v>
      </c>
      <c r="V6470" t="n">
        <v>0</v>
      </c>
      <c r="W6470" t="n">
        <v>0</v>
      </c>
    </row>
    <row r="6471">
      <c r="A6471" t="inlineStr">
        <is>
          <t>Huw Jones</t>
        </is>
      </c>
      <c r="B6471" t="inlineStr">
        <is>
          <t>Scotland</t>
        </is>
      </c>
      <c r="C6471" t="inlineStr">
        <is>
          <t>Center</t>
        </is>
      </c>
      <c r="D6471" t="n">
        <v>22</v>
      </c>
      <c r="E6471" t="n">
        <v>27</v>
      </c>
      <c r="F6471" t="n">
        <v>5</v>
      </c>
      <c r="G6471" t="n">
        <v>22</v>
      </c>
      <c r="H6471" t="n">
        <v>0</v>
      </c>
      <c r="I6471" t="n">
        <v>763</v>
      </c>
      <c r="J6471" t="n">
        <v>17</v>
      </c>
      <c r="K6471" t="n">
        <v>366</v>
      </c>
      <c r="L6471" t="n">
        <v>0</v>
      </c>
      <c r="M6471" t="n">
        <v>0</v>
      </c>
      <c r="N6471" t="n">
        <v>5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25</v>
      </c>
      <c r="U6471" t="n">
        <v>0</v>
      </c>
      <c r="V6471" t="n">
        <v>0</v>
      </c>
      <c r="W6471" t="n">
        <v>0</v>
      </c>
    </row>
    <row r="6472">
      <c r="A6472" t="inlineStr">
        <is>
          <t>Huw Jones</t>
        </is>
      </c>
      <c r="B6472" t="inlineStr">
        <is>
          <t>Scotland</t>
        </is>
      </c>
      <c r="C6472" t="inlineStr">
        <is>
          <t>Center</t>
        </is>
      </c>
      <c r="D6472" t="n">
        <v>15</v>
      </c>
      <c r="E6472" t="n">
        <v>14</v>
      </c>
      <c r="F6472" t="n">
        <v>10</v>
      </c>
      <c r="G6472" t="n">
        <v>4</v>
      </c>
      <c r="H6472" t="n">
        <v>0</v>
      </c>
      <c r="I6472" t="n">
        <v>827</v>
      </c>
      <c r="J6472" t="n">
        <v>5</v>
      </c>
      <c r="K6472" t="n">
        <v>85</v>
      </c>
      <c r="L6472" t="n">
        <v>0</v>
      </c>
      <c r="M6472" t="n">
        <v>3</v>
      </c>
      <c r="N6472" t="n">
        <v>5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25</v>
      </c>
      <c r="U6472" t="n">
        <v>0</v>
      </c>
      <c r="V6472" t="n">
        <v>0</v>
      </c>
      <c r="W6472" t="n">
        <v>0</v>
      </c>
    </row>
    <row r="6473">
      <c r="A6473" t="inlineStr">
        <is>
          <t>Huw Jones</t>
        </is>
      </c>
      <c r="B6473" t="inlineStr">
        <is>
          <t>Scotland</t>
        </is>
      </c>
      <c r="C6473" t="inlineStr">
        <is>
          <t>Center</t>
        </is>
      </c>
      <c r="D6473" t="n">
        <v>48</v>
      </c>
      <c r="E6473" t="n">
        <v>48</v>
      </c>
      <c r="F6473" t="n">
        <v>34</v>
      </c>
      <c r="G6473" t="n">
        <v>14</v>
      </c>
      <c r="H6473" t="n">
        <v>0</v>
      </c>
      <c r="I6473" t="n">
        <v>2797</v>
      </c>
      <c r="J6473" t="n">
        <v>14</v>
      </c>
      <c r="K6473" t="n">
        <v>259</v>
      </c>
      <c r="L6473" t="n">
        <v>1</v>
      </c>
      <c r="M6473" t="n">
        <v>7</v>
      </c>
      <c r="N6473" t="n">
        <v>12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60</v>
      </c>
      <c r="U6473" t="n">
        <v>2</v>
      </c>
      <c r="V6473" t="n">
        <v>0</v>
      </c>
      <c r="W6473" t="n">
        <v>0</v>
      </c>
    </row>
    <row r="6474">
      <c r="A6474" t="inlineStr">
        <is>
          <t>Huw Jones</t>
        </is>
      </c>
      <c r="B6474" t="inlineStr">
        <is>
          <t>Scotland</t>
        </is>
      </c>
      <c r="C6474" t="inlineStr">
        <is>
          <t>Center</t>
        </is>
      </c>
      <c r="D6474" t="n">
        <v>115</v>
      </c>
      <c r="E6474" t="n">
        <v>34</v>
      </c>
      <c r="F6474" t="n">
        <v>72</v>
      </c>
      <c r="G6474" t="n">
        <v>47</v>
      </c>
      <c r="H6474" t="n">
        <v>0</v>
      </c>
      <c r="I6474" t="n">
        <v>6180</v>
      </c>
      <c r="J6474" t="n">
        <v>43</v>
      </c>
      <c r="K6474" t="n">
        <v>871</v>
      </c>
      <c r="L6474" t="n">
        <v>2</v>
      </c>
      <c r="M6474" t="n">
        <v>18</v>
      </c>
      <c r="N6474" t="n">
        <v>34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170</v>
      </c>
      <c r="U6474" t="n">
        <v>2</v>
      </c>
      <c r="V6474" t="n">
        <v>0</v>
      </c>
      <c r="W6474" t="n">
        <v>0</v>
      </c>
    </row>
    <row r="6475">
      <c r="A6475" t="inlineStr">
        <is>
          <t>Chris Harris</t>
        </is>
      </c>
      <c r="B6475" t="inlineStr">
        <is>
          <t>Scotland</t>
        </is>
      </c>
      <c r="C6475" t="inlineStr">
        <is>
          <t>Center</t>
        </is>
      </c>
      <c r="D6475" t="n">
        <v>47</v>
      </c>
      <c r="E6475" t="n">
        <v>47</v>
      </c>
      <c r="F6475" t="n">
        <v>45</v>
      </c>
      <c r="G6475" t="n">
        <v>2</v>
      </c>
      <c r="H6475" t="n">
        <v>0</v>
      </c>
      <c r="I6475" t="n">
        <v>3402</v>
      </c>
      <c r="J6475" t="n">
        <v>2</v>
      </c>
      <c r="K6475" t="n">
        <v>65</v>
      </c>
      <c r="L6475" t="n">
        <v>0</v>
      </c>
      <c r="M6475" t="n">
        <v>10</v>
      </c>
      <c r="N6475" t="n">
        <v>22</v>
      </c>
      <c r="O6475" t="n">
        <v>0</v>
      </c>
      <c r="P6475" t="n">
        <v>6</v>
      </c>
      <c r="Q6475" t="n">
        <v>4</v>
      </c>
      <c r="R6475" t="n">
        <v>0</v>
      </c>
      <c r="S6475" t="n">
        <v>0</v>
      </c>
      <c r="T6475" t="n">
        <v>118</v>
      </c>
      <c r="U6475" t="n">
        <v>0</v>
      </c>
      <c r="V6475" t="n">
        <v>0</v>
      </c>
      <c r="W6475" t="n">
        <v>0</v>
      </c>
    </row>
    <row r="6476">
      <c r="A6476" t="inlineStr">
        <is>
          <t>Chris Harris</t>
        </is>
      </c>
      <c r="B6476" t="inlineStr">
        <is>
          <t>Scotland</t>
        </is>
      </c>
      <c r="C6476" t="inlineStr">
        <is>
          <t>Center</t>
        </is>
      </c>
      <c r="D6476" t="n">
        <v>7</v>
      </c>
      <c r="E6476" t="n">
        <v>7</v>
      </c>
      <c r="F6476" t="n">
        <v>6</v>
      </c>
      <c r="G6476" t="n">
        <v>1</v>
      </c>
      <c r="H6476" t="n">
        <v>0</v>
      </c>
      <c r="I6476" t="n">
        <v>390</v>
      </c>
      <c r="J6476" t="n">
        <v>1</v>
      </c>
      <c r="K6476" t="n">
        <v>22</v>
      </c>
      <c r="L6476" t="n">
        <v>0</v>
      </c>
      <c r="M6476" t="n">
        <v>3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5</v>
      </c>
      <c r="U6476" t="n">
        <v>1</v>
      </c>
      <c r="V6476" t="n">
        <v>0</v>
      </c>
      <c r="W6476" t="n">
        <v>0</v>
      </c>
    </row>
    <row r="6477">
      <c r="A6477" t="inlineStr">
        <is>
          <t>Chris Harris</t>
        </is>
      </c>
      <c r="B6477" t="inlineStr">
        <is>
          <t>Scotland</t>
        </is>
      </c>
      <c r="C6477" t="inlineStr">
        <is>
          <t>Center</t>
        </is>
      </c>
      <c r="D6477" t="n">
        <v>100</v>
      </c>
      <c r="E6477" t="n">
        <v>100</v>
      </c>
      <c r="F6477" t="n">
        <v>87</v>
      </c>
      <c r="G6477" t="n">
        <v>13</v>
      </c>
      <c r="H6477" t="n">
        <v>0</v>
      </c>
      <c r="I6477" t="n">
        <v>6902</v>
      </c>
      <c r="J6477" t="n">
        <v>13</v>
      </c>
      <c r="K6477" t="n">
        <v>362</v>
      </c>
      <c r="L6477" t="n">
        <v>1</v>
      </c>
      <c r="M6477" t="n">
        <v>18</v>
      </c>
      <c r="N6477" t="n">
        <v>16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80</v>
      </c>
      <c r="U6477" t="n">
        <v>0</v>
      </c>
      <c r="V6477" t="n">
        <v>0</v>
      </c>
      <c r="W6477" t="n">
        <v>0</v>
      </c>
    </row>
    <row r="6478">
      <c r="A6478" t="inlineStr">
        <is>
          <t>Chris Harris</t>
        </is>
      </c>
      <c r="B6478" t="inlineStr">
        <is>
          <t>Scotland</t>
        </is>
      </c>
      <c r="C6478" t="inlineStr">
        <is>
          <t>Center</t>
        </is>
      </c>
      <c r="D6478" t="n">
        <v>27</v>
      </c>
      <c r="E6478" t="n">
        <v>27</v>
      </c>
      <c r="F6478" t="n">
        <v>25</v>
      </c>
      <c r="G6478" t="n">
        <v>2</v>
      </c>
      <c r="H6478" t="n">
        <v>0</v>
      </c>
      <c r="I6478" t="n">
        <v>1971</v>
      </c>
      <c r="J6478" t="n">
        <v>2</v>
      </c>
      <c r="K6478" t="n">
        <v>44</v>
      </c>
      <c r="L6478" t="n">
        <v>0</v>
      </c>
      <c r="M6478" t="n">
        <v>6</v>
      </c>
      <c r="N6478" t="n">
        <v>6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30</v>
      </c>
      <c r="U6478" t="n">
        <v>0</v>
      </c>
      <c r="V6478" t="n">
        <v>0</v>
      </c>
      <c r="W6478" t="n">
        <v>0</v>
      </c>
    </row>
    <row r="6479">
      <c r="A6479" t="inlineStr">
        <is>
          <t>Chris Harris</t>
        </is>
      </c>
      <c r="B6479" t="inlineStr">
        <is>
          <t>Scotland</t>
        </is>
      </c>
      <c r="C6479" t="inlineStr">
        <is>
          <t>Center</t>
        </is>
      </c>
      <c r="D6479" t="n">
        <v>207</v>
      </c>
      <c r="E6479" t="n">
        <v>48</v>
      </c>
      <c r="F6479" t="n">
        <v>179</v>
      </c>
      <c r="G6479" t="n">
        <v>30</v>
      </c>
      <c r="H6479" t="n">
        <v>0</v>
      </c>
      <c r="I6479" t="n">
        <v>14069</v>
      </c>
      <c r="J6479" t="n">
        <v>28</v>
      </c>
      <c r="K6479" t="n">
        <v>689</v>
      </c>
      <c r="L6479" t="n">
        <v>1</v>
      </c>
      <c r="M6479" t="n">
        <v>40</v>
      </c>
      <c r="N6479" t="n">
        <v>48</v>
      </c>
      <c r="O6479" t="n">
        <v>0</v>
      </c>
      <c r="P6479" t="n">
        <v>6</v>
      </c>
      <c r="Q6479" t="n">
        <v>4</v>
      </c>
      <c r="R6479" t="n">
        <v>0</v>
      </c>
      <c r="S6479" t="n">
        <v>0</v>
      </c>
      <c r="T6479" t="n">
        <v>248</v>
      </c>
      <c r="U6479" t="n">
        <v>1</v>
      </c>
      <c r="V6479" t="n">
        <v>0</v>
      </c>
      <c r="W6479" t="n">
        <v>0</v>
      </c>
    </row>
    <row r="6480">
      <c r="A6480" t="inlineStr">
        <is>
          <t>Mark Bennett</t>
        </is>
      </c>
      <c r="B6480" t="inlineStr">
        <is>
          <t>Scotland</t>
        </is>
      </c>
      <c r="C6480" t="inlineStr">
        <is>
          <t>Center</t>
        </is>
      </c>
      <c r="D6480" t="n">
        <v>3</v>
      </c>
      <c r="E6480" t="n">
        <v>3</v>
      </c>
      <c r="F6480" t="n">
        <v>3</v>
      </c>
      <c r="G6480" t="n">
        <v>0</v>
      </c>
      <c r="H6480" t="n">
        <v>0</v>
      </c>
      <c r="I6480" t="n">
        <v>212</v>
      </c>
      <c r="J6480" t="n">
        <v>0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3</v>
      </c>
      <c r="U6480" t="n">
        <v>0</v>
      </c>
      <c r="V6480" t="n">
        <v>0</v>
      </c>
      <c r="W6480" t="n">
        <v>0</v>
      </c>
    </row>
    <row r="6481">
      <c r="A6481" t="inlineStr">
        <is>
          <t>Mark Bennett</t>
        </is>
      </c>
      <c r="B6481" t="inlineStr">
        <is>
          <t>Scotland</t>
        </is>
      </c>
      <c r="C6481" t="inlineStr">
        <is>
          <t>Center</t>
        </is>
      </c>
      <c r="D6481" t="n">
        <v>6</v>
      </c>
      <c r="E6481" t="n">
        <v>6</v>
      </c>
      <c r="F6481" t="n">
        <v>6</v>
      </c>
      <c r="G6481" t="n">
        <v>0</v>
      </c>
      <c r="H6481" t="n">
        <v>0</v>
      </c>
      <c r="I6481" t="n">
        <v>480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5</v>
      </c>
      <c r="U6481" t="n">
        <v>0</v>
      </c>
      <c r="V6481" t="n">
        <v>0</v>
      </c>
      <c r="W6481" t="n">
        <v>0</v>
      </c>
    </row>
    <row r="6482">
      <c r="A6482" t="inlineStr">
        <is>
          <t>Mark Bennett</t>
        </is>
      </c>
      <c r="B6482" t="inlineStr">
        <is>
          <t>Scotland</t>
        </is>
      </c>
      <c r="C6482" t="inlineStr">
        <is>
          <t>Center</t>
        </is>
      </c>
      <c r="D6482" t="n">
        <v>64</v>
      </c>
      <c r="E6482" t="n">
        <v>66</v>
      </c>
      <c r="F6482" t="n">
        <v>53</v>
      </c>
      <c r="G6482" t="n">
        <v>13</v>
      </c>
      <c r="H6482" t="n">
        <v>0</v>
      </c>
      <c r="I6482" t="n">
        <v>4228</v>
      </c>
      <c r="J6482" t="n">
        <v>11</v>
      </c>
      <c r="K6482" t="n">
        <v>251</v>
      </c>
      <c r="L6482" t="n">
        <v>0</v>
      </c>
      <c r="M6482" t="n">
        <v>14</v>
      </c>
      <c r="N6482" t="n">
        <v>19</v>
      </c>
      <c r="O6482" t="n">
        <v>0</v>
      </c>
      <c r="P6482" t="n">
        <v>0</v>
      </c>
      <c r="Q6482" t="n">
        <v>0</v>
      </c>
      <c r="R6482" t="n">
        <v>11</v>
      </c>
      <c r="S6482" t="n">
        <v>5</v>
      </c>
      <c r="T6482" t="n">
        <v>110</v>
      </c>
      <c r="U6482" t="n">
        <v>0</v>
      </c>
      <c r="V6482" t="n">
        <v>0</v>
      </c>
      <c r="W6482" t="n">
        <v>0</v>
      </c>
    </row>
    <row r="6483">
      <c r="A6483" t="inlineStr">
        <is>
          <t>Mark Bennett</t>
        </is>
      </c>
      <c r="B6483" t="inlineStr">
        <is>
          <t>Scotland</t>
        </is>
      </c>
      <c r="C6483" t="inlineStr">
        <is>
          <t>Center</t>
        </is>
      </c>
      <c r="D6483" t="n">
        <v>2</v>
      </c>
      <c r="E6483" t="n">
        <v>3</v>
      </c>
      <c r="F6483" t="n">
        <v>2</v>
      </c>
      <c r="G6483" t="n">
        <v>1</v>
      </c>
      <c r="H6483" t="n">
        <v>0</v>
      </c>
      <c r="I6483" t="n">
        <v>160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5</v>
      </c>
      <c r="U6483" t="n">
        <v>0</v>
      </c>
      <c r="V6483" t="n">
        <v>0</v>
      </c>
      <c r="W6483" t="n">
        <v>0</v>
      </c>
    </row>
    <row r="6484">
      <c r="A6484" t="inlineStr">
        <is>
          <t>Mark Bennett</t>
        </is>
      </c>
      <c r="B6484" t="inlineStr">
        <is>
          <t>Scotland</t>
        </is>
      </c>
      <c r="C6484" t="inlineStr">
        <is>
          <t>Center</t>
        </is>
      </c>
      <c r="D6484" t="n">
        <v>22</v>
      </c>
      <c r="E6484" t="n">
        <v>23</v>
      </c>
      <c r="F6484" t="n">
        <v>17</v>
      </c>
      <c r="G6484" t="n">
        <v>6</v>
      </c>
      <c r="H6484" t="n">
        <v>0</v>
      </c>
      <c r="I6484" t="n">
        <v>1355</v>
      </c>
      <c r="J6484" t="n">
        <v>5</v>
      </c>
      <c r="K6484" t="n">
        <v>182</v>
      </c>
      <c r="L6484" t="n">
        <v>0</v>
      </c>
      <c r="M6484" t="n">
        <v>6</v>
      </c>
      <c r="N6484" t="n">
        <v>6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30</v>
      </c>
      <c r="U6484" t="n">
        <v>0</v>
      </c>
      <c r="V6484" t="n">
        <v>0</v>
      </c>
      <c r="W6484" t="n">
        <v>0</v>
      </c>
    </row>
    <row r="6485">
      <c r="A6485" t="inlineStr">
        <is>
          <t>Mark Bennett</t>
        </is>
      </c>
      <c r="B6485" t="inlineStr">
        <is>
          <t>Scotland</t>
        </is>
      </c>
      <c r="C6485" t="inlineStr">
        <is>
          <t>Center</t>
        </is>
      </c>
      <c r="D6485" t="n">
        <v>52</v>
      </c>
      <c r="E6485" t="n">
        <v>52</v>
      </c>
      <c r="F6485" t="n">
        <v>41</v>
      </c>
      <c r="G6485" t="n">
        <v>11</v>
      </c>
      <c r="H6485" t="n">
        <v>0</v>
      </c>
      <c r="I6485" t="n">
        <v>3290</v>
      </c>
      <c r="J6485" t="n">
        <v>11</v>
      </c>
      <c r="K6485" t="n">
        <v>247</v>
      </c>
      <c r="L6485" t="n">
        <v>0</v>
      </c>
      <c r="M6485" t="n">
        <v>12</v>
      </c>
      <c r="N6485" t="n">
        <v>12</v>
      </c>
      <c r="O6485" t="n">
        <v>0</v>
      </c>
      <c r="P6485" t="n">
        <v>0</v>
      </c>
      <c r="Q6485" t="n">
        <v>0</v>
      </c>
      <c r="R6485" t="n">
        <v>1</v>
      </c>
      <c r="S6485" t="n">
        <v>1</v>
      </c>
      <c r="T6485" t="n">
        <v>63</v>
      </c>
      <c r="U6485" t="n">
        <v>0</v>
      </c>
      <c r="V6485" t="n">
        <v>0</v>
      </c>
      <c r="W6485" t="n">
        <v>0</v>
      </c>
    </row>
    <row r="6486">
      <c r="A6486" t="inlineStr">
        <is>
          <t>Mark Bennett</t>
        </is>
      </c>
      <c r="B6486" t="inlineStr">
        <is>
          <t>Scotland</t>
        </is>
      </c>
      <c r="C6486" t="inlineStr">
        <is>
          <t>Center</t>
        </is>
      </c>
      <c r="D6486" t="n">
        <v>149</v>
      </c>
      <c r="E6486" t="n">
        <v>39</v>
      </c>
      <c r="F6486" t="n">
        <v>122</v>
      </c>
      <c r="G6486" t="n">
        <v>31</v>
      </c>
      <c r="H6486" t="n">
        <v>0</v>
      </c>
      <c r="I6486" t="n">
        <v>9725</v>
      </c>
      <c r="J6486" t="n">
        <v>27</v>
      </c>
      <c r="K6486" t="n">
        <v>680</v>
      </c>
      <c r="L6486" t="n">
        <v>0</v>
      </c>
      <c r="M6486" t="n">
        <v>33</v>
      </c>
      <c r="N6486" t="n">
        <v>39</v>
      </c>
      <c r="O6486" t="n">
        <v>0</v>
      </c>
      <c r="P6486" t="n">
        <v>0</v>
      </c>
      <c r="Q6486" t="n">
        <v>0</v>
      </c>
      <c r="R6486" t="n">
        <v>13</v>
      </c>
      <c r="S6486" t="n">
        <v>7</v>
      </c>
      <c r="T6486" t="n">
        <v>216</v>
      </c>
      <c r="U6486" t="n">
        <v>0</v>
      </c>
      <c r="V6486" t="n">
        <v>0</v>
      </c>
      <c r="W6486" t="n">
        <v>0</v>
      </c>
    </row>
    <row r="6487">
      <c r="A6487" t="inlineStr">
        <is>
          <t>Duncan Taylor</t>
        </is>
      </c>
      <c r="B6487" t="inlineStr">
        <is>
          <t>Scotland</t>
        </is>
      </c>
      <c r="C6487" t="inlineStr">
        <is>
          <t>Center</t>
        </is>
      </c>
      <c r="D6487" t="n">
        <v>87</v>
      </c>
      <c r="E6487" t="n">
        <v>87</v>
      </c>
      <c r="F6487" t="n">
        <v>86</v>
      </c>
      <c r="G6487" t="n">
        <v>1</v>
      </c>
      <c r="H6487" t="n">
        <v>0</v>
      </c>
      <c r="I6487" t="n">
        <v>6759</v>
      </c>
      <c r="J6487" t="n">
        <v>1</v>
      </c>
      <c r="K6487" t="n">
        <v>21</v>
      </c>
      <c r="L6487" t="n">
        <v>0</v>
      </c>
      <c r="M6487" t="n">
        <v>4</v>
      </c>
      <c r="N6487" t="n">
        <v>41</v>
      </c>
      <c r="O6487" t="n">
        <v>0</v>
      </c>
      <c r="P6487" t="n">
        <v>106</v>
      </c>
      <c r="Q6487" t="n">
        <v>58</v>
      </c>
      <c r="R6487" t="n">
        <v>43</v>
      </c>
      <c r="S6487" t="n">
        <v>26</v>
      </c>
      <c r="T6487" t="n">
        <v>399</v>
      </c>
      <c r="U6487" t="n">
        <v>4</v>
      </c>
      <c r="V6487" t="n">
        <v>0</v>
      </c>
      <c r="W6487" t="n">
        <v>0</v>
      </c>
    </row>
    <row r="6488">
      <c r="A6488" t="inlineStr">
        <is>
          <t>Duncan Taylor</t>
        </is>
      </c>
      <c r="B6488" t="inlineStr">
        <is>
          <t>Scotland</t>
        </is>
      </c>
      <c r="C6488" t="inlineStr">
        <is>
          <t>Center</t>
        </is>
      </c>
      <c r="D6488" t="n">
        <v>41</v>
      </c>
      <c r="E6488" t="n">
        <v>43</v>
      </c>
      <c r="F6488" t="n">
        <v>35</v>
      </c>
      <c r="G6488" t="n">
        <v>8</v>
      </c>
      <c r="H6488" t="n">
        <v>0</v>
      </c>
      <c r="I6488" t="n">
        <v>2850</v>
      </c>
      <c r="J6488" t="n">
        <v>6</v>
      </c>
      <c r="K6488" t="n">
        <v>144</v>
      </c>
      <c r="L6488" t="n">
        <v>0</v>
      </c>
      <c r="M6488" t="n">
        <v>3</v>
      </c>
      <c r="N6488" t="n">
        <v>16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80</v>
      </c>
      <c r="U6488" t="n">
        <v>1</v>
      </c>
      <c r="V6488" t="n">
        <v>0</v>
      </c>
      <c r="W6488" t="n">
        <v>0</v>
      </c>
    </row>
    <row r="6489">
      <c r="A6489" t="inlineStr">
        <is>
          <t>Duncan Taylor</t>
        </is>
      </c>
      <c r="B6489" t="inlineStr">
        <is>
          <t>Scotland</t>
        </is>
      </c>
      <c r="C6489" t="inlineStr">
        <is>
          <t>Center</t>
        </is>
      </c>
      <c r="D6489" t="n">
        <v>133</v>
      </c>
      <c r="E6489" t="n">
        <v>136</v>
      </c>
      <c r="F6489" t="n">
        <v>92</v>
      </c>
      <c r="G6489" t="n">
        <v>44</v>
      </c>
      <c r="H6489" t="n">
        <v>0</v>
      </c>
      <c r="I6489" t="n">
        <v>7218</v>
      </c>
      <c r="J6489" t="n">
        <v>41</v>
      </c>
      <c r="K6489" t="n">
        <v>1084</v>
      </c>
      <c r="L6489" t="n">
        <v>1</v>
      </c>
      <c r="M6489" t="n">
        <v>44</v>
      </c>
      <c r="N6489" t="n">
        <v>14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70</v>
      </c>
      <c r="U6489" t="n">
        <v>3</v>
      </c>
      <c r="V6489" t="n">
        <v>0</v>
      </c>
      <c r="W6489" t="n">
        <v>0</v>
      </c>
    </row>
    <row r="6490">
      <c r="A6490" t="inlineStr">
        <is>
          <t>Duncan Taylor</t>
        </is>
      </c>
      <c r="B6490" t="inlineStr">
        <is>
          <t>Scotland</t>
        </is>
      </c>
      <c r="C6490" t="inlineStr">
        <is>
          <t>Center</t>
        </is>
      </c>
      <c r="D6490" t="n">
        <v>28</v>
      </c>
      <c r="E6490" t="n">
        <v>29</v>
      </c>
      <c r="F6490" t="n">
        <v>17</v>
      </c>
      <c r="G6490" t="n">
        <v>12</v>
      </c>
      <c r="H6490" t="n">
        <v>0</v>
      </c>
      <c r="I6490" t="n">
        <v>1278</v>
      </c>
      <c r="J6490" t="n">
        <v>11</v>
      </c>
      <c r="K6490" t="n">
        <v>115</v>
      </c>
      <c r="L6490" t="n">
        <v>0</v>
      </c>
      <c r="M6490" t="n">
        <v>8</v>
      </c>
      <c r="N6490" t="n">
        <v>3</v>
      </c>
      <c r="O6490" t="n">
        <v>0</v>
      </c>
      <c r="P6490" t="n">
        <v>1</v>
      </c>
      <c r="Q6490" t="n">
        <v>1</v>
      </c>
      <c r="R6490" t="n">
        <v>0</v>
      </c>
      <c r="S6490" t="n">
        <v>0</v>
      </c>
      <c r="T6490" t="n">
        <v>17</v>
      </c>
      <c r="U6490" t="n">
        <v>1</v>
      </c>
      <c r="V6490" t="n">
        <v>0</v>
      </c>
      <c r="W6490" t="n">
        <v>0</v>
      </c>
    </row>
    <row r="6491">
      <c r="A6491" t="inlineStr">
        <is>
          <t>Duncan Taylor</t>
        </is>
      </c>
      <c r="B6491" t="inlineStr">
        <is>
          <t>Scotland</t>
        </is>
      </c>
      <c r="C6491" t="inlineStr">
        <is>
          <t>Center</t>
        </is>
      </c>
      <c r="D6491" t="n">
        <v>289</v>
      </c>
      <c r="E6491" t="n">
        <v>74</v>
      </c>
      <c r="F6491" t="n">
        <v>230</v>
      </c>
      <c r="G6491" t="n">
        <v>65</v>
      </c>
      <c r="H6491" t="n">
        <v>0</v>
      </c>
      <c r="I6491" t="n">
        <v>18105</v>
      </c>
      <c r="J6491" t="n">
        <v>59</v>
      </c>
      <c r="K6491" t="n">
        <v>1364</v>
      </c>
      <c r="L6491" t="n">
        <v>1</v>
      </c>
      <c r="M6491" t="n">
        <v>59</v>
      </c>
      <c r="N6491" t="n">
        <v>74</v>
      </c>
      <c r="O6491" t="n">
        <v>0</v>
      </c>
      <c r="P6491" t="n">
        <v>107</v>
      </c>
      <c r="Q6491" t="n">
        <v>59</v>
      </c>
      <c r="R6491" t="n">
        <v>43</v>
      </c>
      <c r="S6491" t="n">
        <v>26</v>
      </c>
      <c r="T6491" t="n">
        <v>566</v>
      </c>
      <c r="U6491" t="n">
        <v>9</v>
      </c>
      <c r="V6491" t="n">
        <v>0</v>
      </c>
      <c r="W6491" t="n">
        <v>0</v>
      </c>
    </row>
    <row r="6492">
      <c r="A6492" t="inlineStr">
        <is>
          <t>Damien Hoyland</t>
        </is>
      </c>
      <c r="B6492" t="inlineStr">
        <is>
          <t>Scotland</t>
        </is>
      </c>
      <c r="C6492" t="inlineStr">
        <is>
          <t>Right Wing</t>
        </is>
      </c>
      <c r="D6492" t="n">
        <v>10</v>
      </c>
      <c r="E6492" t="n">
        <v>10</v>
      </c>
      <c r="F6492" t="n">
        <v>10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25</v>
      </c>
      <c r="U6492" t="n">
        <v>0</v>
      </c>
      <c r="V6492" t="n">
        <v>0</v>
      </c>
      <c r="W6492" t="n">
        <v>0</v>
      </c>
    </row>
    <row r="6493">
      <c r="A6493" t="inlineStr">
        <is>
          <t>Damien Hoyland</t>
        </is>
      </c>
      <c r="B6493" t="inlineStr">
        <is>
          <t>Scotland</t>
        </is>
      </c>
      <c r="C6493" t="inlineStr">
        <is>
          <t>Right Wing</t>
        </is>
      </c>
      <c r="D6493" t="n">
        <v>82</v>
      </c>
      <c r="E6493" t="n">
        <v>81</v>
      </c>
      <c r="F6493" t="n">
        <v>79</v>
      </c>
      <c r="G6493" t="n">
        <v>2</v>
      </c>
      <c r="H6493" t="n">
        <v>0</v>
      </c>
      <c r="I6493" t="n">
        <v>6254</v>
      </c>
      <c r="J6493" t="n">
        <v>3</v>
      </c>
      <c r="K6493" t="n">
        <v>88</v>
      </c>
      <c r="L6493" t="n">
        <v>0</v>
      </c>
      <c r="M6493" t="n">
        <v>6</v>
      </c>
      <c r="N6493" t="n">
        <v>22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110</v>
      </c>
      <c r="U6493" t="n">
        <v>1</v>
      </c>
      <c r="V6493" t="n">
        <v>0</v>
      </c>
      <c r="W6493" t="n">
        <v>0</v>
      </c>
    </row>
    <row r="6494">
      <c r="A6494" t="inlineStr">
        <is>
          <t>Damien Hoyland</t>
        </is>
      </c>
      <c r="B6494" t="inlineStr">
        <is>
          <t>Scotland</t>
        </is>
      </c>
      <c r="C6494" t="inlineStr">
        <is>
          <t>Right Wing</t>
        </is>
      </c>
      <c r="D6494" t="n">
        <v>4</v>
      </c>
      <c r="E6494" t="n">
        <v>4</v>
      </c>
      <c r="F6494" t="n">
        <v>3</v>
      </c>
      <c r="G6494" t="n">
        <v>1</v>
      </c>
      <c r="H6494" t="n">
        <v>0</v>
      </c>
      <c r="I6494" t="n">
        <v>235</v>
      </c>
      <c r="J6494" t="n">
        <v>1</v>
      </c>
      <c r="K6494" t="n">
        <v>18</v>
      </c>
      <c r="L6494" t="n">
        <v>0</v>
      </c>
      <c r="M6494" t="n">
        <v>1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5</v>
      </c>
      <c r="U6494" t="n">
        <v>0</v>
      </c>
      <c r="V6494" t="n">
        <v>0</v>
      </c>
      <c r="W6494" t="n">
        <v>0</v>
      </c>
    </row>
    <row r="6495">
      <c r="A6495" t="inlineStr">
        <is>
          <t>Damien Hoyland</t>
        </is>
      </c>
      <c r="B6495" t="inlineStr">
        <is>
          <t>Scotland</t>
        </is>
      </c>
      <c r="C6495" t="inlineStr">
        <is>
          <t>Right Wing</t>
        </is>
      </c>
      <c r="D6495" t="n">
        <v>96</v>
      </c>
      <c r="E6495" t="n">
        <v>28</v>
      </c>
      <c r="F6495" t="n">
        <v>92</v>
      </c>
      <c r="G6495" t="n">
        <v>3</v>
      </c>
      <c r="H6495" t="n">
        <v>0</v>
      </c>
      <c r="I6495" t="n">
        <v>7289</v>
      </c>
      <c r="J6495" t="n">
        <v>4</v>
      </c>
      <c r="K6495" t="n">
        <v>106</v>
      </c>
      <c r="L6495" t="n">
        <v>0</v>
      </c>
      <c r="M6495" t="n">
        <v>7</v>
      </c>
      <c r="N6495" t="n">
        <v>28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140</v>
      </c>
      <c r="U6495" t="n">
        <v>1</v>
      </c>
      <c r="V6495" t="n">
        <v>0</v>
      </c>
      <c r="W6495" t="n">
        <v>0</v>
      </c>
    </row>
    <row r="6496">
      <c r="A6496" t="inlineStr">
        <is>
          <t>Sean Maitland</t>
        </is>
      </c>
      <c r="B6496" t="inlineStr">
        <is>
          <t>Scotland</t>
        </is>
      </c>
      <c r="C6496" t="inlineStr">
        <is>
          <t>Right Wing</t>
        </is>
      </c>
      <c r="D6496" t="n">
        <v>39</v>
      </c>
      <c r="E6496" t="n">
        <v>39</v>
      </c>
      <c r="F6496" t="n">
        <v>32</v>
      </c>
      <c r="G6496" t="n">
        <v>7</v>
      </c>
      <c r="H6496" t="n">
        <v>0</v>
      </c>
      <c r="I6496" t="n">
        <v>2583</v>
      </c>
      <c r="J6496" t="n">
        <v>7</v>
      </c>
      <c r="K6496" t="n">
        <v>95</v>
      </c>
      <c r="L6496" t="n">
        <v>0</v>
      </c>
      <c r="M6496" t="n">
        <v>5</v>
      </c>
      <c r="N6496" t="n">
        <v>10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50</v>
      </c>
      <c r="U6496" t="n">
        <v>0</v>
      </c>
      <c r="V6496" t="n">
        <v>0</v>
      </c>
      <c r="W6496" t="n">
        <v>0</v>
      </c>
    </row>
    <row r="6497">
      <c r="A6497" t="inlineStr">
        <is>
          <t>Sean Maitland</t>
        </is>
      </c>
      <c r="B6497" t="inlineStr">
        <is>
          <t>Scotland</t>
        </is>
      </c>
      <c r="C6497" t="inlineStr">
        <is>
          <t>Right Wing</t>
        </is>
      </c>
      <c r="D6497" t="n">
        <v>0</v>
      </c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</row>
    <row r="6498">
      <c r="A6498" t="inlineStr">
        <is>
          <t>Sean Maitland</t>
        </is>
      </c>
      <c r="B6498" t="inlineStr">
        <is>
          <t>Scotland</t>
        </is>
      </c>
      <c r="C6498" t="inlineStr">
        <is>
          <t>Right Wing</t>
        </is>
      </c>
      <c r="D6498" t="n">
        <v>5</v>
      </c>
      <c r="E6498" t="n">
        <v>5</v>
      </c>
      <c r="F6498" t="n">
        <v>4</v>
      </c>
      <c r="G6498" t="n">
        <v>1</v>
      </c>
      <c r="H6498" t="n">
        <v>0</v>
      </c>
      <c r="I6498" t="n">
        <v>324</v>
      </c>
      <c r="J6498" t="n">
        <v>1</v>
      </c>
      <c r="K6498" t="n">
        <v>4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5</v>
      </c>
      <c r="U6498" t="n">
        <v>0</v>
      </c>
      <c r="V6498" t="n">
        <v>0</v>
      </c>
      <c r="W6498" t="n">
        <v>0</v>
      </c>
    </row>
    <row r="6499">
      <c r="A6499" t="inlineStr">
        <is>
          <t>Sean Maitland</t>
        </is>
      </c>
      <c r="B6499" t="inlineStr">
        <is>
          <t>Scotland</t>
        </is>
      </c>
      <c r="C6499" t="inlineStr">
        <is>
          <t>Right Wing</t>
        </is>
      </c>
      <c r="D6499" t="n">
        <v>17</v>
      </c>
      <c r="E6499" t="n">
        <v>18</v>
      </c>
      <c r="F6499" t="n">
        <v>16</v>
      </c>
      <c r="G6499" t="n">
        <v>2</v>
      </c>
      <c r="H6499" t="n">
        <v>0</v>
      </c>
      <c r="I6499" t="n">
        <v>1262</v>
      </c>
      <c r="J6499" t="n">
        <v>1</v>
      </c>
      <c r="K6499" t="n">
        <v>28</v>
      </c>
      <c r="L6499" t="n">
        <v>1</v>
      </c>
      <c r="M6499" t="n">
        <v>2</v>
      </c>
      <c r="N6499" t="n">
        <v>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20</v>
      </c>
      <c r="U6499" t="n">
        <v>0</v>
      </c>
      <c r="V6499" t="n">
        <v>0</v>
      </c>
      <c r="W6499" t="n">
        <v>0</v>
      </c>
    </row>
    <row r="6500">
      <c r="A6500" t="inlineStr">
        <is>
          <t>Sean Maitland</t>
        </is>
      </c>
      <c r="B6500" t="inlineStr">
        <is>
          <t>Scotland</t>
        </is>
      </c>
      <c r="C6500" t="inlineStr">
        <is>
          <t>Right Wing</t>
        </is>
      </c>
      <c r="D6500" t="n">
        <v>84</v>
      </c>
      <c r="E6500" t="n">
        <v>85</v>
      </c>
      <c r="F6500" t="n">
        <v>78</v>
      </c>
      <c r="G6500" t="n">
        <v>7</v>
      </c>
      <c r="H6500" t="n">
        <v>0</v>
      </c>
      <c r="I6500" t="n">
        <v>5811</v>
      </c>
      <c r="J6500" t="n">
        <v>6</v>
      </c>
      <c r="K6500" t="n">
        <v>131</v>
      </c>
      <c r="L6500" t="n">
        <v>0</v>
      </c>
      <c r="M6500" t="n">
        <v>22</v>
      </c>
      <c r="N6500" t="n">
        <v>33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165</v>
      </c>
      <c r="U6500" t="n">
        <v>1</v>
      </c>
      <c r="V6500" t="n">
        <v>0</v>
      </c>
      <c r="W6500" t="n">
        <v>0</v>
      </c>
    </row>
    <row r="6501">
      <c r="A6501" t="inlineStr">
        <is>
          <t>Sean Maitland</t>
        </is>
      </c>
      <c r="B6501" t="inlineStr">
        <is>
          <t>Scotland</t>
        </is>
      </c>
      <c r="C6501" t="inlineStr">
        <is>
          <t>Right Wing</t>
        </is>
      </c>
      <c r="D6501" t="n">
        <v>245</v>
      </c>
      <c r="E6501" t="n">
        <v>83</v>
      </c>
      <c r="F6501" t="n">
        <v>215</v>
      </c>
      <c r="G6501" t="n">
        <v>37</v>
      </c>
      <c r="H6501" t="n">
        <v>0</v>
      </c>
      <c r="I6501" t="n">
        <v>16640</v>
      </c>
      <c r="J6501" t="n">
        <v>30</v>
      </c>
      <c r="K6501" t="n">
        <v>513</v>
      </c>
      <c r="L6501" t="n">
        <v>1</v>
      </c>
      <c r="M6501" t="n">
        <v>52</v>
      </c>
      <c r="N6501" t="n">
        <v>83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415</v>
      </c>
      <c r="U6501" t="n">
        <v>2</v>
      </c>
      <c r="V6501" t="n">
        <v>0</v>
      </c>
      <c r="W6501" t="n">
        <v>0</v>
      </c>
    </row>
    <row r="6502">
      <c r="A6502" t="inlineStr">
        <is>
          <t>Jack Cuthbert</t>
        </is>
      </c>
      <c r="B6502" t="inlineStr">
        <is>
          <t>Scotland</t>
        </is>
      </c>
      <c r="C6502" t="inlineStr">
        <is>
          <t>Right Wing</t>
        </is>
      </c>
      <c r="D6502" t="n">
        <v>86</v>
      </c>
      <c r="E6502" t="n">
        <v>107</v>
      </c>
      <c r="F6502" t="n">
        <v>39</v>
      </c>
      <c r="G6502" t="n">
        <v>68</v>
      </c>
      <c r="H6502" t="n">
        <v>0</v>
      </c>
      <c r="I6502" t="n">
        <v>3751</v>
      </c>
      <c r="J6502" t="n">
        <v>47</v>
      </c>
      <c r="K6502" t="n">
        <v>831</v>
      </c>
      <c r="L6502" t="n">
        <v>1</v>
      </c>
      <c r="M6502" t="n">
        <v>13</v>
      </c>
      <c r="N6502" t="n">
        <v>12</v>
      </c>
      <c r="O6502" t="n">
        <v>0</v>
      </c>
      <c r="P6502" t="n">
        <v>5</v>
      </c>
      <c r="Q6502" t="n">
        <v>4</v>
      </c>
      <c r="R6502" t="n">
        <v>13</v>
      </c>
      <c r="S6502" t="n">
        <v>6</v>
      </c>
      <c r="T6502" t="n">
        <v>86</v>
      </c>
      <c r="U6502" t="n">
        <v>1</v>
      </c>
      <c r="V6502" t="n">
        <v>0</v>
      </c>
      <c r="W6502" t="n">
        <v>0</v>
      </c>
    </row>
    <row r="6503">
      <c r="A6503" t="inlineStr">
        <is>
          <t>Jack Cuthbert</t>
        </is>
      </c>
      <c r="B6503" t="inlineStr">
        <is>
          <t>Scotland</t>
        </is>
      </c>
      <c r="C6503" t="inlineStr">
        <is>
          <t>Right Wing</t>
        </is>
      </c>
      <c r="D6503" t="n">
        <v>3</v>
      </c>
      <c r="E6503" t="n">
        <v>3</v>
      </c>
      <c r="F6503" t="n">
        <v>3</v>
      </c>
      <c r="G6503" t="n">
        <v>0</v>
      </c>
      <c r="H6503" t="n">
        <v>0</v>
      </c>
      <c r="I6503" t="n">
        <v>223</v>
      </c>
      <c r="J6503" t="n">
        <v>0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</row>
    <row r="6504">
      <c r="A6504" t="inlineStr">
        <is>
          <t>Jack Cuthbert</t>
        </is>
      </c>
      <c r="B6504" t="inlineStr">
        <is>
          <t>Scotland</t>
        </is>
      </c>
      <c r="C6504" t="inlineStr">
        <is>
          <t>Right Wing</t>
        </is>
      </c>
      <c r="D6504" t="n">
        <v>1</v>
      </c>
      <c r="E6504" t="n">
        <v>3</v>
      </c>
      <c r="F6504" t="n">
        <v>0</v>
      </c>
      <c r="G6504" t="n">
        <v>3</v>
      </c>
      <c r="H6504" t="n">
        <v>0</v>
      </c>
      <c r="I6504" t="n">
        <v>58</v>
      </c>
      <c r="J6504" t="n">
        <v>1</v>
      </c>
      <c r="K6504" t="n">
        <v>58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</row>
    <row r="6505">
      <c r="A6505" t="inlineStr">
        <is>
          <t>Jack Cuthbert</t>
        </is>
      </c>
      <c r="B6505" t="inlineStr">
        <is>
          <t>Scotland</t>
        </is>
      </c>
      <c r="C6505" t="inlineStr">
        <is>
          <t>Right Wing</t>
        </is>
      </c>
      <c r="D6505" t="n">
        <v>58</v>
      </c>
      <c r="E6505" t="n">
        <v>60</v>
      </c>
      <c r="F6505" t="n">
        <v>50</v>
      </c>
      <c r="G6505" t="n">
        <v>10</v>
      </c>
      <c r="H6505" t="n">
        <v>0</v>
      </c>
      <c r="I6505" t="n">
        <v>3880</v>
      </c>
      <c r="J6505" t="n">
        <v>8</v>
      </c>
      <c r="K6505" t="n">
        <v>190</v>
      </c>
      <c r="L6505" t="n">
        <v>0</v>
      </c>
      <c r="M6505" t="n">
        <v>13</v>
      </c>
      <c r="N6505" t="n">
        <v>2</v>
      </c>
      <c r="O6505" t="n">
        <v>0</v>
      </c>
      <c r="P6505" t="n">
        <v>12</v>
      </c>
      <c r="Q6505" t="n">
        <v>8</v>
      </c>
      <c r="R6505" t="n">
        <v>15</v>
      </c>
      <c r="S6505" t="n">
        <v>9</v>
      </c>
      <c r="T6505" t="n">
        <v>53</v>
      </c>
      <c r="U6505" t="n">
        <v>0</v>
      </c>
      <c r="V6505" t="n">
        <v>0</v>
      </c>
      <c r="W6505" t="n">
        <v>0</v>
      </c>
    </row>
    <row r="6506">
      <c r="A6506" t="inlineStr">
        <is>
          <t>Jack Cuthbert</t>
        </is>
      </c>
      <c r="B6506" t="inlineStr">
        <is>
          <t>Scotland</t>
        </is>
      </c>
      <c r="C6506" t="inlineStr">
        <is>
          <t>Right Wing</t>
        </is>
      </c>
      <c r="D6506" t="n">
        <v>15</v>
      </c>
      <c r="E6506" t="n">
        <v>15</v>
      </c>
      <c r="F6506" t="n">
        <v>15</v>
      </c>
      <c r="G6506" t="n">
        <v>0</v>
      </c>
      <c r="H6506" t="n">
        <v>0</v>
      </c>
      <c r="I6506" t="n">
        <v>1131</v>
      </c>
      <c r="J6506" t="n">
        <v>0</v>
      </c>
      <c r="K6506" t="n">
        <v>0</v>
      </c>
      <c r="L6506" t="n">
        <v>0</v>
      </c>
      <c r="M6506" t="n">
        <v>3</v>
      </c>
      <c r="N6506" t="n">
        <v>3</v>
      </c>
      <c r="O6506" t="n">
        <v>0</v>
      </c>
      <c r="P6506" t="n">
        <v>7</v>
      </c>
      <c r="Q6506" t="n">
        <v>3</v>
      </c>
      <c r="R6506" t="n">
        <v>1</v>
      </c>
      <c r="S6506" t="n">
        <v>0</v>
      </c>
      <c r="T6506" t="n">
        <v>21</v>
      </c>
      <c r="U6506" t="n">
        <v>1</v>
      </c>
      <c r="V6506" t="n">
        <v>0</v>
      </c>
      <c r="W6506" t="n">
        <v>0</v>
      </c>
    </row>
    <row r="6507">
      <c r="A6507" t="inlineStr">
        <is>
          <t>Jack Cuthbert</t>
        </is>
      </c>
      <c r="B6507" t="inlineStr">
        <is>
          <t>Scotland</t>
        </is>
      </c>
      <c r="C6507" t="inlineStr">
        <is>
          <t>Right Wing</t>
        </is>
      </c>
      <c r="D6507" t="n">
        <v>163</v>
      </c>
      <c r="E6507" t="n">
        <v>17</v>
      </c>
      <c r="F6507" t="n">
        <v>107</v>
      </c>
      <c r="G6507" t="n">
        <v>81</v>
      </c>
      <c r="H6507" t="n">
        <v>0</v>
      </c>
      <c r="I6507" t="n">
        <v>9043</v>
      </c>
      <c r="J6507" t="n">
        <v>56</v>
      </c>
      <c r="K6507" t="n">
        <v>1079</v>
      </c>
      <c r="L6507" t="n">
        <v>1</v>
      </c>
      <c r="M6507" t="n">
        <v>30</v>
      </c>
      <c r="N6507" t="n">
        <v>17</v>
      </c>
      <c r="O6507" t="n">
        <v>0</v>
      </c>
      <c r="P6507" t="n">
        <v>24</v>
      </c>
      <c r="Q6507" t="n">
        <v>15</v>
      </c>
      <c r="R6507" t="n">
        <v>29</v>
      </c>
      <c r="S6507" t="n">
        <v>15</v>
      </c>
      <c r="T6507" t="n">
        <v>160</v>
      </c>
      <c r="U6507" t="n">
        <v>2</v>
      </c>
      <c r="V6507" t="n">
        <v>0</v>
      </c>
      <c r="W6507" t="n">
        <v>0</v>
      </c>
    </row>
    <row r="6508">
      <c r="A6508" t="inlineStr">
        <is>
          <t>Sean Lamont</t>
        </is>
      </c>
      <c r="B6508" t="inlineStr">
        <is>
          <t>Scotland</t>
        </is>
      </c>
      <c r="C6508" t="inlineStr">
        <is>
          <t>Right Wing</t>
        </is>
      </c>
      <c r="D6508" t="n">
        <v>88</v>
      </c>
      <c r="E6508" t="n">
        <v>90</v>
      </c>
      <c r="F6508" t="n">
        <v>66</v>
      </c>
      <c r="G6508" t="n">
        <v>24</v>
      </c>
      <c r="H6508" t="n">
        <v>0</v>
      </c>
      <c r="I6508" t="n">
        <v>5470</v>
      </c>
      <c r="J6508" t="n">
        <v>22</v>
      </c>
      <c r="K6508" t="n">
        <v>460</v>
      </c>
      <c r="L6508" t="n">
        <v>0</v>
      </c>
      <c r="M6508" t="n">
        <v>14</v>
      </c>
      <c r="N6508" t="n">
        <v>19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95</v>
      </c>
      <c r="U6508" t="n">
        <v>2</v>
      </c>
      <c r="V6508" t="n">
        <v>0</v>
      </c>
      <c r="W6508" t="n">
        <v>0</v>
      </c>
    </row>
    <row r="6509">
      <c r="A6509" t="inlineStr">
        <is>
          <t>Sean Lamont</t>
        </is>
      </c>
      <c r="B6509" t="inlineStr">
        <is>
          <t>Scotland</t>
        </is>
      </c>
      <c r="C6509" t="inlineStr">
        <is>
          <t>Right Wing</t>
        </is>
      </c>
      <c r="D6509" t="n">
        <v>104</v>
      </c>
      <c r="E6509" t="n">
        <v>105</v>
      </c>
      <c r="F6509" t="n">
        <v>92</v>
      </c>
      <c r="G6509" t="n">
        <v>13</v>
      </c>
      <c r="H6509" t="n">
        <v>0</v>
      </c>
      <c r="I6509" t="n">
        <v>7420</v>
      </c>
      <c r="J6509" t="n">
        <v>12</v>
      </c>
      <c r="K6509" t="n">
        <v>252</v>
      </c>
      <c r="L6509" t="n">
        <v>0</v>
      </c>
      <c r="M6509" t="n">
        <v>7</v>
      </c>
      <c r="N6509" t="n">
        <v>14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70</v>
      </c>
      <c r="U6509" t="n">
        <v>0</v>
      </c>
      <c r="V6509" t="n">
        <v>0</v>
      </c>
      <c r="W6509" t="n">
        <v>0</v>
      </c>
    </row>
    <row r="6510">
      <c r="A6510" t="inlineStr">
        <is>
          <t>Sean Lamont</t>
        </is>
      </c>
      <c r="B6510" t="inlineStr">
        <is>
          <t>Scotland</t>
        </is>
      </c>
      <c r="C6510" t="inlineStr">
        <is>
          <t>Right Wing</t>
        </is>
      </c>
      <c r="D6510" t="n">
        <v>68</v>
      </c>
      <c r="E6510" t="n">
        <v>69</v>
      </c>
      <c r="F6510" t="n">
        <v>61</v>
      </c>
      <c r="G6510" t="n">
        <v>8</v>
      </c>
      <c r="H6510" t="n">
        <v>0</v>
      </c>
      <c r="I6510" t="n">
        <v>4849</v>
      </c>
      <c r="J6510" t="n">
        <v>7</v>
      </c>
      <c r="K6510" t="n">
        <v>124</v>
      </c>
      <c r="L6510" t="n">
        <v>0</v>
      </c>
      <c r="M6510" t="n">
        <v>5</v>
      </c>
      <c r="N6510" t="n">
        <v>23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115</v>
      </c>
      <c r="U6510" t="n">
        <v>1</v>
      </c>
      <c r="V6510" t="n">
        <v>0</v>
      </c>
      <c r="W6510" t="n">
        <v>0</v>
      </c>
    </row>
    <row r="6511">
      <c r="A6511" t="inlineStr">
        <is>
          <t>Sean Lamont</t>
        </is>
      </c>
      <c r="B6511" t="inlineStr">
        <is>
          <t>Scotland</t>
        </is>
      </c>
      <c r="C6511" t="inlineStr">
        <is>
          <t>Right Wing</t>
        </is>
      </c>
      <c r="D6511" t="n">
        <v>52</v>
      </c>
      <c r="E6511" t="n">
        <v>52</v>
      </c>
      <c r="F6511" t="n">
        <v>50</v>
      </c>
      <c r="G6511" t="n">
        <v>2</v>
      </c>
      <c r="H6511" t="n">
        <v>0</v>
      </c>
      <c r="I6511" t="n">
        <v>4002</v>
      </c>
      <c r="J6511" t="n">
        <v>2</v>
      </c>
      <c r="K6511" t="n">
        <v>56</v>
      </c>
      <c r="L6511" t="n">
        <v>0</v>
      </c>
      <c r="M6511" t="n">
        <v>3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50</v>
      </c>
      <c r="U6511" t="n">
        <v>2</v>
      </c>
      <c r="V6511" t="n">
        <v>0</v>
      </c>
      <c r="W6511" t="n">
        <v>0</v>
      </c>
    </row>
    <row r="6512">
      <c r="A6512" t="inlineStr">
        <is>
          <t>Sean Lamont</t>
        </is>
      </c>
      <c r="B6512" t="inlineStr">
        <is>
          <t>Scotland</t>
        </is>
      </c>
      <c r="C6512" t="inlineStr">
        <is>
          <t>Right Wing</t>
        </is>
      </c>
      <c r="D6512" t="n">
        <v>312</v>
      </c>
      <c r="E6512" t="n">
        <v>66</v>
      </c>
      <c r="F6512" t="n">
        <v>269</v>
      </c>
      <c r="G6512" t="n">
        <v>47</v>
      </c>
      <c r="H6512" t="n">
        <v>0</v>
      </c>
      <c r="I6512" t="n">
        <v>21741</v>
      </c>
      <c r="J6512" t="n">
        <v>43</v>
      </c>
      <c r="K6512" t="n">
        <v>892</v>
      </c>
      <c r="L6512" t="n">
        <v>0</v>
      </c>
      <c r="M6512" t="n">
        <v>29</v>
      </c>
      <c r="N6512" t="n">
        <v>66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330</v>
      </c>
      <c r="U6512" t="n">
        <v>5</v>
      </c>
      <c r="V6512" t="n">
        <v>0</v>
      </c>
      <c r="W6512" t="n">
        <v>0</v>
      </c>
    </row>
    <row r="6513">
      <c r="A6513" t="inlineStr">
        <is>
          <t>Byron McGuigan</t>
        </is>
      </c>
      <c r="B6513" t="inlineStr">
        <is>
          <t>Scotland</t>
        </is>
      </c>
      <c r="C6513" t="inlineStr">
        <is>
          <t>Right Wing</t>
        </is>
      </c>
      <c r="D6513" t="n">
        <v>19</v>
      </c>
      <c r="E6513" t="n">
        <v>20</v>
      </c>
      <c r="F6513" t="n">
        <v>14</v>
      </c>
      <c r="G6513" t="n">
        <v>6</v>
      </c>
      <c r="H6513" t="n">
        <v>0</v>
      </c>
      <c r="I6513" t="n">
        <v>1037</v>
      </c>
      <c r="J6513" t="n">
        <v>5</v>
      </c>
      <c r="K6513" t="n">
        <v>127</v>
      </c>
      <c r="L6513" t="n">
        <v>0</v>
      </c>
      <c r="M6513" t="n">
        <v>6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20</v>
      </c>
      <c r="U6513" t="n">
        <v>1</v>
      </c>
      <c r="V6513" t="n">
        <v>0</v>
      </c>
      <c r="W6513" t="n">
        <v>0</v>
      </c>
    </row>
    <row r="6514">
      <c r="A6514" t="inlineStr">
        <is>
          <t>Byron McGuigan</t>
        </is>
      </c>
      <c r="B6514" t="inlineStr">
        <is>
          <t>Scotland</t>
        </is>
      </c>
      <c r="C6514" t="inlineStr">
        <is>
          <t>Right Wing</t>
        </is>
      </c>
      <c r="D6514" t="n">
        <v>1</v>
      </c>
      <c r="E6514" t="n">
        <v>1</v>
      </c>
      <c r="F6514" t="n">
        <v>1</v>
      </c>
      <c r="G6514" t="n">
        <v>0</v>
      </c>
      <c r="H6514" t="n">
        <v>0</v>
      </c>
      <c r="I6514" t="n">
        <v>80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</row>
    <row r="6515">
      <c r="A6515" t="inlineStr">
        <is>
          <t>Byron McGuigan</t>
        </is>
      </c>
      <c r="B6515" t="inlineStr">
        <is>
          <t>Scotland</t>
        </is>
      </c>
      <c r="C6515" t="inlineStr">
        <is>
          <t>Right Wing</t>
        </is>
      </c>
      <c r="D6515" t="n">
        <v>2</v>
      </c>
      <c r="E6515" t="n">
        <v>2</v>
      </c>
      <c r="F6515" t="n">
        <v>2</v>
      </c>
      <c r="G6515" t="n">
        <v>0</v>
      </c>
      <c r="H6515" t="n">
        <v>0</v>
      </c>
      <c r="I6515" t="n">
        <v>160</v>
      </c>
      <c r="J6515" t="n">
        <v>0</v>
      </c>
      <c r="K6515" t="n">
        <v>0</v>
      </c>
      <c r="L6515" t="n">
        <v>0</v>
      </c>
      <c r="M6515" t="n">
        <v>0</v>
      </c>
      <c r="N6515" t="n">
        <v>3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15</v>
      </c>
      <c r="U6515" t="n">
        <v>0</v>
      </c>
      <c r="V6515" t="n">
        <v>0</v>
      </c>
      <c r="W6515" t="n">
        <v>0</v>
      </c>
    </row>
    <row r="6516">
      <c r="A6516" t="inlineStr">
        <is>
          <t>Byron McGuigan</t>
        </is>
      </c>
      <c r="B6516" t="inlineStr">
        <is>
          <t>Scotland</t>
        </is>
      </c>
      <c r="C6516" t="inlineStr">
        <is>
          <t>Right Wing</t>
        </is>
      </c>
      <c r="D6516" t="n">
        <v>17</v>
      </c>
      <c r="E6516" t="n">
        <v>20</v>
      </c>
      <c r="F6516" t="n">
        <v>7</v>
      </c>
      <c r="G6516" t="n">
        <v>13</v>
      </c>
      <c r="H6516" t="n">
        <v>0</v>
      </c>
      <c r="I6516" t="n">
        <v>723</v>
      </c>
      <c r="J6516" t="n">
        <v>10</v>
      </c>
      <c r="K6516" t="n">
        <v>169</v>
      </c>
      <c r="L6516" t="n">
        <v>0</v>
      </c>
      <c r="M6516" t="n">
        <v>1</v>
      </c>
      <c r="N6516" t="n">
        <v>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15</v>
      </c>
      <c r="U6516" t="n">
        <v>1</v>
      </c>
      <c r="V6516" t="n">
        <v>0</v>
      </c>
      <c r="W6516" t="n">
        <v>0</v>
      </c>
    </row>
    <row r="6517">
      <c r="A6517" t="inlineStr">
        <is>
          <t>Byron McGuigan</t>
        </is>
      </c>
      <c r="B6517" t="inlineStr">
        <is>
          <t>Scotland</t>
        </is>
      </c>
      <c r="C6517" t="inlineStr">
        <is>
          <t>Right Wing</t>
        </is>
      </c>
      <c r="D6517" t="n">
        <v>87</v>
      </c>
      <c r="E6517" t="n">
        <v>88</v>
      </c>
      <c r="F6517" t="n">
        <v>77</v>
      </c>
      <c r="G6517" t="n">
        <v>11</v>
      </c>
      <c r="H6517" t="n">
        <v>0</v>
      </c>
      <c r="I6517" t="n">
        <v>6006</v>
      </c>
      <c r="J6517" t="n">
        <v>10</v>
      </c>
      <c r="K6517" t="n">
        <v>231</v>
      </c>
      <c r="L6517" t="n">
        <v>0</v>
      </c>
      <c r="M6517" t="n">
        <v>15</v>
      </c>
      <c r="N6517" t="n">
        <v>38</v>
      </c>
      <c r="O6517" t="n">
        <v>0</v>
      </c>
      <c r="P6517" t="n">
        <v>7</v>
      </c>
      <c r="Q6517" t="n">
        <v>3</v>
      </c>
      <c r="R6517" t="n">
        <v>1</v>
      </c>
      <c r="S6517" t="n">
        <v>1</v>
      </c>
      <c r="T6517" t="n">
        <v>199</v>
      </c>
      <c r="U6517" t="n">
        <v>4</v>
      </c>
      <c r="V6517" t="n">
        <v>0</v>
      </c>
      <c r="W6517" t="n">
        <v>1</v>
      </c>
    </row>
    <row r="6518">
      <c r="A6518" t="inlineStr">
        <is>
          <t>Byron McGuigan</t>
        </is>
      </c>
      <c r="B6518" t="inlineStr">
        <is>
          <t>Scotland</t>
        </is>
      </c>
      <c r="C6518" t="inlineStr">
        <is>
          <t>Right Wing</t>
        </is>
      </c>
      <c r="D6518" t="n">
        <v>135</v>
      </c>
      <c r="E6518" t="n">
        <v>51</v>
      </c>
      <c r="F6518" t="n">
        <v>107</v>
      </c>
      <c r="G6518" t="n">
        <v>33</v>
      </c>
      <c r="H6518" t="n">
        <v>0</v>
      </c>
      <c r="I6518" t="n">
        <v>8536</v>
      </c>
      <c r="J6518" t="n">
        <v>28</v>
      </c>
      <c r="K6518" t="n">
        <v>612</v>
      </c>
      <c r="L6518" t="n">
        <v>0</v>
      </c>
      <c r="M6518" t="n">
        <v>24</v>
      </c>
      <c r="N6518" t="n">
        <v>51</v>
      </c>
      <c r="O6518" t="n">
        <v>0</v>
      </c>
      <c r="P6518" t="n">
        <v>7</v>
      </c>
      <c r="Q6518" t="n">
        <v>3</v>
      </c>
      <c r="R6518" t="n">
        <v>1</v>
      </c>
      <c r="S6518" t="n">
        <v>1</v>
      </c>
      <c r="T6518" t="n">
        <v>264</v>
      </c>
      <c r="U6518" t="n">
        <v>6</v>
      </c>
      <c r="V6518" t="n">
        <v>0</v>
      </c>
      <c r="W6518" t="n">
        <v>1</v>
      </c>
    </row>
    <row r="6519">
      <c r="A6519" t="inlineStr">
        <is>
          <t>Max Evans</t>
        </is>
      </c>
      <c r="B6519" t="inlineStr">
        <is>
          <t>Scotland</t>
        </is>
      </c>
      <c r="C6519" t="inlineStr">
        <is>
          <t>Right Wing</t>
        </is>
      </c>
      <c r="D6519" t="n">
        <v>58</v>
      </c>
      <c r="E6519" t="n">
        <v>58</v>
      </c>
      <c r="F6519" t="n">
        <v>56</v>
      </c>
      <c r="G6519" t="n">
        <v>2</v>
      </c>
      <c r="H6519" t="n">
        <v>0</v>
      </c>
      <c r="I6519" t="n">
        <v>4391</v>
      </c>
      <c r="J6519" t="n">
        <v>2</v>
      </c>
      <c r="K6519" t="n">
        <v>37</v>
      </c>
      <c r="L6519" t="n">
        <v>0</v>
      </c>
      <c r="M6519" t="n">
        <v>5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55</v>
      </c>
      <c r="U6519" t="n">
        <v>0</v>
      </c>
      <c r="V6519" t="n">
        <v>0</v>
      </c>
      <c r="W6519" t="n">
        <v>0</v>
      </c>
    </row>
    <row r="6520">
      <c r="A6520" t="inlineStr">
        <is>
          <t>Max Evans</t>
        </is>
      </c>
      <c r="B6520" t="inlineStr">
        <is>
          <t>Scotland</t>
        </is>
      </c>
      <c r="C6520" t="inlineStr">
        <is>
          <t>Right Wing</t>
        </is>
      </c>
      <c r="D6520" t="n">
        <v>44</v>
      </c>
      <c r="E6520" t="n">
        <v>46</v>
      </c>
      <c r="F6520" t="n">
        <v>27</v>
      </c>
      <c r="G6520" t="n">
        <v>19</v>
      </c>
      <c r="H6520" t="n">
        <v>0</v>
      </c>
      <c r="I6520" t="n">
        <v>2423</v>
      </c>
      <c r="J6520" t="n">
        <v>17</v>
      </c>
      <c r="K6520" t="n">
        <v>417</v>
      </c>
      <c r="L6520" t="n">
        <v>1</v>
      </c>
      <c r="M6520" t="n">
        <v>5</v>
      </c>
      <c r="N6520" t="n">
        <v>3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15</v>
      </c>
      <c r="U6520" t="n">
        <v>1</v>
      </c>
      <c r="V6520" t="n">
        <v>0</v>
      </c>
      <c r="W6520" t="n">
        <v>0</v>
      </c>
    </row>
    <row r="6521">
      <c r="A6521" t="inlineStr">
        <is>
          <t>Max Evans</t>
        </is>
      </c>
      <c r="B6521" t="inlineStr">
        <is>
          <t>Scotland</t>
        </is>
      </c>
      <c r="C6521" t="inlineStr">
        <is>
          <t>Right Wing</t>
        </is>
      </c>
      <c r="D6521" t="n">
        <v>42</v>
      </c>
      <c r="E6521" t="n">
        <v>44</v>
      </c>
      <c r="F6521" t="n">
        <v>34</v>
      </c>
      <c r="G6521" t="n">
        <v>10</v>
      </c>
      <c r="H6521" t="n">
        <v>0</v>
      </c>
      <c r="I6521" t="n">
        <v>2714</v>
      </c>
      <c r="J6521" t="n">
        <v>8</v>
      </c>
      <c r="K6521" t="n">
        <v>185</v>
      </c>
      <c r="L6521" t="n">
        <v>0</v>
      </c>
      <c r="M6521" t="n">
        <v>7</v>
      </c>
      <c r="N6521" t="n">
        <v>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20</v>
      </c>
      <c r="U6521" t="n">
        <v>1</v>
      </c>
      <c r="V6521" t="n">
        <v>0</v>
      </c>
      <c r="W6521" t="n">
        <v>0</v>
      </c>
    </row>
    <row r="6522">
      <c r="A6522" t="inlineStr">
        <is>
          <t>Max Evans</t>
        </is>
      </c>
      <c r="B6522" t="inlineStr">
        <is>
          <t>Scotland</t>
        </is>
      </c>
      <c r="C6522" t="inlineStr">
        <is>
          <t>Right Wing</t>
        </is>
      </c>
      <c r="D6522" t="n">
        <v>144</v>
      </c>
      <c r="E6522" t="n">
        <v>18</v>
      </c>
      <c r="F6522" t="n">
        <v>117</v>
      </c>
      <c r="G6522" t="n">
        <v>31</v>
      </c>
      <c r="H6522" t="n">
        <v>0</v>
      </c>
      <c r="I6522" t="n">
        <v>9528</v>
      </c>
      <c r="J6522" t="n">
        <v>27</v>
      </c>
      <c r="K6522" t="n">
        <v>639</v>
      </c>
      <c r="L6522" t="n">
        <v>1</v>
      </c>
      <c r="M6522" t="n">
        <v>17</v>
      </c>
      <c r="N6522" t="n">
        <v>18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90</v>
      </c>
      <c r="U6522" t="n">
        <v>2</v>
      </c>
      <c r="V6522" t="n">
        <v>0</v>
      </c>
      <c r="W6522" t="n">
        <v>0</v>
      </c>
    </row>
    <row r="6523">
      <c r="A6523" t="inlineStr">
        <is>
          <t>Douglas Fife</t>
        </is>
      </c>
      <c r="B6523" t="inlineStr">
        <is>
          <t>Scotland</t>
        </is>
      </c>
      <c r="C6523" t="inlineStr">
        <is>
          <t>Right Wing</t>
        </is>
      </c>
      <c r="D6523" t="n">
        <v>5</v>
      </c>
      <c r="E6523" t="n">
        <v>5</v>
      </c>
      <c r="F6523" t="n">
        <v>5</v>
      </c>
      <c r="G6523" t="n">
        <v>0</v>
      </c>
      <c r="H6523" t="n">
        <v>0</v>
      </c>
      <c r="I6523" t="n">
        <v>400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5</v>
      </c>
      <c r="U6523" t="n">
        <v>0</v>
      </c>
      <c r="V6523" t="n">
        <v>0</v>
      </c>
      <c r="W6523" t="n">
        <v>0</v>
      </c>
    </row>
    <row r="6524">
      <c r="A6524" t="inlineStr">
        <is>
          <t>Douglas Fife</t>
        </is>
      </c>
      <c r="B6524" t="inlineStr">
        <is>
          <t>Scotland</t>
        </is>
      </c>
      <c r="C6524" t="inlineStr">
        <is>
          <t>Right Wing</t>
        </is>
      </c>
      <c r="D6524" t="n">
        <v>1</v>
      </c>
      <c r="E6524" t="n">
        <v>2</v>
      </c>
      <c r="F6524" t="n">
        <v>1</v>
      </c>
      <c r="G6524" t="n">
        <v>1</v>
      </c>
      <c r="H6524" t="n">
        <v>0</v>
      </c>
      <c r="I6524" t="n">
        <v>80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</row>
    <row r="6525">
      <c r="A6525" t="inlineStr">
        <is>
          <t>Douglas Fife</t>
        </is>
      </c>
      <c r="B6525" t="inlineStr">
        <is>
          <t>Scotland</t>
        </is>
      </c>
      <c r="C6525" t="inlineStr">
        <is>
          <t>Right Wing</t>
        </is>
      </c>
      <c r="D6525" t="n">
        <v>121</v>
      </c>
      <c r="E6525" t="n">
        <v>132</v>
      </c>
      <c r="F6525" t="n">
        <v>108</v>
      </c>
      <c r="G6525" t="n">
        <v>24</v>
      </c>
      <c r="H6525" t="n">
        <v>0</v>
      </c>
      <c r="I6525" t="n">
        <v>8722</v>
      </c>
      <c r="J6525" t="n">
        <v>13</v>
      </c>
      <c r="K6525" t="n">
        <v>340</v>
      </c>
      <c r="L6525" t="n">
        <v>0</v>
      </c>
      <c r="M6525" t="n">
        <v>10</v>
      </c>
      <c r="N6525" t="n">
        <v>26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130</v>
      </c>
      <c r="U6525" t="n">
        <v>2</v>
      </c>
      <c r="V6525" t="n">
        <v>0</v>
      </c>
      <c r="W6525" t="n">
        <v>0</v>
      </c>
    </row>
    <row r="6526">
      <c r="A6526" t="inlineStr">
        <is>
          <t>Douglas Fife</t>
        </is>
      </c>
      <c r="B6526" t="inlineStr">
        <is>
          <t>Scotland</t>
        </is>
      </c>
      <c r="C6526" t="inlineStr">
        <is>
          <t>Right Wing</t>
        </is>
      </c>
      <c r="D6526" t="n">
        <v>8</v>
      </c>
      <c r="E6526" t="n">
        <v>8</v>
      </c>
      <c r="F6526" t="n">
        <v>4</v>
      </c>
      <c r="G6526" t="n">
        <v>4</v>
      </c>
      <c r="H6526" t="n">
        <v>0</v>
      </c>
      <c r="I6526" t="n">
        <v>413</v>
      </c>
      <c r="J6526" t="n">
        <v>4</v>
      </c>
      <c r="K6526" t="n">
        <v>116</v>
      </c>
      <c r="L6526" t="n">
        <v>0</v>
      </c>
      <c r="M6526" t="n">
        <v>1</v>
      </c>
      <c r="N6526" t="n">
        <v>3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15</v>
      </c>
      <c r="U6526" t="n">
        <v>0</v>
      </c>
      <c r="V6526" t="n">
        <v>0</v>
      </c>
      <c r="W6526" t="n">
        <v>0</v>
      </c>
    </row>
    <row r="6527">
      <c r="A6527" t="inlineStr">
        <is>
          <t>Douglas Fife</t>
        </is>
      </c>
      <c r="B6527" t="inlineStr">
        <is>
          <t>Scotland</t>
        </is>
      </c>
      <c r="C6527" t="inlineStr">
        <is>
          <t>Right Wing</t>
        </is>
      </c>
      <c r="D6527" t="n">
        <v>4</v>
      </c>
      <c r="E6527" t="n">
        <v>4</v>
      </c>
      <c r="F6527" t="n">
        <v>4</v>
      </c>
      <c r="G6527" t="n">
        <v>0</v>
      </c>
      <c r="H6527" t="n">
        <v>0</v>
      </c>
      <c r="I6527" t="n">
        <v>320</v>
      </c>
      <c r="J6527" t="n">
        <v>0</v>
      </c>
      <c r="K6527" t="n">
        <v>0</v>
      </c>
      <c r="L6527" t="n">
        <v>0</v>
      </c>
      <c r="M6527" t="n">
        <v>0</v>
      </c>
      <c r="N6527" t="n">
        <v>4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27</v>
      </c>
      <c r="U6527" t="n">
        <v>0</v>
      </c>
      <c r="V6527" t="n">
        <v>0</v>
      </c>
      <c r="W6527" t="n">
        <v>0</v>
      </c>
    </row>
    <row r="6528">
      <c r="A6528" t="inlineStr">
        <is>
          <t>Douglas Fife</t>
        </is>
      </c>
      <c r="B6528" t="inlineStr">
        <is>
          <t>Scotland</t>
        </is>
      </c>
      <c r="C6528" t="inlineStr">
        <is>
          <t>Right Wing</t>
        </is>
      </c>
      <c r="D6528" t="n">
        <v>139</v>
      </c>
      <c r="E6528" t="n">
        <v>34</v>
      </c>
      <c r="F6528" t="n">
        <v>122</v>
      </c>
      <c r="G6528" t="n">
        <v>29</v>
      </c>
      <c r="H6528" t="n">
        <v>0</v>
      </c>
      <c r="I6528" t="n">
        <v>9935</v>
      </c>
      <c r="J6528" t="n">
        <v>17</v>
      </c>
      <c r="K6528" t="n">
        <v>456</v>
      </c>
      <c r="L6528" t="n">
        <v>0</v>
      </c>
      <c r="M6528" t="n">
        <v>11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177</v>
      </c>
      <c r="U6528" t="n">
        <v>2</v>
      </c>
      <c r="V6528" t="n">
        <v>0</v>
      </c>
      <c r="W6528" t="n">
        <v>0</v>
      </c>
    </row>
    <row r="6529">
      <c r="A6529" t="inlineStr">
        <is>
          <t>Tommy Seymour</t>
        </is>
      </c>
      <c r="B6529" t="inlineStr">
        <is>
          <t>Scotland</t>
        </is>
      </c>
      <c r="C6529" t="inlineStr">
        <is>
          <t>Right Wing</t>
        </is>
      </c>
      <c r="D6529" t="n">
        <v>16</v>
      </c>
      <c r="E6529" t="n">
        <v>18</v>
      </c>
      <c r="F6529" t="n">
        <v>13</v>
      </c>
      <c r="G6529" t="n">
        <v>5</v>
      </c>
      <c r="H6529" t="n">
        <v>0</v>
      </c>
      <c r="I6529" t="n">
        <v>1075</v>
      </c>
      <c r="J6529" t="n">
        <v>3</v>
      </c>
      <c r="K6529" t="n">
        <v>55</v>
      </c>
      <c r="L6529" t="n">
        <v>0</v>
      </c>
      <c r="M6529" t="n">
        <v>1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35</v>
      </c>
      <c r="U6529" t="n">
        <v>1</v>
      </c>
      <c r="V6529" t="n">
        <v>0</v>
      </c>
      <c r="W6529" t="n">
        <v>0</v>
      </c>
    </row>
    <row r="6530">
      <c r="A6530" t="inlineStr">
        <is>
          <t>Tommy Seymour</t>
        </is>
      </c>
      <c r="B6530" t="inlineStr">
        <is>
          <t>Scotland</t>
        </is>
      </c>
      <c r="C6530" t="inlineStr">
        <is>
          <t>Right Wing</t>
        </is>
      </c>
      <c r="D6530" t="n">
        <v>148</v>
      </c>
      <c r="E6530" t="n">
        <v>151</v>
      </c>
      <c r="F6530" t="n">
        <v>143</v>
      </c>
      <c r="G6530" t="n">
        <v>8</v>
      </c>
      <c r="H6530" t="n">
        <v>0</v>
      </c>
      <c r="I6530" t="n">
        <v>10732</v>
      </c>
      <c r="J6530" t="n">
        <v>5</v>
      </c>
      <c r="K6530" t="n">
        <v>129</v>
      </c>
      <c r="L6530" t="n">
        <v>0</v>
      </c>
      <c r="M6530" t="n">
        <v>36</v>
      </c>
      <c r="N6530" t="n">
        <v>48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240</v>
      </c>
      <c r="U6530" t="n">
        <v>3</v>
      </c>
      <c r="V6530" t="n">
        <v>0</v>
      </c>
      <c r="W6530" t="n">
        <v>0</v>
      </c>
    </row>
    <row r="6531">
      <c r="A6531" t="inlineStr">
        <is>
          <t>Tommy Seymour</t>
        </is>
      </c>
      <c r="B6531" t="inlineStr">
        <is>
          <t>Scotland</t>
        </is>
      </c>
      <c r="C6531" t="inlineStr">
        <is>
          <t>Right Wing</t>
        </is>
      </c>
      <c r="D6531" t="n">
        <v>54</v>
      </c>
      <c r="E6531" t="n">
        <v>54</v>
      </c>
      <c r="F6531" t="n">
        <v>54</v>
      </c>
      <c r="G6531" t="n">
        <v>0</v>
      </c>
      <c r="H6531" t="n">
        <v>0</v>
      </c>
      <c r="I6531" t="n">
        <v>3864</v>
      </c>
      <c r="J6531" t="n">
        <v>0</v>
      </c>
      <c r="K6531" t="n">
        <v>0</v>
      </c>
      <c r="L6531" t="n">
        <v>0</v>
      </c>
      <c r="M6531" t="n">
        <v>16</v>
      </c>
      <c r="N6531" t="n">
        <v>17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85</v>
      </c>
      <c r="U6531" t="n">
        <v>0</v>
      </c>
      <c r="V6531" t="n">
        <v>0</v>
      </c>
      <c r="W6531" t="n">
        <v>0</v>
      </c>
    </row>
    <row r="6532">
      <c r="A6532" t="inlineStr">
        <is>
          <t>Tommy Seymour</t>
        </is>
      </c>
      <c r="B6532" t="inlineStr">
        <is>
          <t>Scotland</t>
        </is>
      </c>
      <c r="C6532" t="inlineStr">
        <is>
          <t>Right Wing</t>
        </is>
      </c>
      <c r="D6532" t="n">
        <v>4</v>
      </c>
      <c r="E6532" t="n">
        <v>4</v>
      </c>
      <c r="F6532" t="n">
        <v>3</v>
      </c>
      <c r="G6532" t="n">
        <v>1</v>
      </c>
      <c r="H6532" t="n">
        <v>0</v>
      </c>
      <c r="I6532" t="n">
        <v>261</v>
      </c>
      <c r="J6532" t="n">
        <v>1</v>
      </c>
      <c r="K6532" t="n">
        <v>21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15</v>
      </c>
      <c r="U6532" t="n">
        <v>0</v>
      </c>
      <c r="V6532" t="n">
        <v>0</v>
      </c>
      <c r="W6532" t="n">
        <v>0</v>
      </c>
    </row>
    <row r="6533">
      <c r="A6533" t="inlineStr">
        <is>
          <t>Tommy Seymour</t>
        </is>
      </c>
      <c r="B6533" t="inlineStr">
        <is>
          <t>Scotland</t>
        </is>
      </c>
      <c r="C6533" t="inlineStr">
        <is>
          <t>Right Wing</t>
        </is>
      </c>
      <c r="D6533" t="n">
        <v>222</v>
      </c>
      <c r="E6533" t="n">
        <v>75</v>
      </c>
      <c r="F6533" t="n">
        <v>213</v>
      </c>
      <c r="G6533" t="n">
        <v>14</v>
      </c>
      <c r="H6533" t="n">
        <v>0</v>
      </c>
      <c r="I6533" t="n">
        <v>15932</v>
      </c>
      <c r="J6533" t="n">
        <v>9</v>
      </c>
      <c r="K6533" t="n">
        <v>205</v>
      </c>
      <c r="L6533" t="n">
        <v>0</v>
      </c>
      <c r="M6533" t="n">
        <v>53</v>
      </c>
      <c r="N6533" t="n">
        <v>75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375</v>
      </c>
      <c r="U6533" t="n">
        <v>4</v>
      </c>
      <c r="V6533" t="n">
        <v>0</v>
      </c>
      <c r="W6533" t="n">
        <v>0</v>
      </c>
    </row>
    <row r="6534">
      <c r="A6534" t="inlineStr">
        <is>
          <t>Alex Dunbar</t>
        </is>
      </c>
      <c r="B6534" t="inlineStr">
        <is>
          <t>Scotland</t>
        </is>
      </c>
      <c r="C6534" t="inlineStr">
        <is>
          <t>Right Wing</t>
        </is>
      </c>
      <c r="D6534" t="n">
        <v>118</v>
      </c>
      <c r="E6534" t="n">
        <v>120</v>
      </c>
      <c r="F6534" t="n">
        <v>104</v>
      </c>
      <c r="G6534" t="n">
        <v>16</v>
      </c>
      <c r="H6534" t="n">
        <v>0</v>
      </c>
      <c r="I6534" t="n">
        <v>7536</v>
      </c>
      <c r="J6534" t="n">
        <v>14</v>
      </c>
      <c r="K6534" t="n">
        <v>236</v>
      </c>
      <c r="L6534" t="n">
        <v>0</v>
      </c>
      <c r="M6534" t="n">
        <v>36</v>
      </c>
      <c r="N6534" t="n">
        <v>17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85</v>
      </c>
      <c r="U6534" t="n">
        <v>4</v>
      </c>
      <c r="V6534" t="n">
        <v>0</v>
      </c>
      <c r="W6534" t="n">
        <v>0</v>
      </c>
    </row>
    <row r="6535">
      <c r="A6535" t="inlineStr">
        <is>
          <t>Alex Dunbar</t>
        </is>
      </c>
      <c r="B6535" t="inlineStr">
        <is>
          <t>Scotland</t>
        </is>
      </c>
      <c r="C6535" t="inlineStr">
        <is>
          <t>Right Wing</t>
        </is>
      </c>
      <c r="D6535" t="n">
        <v>5</v>
      </c>
      <c r="E6535" t="n">
        <v>5</v>
      </c>
      <c r="F6535" t="n">
        <v>5</v>
      </c>
      <c r="G6535" t="n">
        <v>0</v>
      </c>
      <c r="H6535" t="n">
        <v>0</v>
      </c>
      <c r="I6535" t="n">
        <v>400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</row>
    <row r="6536">
      <c r="A6536" t="inlineStr">
        <is>
          <t>Alex Dunbar</t>
        </is>
      </c>
      <c r="B6536" t="inlineStr">
        <is>
          <t>Scotland</t>
        </is>
      </c>
      <c r="C6536" t="inlineStr">
        <is>
          <t>Right Wing</t>
        </is>
      </c>
      <c r="D6536" t="n">
        <v>3</v>
      </c>
      <c r="E6536" t="n">
        <v>3</v>
      </c>
      <c r="F6536" t="n">
        <v>3</v>
      </c>
      <c r="G6536" t="n">
        <v>0</v>
      </c>
      <c r="H6536" t="n">
        <v>0</v>
      </c>
      <c r="I6536" t="n">
        <v>240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5</v>
      </c>
      <c r="U6536" t="n">
        <v>0</v>
      </c>
      <c r="V6536" t="n">
        <v>0</v>
      </c>
      <c r="W6536" t="n">
        <v>0</v>
      </c>
    </row>
    <row r="6537">
      <c r="A6537" t="inlineStr">
        <is>
          <t>Alex Dunbar</t>
        </is>
      </c>
      <c r="B6537" t="inlineStr">
        <is>
          <t>Scotland</t>
        </is>
      </c>
      <c r="C6537" t="inlineStr">
        <is>
          <t>Right Wing</t>
        </is>
      </c>
      <c r="D6537" t="n">
        <v>19</v>
      </c>
      <c r="E6537" t="n">
        <v>19</v>
      </c>
      <c r="F6537" t="n">
        <v>19</v>
      </c>
      <c r="G6537" t="n">
        <v>0</v>
      </c>
      <c r="H6537" t="n">
        <v>0</v>
      </c>
      <c r="I6537" t="n">
        <v>1416</v>
      </c>
      <c r="J6537" t="n">
        <v>0</v>
      </c>
      <c r="K6537" t="n">
        <v>0</v>
      </c>
      <c r="L6537" t="n">
        <v>0</v>
      </c>
      <c r="M6537" t="n">
        <v>5</v>
      </c>
      <c r="N6537" t="n">
        <v>3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15</v>
      </c>
      <c r="U6537" t="n">
        <v>1</v>
      </c>
      <c r="V6537" t="n">
        <v>0</v>
      </c>
      <c r="W6537" t="n">
        <v>0</v>
      </c>
    </row>
    <row r="6538">
      <c r="A6538" t="inlineStr">
        <is>
          <t>Alex Dunbar</t>
        </is>
      </c>
      <c r="B6538" t="inlineStr">
        <is>
          <t>Scotland</t>
        </is>
      </c>
      <c r="C6538" t="inlineStr">
        <is>
          <t>Right Wing</t>
        </is>
      </c>
      <c r="D6538" t="n">
        <v>4</v>
      </c>
      <c r="E6538" t="n">
        <v>4</v>
      </c>
      <c r="F6538" t="n">
        <v>3</v>
      </c>
      <c r="G6538" t="n">
        <v>1</v>
      </c>
      <c r="H6538" t="n">
        <v>0</v>
      </c>
      <c r="I6538" t="n">
        <v>203</v>
      </c>
      <c r="J6538" t="n">
        <v>1</v>
      </c>
      <c r="K6538" t="n">
        <v>11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</row>
    <row r="6539">
      <c r="A6539" t="inlineStr">
        <is>
          <t>Alex Dunbar</t>
        </is>
      </c>
      <c r="B6539" t="inlineStr">
        <is>
          <t>Scotland</t>
        </is>
      </c>
      <c r="C6539" t="inlineStr">
        <is>
          <t>Right Wing</t>
        </is>
      </c>
      <c r="D6539" t="n">
        <v>12</v>
      </c>
      <c r="E6539" t="n">
        <v>12</v>
      </c>
      <c r="F6539" t="n">
        <v>11</v>
      </c>
      <c r="G6539" t="n">
        <v>1</v>
      </c>
      <c r="H6539" t="n">
        <v>0</v>
      </c>
      <c r="I6539" t="n">
        <v>682</v>
      </c>
      <c r="J6539" t="n">
        <v>1</v>
      </c>
      <c r="K6539" t="n">
        <v>13</v>
      </c>
      <c r="L6539" t="n">
        <v>0</v>
      </c>
      <c r="M6539" t="n">
        <v>8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5</v>
      </c>
      <c r="U6539" t="n">
        <v>1</v>
      </c>
      <c r="V6539" t="n">
        <v>0</v>
      </c>
      <c r="W6539" t="n">
        <v>0</v>
      </c>
    </row>
    <row r="6540">
      <c r="A6540" t="inlineStr">
        <is>
          <t>Alex Dunbar</t>
        </is>
      </c>
      <c r="B6540" t="inlineStr">
        <is>
          <t>Scotland</t>
        </is>
      </c>
      <c r="C6540" t="inlineStr">
        <is>
          <t>Right Wing</t>
        </is>
      </c>
      <c r="D6540" t="n">
        <v>161</v>
      </c>
      <c r="E6540" t="n">
        <v>22</v>
      </c>
      <c r="F6540" t="n">
        <v>145</v>
      </c>
      <c r="G6540" t="n">
        <v>18</v>
      </c>
      <c r="H6540" t="n">
        <v>0</v>
      </c>
      <c r="I6540" t="n">
        <v>10477</v>
      </c>
      <c r="J6540" t="n">
        <v>16</v>
      </c>
      <c r="K6540" t="n">
        <v>260</v>
      </c>
      <c r="L6540" t="n">
        <v>0</v>
      </c>
      <c r="M6540" t="n">
        <v>50</v>
      </c>
      <c r="N6540" t="n">
        <v>22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110</v>
      </c>
      <c r="U6540" t="n">
        <v>6</v>
      </c>
      <c r="V6540" t="n">
        <v>0</v>
      </c>
      <c r="W6540" t="n">
        <v>0</v>
      </c>
    </row>
    <row r="6541">
      <c r="A6541" t="inlineStr">
        <is>
          <t>Lee Jones</t>
        </is>
      </c>
      <c r="B6541" t="inlineStr">
        <is>
          <t>Scotland</t>
        </is>
      </c>
      <c r="C6541" t="inlineStr">
        <is>
          <t>Right Wing</t>
        </is>
      </c>
      <c r="D6541" t="n">
        <v>3</v>
      </c>
      <c r="E6541" t="n">
        <v>5</v>
      </c>
      <c r="F6541" t="n">
        <v>2</v>
      </c>
      <c r="G6541" t="n">
        <v>3</v>
      </c>
      <c r="H6541" t="n">
        <v>0</v>
      </c>
      <c r="I6541" t="n">
        <v>227</v>
      </c>
      <c r="J6541" t="n">
        <v>1</v>
      </c>
      <c r="K6541" t="n">
        <v>67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</row>
    <row r="6542">
      <c r="A6542" t="inlineStr">
        <is>
          <t>Lee Jones</t>
        </is>
      </c>
      <c r="B6542" t="inlineStr">
        <is>
          <t>Scotland</t>
        </is>
      </c>
      <c r="C6542" t="inlineStr">
        <is>
          <t>Right Wing</t>
        </is>
      </c>
      <c r="D6542" t="n">
        <v>57</v>
      </c>
      <c r="E6542" t="n">
        <v>63</v>
      </c>
      <c r="F6542" t="n">
        <v>49</v>
      </c>
      <c r="G6542" t="n">
        <v>14</v>
      </c>
      <c r="H6542" t="n">
        <v>0</v>
      </c>
      <c r="I6542" t="n">
        <v>3877</v>
      </c>
      <c r="J6542" t="n">
        <v>8</v>
      </c>
      <c r="K6542" t="n">
        <v>181</v>
      </c>
      <c r="L6542" t="n">
        <v>0</v>
      </c>
      <c r="M6542" t="n">
        <v>9</v>
      </c>
      <c r="N6542" t="n">
        <v>9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45</v>
      </c>
      <c r="U6542" t="n">
        <v>1</v>
      </c>
      <c r="V6542" t="n">
        <v>0</v>
      </c>
      <c r="W6542" t="n">
        <v>0</v>
      </c>
    </row>
    <row r="6543">
      <c r="A6543" t="inlineStr">
        <is>
          <t>Lee Jones</t>
        </is>
      </c>
      <c r="B6543" t="inlineStr">
        <is>
          <t>Scotland</t>
        </is>
      </c>
      <c r="C6543" t="inlineStr">
        <is>
          <t>Right Wing</t>
        </is>
      </c>
      <c r="D6543" t="n">
        <v>9</v>
      </c>
      <c r="E6543" t="n">
        <v>10</v>
      </c>
      <c r="F6543" t="n">
        <v>9</v>
      </c>
      <c r="G6543" t="n">
        <v>1</v>
      </c>
      <c r="H6543" t="n">
        <v>0</v>
      </c>
      <c r="I6543" t="n">
        <v>647</v>
      </c>
      <c r="J6543" t="n">
        <v>0</v>
      </c>
      <c r="K6543" t="n">
        <v>8</v>
      </c>
      <c r="L6543" t="n">
        <v>1</v>
      </c>
      <c r="M6543" t="n">
        <v>3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5</v>
      </c>
      <c r="U6543" t="n">
        <v>0</v>
      </c>
      <c r="V6543" t="n">
        <v>0</v>
      </c>
      <c r="W6543" t="n">
        <v>0</v>
      </c>
    </row>
    <row r="6544">
      <c r="A6544" t="inlineStr">
        <is>
          <t>Lee Jones</t>
        </is>
      </c>
      <c r="B6544" t="inlineStr">
        <is>
          <t>Scotland</t>
        </is>
      </c>
      <c r="C6544" t="inlineStr">
        <is>
          <t>Right Wing</t>
        </is>
      </c>
      <c r="D6544" t="n">
        <v>1</v>
      </c>
      <c r="E6544" t="n">
        <v>1</v>
      </c>
      <c r="F6544" t="n">
        <v>0</v>
      </c>
      <c r="G6544" t="n">
        <v>1</v>
      </c>
      <c r="H6544" t="n">
        <v>0</v>
      </c>
      <c r="I6544" t="n">
        <v>39</v>
      </c>
      <c r="J6544" t="n">
        <v>1</v>
      </c>
      <c r="K6544" t="n">
        <v>39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</row>
    <row r="6545">
      <c r="A6545" t="inlineStr">
        <is>
          <t>Lee Jones</t>
        </is>
      </c>
      <c r="B6545" t="inlineStr">
        <is>
          <t>Scotland</t>
        </is>
      </c>
      <c r="C6545" t="inlineStr">
        <is>
          <t>Right Wing</t>
        </is>
      </c>
      <c r="D6545" t="n">
        <v>90</v>
      </c>
      <c r="E6545" t="n">
        <v>92</v>
      </c>
      <c r="F6545" t="n">
        <v>68</v>
      </c>
      <c r="G6545" t="n">
        <v>24</v>
      </c>
      <c r="H6545" t="n">
        <v>0</v>
      </c>
      <c r="I6545" t="n">
        <v>5320</v>
      </c>
      <c r="J6545" t="n">
        <v>22</v>
      </c>
      <c r="K6545" t="n">
        <v>446</v>
      </c>
      <c r="L6545" t="n">
        <v>1</v>
      </c>
      <c r="M6545" t="n">
        <v>24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90</v>
      </c>
      <c r="U6545" t="n">
        <v>1</v>
      </c>
      <c r="V6545" t="n">
        <v>0</v>
      </c>
      <c r="W6545" t="n">
        <v>0</v>
      </c>
    </row>
    <row r="6546">
      <c r="A6546" t="inlineStr">
        <is>
          <t>Lee Jones</t>
        </is>
      </c>
      <c r="B6546" t="inlineStr">
        <is>
          <t>Scotland</t>
        </is>
      </c>
      <c r="C6546" t="inlineStr">
        <is>
          <t>Right Wing</t>
        </is>
      </c>
      <c r="D6546" t="n">
        <v>160</v>
      </c>
      <c r="E6546" t="n">
        <v>28</v>
      </c>
      <c r="F6546" t="n">
        <v>128</v>
      </c>
      <c r="G6546" t="n">
        <v>43</v>
      </c>
      <c r="H6546" t="n">
        <v>0</v>
      </c>
      <c r="I6546" t="n">
        <v>10110</v>
      </c>
      <c r="J6546" t="n">
        <v>32</v>
      </c>
      <c r="K6546" t="n">
        <v>741</v>
      </c>
      <c r="L6546" t="n">
        <v>2</v>
      </c>
      <c r="M6546" t="n">
        <v>36</v>
      </c>
      <c r="N6546" t="n">
        <v>28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140</v>
      </c>
      <c r="U6546" t="n">
        <v>2</v>
      </c>
      <c r="V6546" t="n">
        <v>0</v>
      </c>
      <c r="W6546" t="n">
        <v>0</v>
      </c>
    </row>
    <row r="6547">
      <c r="A6547" t="inlineStr">
        <is>
          <t>Greig Tonks</t>
        </is>
      </c>
      <c r="B6547" t="inlineStr">
        <is>
          <t>Scotland</t>
        </is>
      </c>
      <c r="C6547" t="inlineStr">
        <is>
          <t>Full Back</t>
        </is>
      </c>
      <c r="D6547" t="n">
        <v>54</v>
      </c>
      <c r="E6547" t="n">
        <v>56</v>
      </c>
      <c r="F6547" t="n">
        <v>52</v>
      </c>
      <c r="G6547" t="n">
        <v>4</v>
      </c>
      <c r="H6547" t="n">
        <v>0</v>
      </c>
      <c r="I6547" t="n">
        <v>4030</v>
      </c>
      <c r="J6547" t="n">
        <v>2</v>
      </c>
      <c r="K6547" t="n">
        <v>49</v>
      </c>
      <c r="L6547" t="n">
        <v>0</v>
      </c>
      <c r="M6547" t="n">
        <v>8</v>
      </c>
      <c r="N6547" t="n">
        <v>9</v>
      </c>
      <c r="O6547" t="n">
        <v>0</v>
      </c>
      <c r="P6547" t="n">
        <v>100</v>
      </c>
      <c r="Q6547" t="n">
        <v>63</v>
      </c>
      <c r="R6547" t="n">
        <v>49</v>
      </c>
      <c r="S6547" t="n">
        <v>31</v>
      </c>
      <c r="T6547" t="n">
        <v>264</v>
      </c>
      <c r="U6547" t="n">
        <v>0</v>
      </c>
      <c r="V6547" t="n">
        <v>0</v>
      </c>
      <c r="W6547" t="n">
        <v>0</v>
      </c>
    </row>
    <row r="6548">
      <c r="A6548" t="inlineStr">
        <is>
          <t>Greig Tonks</t>
        </is>
      </c>
      <c r="B6548" t="inlineStr">
        <is>
          <t>Scotland</t>
        </is>
      </c>
      <c r="C6548" t="inlineStr">
        <is>
          <t>Full Back</t>
        </is>
      </c>
      <c r="D6548" t="n">
        <v>7</v>
      </c>
      <c r="E6548" t="n">
        <v>7</v>
      </c>
      <c r="F6548" t="n">
        <v>6</v>
      </c>
      <c r="G6548" t="n">
        <v>1</v>
      </c>
      <c r="H6548" t="n">
        <v>0</v>
      </c>
      <c r="I6548" t="n">
        <v>410</v>
      </c>
      <c r="J6548" t="n">
        <v>1</v>
      </c>
      <c r="K6548" t="n">
        <v>18</v>
      </c>
      <c r="L6548" t="n">
        <v>0</v>
      </c>
      <c r="M6548" t="n">
        <v>4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</row>
    <row r="6549">
      <c r="A6549" t="inlineStr">
        <is>
          <t>Greig Tonks</t>
        </is>
      </c>
      <c r="B6549" t="inlineStr">
        <is>
          <t>Scotland</t>
        </is>
      </c>
      <c r="C6549" t="inlineStr">
        <is>
          <t>Full Back</t>
        </is>
      </c>
      <c r="D6549" t="n">
        <v>1</v>
      </c>
      <c r="E6549" t="n">
        <v>1</v>
      </c>
      <c r="F6549" t="n">
        <v>1</v>
      </c>
      <c r="G6549" t="n">
        <v>0</v>
      </c>
      <c r="H6549" t="n">
        <v>0</v>
      </c>
      <c r="I6549" t="n">
        <v>78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</row>
    <row r="6550">
      <c r="A6550" t="inlineStr">
        <is>
          <t>Greig Tonks</t>
        </is>
      </c>
      <c r="B6550" t="inlineStr">
        <is>
          <t>Scotland</t>
        </is>
      </c>
      <c r="C6550" t="inlineStr">
        <is>
          <t>Full Back</t>
        </is>
      </c>
      <c r="D6550" t="n">
        <v>18</v>
      </c>
      <c r="E6550" t="n">
        <v>19</v>
      </c>
      <c r="F6550" t="n">
        <v>16</v>
      </c>
      <c r="G6550" t="n">
        <v>3</v>
      </c>
      <c r="H6550" t="n">
        <v>0</v>
      </c>
      <c r="I6550" t="n">
        <v>1226</v>
      </c>
      <c r="J6550" t="n">
        <v>2</v>
      </c>
      <c r="K6550" t="n">
        <v>14</v>
      </c>
      <c r="L6550" t="n">
        <v>0</v>
      </c>
      <c r="M6550" t="n">
        <v>5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30</v>
      </c>
      <c r="U6550" t="n">
        <v>1</v>
      </c>
      <c r="V6550" t="n">
        <v>0</v>
      </c>
      <c r="W6550" t="n">
        <v>0</v>
      </c>
    </row>
    <row r="6551">
      <c r="A6551" t="inlineStr">
        <is>
          <t>Greig Tonks</t>
        </is>
      </c>
      <c r="B6551" t="inlineStr">
        <is>
          <t>Scotland</t>
        </is>
      </c>
      <c r="C6551" t="inlineStr">
        <is>
          <t>Full Back</t>
        </is>
      </c>
      <c r="D6551" t="n">
        <v>77</v>
      </c>
      <c r="E6551" t="n">
        <v>81</v>
      </c>
      <c r="F6551" t="n">
        <v>72</v>
      </c>
      <c r="G6551" t="n">
        <v>9</v>
      </c>
      <c r="H6551" t="n">
        <v>0</v>
      </c>
      <c r="I6551" t="n">
        <v>5562</v>
      </c>
      <c r="J6551" t="n">
        <v>5</v>
      </c>
      <c r="K6551" t="n">
        <v>128</v>
      </c>
      <c r="L6551" t="n">
        <v>0</v>
      </c>
      <c r="M6551" t="n">
        <v>13</v>
      </c>
      <c r="N6551" t="n">
        <v>5</v>
      </c>
      <c r="O6551" t="n">
        <v>0</v>
      </c>
      <c r="P6551" t="n">
        <v>18</v>
      </c>
      <c r="Q6551" t="n">
        <v>12</v>
      </c>
      <c r="R6551" t="n">
        <v>21</v>
      </c>
      <c r="S6551" t="n">
        <v>15</v>
      </c>
      <c r="T6551" t="n">
        <v>94</v>
      </c>
      <c r="U6551" t="n">
        <v>4</v>
      </c>
      <c r="V6551" t="n">
        <v>0</v>
      </c>
      <c r="W6551" t="n">
        <v>0</v>
      </c>
    </row>
    <row r="6552">
      <c r="A6552" t="inlineStr">
        <is>
          <t>Greig Tonks</t>
        </is>
      </c>
      <c r="B6552" t="inlineStr">
        <is>
          <t>Scotland</t>
        </is>
      </c>
      <c r="C6552" t="inlineStr">
        <is>
          <t>Full Back</t>
        </is>
      </c>
      <c r="D6552" t="n">
        <v>8</v>
      </c>
      <c r="E6552" t="n">
        <v>9</v>
      </c>
      <c r="F6552" t="n">
        <v>4</v>
      </c>
      <c r="G6552" t="n">
        <v>5</v>
      </c>
      <c r="H6552" t="n">
        <v>0</v>
      </c>
      <c r="I6552" t="n">
        <v>411</v>
      </c>
      <c r="J6552" t="n">
        <v>4</v>
      </c>
      <c r="K6552" t="n">
        <v>91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1</v>
      </c>
      <c r="T6552" t="n">
        <v>3</v>
      </c>
      <c r="U6552" t="n">
        <v>0</v>
      </c>
      <c r="V6552" t="n">
        <v>0</v>
      </c>
      <c r="W6552" t="n">
        <v>0</v>
      </c>
    </row>
    <row r="6553">
      <c r="A6553" t="inlineStr">
        <is>
          <t>Greig Tonks</t>
        </is>
      </c>
      <c r="B6553" t="inlineStr">
        <is>
          <t>Scotland</t>
        </is>
      </c>
      <c r="C6553" t="inlineStr">
        <is>
          <t>Full Back</t>
        </is>
      </c>
      <c r="D6553" t="n">
        <v>46</v>
      </c>
      <c r="E6553" t="n">
        <v>49</v>
      </c>
      <c r="F6553" t="n">
        <v>36</v>
      </c>
      <c r="G6553" t="n">
        <v>13</v>
      </c>
      <c r="H6553" t="n">
        <v>0</v>
      </c>
      <c r="I6553" t="n">
        <v>2827</v>
      </c>
      <c r="J6553" t="n">
        <v>10</v>
      </c>
      <c r="K6553" t="n">
        <v>222</v>
      </c>
      <c r="L6553" t="n">
        <v>1</v>
      </c>
      <c r="M6553" t="n">
        <v>9</v>
      </c>
      <c r="N6553" t="n">
        <v>1</v>
      </c>
      <c r="O6553" t="n">
        <v>0</v>
      </c>
      <c r="P6553" t="n">
        <v>42</v>
      </c>
      <c r="Q6553" t="n">
        <v>31</v>
      </c>
      <c r="R6553" t="n">
        <v>43</v>
      </c>
      <c r="S6553" t="n">
        <v>32</v>
      </c>
      <c r="T6553" t="n">
        <v>163</v>
      </c>
      <c r="U6553" t="n">
        <v>1</v>
      </c>
      <c r="V6553" t="n">
        <v>0</v>
      </c>
      <c r="W6553" t="n">
        <v>0</v>
      </c>
    </row>
    <row r="6554">
      <c r="A6554" t="inlineStr">
        <is>
          <t>Greig Tonks</t>
        </is>
      </c>
      <c r="B6554" t="inlineStr">
        <is>
          <t>Scotland</t>
        </is>
      </c>
      <c r="C6554" t="inlineStr">
        <is>
          <t>Full Back</t>
        </is>
      </c>
      <c r="D6554" t="n">
        <v>211</v>
      </c>
      <c r="E6554" t="n">
        <v>21</v>
      </c>
      <c r="F6554" t="n">
        <v>187</v>
      </c>
      <c r="G6554" t="n">
        <v>35</v>
      </c>
      <c r="H6554" t="n">
        <v>0</v>
      </c>
      <c r="I6554" t="n">
        <v>14544</v>
      </c>
      <c r="J6554" t="n">
        <v>24</v>
      </c>
      <c r="K6554" t="n">
        <v>522</v>
      </c>
      <c r="L6554" t="n">
        <v>1</v>
      </c>
      <c r="M6554" t="n">
        <v>40</v>
      </c>
      <c r="N6554" t="n">
        <v>21</v>
      </c>
      <c r="O6554" t="n">
        <v>0</v>
      </c>
      <c r="P6554" t="n">
        <v>160</v>
      </c>
      <c r="Q6554" t="n">
        <v>106</v>
      </c>
      <c r="R6554" t="n">
        <v>114</v>
      </c>
      <c r="S6554" t="n">
        <v>79</v>
      </c>
      <c r="T6554" t="n">
        <v>554</v>
      </c>
      <c r="U6554" t="n">
        <v>6</v>
      </c>
      <c r="V6554" t="n">
        <v>0</v>
      </c>
      <c r="W6554" t="n">
        <v>0</v>
      </c>
    </row>
    <row r="6555">
      <c r="A6555" t="inlineStr">
        <is>
          <t>James Davies</t>
        </is>
      </c>
      <c r="B6555" t="inlineStr">
        <is>
          <t>Wales</t>
        </is>
      </c>
      <c r="C6555" t="inlineStr">
        <is>
          <t>Openside Flanker</t>
        </is>
      </c>
      <c r="D6555" t="n">
        <v>97</v>
      </c>
      <c r="E6555" t="n">
        <v>97</v>
      </c>
      <c r="F6555" t="n">
        <v>84</v>
      </c>
      <c r="G6555" t="n">
        <v>13</v>
      </c>
      <c r="H6555" t="n">
        <v>0</v>
      </c>
      <c r="I6555" t="n">
        <v>6619</v>
      </c>
      <c r="J6555" t="n">
        <v>13</v>
      </c>
      <c r="K6555" t="n">
        <v>333</v>
      </c>
      <c r="L6555" t="n">
        <v>0</v>
      </c>
      <c r="M6555" t="n">
        <v>17</v>
      </c>
      <c r="N6555" t="n">
        <v>16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80</v>
      </c>
      <c r="U6555" t="n">
        <v>4</v>
      </c>
      <c r="V6555" t="n">
        <v>0</v>
      </c>
      <c r="W6555" t="n">
        <v>0</v>
      </c>
    </row>
    <row r="6556">
      <c r="A6556" t="inlineStr">
        <is>
          <t>James Davies</t>
        </is>
      </c>
      <c r="B6556" t="inlineStr">
        <is>
          <t>Wales</t>
        </is>
      </c>
      <c r="C6556" t="inlineStr">
        <is>
          <t>Openside Flanker</t>
        </is>
      </c>
      <c r="D6556" t="n">
        <v>10</v>
      </c>
      <c r="E6556" t="n">
        <v>10</v>
      </c>
      <c r="F6556" t="n">
        <v>7</v>
      </c>
      <c r="G6556" t="n">
        <v>3</v>
      </c>
      <c r="H6556" t="n">
        <v>0</v>
      </c>
      <c r="I6556" t="n">
        <v>505</v>
      </c>
      <c r="J6556" t="n">
        <v>3</v>
      </c>
      <c r="K6556" t="n">
        <v>74</v>
      </c>
      <c r="L6556" t="n">
        <v>0</v>
      </c>
      <c r="M6556" t="n">
        <v>5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5</v>
      </c>
      <c r="U6556" t="n">
        <v>1</v>
      </c>
      <c r="V6556" t="n">
        <v>0</v>
      </c>
      <c r="W6556" t="n">
        <v>0</v>
      </c>
    </row>
    <row r="6557">
      <c r="A6557" t="inlineStr">
        <is>
          <t>James Davies</t>
        </is>
      </c>
      <c r="B6557" t="inlineStr">
        <is>
          <t>Wales</t>
        </is>
      </c>
      <c r="C6557" t="inlineStr">
        <is>
          <t>Openside Flanker</t>
        </is>
      </c>
      <c r="D6557" t="n">
        <v>107</v>
      </c>
      <c r="E6557" t="n">
        <v>17</v>
      </c>
      <c r="F6557" t="n">
        <v>91</v>
      </c>
      <c r="G6557" t="n">
        <v>16</v>
      </c>
      <c r="H6557" t="n">
        <v>0</v>
      </c>
      <c r="I6557" t="n">
        <v>7124</v>
      </c>
      <c r="J6557" t="n">
        <v>16</v>
      </c>
      <c r="K6557" t="n">
        <v>407</v>
      </c>
      <c r="L6557" t="n">
        <v>0</v>
      </c>
      <c r="M6557" t="n">
        <v>22</v>
      </c>
      <c r="N6557" t="n">
        <v>17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85</v>
      </c>
      <c r="U6557" t="n">
        <v>5</v>
      </c>
      <c r="V6557" t="n">
        <v>0</v>
      </c>
      <c r="W6557" t="n">
        <v>0</v>
      </c>
    </row>
    <row r="6558">
      <c r="A6558" t="inlineStr">
        <is>
          <t>Ellis Jenkins</t>
        </is>
      </c>
      <c r="B6558" t="inlineStr">
        <is>
          <t>Wales</t>
        </is>
      </c>
      <c r="C6558" t="inlineStr">
        <is>
          <t>Openside Flanker</t>
        </is>
      </c>
      <c r="D6558" t="n">
        <v>107</v>
      </c>
      <c r="E6558" t="n">
        <v>115</v>
      </c>
      <c r="F6558" t="n">
        <v>82</v>
      </c>
      <c r="G6558" t="n">
        <v>33</v>
      </c>
      <c r="H6558" t="n">
        <v>0</v>
      </c>
      <c r="I6558" t="n">
        <v>6600</v>
      </c>
      <c r="J6558" t="n">
        <v>25</v>
      </c>
      <c r="K6558" t="n">
        <v>595</v>
      </c>
      <c r="L6558" t="n">
        <v>1</v>
      </c>
      <c r="M6558" t="n">
        <v>27</v>
      </c>
      <c r="N6558" t="n">
        <v>11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55</v>
      </c>
      <c r="U6558" t="n">
        <v>3</v>
      </c>
      <c r="V6558" t="n">
        <v>0</v>
      </c>
      <c r="W6558" t="n">
        <v>1</v>
      </c>
    </row>
    <row r="6559">
      <c r="A6559" t="inlineStr">
        <is>
          <t>Ellis Jenkins</t>
        </is>
      </c>
      <c r="B6559" t="inlineStr">
        <is>
          <t>Wales</t>
        </is>
      </c>
      <c r="C6559" t="inlineStr">
        <is>
          <t>Openside Flanker</t>
        </is>
      </c>
      <c r="D6559" t="n">
        <v>8</v>
      </c>
      <c r="E6559" t="n">
        <v>8</v>
      </c>
      <c r="F6559" t="n">
        <v>8</v>
      </c>
      <c r="G6559" t="n">
        <v>0</v>
      </c>
      <c r="H6559" t="n">
        <v>0</v>
      </c>
      <c r="I6559" t="n">
        <v>640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1</v>
      </c>
      <c r="V6559" t="n">
        <v>0</v>
      </c>
      <c r="W6559" t="n">
        <v>0</v>
      </c>
    </row>
    <row r="6560">
      <c r="A6560" t="inlineStr">
        <is>
          <t>Ellis Jenkins</t>
        </is>
      </c>
      <c r="B6560" t="inlineStr">
        <is>
          <t>Wales</t>
        </is>
      </c>
      <c r="C6560" t="inlineStr">
        <is>
          <t>Openside Flanker</t>
        </is>
      </c>
      <c r="D6560" t="n">
        <v>2</v>
      </c>
      <c r="E6560" t="n">
        <v>2</v>
      </c>
      <c r="F6560" t="n">
        <v>2</v>
      </c>
      <c r="G6560" t="n">
        <v>0</v>
      </c>
      <c r="H6560" t="n">
        <v>0</v>
      </c>
      <c r="I6560" t="n">
        <v>146</v>
      </c>
      <c r="J6560" t="n">
        <v>0</v>
      </c>
      <c r="K6560" t="n">
        <v>0</v>
      </c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5</v>
      </c>
      <c r="U6560" t="n">
        <v>0</v>
      </c>
      <c r="V6560" t="n">
        <v>0</v>
      </c>
      <c r="W6560" t="n">
        <v>0</v>
      </c>
    </row>
    <row r="6561">
      <c r="A6561" t="inlineStr">
        <is>
          <t>Ellis Jenkins</t>
        </is>
      </c>
      <c r="B6561" t="inlineStr">
        <is>
          <t>Wales</t>
        </is>
      </c>
      <c r="C6561" t="inlineStr">
        <is>
          <t>Openside Flanker</t>
        </is>
      </c>
      <c r="D6561" t="n">
        <v>10</v>
      </c>
      <c r="E6561" t="n">
        <v>10</v>
      </c>
      <c r="F6561" t="n">
        <v>4</v>
      </c>
      <c r="G6561" t="n">
        <v>6</v>
      </c>
      <c r="H6561" t="n">
        <v>0</v>
      </c>
      <c r="I6561" t="n">
        <v>400</v>
      </c>
      <c r="J6561" t="n">
        <v>6</v>
      </c>
      <c r="K6561" t="n">
        <v>80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</row>
    <row r="6562">
      <c r="A6562" t="inlineStr">
        <is>
          <t>Ellis Jenkins</t>
        </is>
      </c>
      <c r="B6562" t="inlineStr">
        <is>
          <t>Wales</t>
        </is>
      </c>
      <c r="C6562" t="inlineStr">
        <is>
          <t>Openside Flanker</t>
        </is>
      </c>
      <c r="D6562" t="n">
        <v>127</v>
      </c>
      <c r="E6562" t="n">
        <v>12</v>
      </c>
      <c r="F6562" t="n">
        <v>96</v>
      </c>
      <c r="G6562" t="n">
        <v>39</v>
      </c>
      <c r="H6562" t="n">
        <v>0</v>
      </c>
      <c r="I6562" t="n">
        <v>7786</v>
      </c>
      <c r="J6562" t="n">
        <v>31</v>
      </c>
      <c r="K6562" t="n">
        <v>675</v>
      </c>
      <c r="L6562" t="n">
        <v>1</v>
      </c>
      <c r="M6562" t="n">
        <v>28</v>
      </c>
      <c r="N6562" t="n">
        <v>12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60</v>
      </c>
      <c r="U6562" t="n">
        <v>4</v>
      </c>
      <c r="V6562" t="n">
        <v>0</v>
      </c>
      <c r="W6562" t="n">
        <v>1</v>
      </c>
    </row>
    <row r="6563">
      <c r="A6563" t="inlineStr">
        <is>
          <t>Thomas Young</t>
        </is>
      </c>
      <c r="B6563" t="inlineStr">
        <is>
          <t>Wales</t>
        </is>
      </c>
      <c r="C6563" t="inlineStr">
        <is>
          <t>Openside Flanker</t>
        </is>
      </c>
      <c r="D6563" t="n">
        <v>22</v>
      </c>
      <c r="E6563" t="n">
        <v>26</v>
      </c>
      <c r="F6563" t="n">
        <v>12</v>
      </c>
      <c r="G6563" t="n">
        <v>14</v>
      </c>
      <c r="H6563" t="n">
        <v>0</v>
      </c>
      <c r="I6563" t="n">
        <v>999</v>
      </c>
      <c r="J6563" t="n">
        <v>10</v>
      </c>
      <c r="K6563" t="n">
        <v>153</v>
      </c>
      <c r="L6563" t="n">
        <v>0</v>
      </c>
      <c r="M6563" t="n">
        <v>6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5</v>
      </c>
      <c r="U6563" t="n">
        <v>0</v>
      </c>
      <c r="V6563" t="n">
        <v>0</v>
      </c>
      <c r="W6563" t="n">
        <v>0</v>
      </c>
    </row>
    <row r="6564">
      <c r="A6564" t="inlineStr">
        <is>
          <t>Thomas Young</t>
        </is>
      </c>
      <c r="B6564" t="inlineStr">
        <is>
          <t>Wales</t>
        </is>
      </c>
      <c r="C6564" t="inlineStr">
        <is>
          <t>Openside Flanker</t>
        </is>
      </c>
      <c r="D6564" t="n">
        <v>3</v>
      </c>
      <c r="E6564" t="n">
        <v>3</v>
      </c>
      <c r="F6564" t="n">
        <v>2</v>
      </c>
      <c r="G6564" t="n">
        <v>1</v>
      </c>
      <c r="H6564" t="n">
        <v>0</v>
      </c>
      <c r="I6564" t="n">
        <v>172</v>
      </c>
      <c r="J6564" t="n">
        <v>1</v>
      </c>
      <c r="K6564" t="n">
        <v>12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1</v>
      </c>
      <c r="V6564" t="n">
        <v>0</v>
      </c>
      <c r="W6564" t="n">
        <v>0</v>
      </c>
    </row>
    <row r="6565">
      <c r="A6565" t="inlineStr">
        <is>
          <t>Thomas Young</t>
        </is>
      </c>
      <c r="B6565" t="inlineStr">
        <is>
          <t>Wales</t>
        </is>
      </c>
      <c r="C6565" t="inlineStr">
        <is>
          <t>Openside Flanker</t>
        </is>
      </c>
      <c r="D6565" t="n">
        <v>4</v>
      </c>
      <c r="E6565" t="n">
        <v>4</v>
      </c>
      <c r="F6565" t="n">
        <v>4</v>
      </c>
      <c r="G6565" t="n">
        <v>0</v>
      </c>
      <c r="H6565" t="n">
        <v>0</v>
      </c>
      <c r="I6565" t="n">
        <v>317</v>
      </c>
      <c r="J6565" t="n">
        <v>0</v>
      </c>
      <c r="K6565" t="n">
        <v>0</v>
      </c>
      <c r="L6565" t="n">
        <v>0</v>
      </c>
      <c r="M6565" t="n">
        <v>1</v>
      </c>
      <c r="N6565" t="n">
        <v>2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10</v>
      </c>
      <c r="U6565" t="n">
        <v>0</v>
      </c>
      <c r="V6565" t="n">
        <v>0</v>
      </c>
      <c r="W6565" t="n">
        <v>0</v>
      </c>
    </row>
    <row r="6566">
      <c r="A6566" t="inlineStr">
        <is>
          <t>Thomas Young</t>
        </is>
      </c>
      <c r="B6566" t="inlineStr">
        <is>
          <t>Wales</t>
        </is>
      </c>
      <c r="C6566" t="inlineStr">
        <is>
          <t>Openside Flanker</t>
        </is>
      </c>
      <c r="D6566" t="n">
        <v>3</v>
      </c>
      <c r="E6566" t="n">
        <v>3</v>
      </c>
      <c r="F6566" t="n">
        <v>0</v>
      </c>
      <c r="G6566" t="n">
        <v>3</v>
      </c>
      <c r="H6566" t="n">
        <v>0</v>
      </c>
      <c r="I6566" t="n">
        <v>34</v>
      </c>
      <c r="J6566" t="n">
        <v>3</v>
      </c>
      <c r="K6566" t="n">
        <v>34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</row>
    <row r="6567">
      <c r="A6567" t="inlineStr">
        <is>
          <t>Thomas Young</t>
        </is>
      </c>
      <c r="B6567" t="inlineStr">
        <is>
          <t>Wales</t>
        </is>
      </c>
      <c r="C6567" t="inlineStr">
        <is>
          <t>Openside Flanker</t>
        </is>
      </c>
      <c r="D6567" t="n">
        <v>133</v>
      </c>
      <c r="E6567" t="n">
        <v>133</v>
      </c>
      <c r="F6567" t="n">
        <v>111</v>
      </c>
      <c r="G6567" t="n">
        <v>22</v>
      </c>
      <c r="H6567" t="n">
        <v>0</v>
      </c>
      <c r="I6567" t="n">
        <v>8276</v>
      </c>
      <c r="J6567" t="n">
        <v>22</v>
      </c>
      <c r="K6567" t="n">
        <v>506</v>
      </c>
      <c r="L6567" t="n">
        <v>1</v>
      </c>
      <c r="M6567" t="n">
        <v>43</v>
      </c>
      <c r="N6567" t="n">
        <v>32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160</v>
      </c>
      <c r="U6567" t="n">
        <v>5</v>
      </c>
      <c r="V6567" t="n">
        <v>0</v>
      </c>
      <c r="W6567" t="n">
        <v>0</v>
      </c>
    </row>
    <row r="6568">
      <c r="A6568" t="inlineStr">
        <is>
          <t>Thomas Young</t>
        </is>
      </c>
      <c r="B6568" t="inlineStr">
        <is>
          <t>Wales</t>
        </is>
      </c>
      <c r="C6568" t="inlineStr">
        <is>
          <t>Openside Flanker</t>
        </is>
      </c>
      <c r="D6568" t="n">
        <v>3</v>
      </c>
      <c r="E6568" t="n">
        <v>3</v>
      </c>
      <c r="F6568" t="n">
        <v>2</v>
      </c>
      <c r="G6568" t="n">
        <v>1</v>
      </c>
      <c r="H6568" t="n">
        <v>0</v>
      </c>
      <c r="I6568" t="n">
        <v>155</v>
      </c>
      <c r="J6568" t="n">
        <v>1</v>
      </c>
      <c r="K6568" t="n">
        <v>16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</row>
    <row r="6569">
      <c r="A6569" t="inlineStr">
        <is>
          <t>Thomas Young</t>
        </is>
      </c>
      <c r="B6569" t="inlineStr">
        <is>
          <t>Wales</t>
        </is>
      </c>
      <c r="C6569" t="inlineStr">
        <is>
          <t>Openside Flanker</t>
        </is>
      </c>
      <c r="D6569" t="n">
        <v>168</v>
      </c>
      <c r="E6569" t="n">
        <v>35</v>
      </c>
      <c r="F6569" t="n">
        <v>131</v>
      </c>
      <c r="G6569" t="n">
        <v>41</v>
      </c>
      <c r="H6569" t="n">
        <v>0</v>
      </c>
      <c r="I6569" t="n">
        <v>9953</v>
      </c>
      <c r="J6569" t="n">
        <v>37</v>
      </c>
      <c r="K6569" t="n">
        <v>721</v>
      </c>
      <c r="L6569" t="n">
        <v>1</v>
      </c>
      <c r="M6569" t="n">
        <v>51</v>
      </c>
      <c r="N6569" t="n">
        <v>35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175</v>
      </c>
      <c r="U6569" t="n">
        <v>6</v>
      </c>
      <c r="V6569" t="n">
        <v>0</v>
      </c>
      <c r="W6569" t="n">
        <v>0</v>
      </c>
    </row>
    <row r="6570">
      <c r="A6570" t="inlineStr">
        <is>
          <t>Ollie Griffiths</t>
        </is>
      </c>
      <c r="B6570" t="inlineStr">
        <is>
          <t>Wales</t>
        </is>
      </c>
      <c r="C6570" t="inlineStr">
        <is>
          <t>Openside Flanker</t>
        </is>
      </c>
      <c r="D6570" t="n">
        <v>13</v>
      </c>
      <c r="E6570" t="n">
        <v>14</v>
      </c>
      <c r="F6570" t="n">
        <v>11</v>
      </c>
      <c r="G6570" t="n">
        <v>3</v>
      </c>
      <c r="H6570" t="n">
        <v>0</v>
      </c>
      <c r="I6570" t="n">
        <v>854</v>
      </c>
      <c r="J6570" t="n">
        <v>2</v>
      </c>
      <c r="K6570" t="n">
        <v>34</v>
      </c>
      <c r="L6570" t="n">
        <v>0</v>
      </c>
      <c r="M6570" t="n">
        <v>2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5</v>
      </c>
      <c r="U6570" t="n">
        <v>1</v>
      </c>
      <c r="V6570" t="n">
        <v>0</v>
      </c>
      <c r="W6570" t="n">
        <v>0</v>
      </c>
    </row>
    <row r="6571">
      <c r="A6571" t="inlineStr">
        <is>
          <t>Ollie Griffiths</t>
        </is>
      </c>
      <c r="B6571" t="inlineStr">
        <is>
          <t>Wales</t>
        </is>
      </c>
      <c r="C6571" t="inlineStr">
        <is>
          <t>Openside Flanker</t>
        </is>
      </c>
      <c r="D6571" t="n">
        <v>80</v>
      </c>
      <c r="E6571" t="n">
        <v>81</v>
      </c>
      <c r="F6571" t="n">
        <v>64</v>
      </c>
      <c r="G6571" t="n">
        <v>17</v>
      </c>
      <c r="H6571" t="n">
        <v>0</v>
      </c>
      <c r="I6571" t="n">
        <v>4736</v>
      </c>
      <c r="J6571" t="n">
        <v>16</v>
      </c>
      <c r="K6571" t="n">
        <v>344</v>
      </c>
      <c r="L6571" t="n">
        <v>0</v>
      </c>
      <c r="M6571" t="n">
        <v>23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30</v>
      </c>
      <c r="U6571" t="n">
        <v>1</v>
      </c>
      <c r="V6571" t="n">
        <v>0</v>
      </c>
      <c r="W6571" t="n">
        <v>0</v>
      </c>
    </row>
    <row r="6572">
      <c r="A6572" t="inlineStr">
        <is>
          <t>Ollie Griffiths</t>
        </is>
      </c>
      <c r="B6572" t="inlineStr">
        <is>
          <t>Wales</t>
        </is>
      </c>
      <c r="C6572" t="inlineStr">
        <is>
          <t>Openside Flanker</t>
        </is>
      </c>
      <c r="D6572" t="n">
        <v>1</v>
      </c>
      <c r="E6572" t="n">
        <v>1</v>
      </c>
      <c r="F6572" t="n">
        <v>0</v>
      </c>
      <c r="G6572" t="n">
        <v>1</v>
      </c>
      <c r="H6572" t="n">
        <v>0</v>
      </c>
      <c r="I6572" t="n">
        <v>72</v>
      </c>
      <c r="J6572" t="n">
        <v>1</v>
      </c>
      <c r="K6572" t="n">
        <v>72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</row>
    <row r="6573">
      <c r="A6573" t="inlineStr">
        <is>
          <t>Ollie Griffiths</t>
        </is>
      </c>
      <c r="B6573" t="inlineStr">
        <is>
          <t>Wales</t>
        </is>
      </c>
      <c r="C6573" t="inlineStr">
        <is>
          <t>Openside Flanker</t>
        </is>
      </c>
      <c r="D6573" t="n">
        <v>94</v>
      </c>
      <c r="E6573" t="n">
        <v>7</v>
      </c>
      <c r="F6573" t="n">
        <v>75</v>
      </c>
      <c r="G6573" t="n">
        <v>21</v>
      </c>
      <c r="H6573" t="n">
        <v>0</v>
      </c>
      <c r="I6573" t="n">
        <v>5662</v>
      </c>
      <c r="J6573" t="n">
        <v>19</v>
      </c>
      <c r="K6573" t="n">
        <v>450</v>
      </c>
      <c r="L6573" t="n">
        <v>0</v>
      </c>
      <c r="M6573" t="n">
        <v>25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35</v>
      </c>
      <c r="U6573" t="n">
        <v>2</v>
      </c>
      <c r="V6573" t="n">
        <v>0</v>
      </c>
      <c r="W6573" t="n">
        <v>0</v>
      </c>
    </row>
    <row r="6574">
      <c r="A6574" t="inlineStr">
        <is>
          <t>Josh Navidi</t>
        </is>
      </c>
      <c r="B6574" t="inlineStr">
        <is>
          <t>Wales</t>
        </is>
      </c>
      <c r="C6574" t="inlineStr">
        <is>
          <t>Openside Flanker</t>
        </is>
      </c>
      <c r="D6574" t="n">
        <v>8</v>
      </c>
      <c r="E6574" t="n">
        <v>9</v>
      </c>
      <c r="F6574" t="n">
        <v>7</v>
      </c>
      <c r="G6574" t="n">
        <v>2</v>
      </c>
      <c r="H6574" t="n">
        <v>0</v>
      </c>
      <c r="I6574" t="n">
        <v>550</v>
      </c>
      <c r="J6574" t="n">
        <v>1</v>
      </c>
      <c r="K6574" t="n">
        <v>5</v>
      </c>
      <c r="L6574" t="n">
        <v>0</v>
      </c>
      <c r="M6574" t="n">
        <v>2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</row>
    <row r="6575">
      <c r="A6575" t="inlineStr">
        <is>
          <t>Josh Navidi</t>
        </is>
      </c>
      <c r="B6575" t="inlineStr">
        <is>
          <t>Wales</t>
        </is>
      </c>
      <c r="C6575" t="inlineStr">
        <is>
          <t>Openside Flanker</t>
        </is>
      </c>
      <c r="D6575" t="n">
        <v>173</v>
      </c>
      <c r="E6575" t="n">
        <v>178</v>
      </c>
      <c r="F6575" t="n">
        <v>150</v>
      </c>
      <c r="G6575" t="n">
        <v>28</v>
      </c>
      <c r="H6575" t="n">
        <v>0</v>
      </c>
      <c r="I6575" t="n">
        <v>11841</v>
      </c>
      <c r="J6575" t="n">
        <v>23</v>
      </c>
      <c r="K6575" t="n">
        <v>566</v>
      </c>
      <c r="L6575" t="n">
        <v>0</v>
      </c>
      <c r="M6575" t="n">
        <v>29</v>
      </c>
      <c r="N6575" t="n">
        <v>21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105</v>
      </c>
      <c r="U6575" t="n">
        <v>5</v>
      </c>
      <c r="V6575" t="n">
        <v>0</v>
      </c>
      <c r="W6575" t="n">
        <v>0</v>
      </c>
    </row>
    <row r="6576">
      <c r="A6576" t="inlineStr">
        <is>
          <t>Josh Navidi</t>
        </is>
      </c>
      <c r="B6576" t="inlineStr">
        <is>
          <t>Wales</t>
        </is>
      </c>
      <c r="C6576" t="inlineStr">
        <is>
          <t>Openside Flanker</t>
        </is>
      </c>
      <c r="D6576" t="n">
        <v>209</v>
      </c>
      <c r="E6576" t="n">
        <v>22</v>
      </c>
      <c r="F6576" t="n">
        <v>181</v>
      </c>
      <c r="G6576" t="n">
        <v>34</v>
      </c>
      <c r="H6576" t="n">
        <v>0</v>
      </c>
      <c r="I6576" t="n">
        <v>14315</v>
      </c>
      <c r="J6576" t="n">
        <v>28</v>
      </c>
      <c r="K6576" t="n">
        <v>755</v>
      </c>
      <c r="L6576" t="n">
        <v>0</v>
      </c>
      <c r="M6576" t="n">
        <v>39</v>
      </c>
      <c r="N6576" t="n">
        <v>22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110</v>
      </c>
      <c r="U6576" t="n">
        <v>5</v>
      </c>
      <c r="V6576" t="n">
        <v>0</v>
      </c>
      <c r="W6576" t="n">
        <v>0</v>
      </c>
    </row>
    <row r="6577">
      <c r="A6577" t="inlineStr">
        <is>
          <t>Dan Baker</t>
        </is>
      </c>
      <c r="B6577" t="inlineStr">
        <is>
          <t>Wales</t>
        </is>
      </c>
      <c r="C6577" t="inlineStr">
        <is>
          <t>Blindside Flanker</t>
        </is>
      </c>
      <c r="D6577" t="n">
        <v>3</v>
      </c>
      <c r="E6577" t="n">
        <v>3</v>
      </c>
      <c r="F6577" t="n">
        <v>2</v>
      </c>
      <c r="G6577" t="n">
        <v>1</v>
      </c>
      <c r="H6577" t="n">
        <v>0</v>
      </c>
      <c r="I6577" t="n">
        <v>186</v>
      </c>
      <c r="J6577" t="n">
        <v>1</v>
      </c>
      <c r="K6577" t="n">
        <v>26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5</v>
      </c>
      <c r="U6577" t="n">
        <v>0</v>
      </c>
      <c r="V6577" t="n">
        <v>0</v>
      </c>
      <c r="W6577" t="n">
        <v>0</v>
      </c>
    </row>
    <row r="6578">
      <c r="A6578" t="inlineStr">
        <is>
          <t>Dan Baker</t>
        </is>
      </c>
      <c r="B6578" t="inlineStr">
        <is>
          <t>Wales</t>
        </is>
      </c>
      <c r="C6578" t="inlineStr">
        <is>
          <t>Blindside Flanker</t>
        </is>
      </c>
      <c r="D6578" t="n">
        <v>93</v>
      </c>
      <c r="E6578" t="n">
        <v>95</v>
      </c>
      <c r="F6578" t="n">
        <v>63</v>
      </c>
      <c r="G6578" t="n">
        <v>32</v>
      </c>
      <c r="H6578" t="n">
        <v>0</v>
      </c>
      <c r="I6578" t="n">
        <v>5032</v>
      </c>
      <c r="J6578" t="n">
        <v>30</v>
      </c>
      <c r="K6578" t="n">
        <v>701</v>
      </c>
      <c r="L6578" t="n">
        <v>2</v>
      </c>
      <c r="M6578" t="n">
        <v>32</v>
      </c>
      <c r="N6578" t="n">
        <v>20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100</v>
      </c>
      <c r="U6578" t="n">
        <v>0</v>
      </c>
      <c r="V6578" t="n">
        <v>0</v>
      </c>
      <c r="W6578" t="n">
        <v>0</v>
      </c>
    </row>
    <row r="6579">
      <c r="A6579" t="inlineStr">
        <is>
          <t>Dan Baker</t>
        </is>
      </c>
      <c r="B6579" t="inlineStr">
        <is>
          <t>Wales</t>
        </is>
      </c>
      <c r="C6579" t="inlineStr">
        <is>
          <t>Blindside Flanker</t>
        </is>
      </c>
      <c r="D6579" t="n">
        <v>3</v>
      </c>
      <c r="E6579" t="n">
        <v>4</v>
      </c>
      <c r="F6579" t="n">
        <v>1</v>
      </c>
      <c r="G6579" t="n">
        <v>3</v>
      </c>
      <c r="H6579" t="n">
        <v>0</v>
      </c>
      <c r="I6579" t="n">
        <v>78</v>
      </c>
      <c r="J6579" t="n">
        <v>2</v>
      </c>
      <c r="K6579" t="n">
        <v>37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</row>
    <row r="6580">
      <c r="A6580" t="inlineStr">
        <is>
          <t>Dan Baker</t>
        </is>
      </c>
      <c r="B6580" t="inlineStr">
        <is>
          <t>Wales</t>
        </is>
      </c>
      <c r="C6580" t="inlineStr">
        <is>
          <t>Blindside Flanker</t>
        </is>
      </c>
      <c r="D6580" t="n">
        <v>1</v>
      </c>
      <c r="E6580" t="n">
        <v>1</v>
      </c>
      <c r="F6580" t="n">
        <v>1</v>
      </c>
      <c r="G6580" t="n">
        <v>0</v>
      </c>
      <c r="H6580" t="n">
        <v>0</v>
      </c>
      <c r="I6580" t="n">
        <v>80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</row>
    <row r="6581">
      <c r="A6581" t="inlineStr">
        <is>
          <t>Dan Baker</t>
        </is>
      </c>
      <c r="B6581" t="inlineStr">
        <is>
          <t>Wales</t>
        </is>
      </c>
      <c r="C6581" t="inlineStr">
        <is>
          <t>Blindside Flanker</t>
        </is>
      </c>
      <c r="D6581" t="n">
        <v>13</v>
      </c>
      <c r="E6581" t="n">
        <v>13</v>
      </c>
      <c r="F6581" t="n">
        <v>8</v>
      </c>
      <c r="G6581" t="n">
        <v>5</v>
      </c>
      <c r="H6581" t="n">
        <v>0</v>
      </c>
      <c r="I6581" t="n">
        <v>680</v>
      </c>
      <c r="J6581" t="n">
        <v>5</v>
      </c>
      <c r="K6581" t="n">
        <v>122</v>
      </c>
      <c r="L6581" t="n">
        <v>1</v>
      </c>
      <c r="M6581" t="n">
        <v>4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</row>
    <row r="6582">
      <c r="A6582" t="inlineStr">
        <is>
          <t>Dan Baker</t>
        </is>
      </c>
      <c r="B6582" t="inlineStr">
        <is>
          <t>Wales</t>
        </is>
      </c>
      <c r="C6582" t="inlineStr">
        <is>
          <t>Blindside Flanker</t>
        </is>
      </c>
      <c r="D6582" t="n">
        <v>5</v>
      </c>
      <c r="E6582" t="n">
        <v>5</v>
      </c>
      <c r="F6582" t="n">
        <v>0</v>
      </c>
      <c r="G6582" t="n">
        <v>5</v>
      </c>
      <c r="H6582" t="n">
        <v>0</v>
      </c>
      <c r="I6582" t="n">
        <v>147</v>
      </c>
      <c r="J6582" t="n">
        <v>5</v>
      </c>
      <c r="K6582" t="n">
        <v>152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  <c r="V6582" t="n">
        <v>0</v>
      </c>
      <c r="W6582" t="n">
        <v>0</v>
      </c>
    </row>
    <row r="6583">
      <c r="A6583" t="inlineStr">
        <is>
          <t>Dan Baker</t>
        </is>
      </c>
      <c r="B6583" t="inlineStr">
        <is>
          <t>Wales</t>
        </is>
      </c>
      <c r="C6583" t="inlineStr">
        <is>
          <t>Blindside Flanker</t>
        </is>
      </c>
      <c r="D6583" t="n">
        <v>118</v>
      </c>
      <c r="E6583" t="n">
        <v>21</v>
      </c>
      <c r="F6583" t="n">
        <v>75</v>
      </c>
      <c r="G6583" t="n">
        <v>46</v>
      </c>
      <c r="H6583" t="n">
        <v>0</v>
      </c>
      <c r="I6583" t="n">
        <v>6203</v>
      </c>
      <c r="J6583" t="n">
        <v>43</v>
      </c>
      <c r="K6583" t="n">
        <v>1038</v>
      </c>
      <c r="L6583" t="n">
        <v>3</v>
      </c>
      <c r="M6583" t="n">
        <v>38</v>
      </c>
      <c r="N6583" t="n">
        <v>21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105</v>
      </c>
      <c r="U6583" t="n">
        <v>1</v>
      </c>
      <c r="V6583" t="n">
        <v>0</v>
      </c>
      <c r="W6583" t="n">
        <v>0</v>
      </c>
    </row>
    <row r="6584">
      <c r="A6584" t="inlineStr">
        <is>
          <t>Dan Lydiatt</t>
        </is>
      </c>
      <c r="B6584" t="inlineStr">
        <is>
          <t>Wales</t>
        </is>
      </c>
      <c r="C6584" t="inlineStr">
        <is>
          <t>Blindside Flanker</t>
        </is>
      </c>
      <c r="D6584" t="n">
        <v>80</v>
      </c>
      <c r="E6584" t="n">
        <v>81</v>
      </c>
      <c r="F6584" t="n">
        <v>65</v>
      </c>
      <c r="G6584" t="n">
        <v>16</v>
      </c>
      <c r="H6584" t="n">
        <v>0</v>
      </c>
      <c r="I6584" t="n">
        <v>5000</v>
      </c>
      <c r="J6584" t="n">
        <v>15</v>
      </c>
      <c r="K6584" t="n">
        <v>330</v>
      </c>
      <c r="L6584" t="n">
        <v>0</v>
      </c>
      <c r="M6584" t="n">
        <v>18</v>
      </c>
      <c r="N6584" t="n">
        <v>2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10</v>
      </c>
      <c r="U6584" t="n">
        <v>2</v>
      </c>
      <c r="V6584" t="n">
        <v>0</v>
      </c>
      <c r="W6584" t="n">
        <v>0</v>
      </c>
    </row>
    <row r="6585">
      <c r="A6585" t="inlineStr">
        <is>
          <t>Dan Lydiatt</t>
        </is>
      </c>
      <c r="B6585" t="inlineStr">
        <is>
          <t>Wales</t>
        </is>
      </c>
      <c r="C6585" t="inlineStr">
        <is>
          <t>Blindside Flanker</t>
        </is>
      </c>
      <c r="D6585" t="n">
        <v>62</v>
      </c>
      <c r="E6585" t="n">
        <v>63</v>
      </c>
      <c r="F6585" t="n">
        <v>58</v>
      </c>
      <c r="G6585" t="n">
        <v>5</v>
      </c>
      <c r="H6585" t="n">
        <v>0</v>
      </c>
      <c r="I6585" t="n">
        <v>3977</v>
      </c>
      <c r="J6585" t="n">
        <v>4</v>
      </c>
      <c r="K6585" t="n">
        <v>54</v>
      </c>
      <c r="L6585" t="n">
        <v>0</v>
      </c>
      <c r="M6585" t="n">
        <v>33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5</v>
      </c>
      <c r="U6585" t="n">
        <v>0</v>
      </c>
      <c r="V6585" t="n">
        <v>0</v>
      </c>
      <c r="W6585" t="n">
        <v>0</v>
      </c>
    </row>
    <row r="6586">
      <c r="A6586" t="inlineStr">
        <is>
          <t>Dan Lydiatt</t>
        </is>
      </c>
      <c r="B6586" t="inlineStr">
        <is>
          <t>Wales</t>
        </is>
      </c>
      <c r="C6586" t="inlineStr">
        <is>
          <t>Blindside Flanker</t>
        </is>
      </c>
      <c r="D6586" t="n">
        <v>3</v>
      </c>
      <c r="E6586" t="n">
        <v>3</v>
      </c>
      <c r="F6586" t="n">
        <v>2</v>
      </c>
      <c r="G6586" t="n">
        <v>1</v>
      </c>
      <c r="H6586" t="n">
        <v>0</v>
      </c>
      <c r="I6586" t="n">
        <v>167</v>
      </c>
      <c r="J6586" t="n">
        <v>1</v>
      </c>
      <c r="K6586" t="n">
        <v>7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</row>
    <row r="6587">
      <c r="A6587" t="inlineStr">
        <is>
          <t>Dan Lydiatt</t>
        </is>
      </c>
      <c r="B6587" t="inlineStr">
        <is>
          <t>Wales</t>
        </is>
      </c>
      <c r="C6587" t="inlineStr">
        <is>
          <t>Blindside Flanker</t>
        </is>
      </c>
      <c r="D6587" t="n">
        <v>5</v>
      </c>
      <c r="E6587" t="n">
        <v>5</v>
      </c>
      <c r="F6587" t="n">
        <v>3</v>
      </c>
      <c r="G6587" t="n">
        <v>2</v>
      </c>
      <c r="H6587" t="n">
        <v>0</v>
      </c>
      <c r="I6587" t="n">
        <v>268</v>
      </c>
      <c r="J6587" t="n">
        <v>2</v>
      </c>
      <c r="K6587" t="n">
        <v>44</v>
      </c>
      <c r="L6587" t="n">
        <v>0</v>
      </c>
      <c r="M6587" t="n">
        <v>1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5</v>
      </c>
      <c r="U6587" t="n">
        <v>0</v>
      </c>
      <c r="V6587" t="n">
        <v>0</v>
      </c>
      <c r="W6587" t="n">
        <v>0</v>
      </c>
    </row>
    <row r="6588">
      <c r="A6588" t="inlineStr">
        <is>
          <t>Dan Lydiatt</t>
        </is>
      </c>
      <c r="B6588" t="inlineStr">
        <is>
          <t>Wales</t>
        </is>
      </c>
      <c r="C6588" t="inlineStr">
        <is>
          <t>Blindside Flanker</t>
        </is>
      </c>
      <c r="D6588" t="n">
        <v>19</v>
      </c>
      <c r="E6588" t="n">
        <v>19</v>
      </c>
      <c r="F6588" t="n">
        <v>11</v>
      </c>
      <c r="G6588" t="n">
        <v>8</v>
      </c>
      <c r="H6588" t="n">
        <v>0</v>
      </c>
      <c r="I6588" t="n">
        <v>998</v>
      </c>
      <c r="J6588" t="n">
        <v>8</v>
      </c>
      <c r="K6588" t="n">
        <v>179</v>
      </c>
      <c r="L6588" t="n">
        <v>0</v>
      </c>
      <c r="M6588" t="n">
        <v>4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</row>
    <row r="6589">
      <c r="A6589" t="inlineStr">
        <is>
          <t>Dan Lydiatt</t>
        </is>
      </c>
      <c r="B6589" t="inlineStr">
        <is>
          <t>Wales</t>
        </is>
      </c>
      <c r="C6589" t="inlineStr">
        <is>
          <t>Blindside Flanker</t>
        </is>
      </c>
      <c r="D6589" t="n">
        <v>73</v>
      </c>
      <c r="E6589" t="n">
        <v>73</v>
      </c>
      <c r="F6589" t="n">
        <v>58</v>
      </c>
      <c r="G6589" t="n">
        <v>15</v>
      </c>
      <c r="H6589" t="n">
        <v>0</v>
      </c>
      <c r="I6589" t="n">
        <v>4380</v>
      </c>
      <c r="J6589" t="n">
        <v>15</v>
      </c>
      <c r="K6589" t="n">
        <v>332</v>
      </c>
      <c r="L6589" t="n">
        <v>0</v>
      </c>
      <c r="M6589" t="n">
        <v>26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5</v>
      </c>
      <c r="U6589" t="n">
        <v>3</v>
      </c>
      <c r="V6589" t="n">
        <v>0</v>
      </c>
      <c r="W6589" t="n">
        <v>0</v>
      </c>
    </row>
    <row r="6590">
      <c r="A6590" t="inlineStr">
        <is>
          <t>Dan Lydiatt</t>
        </is>
      </c>
      <c r="B6590" t="inlineStr">
        <is>
          <t>Wales</t>
        </is>
      </c>
      <c r="C6590" t="inlineStr">
        <is>
          <t>Blindside Flanker</t>
        </is>
      </c>
      <c r="D6590" t="n">
        <v>242</v>
      </c>
      <c r="E6590" t="n">
        <v>5</v>
      </c>
      <c r="F6590" t="n">
        <v>197</v>
      </c>
      <c r="G6590" t="n">
        <v>47</v>
      </c>
      <c r="H6590" t="n">
        <v>0</v>
      </c>
      <c r="I6590" t="n">
        <v>14790</v>
      </c>
      <c r="J6590" t="n">
        <v>45</v>
      </c>
      <c r="K6590" t="n">
        <v>946</v>
      </c>
      <c r="L6590" t="n">
        <v>0</v>
      </c>
      <c r="M6590" t="n">
        <v>82</v>
      </c>
      <c r="N6590" t="n">
        <v>5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25</v>
      </c>
      <c r="U6590" t="n">
        <v>5</v>
      </c>
      <c r="V6590" t="n">
        <v>0</v>
      </c>
      <c r="W6590" t="n">
        <v>0</v>
      </c>
    </row>
    <row r="6591">
      <c r="A6591" t="inlineStr">
        <is>
          <t>Ross Moriarty</t>
        </is>
      </c>
      <c r="B6591" t="inlineStr">
        <is>
          <t>Wales</t>
        </is>
      </c>
      <c r="C6591" t="inlineStr">
        <is>
          <t>Blindside Flanker</t>
        </is>
      </c>
      <c r="D6591" t="n">
        <v>13</v>
      </c>
      <c r="E6591" t="n">
        <v>13</v>
      </c>
      <c r="F6591" t="n">
        <v>11</v>
      </c>
      <c r="G6591" t="n">
        <v>2</v>
      </c>
      <c r="H6591" t="n">
        <v>0</v>
      </c>
      <c r="I6591" t="n">
        <v>942</v>
      </c>
      <c r="J6591" t="n">
        <v>2</v>
      </c>
      <c r="K6591" t="n">
        <v>69</v>
      </c>
      <c r="L6591" t="n">
        <v>0</v>
      </c>
      <c r="M6591" t="n">
        <v>0</v>
      </c>
      <c r="N6591" t="n">
        <v>8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40</v>
      </c>
      <c r="U6591" t="n">
        <v>3</v>
      </c>
      <c r="V6591" t="n">
        <v>0</v>
      </c>
      <c r="W6591" t="n">
        <v>0</v>
      </c>
    </row>
    <row r="6592">
      <c r="A6592" t="inlineStr">
        <is>
          <t>Ross Moriarty</t>
        </is>
      </c>
      <c r="B6592" t="inlineStr">
        <is>
          <t>Wales</t>
        </is>
      </c>
      <c r="C6592" t="inlineStr">
        <is>
          <t>Blindside Flanker</t>
        </is>
      </c>
      <c r="D6592" t="n">
        <v>82</v>
      </c>
      <c r="E6592" t="n">
        <v>84</v>
      </c>
      <c r="F6592" t="n">
        <v>54</v>
      </c>
      <c r="G6592" t="n">
        <v>30</v>
      </c>
      <c r="H6592" t="n">
        <v>0</v>
      </c>
      <c r="I6592" t="n">
        <v>4333</v>
      </c>
      <c r="J6592" t="n">
        <v>28</v>
      </c>
      <c r="K6592" t="n">
        <v>606</v>
      </c>
      <c r="L6592" t="n">
        <v>2</v>
      </c>
      <c r="M6592" t="n">
        <v>26</v>
      </c>
      <c r="N6592" t="n">
        <v>9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45</v>
      </c>
      <c r="U6592" t="n">
        <v>3</v>
      </c>
      <c r="V6592" t="n">
        <v>0</v>
      </c>
      <c r="W6592" t="n">
        <v>0</v>
      </c>
    </row>
    <row r="6593">
      <c r="A6593" t="inlineStr">
        <is>
          <t>Ross Moriarty</t>
        </is>
      </c>
      <c r="B6593" t="inlineStr">
        <is>
          <t>Wales</t>
        </is>
      </c>
      <c r="C6593" t="inlineStr">
        <is>
          <t>Blindside Flanker</t>
        </is>
      </c>
      <c r="D6593" t="n">
        <v>7</v>
      </c>
      <c r="E6593" t="n">
        <v>7</v>
      </c>
      <c r="F6593" t="n">
        <v>6</v>
      </c>
      <c r="G6593" t="n">
        <v>1</v>
      </c>
      <c r="H6593" t="n">
        <v>0</v>
      </c>
      <c r="I6593" t="n">
        <v>446</v>
      </c>
      <c r="J6593" t="n">
        <v>1</v>
      </c>
      <c r="K6593" t="n">
        <v>20</v>
      </c>
      <c r="L6593" t="n">
        <v>0</v>
      </c>
      <c r="M6593" t="n">
        <v>2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1</v>
      </c>
    </row>
    <row r="6594">
      <c r="A6594" t="inlineStr">
        <is>
          <t>Ross Moriarty</t>
        </is>
      </c>
      <c r="B6594" t="inlineStr">
        <is>
          <t>Wales</t>
        </is>
      </c>
      <c r="C6594" t="inlineStr">
        <is>
          <t>Blindside Flanker</t>
        </is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80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</row>
    <row r="6595">
      <c r="A6595" t="inlineStr">
        <is>
          <t>Ross Moriarty</t>
        </is>
      </c>
      <c r="B6595" t="inlineStr">
        <is>
          <t>Wales</t>
        </is>
      </c>
      <c r="C6595" t="inlineStr">
        <is>
          <t>Blindside Flanker</t>
        </is>
      </c>
      <c r="D6595" t="n">
        <v>27</v>
      </c>
      <c r="E6595" t="n">
        <v>26</v>
      </c>
      <c r="F6595" t="n">
        <v>24</v>
      </c>
      <c r="G6595" t="n">
        <v>2</v>
      </c>
      <c r="H6595" t="n">
        <v>0</v>
      </c>
      <c r="I6595" t="n">
        <v>1885</v>
      </c>
      <c r="J6595" t="n">
        <v>3</v>
      </c>
      <c r="K6595" t="n">
        <v>80</v>
      </c>
      <c r="L6595" t="n">
        <v>0</v>
      </c>
      <c r="M6595" t="n">
        <v>6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5</v>
      </c>
      <c r="U6595" t="n">
        <v>2</v>
      </c>
      <c r="V6595" t="n">
        <v>0</v>
      </c>
      <c r="W6595" t="n">
        <v>0</v>
      </c>
    </row>
    <row r="6596">
      <c r="A6596" t="inlineStr">
        <is>
          <t>Ross Moriarty</t>
        </is>
      </c>
      <c r="B6596" t="inlineStr">
        <is>
          <t>Wales</t>
        </is>
      </c>
      <c r="C6596" t="inlineStr">
        <is>
          <t>Blindside Flanker</t>
        </is>
      </c>
      <c r="D6596" t="n">
        <v>174</v>
      </c>
      <c r="E6596" t="n">
        <v>21</v>
      </c>
      <c r="F6596" t="n">
        <v>128</v>
      </c>
      <c r="G6596" t="n">
        <v>49</v>
      </c>
      <c r="H6596" t="n">
        <v>0</v>
      </c>
      <c r="I6596" t="n">
        <v>10375</v>
      </c>
      <c r="J6596" t="n">
        <v>46</v>
      </c>
      <c r="K6596" t="n">
        <v>1115</v>
      </c>
      <c r="L6596" t="n">
        <v>2</v>
      </c>
      <c r="M6596" t="n">
        <v>47</v>
      </c>
      <c r="N6596" t="n">
        <v>21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105</v>
      </c>
      <c r="U6596" t="n">
        <v>10</v>
      </c>
      <c r="V6596" t="n">
        <v>0</v>
      </c>
      <c r="W6596" t="n">
        <v>2</v>
      </c>
    </row>
    <row r="6597">
      <c r="A6597" t="inlineStr">
        <is>
          <t>Bradley Davies</t>
        </is>
      </c>
      <c r="B6597" t="inlineStr">
        <is>
          <t>Wales</t>
        </is>
      </c>
      <c r="C6597" t="inlineStr">
        <is>
          <t>Blindside Flanker</t>
        </is>
      </c>
      <c r="D6597" t="n">
        <v>98</v>
      </c>
      <c r="E6597" t="n">
        <v>101</v>
      </c>
      <c r="F6597" t="n">
        <v>79</v>
      </c>
      <c r="G6597" t="n">
        <v>22</v>
      </c>
      <c r="H6597" t="n">
        <v>0</v>
      </c>
      <c r="I6597" t="n">
        <v>6255</v>
      </c>
      <c r="J6597" t="n">
        <v>19</v>
      </c>
      <c r="K6597" t="n">
        <v>421</v>
      </c>
      <c r="L6597" t="n">
        <v>0</v>
      </c>
      <c r="M6597" t="n">
        <v>20</v>
      </c>
      <c r="N6597" t="n">
        <v>8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40</v>
      </c>
      <c r="U6597" t="n">
        <v>6</v>
      </c>
      <c r="V6597" t="n">
        <v>0</v>
      </c>
      <c r="W6597" t="n">
        <v>0</v>
      </c>
    </row>
    <row r="6598">
      <c r="A6598" t="inlineStr">
        <is>
          <t>Bradley Davies</t>
        </is>
      </c>
      <c r="B6598" t="inlineStr">
        <is>
          <t>Wales</t>
        </is>
      </c>
      <c r="C6598" t="inlineStr">
        <is>
          <t>Blindside Flanker</t>
        </is>
      </c>
      <c r="D6598" t="n">
        <v>66</v>
      </c>
      <c r="E6598" t="n">
        <v>66</v>
      </c>
      <c r="F6598" t="n">
        <v>44</v>
      </c>
      <c r="G6598" t="n">
        <v>22</v>
      </c>
      <c r="H6598" t="n">
        <v>0</v>
      </c>
      <c r="I6598" t="n">
        <v>3517</v>
      </c>
      <c r="J6598" t="n">
        <v>22</v>
      </c>
      <c r="K6598" t="n">
        <v>400</v>
      </c>
      <c r="L6598" t="n">
        <v>1</v>
      </c>
      <c r="M6598" t="n">
        <v>14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5</v>
      </c>
      <c r="U6598" t="n">
        <v>2</v>
      </c>
      <c r="V6598" t="n">
        <v>0</v>
      </c>
      <c r="W6598" t="n">
        <v>0</v>
      </c>
    </row>
    <row r="6599">
      <c r="A6599" t="inlineStr">
        <is>
          <t>Bradley Davies</t>
        </is>
      </c>
      <c r="B6599" t="inlineStr">
        <is>
          <t>Wales</t>
        </is>
      </c>
      <c r="C6599" t="inlineStr">
        <is>
          <t>Blindside Flanker</t>
        </is>
      </c>
      <c r="D6599" t="n">
        <v>38</v>
      </c>
      <c r="E6599" t="n">
        <v>38</v>
      </c>
      <c r="F6599" t="n">
        <v>30</v>
      </c>
      <c r="G6599" t="n">
        <v>8</v>
      </c>
      <c r="H6599" t="n">
        <v>0</v>
      </c>
      <c r="I6599" t="n">
        <v>2384</v>
      </c>
      <c r="J6599" t="n">
        <v>8</v>
      </c>
      <c r="K6599" t="n">
        <v>225</v>
      </c>
      <c r="L6599" t="n">
        <v>1</v>
      </c>
      <c r="M6599" t="n">
        <v>12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</row>
    <row r="6600">
      <c r="A6600" t="inlineStr">
        <is>
          <t>Bradley Davies</t>
        </is>
      </c>
      <c r="B6600" t="inlineStr">
        <is>
          <t>Wales</t>
        </is>
      </c>
      <c r="C6600" t="inlineStr">
        <is>
          <t>Blindside Flanker</t>
        </is>
      </c>
      <c r="D6600" t="n">
        <v>63</v>
      </c>
      <c r="E6600" t="n">
        <v>63</v>
      </c>
      <c r="F6600" t="n">
        <v>54</v>
      </c>
      <c r="G6600" t="n">
        <v>9</v>
      </c>
      <c r="H6600" t="n">
        <v>0</v>
      </c>
      <c r="I6600" t="n">
        <v>4111</v>
      </c>
      <c r="J6600" t="n">
        <v>9</v>
      </c>
      <c r="K6600" t="n">
        <v>245</v>
      </c>
      <c r="L6600" t="n">
        <v>0</v>
      </c>
      <c r="M6600" t="n">
        <v>22</v>
      </c>
      <c r="N6600" t="n">
        <v>2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10</v>
      </c>
      <c r="U6600" t="n">
        <v>2</v>
      </c>
      <c r="V6600" t="n">
        <v>0</v>
      </c>
      <c r="W6600" t="n">
        <v>0</v>
      </c>
    </row>
    <row r="6601">
      <c r="A6601" t="inlineStr">
        <is>
          <t>Bradley Davies</t>
        </is>
      </c>
      <c r="B6601" t="inlineStr">
        <is>
          <t>Wales</t>
        </is>
      </c>
      <c r="C6601" t="inlineStr">
        <is>
          <t>Blindside Flanker</t>
        </is>
      </c>
      <c r="D6601" t="n">
        <v>265</v>
      </c>
      <c r="E6601" t="n">
        <v>11</v>
      </c>
      <c r="F6601" t="n">
        <v>207</v>
      </c>
      <c r="G6601" t="n">
        <v>61</v>
      </c>
      <c r="H6601" t="n">
        <v>0</v>
      </c>
      <c r="I6601" t="n">
        <v>16267</v>
      </c>
      <c r="J6601" t="n">
        <v>58</v>
      </c>
      <c r="K6601" t="n">
        <v>1291</v>
      </c>
      <c r="L6601" t="n">
        <v>2</v>
      </c>
      <c r="M6601" t="n">
        <v>68</v>
      </c>
      <c r="N6601" t="n">
        <v>11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55</v>
      </c>
      <c r="U6601" t="n">
        <v>10</v>
      </c>
      <c r="V6601" t="n">
        <v>0</v>
      </c>
      <c r="W6601" t="n">
        <v>0</v>
      </c>
    </row>
    <row r="6602">
      <c r="A6602" t="inlineStr">
        <is>
          <t>Justin Tipuric</t>
        </is>
      </c>
      <c r="B6602" t="inlineStr">
        <is>
          <t>Wales</t>
        </is>
      </c>
      <c r="C6602" t="inlineStr">
        <is>
          <t>Blindside Flanker</t>
        </is>
      </c>
      <c r="D6602" t="n">
        <v>8</v>
      </c>
      <c r="E6602" t="n">
        <v>9</v>
      </c>
      <c r="F6602" t="n">
        <v>5</v>
      </c>
      <c r="G6602" t="n">
        <v>4</v>
      </c>
      <c r="H6602" t="n">
        <v>0</v>
      </c>
      <c r="I6602" t="n">
        <v>460</v>
      </c>
      <c r="J6602" t="n">
        <v>3</v>
      </c>
      <c r="K6602" t="n">
        <v>64</v>
      </c>
      <c r="L6602" t="n">
        <v>0</v>
      </c>
      <c r="M6602" t="n">
        <v>1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5</v>
      </c>
      <c r="U6602" t="n">
        <v>1</v>
      </c>
      <c r="V6602" t="n">
        <v>0</v>
      </c>
      <c r="W6602" t="n">
        <v>0</v>
      </c>
    </row>
    <row r="6603">
      <c r="A6603" t="inlineStr">
        <is>
          <t>Justin Tipuric</t>
        </is>
      </c>
      <c r="B6603" t="inlineStr">
        <is>
          <t>Wales</t>
        </is>
      </c>
      <c r="C6603" t="inlineStr">
        <is>
          <t>Blindside Flanker</t>
        </is>
      </c>
      <c r="D6603" t="n">
        <v>182</v>
      </c>
      <c r="E6603" t="n">
        <v>184</v>
      </c>
      <c r="F6603" t="n">
        <v>167</v>
      </c>
      <c r="G6603" t="n">
        <v>17</v>
      </c>
      <c r="H6603" t="n">
        <v>0</v>
      </c>
      <c r="I6603" t="n">
        <v>13342</v>
      </c>
      <c r="J6603" t="n">
        <v>15</v>
      </c>
      <c r="K6603" t="n">
        <v>326</v>
      </c>
      <c r="L6603" t="n">
        <v>0</v>
      </c>
      <c r="M6603" t="n">
        <v>19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150</v>
      </c>
      <c r="U6603" t="n">
        <v>8</v>
      </c>
      <c r="V6603" t="n">
        <v>0</v>
      </c>
      <c r="W6603" t="n">
        <v>0</v>
      </c>
    </row>
    <row r="6604">
      <c r="A6604" t="inlineStr">
        <is>
          <t>Justin Tipuric</t>
        </is>
      </c>
      <c r="B6604" t="inlineStr">
        <is>
          <t>Wales</t>
        </is>
      </c>
      <c r="C6604" t="inlineStr">
        <is>
          <t>Blindside Flanker</t>
        </is>
      </c>
      <c r="D6604" t="n">
        <v>3</v>
      </c>
      <c r="E6604" t="n">
        <v>3</v>
      </c>
      <c r="F6604" t="n">
        <v>3</v>
      </c>
      <c r="G6604" t="n">
        <v>0</v>
      </c>
      <c r="H6604" t="n">
        <v>0</v>
      </c>
      <c r="I6604" t="n">
        <v>240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5</v>
      </c>
      <c r="U6604" t="n">
        <v>0</v>
      </c>
      <c r="V6604" t="n">
        <v>0</v>
      </c>
      <c r="W6604" t="n">
        <v>0</v>
      </c>
    </row>
    <row r="6605">
      <c r="A6605" t="inlineStr">
        <is>
          <t>Justin Tipuric</t>
        </is>
      </c>
      <c r="B6605" t="inlineStr">
        <is>
          <t>Wales</t>
        </is>
      </c>
      <c r="C6605" t="inlineStr">
        <is>
          <t>Blindside Flanker</t>
        </is>
      </c>
      <c r="D6605" t="n">
        <v>1</v>
      </c>
      <c r="E6605" t="n">
        <v>1</v>
      </c>
      <c r="F6605" t="n">
        <v>0</v>
      </c>
      <c r="G6605" t="n">
        <v>1</v>
      </c>
      <c r="H6605" t="n">
        <v>0</v>
      </c>
      <c r="I6605" t="n">
        <v>25</v>
      </c>
      <c r="J6605" t="n">
        <v>1</v>
      </c>
      <c r="K6605" t="n">
        <v>25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</row>
    <row r="6606">
      <c r="A6606" t="inlineStr">
        <is>
          <t>Justin Tipuric</t>
        </is>
      </c>
      <c r="B6606" t="inlineStr">
        <is>
          <t>Wales</t>
        </is>
      </c>
      <c r="C6606" t="inlineStr">
        <is>
          <t>Blindside Flanker</t>
        </is>
      </c>
      <c r="D6606" t="n">
        <v>10</v>
      </c>
      <c r="E6606" t="n">
        <v>10</v>
      </c>
      <c r="F6606" t="n">
        <v>6</v>
      </c>
      <c r="G6606" t="n">
        <v>4</v>
      </c>
      <c r="H6606" t="n">
        <v>0</v>
      </c>
      <c r="I6606" t="n">
        <v>537</v>
      </c>
      <c r="J6606" t="n">
        <v>4</v>
      </c>
      <c r="K6606" t="n">
        <v>57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</row>
    <row r="6607">
      <c r="A6607" t="inlineStr">
        <is>
          <t>Justin Tipuric</t>
        </is>
      </c>
      <c r="B6607" t="inlineStr">
        <is>
          <t>Wales</t>
        </is>
      </c>
      <c r="C6607" t="inlineStr">
        <is>
          <t>Blindside Flanker</t>
        </is>
      </c>
      <c r="D6607" t="n">
        <v>286</v>
      </c>
      <c r="E6607" t="n">
        <v>42</v>
      </c>
      <c r="F6607" t="n">
        <v>233</v>
      </c>
      <c r="G6607" t="n">
        <v>60</v>
      </c>
      <c r="H6607" t="n">
        <v>0</v>
      </c>
      <c r="I6607" t="n">
        <v>19123</v>
      </c>
      <c r="J6607" t="n">
        <v>53</v>
      </c>
      <c r="K6607" t="n">
        <v>1014</v>
      </c>
      <c r="L6607" t="n">
        <v>1</v>
      </c>
      <c r="M6607" t="n">
        <v>28</v>
      </c>
      <c r="N6607" t="n">
        <v>42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210</v>
      </c>
      <c r="U6607" t="n">
        <v>10</v>
      </c>
      <c r="V6607" t="n">
        <v>0</v>
      </c>
      <c r="W6607" t="n">
        <v>0</v>
      </c>
    </row>
    <row r="6608">
      <c r="A6608" t="inlineStr">
        <is>
          <t>Rory Thornton</t>
        </is>
      </c>
      <c r="B6608" t="inlineStr">
        <is>
          <t>Wales</t>
        </is>
      </c>
      <c r="C6608" t="inlineStr">
        <is>
          <t>Lock</t>
        </is>
      </c>
      <c r="D6608" t="n">
        <v>9</v>
      </c>
      <c r="E6608" t="n">
        <v>9</v>
      </c>
      <c r="F6608" t="n">
        <v>7</v>
      </c>
      <c r="G6608" t="n">
        <v>2</v>
      </c>
      <c r="H6608" t="n">
        <v>0</v>
      </c>
      <c r="I6608" t="n">
        <v>572</v>
      </c>
      <c r="J6608" t="n">
        <v>2</v>
      </c>
      <c r="K6608" t="n">
        <v>42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</row>
    <row r="6609">
      <c r="A6609" t="inlineStr">
        <is>
          <t>Rory Thornton</t>
        </is>
      </c>
      <c r="B6609" t="inlineStr">
        <is>
          <t>Wales</t>
        </is>
      </c>
      <c r="C6609" t="inlineStr">
        <is>
          <t>Lock</t>
        </is>
      </c>
      <c r="D6609" t="n">
        <v>56</v>
      </c>
      <c r="E6609" t="n">
        <v>66</v>
      </c>
      <c r="F6609" t="n">
        <v>41</v>
      </c>
      <c r="G6609" t="n">
        <v>25</v>
      </c>
      <c r="H6609" t="n">
        <v>0</v>
      </c>
      <c r="I6609" t="n">
        <v>3154</v>
      </c>
      <c r="J6609" t="n">
        <v>15</v>
      </c>
      <c r="K6609" t="n">
        <v>359</v>
      </c>
      <c r="L6609" t="n">
        <v>2</v>
      </c>
      <c r="M6609" t="n">
        <v>20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</row>
    <row r="6610">
      <c r="A6610" t="inlineStr">
        <is>
          <t>Rory Thornton</t>
        </is>
      </c>
      <c r="B6610" t="inlineStr">
        <is>
          <t>Wales</t>
        </is>
      </c>
      <c r="C6610" t="inlineStr">
        <is>
          <t>Lock</t>
        </is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  <c r="I6610" t="n">
        <v>80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</row>
    <row r="6611">
      <c r="A6611" t="inlineStr">
        <is>
          <t>Rory Thornton</t>
        </is>
      </c>
      <c r="B6611" t="inlineStr">
        <is>
          <t>Wales</t>
        </is>
      </c>
      <c r="C6611" t="inlineStr">
        <is>
          <t>Lock</t>
        </is>
      </c>
      <c r="D6611" t="n">
        <v>42</v>
      </c>
      <c r="E6611" t="n">
        <v>42</v>
      </c>
      <c r="F6611" t="n">
        <v>34</v>
      </c>
      <c r="G6611" t="n">
        <v>8</v>
      </c>
      <c r="H6611" t="n">
        <v>0</v>
      </c>
      <c r="I6611" t="n">
        <v>2649</v>
      </c>
      <c r="J6611" t="n">
        <v>8</v>
      </c>
      <c r="K6611" t="n">
        <v>231</v>
      </c>
      <c r="L6611" t="n">
        <v>0</v>
      </c>
      <c r="M6611" t="n">
        <v>11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</v>
      </c>
      <c r="U6611" t="n">
        <v>1</v>
      </c>
      <c r="V6611" t="n">
        <v>0</v>
      </c>
      <c r="W6611" t="n">
        <v>0</v>
      </c>
    </row>
    <row r="6612">
      <c r="A6612" t="inlineStr">
        <is>
          <t>Rory Thornton</t>
        </is>
      </c>
      <c r="B6612" t="inlineStr">
        <is>
          <t>Wales</t>
        </is>
      </c>
      <c r="C6612" t="inlineStr">
        <is>
          <t>Lock</t>
        </is>
      </c>
      <c r="D6612" t="n">
        <v>108</v>
      </c>
      <c r="E6612" t="n">
        <v>1</v>
      </c>
      <c r="F6612" t="n">
        <v>83</v>
      </c>
      <c r="G6612" t="n">
        <v>35</v>
      </c>
      <c r="H6612" t="n">
        <v>0</v>
      </c>
      <c r="I6612" t="n">
        <v>6455</v>
      </c>
      <c r="J6612" t="n">
        <v>25</v>
      </c>
      <c r="K6612" t="n">
        <v>632</v>
      </c>
      <c r="L6612" t="n">
        <v>2</v>
      </c>
      <c r="M6612" t="n">
        <v>32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</v>
      </c>
      <c r="U6612" t="n">
        <v>1</v>
      </c>
      <c r="V6612" t="n">
        <v>0</v>
      </c>
      <c r="W6612" t="n">
        <v>0</v>
      </c>
    </row>
    <row r="6613">
      <c r="A6613" t="inlineStr">
        <is>
          <t>Josh Turnbull</t>
        </is>
      </c>
      <c r="B6613" t="inlineStr">
        <is>
          <t>Wales</t>
        </is>
      </c>
      <c r="C6613" t="inlineStr">
        <is>
          <t>Lock</t>
        </is>
      </c>
      <c r="D6613" t="n">
        <v>5</v>
      </c>
      <c r="E6613" t="n">
        <v>5</v>
      </c>
      <c r="F6613" t="n">
        <v>5</v>
      </c>
      <c r="G6613" t="n">
        <v>0</v>
      </c>
      <c r="H6613" t="n">
        <v>0</v>
      </c>
      <c r="I6613" t="n">
        <v>357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5</v>
      </c>
      <c r="U6613" t="n">
        <v>1</v>
      </c>
      <c r="V6613" t="n">
        <v>0</v>
      </c>
      <c r="W6613" t="n">
        <v>0</v>
      </c>
    </row>
    <row r="6614">
      <c r="A6614" t="inlineStr">
        <is>
          <t>Josh Turnbull</t>
        </is>
      </c>
      <c r="B6614" t="inlineStr">
        <is>
          <t>Wales</t>
        </is>
      </c>
      <c r="C6614" t="inlineStr">
        <is>
          <t>Lock</t>
        </is>
      </c>
      <c r="D6614" t="n">
        <v>110</v>
      </c>
      <c r="E6614" t="n">
        <v>113</v>
      </c>
      <c r="F6614" t="n">
        <v>92</v>
      </c>
      <c r="G6614" t="n">
        <v>21</v>
      </c>
      <c r="H6614" t="n">
        <v>0</v>
      </c>
      <c r="I6614" t="n">
        <v>7256</v>
      </c>
      <c r="J6614" t="n">
        <v>18</v>
      </c>
      <c r="K6614" t="n">
        <v>320</v>
      </c>
      <c r="L6614" t="n">
        <v>0</v>
      </c>
      <c r="M6614" t="n">
        <v>21</v>
      </c>
      <c r="N6614" t="n">
        <v>3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15</v>
      </c>
      <c r="U6614" t="n">
        <v>4</v>
      </c>
      <c r="V6614" t="n">
        <v>0</v>
      </c>
      <c r="W6614" t="n">
        <v>0</v>
      </c>
    </row>
    <row r="6615">
      <c r="A6615" t="inlineStr">
        <is>
          <t>Josh Turnbull</t>
        </is>
      </c>
      <c r="B6615" t="inlineStr">
        <is>
          <t>Wales</t>
        </is>
      </c>
      <c r="C6615" t="inlineStr">
        <is>
          <t>Lock</t>
        </is>
      </c>
      <c r="D6615" t="n">
        <v>7</v>
      </c>
      <c r="E6615" t="n">
        <v>9</v>
      </c>
      <c r="F6615" t="n">
        <v>2</v>
      </c>
      <c r="G6615" t="n">
        <v>7</v>
      </c>
      <c r="H6615" t="n">
        <v>0</v>
      </c>
      <c r="I6615" t="n">
        <v>240</v>
      </c>
      <c r="J6615" t="n">
        <v>5</v>
      </c>
      <c r="K6615" t="n">
        <v>80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</row>
    <row r="6616">
      <c r="A6616" t="inlineStr">
        <is>
          <t>Josh Turnbull</t>
        </is>
      </c>
      <c r="B6616" t="inlineStr">
        <is>
          <t>Wales</t>
        </is>
      </c>
      <c r="C6616" t="inlineStr">
        <is>
          <t>Lock</t>
        </is>
      </c>
      <c r="D6616" t="n">
        <v>151</v>
      </c>
      <c r="E6616" t="n">
        <v>151</v>
      </c>
      <c r="F6616" t="n">
        <v>137</v>
      </c>
      <c r="G6616" t="n">
        <v>14</v>
      </c>
      <c r="H6616" t="n">
        <v>0</v>
      </c>
      <c r="I6616" t="n">
        <v>10906</v>
      </c>
      <c r="J6616" t="n">
        <v>14</v>
      </c>
      <c r="K6616" t="n">
        <v>321</v>
      </c>
      <c r="L6616" t="n">
        <v>1</v>
      </c>
      <c r="M6616" t="n">
        <v>22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80</v>
      </c>
      <c r="U6616" t="n">
        <v>5</v>
      </c>
      <c r="V6616" t="n">
        <v>0</v>
      </c>
      <c r="W6616" t="n">
        <v>1</v>
      </c>
    </row>
    <row r="6617">
      <c r="A6617" t="inlineStr">
        <is>
          <t>Josh Turnbull</t>
        </is>
      </c>
      <c r="B6617" t="inlineStr">
        <is>
          <t>Wales</t>
        </is>
      </c>
      <c r="C6617" t="inlineStr">
        <is>
          <t>Lock</t>
        </is>
      </c>
      <c r="D6617" t="n">
        <v>273</v>
      </c>
      <c r="E6617" t="n">
        <v>20</v>
      </c>
      <c r="F6617" t="n">
        <v>236</v>
      </c>
      <c r="G6617" t="n">
        <v>42</v>
      </c>
      <c r="H6617" t="n">
        <v>0</v>
      </c>
      <c r="I6617" t="n">
        <v>18759</v>
      </c>
      <c r="J6617" t="n">
        <v>37</v>
      </c>
      <c r="K6617" t="n">
        <v>721</v>
      </c>
      <c r="L6617" t="n">
        <v>1</v>
      </c>
      <c r="M6617" t="n">
        <v>44</v>
      </c>
      <c r="N6617" t="n">
        <v>20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100</v>
      </c>
      <c r="U6617" t="n">
        <v>10</v>
      </c>
      <c r="V6617" t="n">
        <v>0</v>
      </c>
      <c r="W6617" t="n">
        <v>1</v>
      </c>
    </row>
    <row r="6618">
      <c r="A6618" t="inlineStr">
        <is>
          <t>Cory Hill</t>
        </is>
      </c>
      <c r="B6618" t="inlineStr">
        <is>
          <t>Wales</t>
        </is>
      </c>
      <c r="C6618" t="inlineStr">
        <is>
          <t>Lock</t>
        </is>
      </c>
      <c r="D6618" t="n">
        <v>22</v>
      </c>
      <c r="E6618" t="n">
        <v>24</v>
      </c>
      <c r="F6618" t="n">
        <v>17</v>
      </c>
      <c r="G6618" t="n">
        <v>7</v>
      </c>
      <c r="H6618" t="n">
        <v>0</v>
      </c>
      <c r="I6618" t="n">
        <v>1140</v>
      </c>
      <c r="J6618" t="n">
        <v>5</v>
      </c>
      <c r="K6618" t="n">
        <v>77</v>
      </c>
      <c r="L6618" t="n">
        <v>0</v>
      </c>
      <c r="M6618" t="n">
        <v>8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</row>
    <row r="6619">
      <c r="A6619" t="inlineStr">
        <is>
          <t>Cory Hill</t>
        </is>
      </c>
      <c r="B6619" t="inlineStr">
        <is>
          <t>Wales</t>
        </is>
      </c>
      <c r="C6619" t="inlineStr">
        <is>
          <t>Lock</t>
        </is>
      </c>
      <c r="D6619" t="n">
        <v>8</v>
      </c>
      <c r="E6619" t="n">
        <v>8</v>
      </c>
      <c r="F6619" t="n">
        <v>7</v>
      </c>
      <c r="G6619" t="n">
        <v>1</v>
      </c>
      <c r="H6619" t="n">
        <v>0</v>
      </c>
      <c r="I6619" t="n">
        <v>566</v>
      </c>
      <c r="J6619" t="n">
        <v>1</v>
      </c>
      <c r="K6619" t="n">
        <v>35</v>
      </c>
      <c r="L6619" t="n">
        <v>0</v>
      </c>
      <c r="M6619" t="n">
        <v>2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5</v>
      </c>
      <c r="U6619" t="n">
        <v>0</v>
      </c>
      <c r="V6619" t="n">
        <v>0</v>
      </c>
      <c r="W6619" t="n">
        <v>0</v>
      </c>
    </row>
    <row r="6620">
      <c r="A6620" t="inlineStr">
        <is>
          <t>Cory Hill</t>
        </is>
      </c>
      <c r="B6620" t="inlineStr">
        <is>
          <t>Wales</t>
        </is>
      </c>
      <c r="C6620" t="inlineStr">
        <is>
          <t>Lock</t>
        </is>
      </c>
      <c r="D6620" t="n">
        <v>5</v>
      </c>
      <c r="E6620" t="n">
        <v>5</v>
      </c>
      <c r="F6620" t="n">
        <v>3</v>
      </c>
      <c r="G6620" t="n">
        <v>2</v>
      </c>
      <c r="H6620" t="n">
        <v>0</v>
      </c>
      <c r="I6620" t="n">
        <v>285</v>
      </c>
      <c r="J6620" t="n">
        <v>2</v>
      </c>
      <c r="K6620" t="n">
        <v>68</v>
      </c>
      <c r="L6620" t="n">
        <v>0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</row>
    <row r="6621">
      <c r="A6621" t="inlineStr">
        <is>
          <t>Cory Hill</t>
        </is>
      </c>
      <c r="B6621" t="inlineStr">
        <is>
          <t>Wales</t>
        </is>
      </c>
      <c r="C6621" t="inlineStr">
        <is>
          <t>Lock</t>
        </is>
      </c>
      <c r="D6621" t="n">
        <v>7</v>
      </c>
      <c r="E6621" t="n">
        <v>7</v>
      </c>
      <c r="F6621" t="n">
        <v>6</v>
      </c>
      <c r="G6621" t="n">
        <v>1</v>
      </c>
      <c r="H6621" t="n">
        <v>0</v>
      </c>
      <c r="I6621" t="n">
        <v>456</v>
      </c>
      <c r="J6621" t="n">
        <v>1</v>
      </c>
      <c r="K6621" t="n">
        <v>27</v>
      </c>
      <c r="L6621" t="n">
        <v>0</v>
      </c>
      <c r="M6621" t="n">
        <v>2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5</v>
      </c>
      <c r="U6621" t="n">
        <v>1</v>
      </c>
      <c r="V6621" t="n">
        <v>0</v>
      </c>
      <c r="W6621" t="n">
        <v>0</v>
      </c>
    </row>
    <row r="6622">
      <c r="A6622" t="inlineStr">
        <is>
          <t>Cory Hill</t>
        </is>
      </c>
      <c r="B6622" t="inlineStr">
        <is>
          <t>Wales</t>
        </is>
      </c>
      <c r="C6622" t="inlineStr">
        <is>
          <t>Lock</t>
        </is>
      </c>
      <c r="D6622" t="n">
        <v>109</v>
      </c>
      <c r="E6622" t="n">
        <v>110</v>
      </c>
      <c r="F6622" t="n">
        <v>85</v>
      </c>
      <c r="G6622" t="n">
        <v>25</v>
      </c>
      <c r="H6622" t="n">
        <v>0</v>
      </c>
      <c r="I6622" t="n">
        <v>6701</v>
      </c>
      <c r="J6622" t="n">
        <v>24</v>
      </c>
      <c r="K6622" t="n">
        <v>474</v>
      </c>
      <c r="L6622" t="n">
        <v>1</v>
      </c>
      <c r="M6622" t="n">
        <v>30</v>
      </c>
      <c r="N6622" t="n">
        <v>14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70</v>
      </c>
      <c r="U6622" t="n">
        <v>1</v>
      </c>
      <c r="V6622" t="n">
        <v>0</v>
      </c>
      <c r="W6622" t="n">
        <v>0</v>
      </c>
    </row>
    <row r="6623">
      <c r="A6623" t="inlineStr">
        <is>
          <t>Cory Hill</t>
        </is>
      </c>
      <c r="B6623" t="inlineStr">
        <is>
          <t>Wales</t>
        </is>
      </c>
      <c r="C6623" t="inlineStr">
        <is>
          <t>Lock</t>
        </is>
      </c>
      <c r="D6623" t="n">
        <v>0</v>
      </c>
      <c r="E6623" t="n">
        <v>2</v>
      </c>
      <c r="F6623" t="n">
        <v>0</v>
      </c>
      <c r="G6623" t="n">
        <v>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</row>
    <row r="6624">
      <c r="A6624" t="inlineStr">
        <is>
          <t>Cory Hill</t>
        </is>
      </c>
      <c r="B6624" t="inlineStr">
        <is>
          <t>Wales</t>
        </is>
      </c>
      <c r="C6624" t="inlineStr">
        <is>
          <t>Lock</t>
        </is>
      </c>
      <c r="D6624" t="n">
        <v>182</v>
      </c>
      <c r="E6624" t="n">
        <v>20</v>
      </c>
      <c r="F6624" t="n">
        <v>134</v>
      </c>
      <c r="G6624" t="n">
        <v>54</v>
      </c>
      <c r="H6624" t="n">
        <v>0</v>
      </c>
      <c r="I6624" t="n">
        <v>10622</v>
      </c>
      <c r="J6624" t="n">
        <v>48</v>
      </c>
      <c r="K6624" t="n">
        <v>1024</v>
      </c>
      <c r="L6624" t="n">
        <v>2</v>
      </c>
      <c r="M6624" t="n">
        <v>53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100</v>
      </c>
      <c r="U6624" t="n">
        <v>2</v>
      </c>
      <c r="V6624" t="n">
        <v>0</v>
      </c>
      <c r="W6624" t="n">
        <v>0</v>
      </c>
    </row>
    <row r="6625">
      <c r="A6625" t="inlineStr">
        <is>
          <t>James King</t>
        </is>
      </c>
      <c r="B6625" t="inlineStr">
        <is>
          <t>Wales</t>
        </is>
      </c>
      <c r="C6625" t="inlineStr">
        <is>
          <t>Lock</t>
        </is>
      </c>
      <c r="D6625" t="n">
        <v>5</v>
      </c>
      <c r="E6625" t="n">
        <v>5</v>
      </c>
      <c r="F6625" t="n">
        <v>5</v>
      </c>
      <c r="G6625" t="n">
        <v>0</v>
      </c>
      <c r="H6625" t="n">
        <v>0</v>
      </c>
      <c r="I6625" t="n">
        <v>390</v>
      </c>
      <c r="J6625" t="n">
        <v>0</v>
      </c>
      <c r="K6625" t="n">
        <v>0</v>
      </c>
      <c r="L6625" t="n">
        <v>0</v>
      </c>
      <c r="M6625" t="n">
        <v>2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</row>
    <row r="6626">
      <c r="A6626" t="inlineStr">
        <is>
          <t>James King</t>
        </is>
      </c>
      <c r="B6626" t="inlineStr">
        <is>
          <t>Wales</t>
        </is>
      </c>
      <c r="C6626" t="inlineStr">
        <is>
          <t>Lock</t>
        </is>
      </c>
      <c r="D6626" t="n">
        <v>199</v>
      </c>
      <c r="E6626" t="n">
        <v>201</v>
      </c>
      <c r="F6626" t="n">
        <v>152</v>
      </c>
      <c r="G6626" t="n">
        <v>49</v>
      </c>
      <c r="H6626" t="n">
        <v>0</v>
      </c>
      <c r="I6626" t="n">
        <v>12490</v>
      </c>
      <c r="J6626" t="n">
        <v>47</v>
      </c>
      <c r="K6626" t="n">
        <v>1042</v>
      </c>
      <c r="L6626" t="n">
        <v>0</v>
      </c>
      <c r="M6626" t="n">
        <v>33</v>
      </c>
      <c r="N6626" t="n">
        <v>7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35</v>
      </c>
      <c r="U6626" t="n">
        <v>4</v>
      </c>
      <c r="V6626" t="n">
        <v>0</v>
      </c>
      <c r="W6626" t="n">
        <v>0</v>
      </c>
    </row>
    <row r="6627">
      <c r="A6627" t="inlineStr">
        <is>
          <t>James King</t>
        </is>
      </c>
      <c r="B6627" t="inlineStr">
        <is>
          <t>Wales</t>
        </is>
      </c>
      <c r="C6627" t="inlineStr">
        <is>
          <t>Lock</t>
        </is>
      </c>
      <c r="D6627" t="n">
        <v>2</v>
      </c>
      <c r="E6627" t="n">
        <v>2</v>
      </c>
      <c r="F6627" t="n">
        <v>2</v>
      </c>
      <c r="G6627" t="n">
        <v>0</v>
      </c>
      <c r="H6627" t="n">
        <v>0</v>
      </c>
      <c r="I6627" t="n">
        <v>160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</row>
    <row r="6628">
      <c r="A6628" t="inlineStr">
        <is>
          <t>James King</t>
        </is>
      </c>
      <c r="B6628" t="inlineStr">
        <is>
          <t>Wales</t>
        </is>
      </c>
      <c r="C6628" t="inlineStr">
        <is>
          <t>Lock</t>
        </is>
      </c>
      <c r="D6628" t="n">
        <v>11</v>
      </c>
      <c r="E6628" t="n">
        <v>13</v>
      </c>
      <c r="F6628" t="n">
        <v>5</v>
      </c>
      <c r="G6628" t="n">
        <v>8</v>
      </c>
      <c r="H6628" t="n">
        <v>0</v>
      </c>
      <c r="I6628" t="n">
        <v>487</v>
      </c>
      <c r="J6628" t="n">
        <v>6</v>
      </c>
      <c r="K6628" t="n">
        <v>120</v>
      </c>
      <c r="L6628" t="n">
        <v>1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</row>
    <row r="6629">
      <c r="A6629" t="inlineStr">
        <is>
          <t>James King</t>
        </is>
      </c>
      <c r="B6629" t="inlineStr">
        <is>
          <t>Wales</t>
        </is>
      </c>
      <c r="C6629" t="inlineStr">
        <is>
          <t>Lock</t>
        </is>
      </c>
      <c r="D6629" t="n">
        <v>217</v>
      </c>
      <c r="E6629" t="n">
        <v>7</v>
      </c>
      <c r="F6629" t="n">
        <v>164</v>
      </c>
      <c r="G6629" t="n">
        <v>57</v>
      </c>
      <c r="H6629" t="n">
        <v>0</v>
      </c>
      <c r="I6629" t="n">
        <v>13527</v>
      </c>
      <c r="J6629" t="n">
        <v>53</v>
      </c>
      <c r="K6629" t="n">
        <v>1162</v>
      </c>
      <c r="L6629" t="n">
        <v>1</v>
      </c>
      <c r="M6629" t="n">
        <v>36</v>
      </c>
      <c r="N6629" t="n">
        <v>7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35</v>
      </c>
      <c r="U6629" t="n">
        <v>4</v>
      </c>
      <c r="V6629" t="n">
        <v>0</v>
      </c>
      <c r="W6629" t="n">
        <v>0</v>
      </c>
    </row>
    <row r="6630">
      <c r="A6630" t="inlineStr">
        <is>
          <t>Dominic Day</t>
        </is>
      </c>
      <c r="B6630" t="inlineStr">
        <is>
          <t>Wales</t>
        </is>
      </c>
      <c r="C6630" t="inlineStr">
        <is>
          <t>Lock</t>
        </is>
      </c>
      <c r="D6630" t="n">
        <v>87</v>
      </c>
      <c r="E6630" t="n">
        <v>89</v>
      </c>
      <c r="F6630" t="n">
        <v>75</v>
      </c>
      <c r="G6630" t="n">
        <v>14</v>
      </c>
      <c r="H6630" t="n">
        <v>0</v>
      </c>
      <c r="I6630" t="n">
        <v>5457</v>
      </c>
      <c r="J6630" t="n">
        <v>12</v>
      </c>
      <c r="K6630" t="n">
        <v>188</v>
      </c>
      <c r="L6630" t="n">
        <v>0</v>
      </c>
      <c r="M6630" t="n">
        <v>34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20</v>
      </c>
      <c r="U6630" t="n">
        <v>2</v>
      </c>
      <c r="V6630" t="n">
        <v>0</v>
      </c>
      <c r="W6630" t="n">
        <v>0</v>
      </c>
    </row>
    <row r="6631">
      <c r="A6631" t="inlineStr">
        <is>
          <t>Dominic Day</t>
        </is>
      </c>
      <c r="B6631" t="inlineStr">
        <is>
          <t>Wales</t>
        </is>
      </c>
      <c r="C6631" t="inlineStr">
        <is>
          <t>Lock</t>
        </is>
      </c>
      <c r="D6631" t="n">
        <v>111</v>
      </c>
      <c r="E6631" t="n">
        <v>112</v>
      </c>
      <c r="F6631" t="n">
        <v>76</v>
      </c>
      <c r="G6631" t="n">
        <v>36</v>
      </c>
      <c r="H6631" t="n">
        <v>0</v>
      </c>
      <c r="I6631" t="n">
        <v>5944</v>
      </c>
      <c r="J6631" t="n">
        <v>35</v>
      </c>
      <c r="K6631" t="n">
        <v>799</v>
      </c>
      <c r="L6631" t="n">
        <v>0</v>
      </c>
      <c r="M6631" t="n">
        <v>41</v>
      </c>
      <c r="N6631" t="n">
        <v>5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25</v>
      </c>
      <c r="U6631" t="n">
        <v>5</v>
      </c>
      <c r="V6631" t="n">
        <v>0</v>
      </c>
      <c r="W6631" t="n">
        <v>0</v>
      </c>
    </row>
    <row r="6632">
      <c r="A6632" t="inlineStr">
        <is>
          <t>Dominic Day</t>
        </is>
      </c>
      <c r="B6632" t="inlineStr">
        <is>
          <t>Wales</t>
        </is>
      </c>
      <c r="C6632" t="inlineStr">
        <is>
          <t>Lock</t>
        </is>
      </c>
      <c r="D6632" t="n">
        <v>3</v>
      </c>
      <c r="E6632" t="n">
        <v>3</v>
      </c>
      <c r="F6632" t="n">
        <v>2</v>
      </c>
      <c r="G6632" t="n">
        <v>1</v>
      </c>
      <c r="H6632" t="n">
        <v>0</v>
      </c>
      <c r="I6632" t="n">
        <v>193</v>
      </c>
      <c r="J6632" t="n">
        <v>1</v>
      </c>
      <c r="K6632" t="n">
        <v>33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</row>
    <row r="6633">
      <c r="A6633" t="inlineStr">
        <is>
          <t>Dominic Day</t>
        </is>
      </c>
      <c r="B6633" t="inlineStr">
        <is>
          <t>Wales</t>
        </is>
      </c>
      <c r="C6633" t="inlineStr">
        <is>
          <t>Lock</t>
        </is>
      </c>
      <c r="D6633" t="n">
        <v>5</v>
      </c>
      <c r="E6633" t="n">
        <v>5</v>
      </c>
      <c r="F6633" t="n">
        <v>2</v>
      </c>
      <c r="G6633" t="n">
        <v>3</v>
      </c>
      <c r="H6633" t="n">
        <v>0</v>
      </c>
      <c r="I6633" t="n">
        <v>244</v>
      </c>
      <c r="J6633" t="n">
        <v>3</v>
      </c>
      <c r="K6633" t="n">
        <v>179</v>
      </c>
      <c r="L6633" t="n">
        <v>0</v>
      </c>
      <c r="M6633" t="n">
        <v>3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</row>
    <row r="6634">
      <c r="A6634" t="inlineStr">
        <is>
          <t>Dominic Day</t>
        </is>
      </c>
      <c r="B6634" t="inlineStr">
        <is>
          <t>Wales</t>
        </is>
      </c>
      <c r="C6634" t="inlineStr">
        <is>
          <t>Lock</t>
        </is>
      </c>
      <c r="D6634" t="n">
        <v>35</v>
      </c>
      <c r="E6634" t="n">
        <v>34</v>
      </c>
      <c r="F6634" t="n">
        <v>20</v>
      </c>
      <c r="G6634" t="n">
        <v>14</v>
      </c>
      <c r="H6634" t="n">
        <v>0</v>
      </c>
      <c r="I6634" t="n">
        <v>1427</v>
      </c>
      <c r="J6634" t="n">
        <v>15</v>
      </c>
      <c r="K6634" t="n">
        <v>241</v>
      </c>
      <c r="L6634" t="n">
        <v>0</v>
      </c>
      <c r="M6634" t="n">
        <v>15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</row>
    <row r="6635">
      <c r="A6635" t="inlineStr">
        <is>
          <t>Dominic Day</t>
        </is>
      </c>
      <c r="B6635" t="inlineStr">
        <is>
          <t>Wales</t>
        </is>
      </c>
      <c r="C6635" t="inlineStr">
        <is>
          <t>Lock</t>
        </is>
      </c>
      <c r="D6635" t="n">
        <v>241</v>
      </c>
      <c r="E6635" t="n">
        <v>9</v>
      </c>
      <c r="F6635" t="n">
        <v>175</v>
      </c>
      <c r="G6635" t="n">
        <v>68</v>
      </c>
      <c r="H6635" t="n">
        <v>0</v>
      </c>
      <c r="I6635" t="n">
        <v>13265</v>
      </c>
      <c r="J6635" t="n">
        <v>66</v>
      </c>
      <c r="K6635" t="n">
        <v>1440</v>
      </c>
      <c r="L6635" t="n">
        <v>0</v>
      </c>
      <c r="M6635" t="n">
        <v>93</v>
      </c>
      <c r="N6635" t="n">
        <v>9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45</v>
      </c>
      <c r="U6635" t="n">
        <v>7</v>
      </c>
      <c r="V6635" t="n">
        <v>0</v>
      </c>
      <c r="W6635" t="n">
        <v>0</v>
      </c>
    </row>
    <row r="6636">
      <c r="A6636" t="inlineStr">
        <is>
          <t>Alan Wyn Jones</t>
        </is>
      </c>
      <c r="B6636" t="inlineStr">
        <is>
          <t>Wales</t>
        </is>
      </c>
      <c r="C6636" t="inlineStr">
        <is>
          <t>Lock</t>
        </is>
      </c>
      <c r="D6636" t="n">
        <v>211</v>
      </c>
      <c r="E6636" t="n">
        <v>213</v>
      </c>
      <c r="F6636" t="n">
        <v>185</v>
      </c>
      <c r="G6636" t="n">
        <v>28</v>
      </c>
      <c r="H6636" t="n">
        <v>0</v>
      </c>
      <c r="I6636" t="n">
        <v>14885</v>
      </c>
      <c r="J6636" t="n">
        <v>26</v>
      </c>
      <c r="K6636" t="n">
        <v>646</v>
      </c>
      <c r="L6636" t="n">
        <v>1</v>
      </c>
      <c r="M6636" t="n">
        <v>39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110</v>
      </c>
      <c r="U6636" t="n">
        <v>4</v>
      </c>
      <c r="V6636" t="n">
        <v>0</v>
      </c>
      <c r="W6636" t="n">
        <v>0</v>
      </c>
    </row>
    <row r="6637">
      <c r="A6637" t="inlineStr">
        <is>
          <t>Alan Wyn Jones</t>
        </is>
      </c>
      <c r="B6637" t="inlineStr">
        <is>
          <t>Wales</t>
        </is>
      </c>
      <c r="C6637" t="inlineStr">
        <is>
          <t>Lock</t>
        </is>
      </c>
      <c r="D6637" t="n">
        <v>143</v>
      </c>
      <c r="E6637" t="n">
        <v>145</v>
      </c>
      <c r="F6637" t="n">
        <v>133</v>
      </c>
      <c r="G6637" t="n">
        <v>12</v>
      </c>
      <c r="H6637" t="n">
        <v>0</v>
      </c>
      <c r="I6637" t="n">
        <v>10413</v>
      </c>
      <c r="J6637" t="n">
        <v>10</v>
      </c>
      <c r="K6637" t="n">
        <v>237</v>
      </c>
      <c r="L6637" t="n">
        <v>0</v>
      </c>
      <c r="M6637" t="n">
        <v>28</v>
      </c>
      <c r="N6637" t="n">
        <v>9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45</v>
      </c>
      <c r="U6637" t="n">
        <v>1</v>
      </c>
      <c r="V6637" t="n">
        <v>0</v>
      </c>
      <c r="W6637" t="n">
        <v>0</v>
      </c>
    </row>
    <row r="6638">
      <c r="A6638" t="inlineStr">
        <is>
          <t>Alan Wyn Jones</t>
        </is>
      </c>
      <c r="B6638" t="inlineStr">
        <is>
          <t>Wales</t>
        </is>
      </c>
      <c r="C6638" t="inlineStr">
        <is>
          <t>Lock</t>
        </is>
      </c>
      <c r="D6638" t="n">
        <v>10</v>
      </c>
      <c r="E6638" t="n">
        <v>11</v>
      </c>
      <c r="F6638" t="n">
        <v>6</v>
      </c>
      <c r="G6638" t="n">
        <v>5</v>
      </c>
      <c r="H6638" t="n">
        <v>0</v>
      </c>
      <c r="I6638" t="n">
        <v>594</v>
      </c>
      <c r="J6638" t="n">
        <v>4</v>
      </c>
      <c r="K6638" t="n">
        <v>140</v>
      </c>
      <c r="L6638" t="n">
        <v>2</v>
      </c>
      <c r="M6638" t="n">
        <v>1</v>
      </c>
      <c r="N6638" t="n">
        <v>2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10</v>
      </c>
      <c r="U6638" t="n">
        <v>1</v>
      </c>
      <c r="V6638" t="n">
        <v>0</v>
      </c>
      <c r="W6638" t="n">
        <v>0</v>
      </c>
    </row>
    <row r="6639">
      <c r="A6639" t="inlineStr">
        <is>
          <t>Alan Wyn Jones</t>
        </is>
      </c>
      <c r="B6639" t="inlineStr">
        <is>
          <t>Wales</t>
        </is>
      </c>
      <c r="C6639" t="inlineStr">
        <is>
          <t>Lock</t>
        </is>
      </c>
      <c r="D6639" t="n">
        <v>9</v>
      </c>
      <c r="E6639" t="n">
        <v>9</v>
      </c>
      <c r="F6639" t="n">
        <v>7</v>
      </c>
      <c r="G6639" t="n">
        <v>2</v>
      </c>
      <c r="H6639" t="n">
        <v>0</v>
      </c>
      <c r="I6639" t="n">
        <v>504</v>
      </c>
      <c r="J6639" t="n">
        <v>2</v>
      </c>
      <c r="K6639" t="n">
        <v>52</v>
      </c>
      <c r="L6639" t="n">
        <v>1</v>
      </c>
      <c r="M6639" t="n">
        <v>5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</row>
    <row r="6640">
      <c r="A6640" t="inlineStr">
        <is>
          <t>Alan Wyn Jones</t>
        </is>
      </c>
      <c r="B6640" t="inlineStr">
        <is>
          <t>Wales</t>
        </is>
      </c>
      <c r="C6640" t="inlineStr">
        <is>
          <t>Lock</t>
        </is>
      </c>
      <c r="D6640" t="n">
        <v>373</v>
      </c>
      <c r="E6640" t="n">
        <v>33</v>
      </c>
      <c r="F6640" t="n">
        <v>331</v>
      </c>
      <c r="G6640" t="n">
        <v>47</v>
      </c>
      <c r="H6640" t="n">
        <v>0</v>
      </c>
      <c r="I6640" t="n">
        <v>26396</v>
      </c>
      <c r="J6640" t="n">
        <v>42</v>
      </c>
      <c r="K6640" t="n">
        <v>1075</v>
      </c>
      <c r="L6640" t="n">
        <v>4</v>
      </c>
      <c r="M6640" t="n">
        <v>73</v>
      </c>
      <c r="N6640" t="n">
        <v>33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165</v>
      </c>
      <c r="U6640" t="n">
        <v>6</v>
      </c>
      <c r="V6640" t="n">
        <v>0</v>
      </c>
      <c r="W6640" t="n">
        <v>0</v>
      </c>
    </row>
    <row r="6641">
      <c r="A6641" t="inlineStr">
        <is>
          <t>Adam Beard</t>
        </is>
      </c>
      <c r="B6641" t="inlineStr">
        <is>
          <t>Wales</t>
        </is>
      </c>
      <c r="C6641" t="inlineStr">
        <is>
          <t>Lock</t>
        </is>
      </c>
      <c r="D6641" t="n">
        <v>83</v>
      </c>
      <c r="E6641" t="n">
        <v>87</v>
      </c>
      <c r="F6641" t="n">
        <v>57</v>
      </c>
      <c r="G6641" t="n">
        <v>30</v>
      </c>
      <c r="H6641" t="n">
        <v>0</v>
      </c>
      <c r="I6641" t="n">
        <v>4570</v>
      </c>
      <c r="J6641" t="n">
        <v>26</v>
      </c>
      <c r="K6641" t="n">
        <v>472</v>
      </c>
      <c r="L6641" t="n">
        <v>1</v>
      </c>
      <c r="M6641" t="n">
        <v>25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5</v>
      </c>
      <c r="U6641" t="n">
        <v>4</v>
      </c>
      <c r="V6641" t="n">
        <v>0</v>
      </c>
      <c r="W6641" t="n">
        <v>0</v>
      </c>
    </row>
    <row r="6642">
      <c r="A6642" t="inlineStr">
        <is>
          <t>Adam Beard</t>
        </is>
      </c>
      <c r="B6642" t="inlineStr">
        <is>
          <t>Wales</t>
        </is>
      </c>
      <c r="C6642" t="inlineStr">
        <is>
          <t>Lock</t>
        </is>
      </c>
      <c r="D6642" t="n">
        <v>4</v>
      </c>
      <c r="E6642" t="n">
        <v>5</v>
      </c>
      <c r="F6642" t="n">
        <v>3</v>
      </c>
      <c r="G6642" t="n">
        <v>2</v>
      </c>
      <c r="H6642" t="n">
        <v>0</v>
      </c>
      <c r="I6642" t="n">
        <v>248</v>
      </c>
      <c r="J6642" t="n">
        <v>1</v>
      </c>
      <c r="K6642" t="n">
        <v>18</v>
      </c>
      <c r="L6642" t="n">
        <v>0</v>
      </c>
      <c r="M6642" t="n">
        <v>1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</row>
    <row r="6643">
      <c r="A6643" t="inlineStr">
        <is>
          <t>Adam Beard</t>
        </is>
      </c>
      <c r="B6643" t="inlineStr">
        <is>
          <t>Wales</t>
        </is>
      </c>
      <c r="C6643" t="inlineStr">
        <is>
          <t>Lock</t>
        </is>
      </c>
      <c r="D6643" t="n">
        <v>14</v>
      </c>
      <c r="E6643" t="n">
        <v>14</v>
      </c>
      <c r="F6643" t="n">
        <v>10</v>
      </c>
      <c r="G6643" t="n">
        <v>4</v>
      </c>
      <c r="H6643" t="n">
        <v>0</v>
      </c>
      <c r="I6643" t="n">
        <v>845</v>
      </c>
      <c r="J6643" t="n">
        <v>4</v>
      </c>
      <c r="K6643" t="n">
        <v>45</v>
      </c>
      <c r="L6643" t="n">
        <v>0</v>
      </c>
      <c r="M6643" t="n">
        <v>0</v>
      </c>
      <c r="N6643" t="n">
        <v>2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10</v>
      </c>
      <c r="U6643" t="n">
        <v>2</v>
      </c>
      <c r="V6643" t="n">
        <v>0</v>
      </c>
      <c r="W6643" t="n">
        <v>0</v>
      </c>
    </row>
    <row r="6644">
      <c r="A6644" t="inlineStr">
        <is>
          <t>Adam Beard</t>
        </is>
      </c>
      <c r="B6644" t="inlineStr">
        <is>
          <t>Wales</t>
        </is>
      </c>
      <c r="C6644" t="inlineStr">
        <is>
          <t>Lock</t>
        </is>
      </c>
      <c r="D6644" t="n">
        <v>124</v>
      </c>
      <c r="E6644" t="n">
        <v>3</v>
      </c>
      <c r="F6644" t="n">
        <v>86</v>
      </c>
      <c r="G6644" t="n">
        <v>44</v>
      </c>
      <c r="H6644" t="n">
        <v>0</v>
      </c>
      <c r="I6644" t="n">
        <v>6841</v>
      </c>
      <c r="J6644" t="n">
        <v>38</v>
      </c>
      <c r="K6644" t="n">
        <v>649</v>
      </c>
      <c r="L6644" t="n">
        <v>1</v>
      </c>
      <c r="M6644" t="n">
        <v>37</v>
      </c>
      <c r="N6644" t="n">
        <v>3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15</v>
      </c>
      <c r="U6644" t="n">
        <v>7</v>
      </c>
      <c r="V6644" t="n">
        <v>0</v>
      </c>
      <c r="W6644" t="n">
        <v>0</v>
      </c>
    </row>
    <row r="6645">
      <c r="A6645" t="inlineStr">
        <is>
          <t>Jake Ball</t>
        </is>
      </c>
      <c r="B6645" t="inlineStr">
        <is>
          <t>Wales</t>
        </is>
      </c>
      <c r="C6645" t="inlineStr">
        <is>
          <t>Lock</t>
        </is>
      </c>
      <c r="D6645" t="n">
        <v>121</v>
      </c>
      <c r="E6645" t="n">
        <v>125</v>
      </c>
      <c r="F6645" t="n">
        <v>110</v>
      </c>
      <c r="G6645" t="n">
        <v>15</v>
      </c>
      <c r="H6645" t="n">
        <v>0</v>
      </c>
      <c r="I6645" t="n">
        <v>8062</v>
      </c>
      <c r="J6645" t="n">
        <v>11</v>
      </c>
      <c r="K6645" t="n">
        <v>230</v>
      </c>
      <c r="L6645" t="n">
        <v>0</v>
      </c>
      <c r="M6645" t="n">
        <v>43</v>
      </c>
      <c r="N6645" t="n">
        <v>2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10</v>
      </c>
      <c r="U6645" t="n">
        <v>9</v>
      </c>
      <c r="V6645" t="n">
        <v>0</v>
      </c>
      <c r="W6645" t="n">
        <v>0</v>
      </c>
    </row>
    <row r="6646">
      <c r="A6646" t="inlineStr">
        <is>
          <t>Jake Ball</t>
        </is>
      </c>
      <c r="B6646" t="inlineStr">
        <is>
          <t>Wales</t>
        </is>
      </c>
      <c r="C6646" t="inlineStr">
        <is>
          <t>Lock</t>
        </is>
      </c>
      <c r="D6646" t="n">
        <v>171</v>
      </c>
      <c r="E6646" t="n">
        <v>2</v>
      </c>
      <c r="F6646" t="n">
        <v>143</v>
      </c>
      <c r="G6646" t="n">
        <v>33</v>
      </c>
      <c r="H6646" t="n">
        <v>0</v>
      </c>
      <c r="I6646" t="n">
        <v>10510</v>
      </c>
      <c r="J6646" t="n">
        <v>28</v>
      </c>
      <c r="K6646" t="n">
        <v>529</v>
      </c>
      <c r="L6646" t="n">
        <v>1</v>
      </c>
      <c r="M6646" t="n">
        <v>69</v>
      </c>
      <c r="N6646" t="n">
        <v>2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10</v>
      </c>
      <c r="U6646" t="n">
        <v>9</v>
      </c>
      <c r="V6646" t="n">
        <v>0</v>
      </c>
      <c r="W6646" t="n">
        <v>0</v>
      </c>
    </row>
    <row r="6647">
      <c r="A6647" t="inlineStr">
        <is>
          <t>Seb Davies</t>
        </is>
      </c>
      <c r="B6647" t="inlineStr">
        <is>
          <t>Wales</t>
        </is>
      </c>
      <c r="C6647" t="inlineStr">
        <is>
          <t>Lock</t>
        </is>
      </c>
      <c r="D6647" t="n">
        <v>4</v>
      </c>
      <c r="E6647" t="n">
        <v>4</v>
      </c>
      <c r="F6647" t="n">
        <v>4</v>
      </c>
      <c r="G6647" t="n">
        <v>0</v>
      </c>
      <c r="H6647" t="n">
        <v>0</v>
      </c>
      <c r="I6647" t="n">
        <v>320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</row>
    <row r="6648">
      <c r="A6648" t="inlineStr">
        <is>
          <t>Seb Davies</t>
        </is>
      </c>
      <c r="B6648" t="inlineStr">
        <is>
          <t>Wales</t>
        </is>
      </c>
      <c r="C6648" t="inlineStr">
        <is>
          <t>Lock</t>
        </is>
      </c>
      <c r="D6648" t="n">
        <v>79</v>
      </c>
      <c r="E6648" t="n">
        <v>83</v>
      </c>
      <c r="F6648" t="n">
        <v>60</v>
      </c>
      <c r="G6648" t="n">
        <v>23</v>
      </c>
      <c r="H6648" t="n">
        <v>0</v>
      </c>
      <c r="I6648" t="n">
        <v>5078</v>
      </c>
      <c r="J6648" t="n">
        <v>19</v>
      </c>
      <c r="K6648" t="n">
        <v>526</v>
      </c>
      <c r="L6648" t="n">
        <v>1</v>
      </c>
      <c r="M6648" t="n">
        <v>18</v>
      </c>
      <c r="N6648" t="n">
        <v>6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30</v>
      </c>
      <c r="U6648" t="n">
        <v>4</v>
      </c>
      <c r="V6648" t="n">
        <v>0</v>
      </c>
      <c r="W6648" t="n">
        <v>0</v>
      </c>
    </row>
    <row r="6649">
      <c r="A6649" t="inlineStr">
        <is>
          <t>Seb Davies</t>
        </is>
      </c>
      <c r="B6649" t="inlineStr">
        <is>
          <t>Wales</t>
        </is>
      </c>
      <c r="C6649" t="inlineStr">
        <is>
          <t>Lock</t>
        </is>
      </c>
      <c r="D6649" t="n">
        <v>5</v>
      </c>
      <c r="E6649" t="n">
        <v>5</v>
      </c>
      <c r="F6649" t="n">
        <v>3</v>
      </c>
      <c r="G6649" t="n">
        <v>2</v>
      </c>
      <c r="H6649" t="n">
        <v>0</v>
      </c>
      <c r="I6649" t="n">
        <v>295</v>
      </c>
      <c r="J6649" t="n">
        <v>2</v>
      </c>
      <c r="K6649" t="n">
        <v>55</v>
      </c>
      <c r="L6649" t="n">
        <v>1</v>
      </c>
      <c r="M6649" t="n">
        <v>0</v>
      </c>
      <c r="N6649" t="n">
        <v>2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10</v>
      </c>
      <c r="U6649" t="n">
        <v>0</v>
      </c>
      <c r="V6649" t="n">
        <v>0</v>
      </c>
      <c r="W6649" t="n">
        <v>0</v>
      </c>
    </row>
    <row r="6650">
      <c r="A6650" t="inlineStr">
        <is>
          <t>Seb Davies</t>
        </is>
      </c>
      <c r="B6650" t="inlineStr">
        <is>
          <t>Wales</t>
        </is>
      </c>
      <c r="C6650" t="inlineStr">
        <is>
          <t>Lock</t>
        </is>
      </c>
      <c r="D6650" t="n">
        <v>97</v>
      </c>
      <c r="E6650" t="n">
        <v>8</v>
      </c>
      <c r="F6650" t="n">
        <v>74</v>
      </c>
      <c r="G6650" t="n">
        <v>28</v>
      </c>
      <c r="H6650" t="n">
        <v>0</v>
      </c>
      <c r="I6650" t="n">
        <v>6206</v>
      </c>
      <c r="J6650" t="n">
        <v>23</v>
      </c>
      <c r="K6650" t="n">
        <v>612</v>
      </c>
      <c r="L6650" t="n">
        <v>2</v>
      </c>
      <c r="M6650" t="n">
        <v>21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40</v>
      </c>
      <c r="U6650" t="n">
        <v>4</v>
      </c>
      <c r="V6650" t="n">
        <v>0</v>
      </c>
      <c r="W6650" t="n">
        <v>0</v>
      </c>
    </row>
    <row r="6651">
      <c r="A6651" t="inlineStr">
        <is>
          <t>Emyr Phillips</t>
        </is>
      </c>
      <c r="B6651" t="inlineStr">
        <is>
          <t>Wales</t>
        </is>
      </c>
      <c r="C6651" t="inlineStr">
        <is>
          <t>Hooker</t>
        </is>
      </c>
      <c r="D6651" t="n">
        <v>130</v>
      </c>
      <c r="E6651" t="n">
        <v>145</v>
      </c>
      <c r="F6651" t="n">
        <v>63</v>
      </c>
      <c r="G6651" t="n">
        <v>82</v>
      </c>
      <c r="H6651" t="n">
        <v>0</v>
      </c>
      <c r="I6651" t="n">
        <v>5357</v>
      </c>
      <c r="J6651" t="n">
        <v>67</v>
      </c>
      <c r="K6651" t="n">
        <v>1192</v>
      </c>
      <c r="L6651" t="n">
        <v>1</v>
      </c>
      <c r="M6651" t="n">
        <v>46</v>
      </c>
      <c r="N6651" t="n">
        <v>7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35</v>
      </c>
      <c r="U6651" t="n">
        <v>3</v>
      </c>
      <c r="V6651" t="n">
        <v>0</v>
      </c>
      <c r="W6651" t="n">
        <v>0</v>
      </c>
    </row>
    <row r="6652">
      <c r="A6652" t="inlineStr">
        <is>
          <t>Emyr Phillips</t>
        </is>
      </c>
      <c r="B6652" t="inlineStr">
        <is>
          <t>Wales</t>
        </is>
      </c>
      <c r="C6652" t="inlineStr">
        <is>
          <t>Hooker</t>
        </is>
      </c>
      <c r="D6652" t="n">
        <v>3</v>
      </c>
      <c r="E6652" t="n">
        <v>5</v>
      </c>
      <c r="F6652" t="n">
        <v>2</v>
      </c>
      <c r="G6652" t="n">
        <v>3</v>
      </c>
      <c r="H6652" t="n">
        <v>0</v>
      </c>
      <c r="I6652" t="n">
        <v>169</v>
      </c>
      <c r="J6652" t="n">
        <v>1</v>
      </c>
      <c r="K6652" t="n">
        <v>11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</row>
    <row r="6653">
      <c r="A6653" t="inlineStr">
        <is>
          <t>Emyr Phillips</t>
        </is>
      </c>
      <c r="B6653" t="inlineStr">
        <is>
          <t>Wales</t>
        </is>
      </c>
      <c r="C6653" t="inlineStr">
        <is>
          <t>Hooker</t>
        </is>
      </c>
      <c r="D6653" t="n">
        <v>2</v>
      </c>
      <c r="E6653" t="n">
        <v>2</v>
      </c>
      <c r="F6653" t="n">
        <v>1</v>
      </c>
      <c r="G6653" t="n">
        <v>1</v>
      </c>
      <c r="H6653" t="n">
        <v>0</v>
      </c>
      <c r="I6653" t="n">
        <v>119</v>
      </c>
      <c r="J6653" t="n">
        <v>1</v>
      </c>
      <c r="K6653" t="n">
        <v>39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</row>
    <row r="6654">
      <c r="A6654" t="inlineStr">
        <is>
          <t>Emyr Phillips</t>
        </is>
      </c>
      <c r="B6654" t="inlineStr">
        <is>
          <t>Wales</t>
        </is>
      </c>
      <c r="C6654" t="inlineStr">
        <is>
          <t>Hooker</t>
        </is>
      </c>
      <c r="D6654" t="n">
        <v>135</v>
      </c>
      <c r="E6654" t="n">
        <v>7</v>
      </c>
      <c r="F6654" t="n">
        <v>66</v>
      </c>
      <c r="G6654" t="n">
        <v>86</v>
      </c>
      <c r="H6654" t="n">
        <v>0</v>
      </c>
      <c r="I6654" t="n">
        <v>5645</v>
      </c>
      <c r="J6654" t="n">
        <v>69</v>
      </c>
      <c r="K6654" t="n">
        <v>1242</v>
      </c>
      <c r="L6654" t="n">
        <v>1</v>
      </c>
      <c r="M6654" t="n">
        <v>47</v>
      </c>
      <c r="N6654" t="n">
        <v>7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35</v>
      </c>
      <c r="U6654" t="n">
        <v>3</v>
      </c>
      <c r="V6654" t="n">
        <v>0</v>
      </c>
      <c r="W6654" t="n">
        <v>0</v>
      </c>
    </row>
    <row r="6655">
      <c r="A6655" t="inlineStr">
        <is>
          <t>Scott Baldwin</t>
        </is>
      </c>
      <c r="B6655" t="inlineStr">
        <is>
          <t>Wales</t>
        </is>
      </c>
      <c r="C6655" t="inlineStr">
        <is>
          <t>Hooker</t>
        </is>
      </c>
      <c r="D6655" t="n">
        <v>157</v>
      </c>
      <c r="E6655" t="n">
        <v>174</v>
      </c>
      <c r="F6655" t="n">
        <v>114</v>
      </c>
      <c r="G6655" t="n">
        <v>60</v>
      </c>
      <c r="H6655" t="n">
        <v>0</v>
      </c>
      <c r="I6655" t="n">
        <v>8335</v>
      </c>
      <c r="J6655" t="n">
        <v>43</v>
      </c>
      <c r="K6655" t="n">
        <v>862</v>
      </c>
      <c r="L6655" t="n">
        <v>3</v>
      </c>
      <c r="M6655" t="n">
        <v>84</v>
      </c>
      <c r="N6655" t="n">
        <v>9</v>
      </c>
      <c r="O6655" t="n">
        <v>0</v>
      </c>
      <c r="P6655" t="n">
        <v>1</v>
      </c>
      <c r="Q6655" t="n">
        <v>1</v>
      </c>
      <c r="R6655" t="n">
        <v>0</v>
      </c>
      <c r="S6655" t="n">
        <v>0</v>
      </c>
      <c r="T6655" t="n">
        <v>47</v>
      </c>
      <c r="U6655" t="n">
        <v>3</v>
      </c>
      <c r="V6655" t="n">
        <v>0</v>
      </c>
      <c r="W6655" t="n">
        <v>0</v>
      </c>
    </row>
    <row r="6656">
      <c r="A6656" t="inlineStr">
        <is>
          <t>Scott Baldwin</t>
        </is>
      </c>
      <c r="B6656" t="inlineStr">
        <is>
          <t>Wales</t>
        </is>
      </c>
      <c r="C6656" t="inlineStr">
        <is>
          <t>Hooker</t>
        </is>
      </c>
      <c r="D6656" t="n">
        <v>2</v>
      </c>
      <c r="E6656" t="n">
        <v>2</v>
      </c>
      <c r="F6656" t="n">
        <v>2</v>
      </c>
      <c r="G6656" t="n">
        <v>0</v>
      </c>
      <c r="H6656" t="n">
        <v>0</v>
      </c>
      <c r="I6656" t="n">
        <v>160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</row>
    <row r="6657">
      <c r="A6657" t="inlineStr">
        <is>
          <t>Scott Baldwin</t>
        </is>
      </c>
      <c r="B6657" t="inlineStr">
        <is>
          <t>Wales</t>
        </is>
      </c>
      <c r="C6657" t="inlineStr">
        <is>
          <t>Hooker</t>
        </is>
      </c>
      <c r="D6657" t="n">
        <v>35</v>
      </c>
      <c r="E6657" t="n">
        <v>36</v>
      </c>
      <c r="F6657" t="n">
        <v>17</v>
      </c>
      <c r="G6657" t="n">
        <v>19</v>
      </c>
      <c r="H6657" t="n">
        <v>0</v>
      </c>
      <c r="I6657" t="n">
        <v>1405</v>
      </c>
      <c r="J6657" t="n">
        <v>18</v>
      </c>
      <c r="K6657" t="n">
        <v>326</v>
      </c>
      <c r="L6657" t="n">
        <v>0</v>
      </c>
      <c r="M6657" t="n">
        <v>13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5</v>
      </c>
      <c r="U6657" t="n">
        <v>0</v>
      </c>
      <c r="V6657" t="n">
        <v>0</v>
      </c>
      <c r="W6657" t="n">
        <v>0</v>
      </c>
    </row>
    <row r="6658">
      <c r="A6658" t="inlineStr">
        <is>
          <t>Scott Baldwin</t>
        </is>
      </c>
      <c r="B6658" t="inlineStr">
        <is>
          <t>Wales</t>
        </is>
      </c>
      <c r="C6658" t="inlineStr">
        <is>
          <t>Hooker</t>
        </is>
      </c>
      <c r="D6658" t="n">
        <v>35</v>
      </c>
      <c r="E6658" t="n">
        <v>35</v>
      </c>
      <c r="F6658" t="n">
        <v>29</v>
      </c>
      <c r="G6658" t="n">
        <v>6</v>
      </c>
      <c r="H6658" t="n">
        <v>0</v>
      </c>
      <c r="I6658" t="n">
        <v>2011</v>
      </c>
      <c r="J6658" t="n">
        <v>6</v>
      </c>
      <c r="K6658" t="n">
        <v>192</v>
      </c>
      <c r="L6658" t="n">
        <v>1</v>
      </c>
      <c r="M6658" t="n">
        <v>26</v>
      </c>
      <c r="N6658" t="n">
        <v>5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25</v>
      </c>
      <c r="U6658" t="n">
        <v>1</v>
      </c>
      <c r="V6658" t="n">
        <v>0</v>
      </c>
      <c r="W6658" t="n">
        <v>0</v>
      </c>
    </row>
    <row r="6659">
      <c r="A6659" t="inlineStr">
        <is>
          <t>Scott Baldwin</t>
        </is>
      </c>
      <c r="B6659" t="inlineStr">
        <is>
          <t>Wales</t>
        </is>
      </c>
      <c r="C6659" t="inlineStr">
        <is>
          <t>Hooker</t>
        </is>
      </c>
      <c r="D6659" t="n">
        <v>229</v>
      </c>
      <c r="E6659" t="n">
        <v>15</v>
      </c>
      <c r="F6659" t="n">
        <v>162</v>
      </c>
      <c r="G6659" t="n">
        <v>85</v>
      </c>
      <c r="H6659" t="n">
        <v>0</v>
      </c>
      <c r="I6659" t="n">
        <v>11911</v>
      </c>
      <c r="J6659" t="n">
        <v>67</v>
      </c>
      <c r="K6659" t="n">
        <v>1380</v>
      </c>
      <c r="L6659" t="n">
        <v>4</v>
      </c>
      <c r="M6659" t="n">
        <v>123</v>
      </c>
      <c r="N6659" t="n">
        <v>15</v>
      </c>
      <c r="O6659" t="n">
        <v>0</v>
      </c>
      <c r="P6659" t="n">
        <v>1</v>
      </c>
      <c r="Q6659" t="n">
        <v>1</v>
      </c>
      <c r="R6659" t="n">
        <v>0</v>
      </c>
      <c r="S6659" t="n">
        <v>0</v>
      </c>
      <c r="T6659" t="n">
        <v>77</v>
      </c>
      <c r="U6659" t="n">
        <v>4</v>
      </c>
      <c r="V6659" t="n">
        <v>0</v>
      </c>
      <c r="W6659" t="n">
        <v>0</v>
      </c>
    </row>
    <row r="6660">
      <c r="A6660" t="inlineStr">
        <is>
          <t>Richard Hibbard</t>
        </is>
      </c>
      <c r="B6660" t="inlineStr">
        <is>
          <t>Wales</t>
        </is>
      </c>
      <c r="C6660" t="inlineStr">
        <is>
          <t>Hooker</t>
        </is>
      </c>
      <c r="D6660" t="n">
        <v>152</v>
      </c>
      <c r="E6660" t="n">
        <v>162</v>
      </c>
      <c r="F6660" t="n">
        <v>105</v>
      </c>
      <c r="G6660" t="n">
        <v>57</v>
      </c>
      <c r="H6660" t="n">
        <v>0</v>
      </c>
      <c r="I6660" t="n">
        <v>7844</v>
      </c>
      <c r="J6660" t="n">
        <v>47</v>
      </c>
      <c r="K6660" t="n">
        <v>904</v>
      </c>
      <c r="L6660" t="n">
        <v>1</v>
      </c>
      <c r="M6660" t="n">
        <v>76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50</v>
      </c>
      <c r="U6660" t="n">
        <v>3</v>
      </c>
      <c r="V6660" t="n">
        <v>0</v>
      </c>
      <c r="W6660" t="n">
        <v>0</v>
      </c>
    </row>
    <row r="6661">
      <c r="A6661" t="inlineStr">
        <is>
          <t>Richard Hibbard</t>
        </is>
      </c>
      <c r="B6661" t="inlineStr">
        <is>
          <t>Wales</t>
        </is>
      </c>
      <c r="C6661" t="inlineStr">
        <is>
          <t>Hooker</t>
        </is>
      </c>
      <c r="D6661" t="n">
        <v>36</v>
      </c>
      <c r="E6661" t="n">
        <v>42</v>
      </c>
      <c r="F6661" t="n">
        <v>21</v>
      </c>
      <c r="G6661" t="n">
        <v>21</v>
      </c>
      <c r="H6661" t="n">
        <v>0</v>
      </c>
      <c r="I6661" t="n">
        <v>1497</v>
      </c>
      <c r="J6661" t="n">
        <v>15</v>
      </c>
      <c r="K6661" t="n">
        <v>208</v>
      </c>
      <c r="L6661" t="n">
        <v>0</v>
      </c>
      <c r="M6661" t="n">
        <v>19</v>
      </c>
      <c r="N6661" t="n">
        <v>2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10</v>
      </c>
      <c r="U6661" t="n">
        <v>1</v>
      </c>
      <c r="V6661" t="n">
        <v>0</v>
      </c>
      <c r="W6661" t="n">
        <v>0</v>
      </c>
    </row>
    <row r="6662">
      <c r="A6662" t="inlineStr">
        <is>
          <t>Richard Hibbard</t>
        </is>
      </c>
      <c r="B6662" t="inlineStr">
        <is>
          <t>Wales</t>
        </is>
      </c>
      <c r="C6662" t="inlineStr">
        <is>
          <t>Hooker</t>
        </is>
      </c>
      <c r="D6662" t="n">
        <v>3</v>
      </c>
      <c r="E6662" t="n">
        <v>3</v>
      </c>
      <c r="F6662" t="n">
        <v>1</v>
      </c>
      <c r="G6662" t="n">
        <v>2</v>
      </c>
      <c r="H6662" t="n">
        <v>0</v>
      </c>
      <c r="I6662" t="n">
        <v>87</v>
      </c>
      <c r="J6662" t="n">
        <v>2</v>
      </c>
      <c r="K6662" t="n">
        <v>39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</row>
    <row r="6663">
      <c r="A6663" t="inlineStr">
        <is>
          <t>Richard Hibbard</t>
        </is>
      </c>
      <c r="B6663" t="inlineStr">
        <is>
          <t>Wales</t>
        </is>
      </c>
      <c r="C6663" t="inlineStr">
        <is>
          <t>Hooker</t>
        </is>
      </c>
      <c r="D6663" t="n">
        <v>6</v>
      </c>
      <c r="E6663" t="n">
        <v>6</v>
      </c>
      <c r="F6663" t="n">
        <v>3</v>
      </c>
      <c r="G6663" t="n">
        <v>3</v>
      </c>
      <c r="H6663" t="n">
        <v>0</v>
      </c>
      <c r="I6663" t="n">
        <v>217</v>
      </c>
      <c r="J6663" t="n">
        <v>3</v>
      </c>
      <c r="K6663" t="n">
        <v>60</v>
      </c>
      <c r="L6663" t="n">
        <v>0</v>
      </c>
      <c r="M6663" t="n">
        <v>3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5</v>
      </c>
      <c r="U6663" t="n">
        <v>0</v>
      </c>
      <c r="V6663" t="n">
        <v>0</v>
      </c>
      <c r="W6663" t="n">
        <v>0</v>
      </c>
    </row>
    <row r="6664">
      <c r="A6664" t="inlineStr">
        <is>
          <t>Richard Hibbard</t>
        </is>
      </c>
      <c r="B6664" t="inlineStr">
        <is>
          <t>Wales</t>
        </is>
      </c>
      <c r="C6664" t="inlineStr">
        <is>
          <t>Hooker</t>
        </is>
      </c>
      <c r="D6664" t="n">
        <v>101</v>
      </c>
      <c r="E6664" t="n">
        <v>100</v>
      </c>
      <c r="F6664" t="n">
        <v>83</v>
      </c>
      <c r="G6664" t="n">
        <v>17</v>
      </c>
      <c r="H6664" t="n">
        <v>0</v>
      </c>
      <c r="I6664" t="n">
        <v>5627</v>
      </c>
      <c r="J6664" t="n">
        <v>18</v>
      </c>
      <c r="K6664" t="n">
        <v>420</v>
      </c>
      <c r="L6664" t="n">
        <v>2</v>
      </c>
      <c r="M6664" t="n">
        <v>74</v>
      </c>
      <c r="N6664" t="n">
        <v>12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60</v>
      </c>
      <c r="U6664" t="n">
        <v>3</v>
      </c>
      <c r="V6664" t="n">
        <v>0</v>
      </c>
      <c r="W6664" t="n">
        <v>0</v>
      </c>
    </row>
    <row r="6665">
      <c r="A6665" t="inlineStr">
        <is>
          <t>Richard Hibbard</t>
        </is>
      </c>
      <c r="B6665" t="inlineStr">
        <is>
          <t>Wales</t>
        </is>
      </c>
      <c r="C6665" t="inlineStr">
        <is>
          <t>Hooker</t>
        </is>
      </c>
      <c r="D6665" t="n">
        <v>55</v>
      </c>
      <c r="E6665" t="n">
        <v>56</v>
      </c>
      <c r="F6665" t="n">
        <v>37</v>
      </c>
      <c r="G6665" t="n">
        <v>19</v>
      </c>
      <c r="H6665" t="n">
        <v>0</v>
      </c>
      <c r="I6665" t="n">
        <v>2562</v>
      </c>
      <c r="J6665" t="n">
        <v>18</v>
      </c>
      <c r="K6665" t="n">
        <v>352</v>
      </c>
      <c r="L6665" t="n">
        <v>0</v>
      </c>
      <c r="M6665" t="n">
        <v>27</v>
      </c>
      <c r="N6665" t="n">
        <v>3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15</v>
      </c>
      <c r="U6665" t="n">
        <v>0</v>
      </c>
      <c r="V6665" t="n">
        <v>0</v>
      </c>
      <c r="W6665" t="n">
        <v>0</v>
      </c>
    </row>
    <row r="6666">
      <c r="A6666" t="inlineStr">
        <is>
          <t>Richard Hibbard</t>
        </is>
      </c>
      <c r="B6666" t="inlineStr">
        <is>
          <t>Wales</t>
        </is>
      </c>
      <c r="C6666" t="inlineStr">
        <is>
          <t>Hooker</t>
        </is>
      </c>
      <c r="D6666" t="n">
        <v>353</v>
      </c>
      <c r="E6666" t="n">
        <v>28</v>
      </c>
      <c r="F6666" t="n">
        <v>250</v>
      </c>
      <c r="G6666" t="n">
        <v>119</v>
      </c>
      <c r="H6666" t="n">
        <v>0</v>
      </c>
      <c r="I6666" t="n">
        <v>17834</v>
      </c>
      <c r="J6666" t="n">
        <v>103</v>
      </c>
      <c r="K6666" t="n">
        <v>1983</v>
      </c>
      <c r="L6666" t="n">
        <v>3</v>
      </c>
      <c r="M6666" t="n">
        <v>200</v>
      </c>
      <c r="N6666" t="n">
        <v>28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140</v>
      </c>
      <c r="U6666" t="n">
        <v>7</v>
      </c>
      <c r="V6666" t="n">
        <v>0</v>
      </c>
      <c r="W6666" t="n">
        <v>0</v>
      </c>
    </row>
    <row r="6667">
      <c r="A6667" t="inlineStr">
        <is>
          <t>Elliott Dee</t>
        </is>
      </c>
      <c r="B6667" t="inlineStr">
        <is>
          <t>Wales</t>
        </is>
      </c>
      <c r="C6667" t="inlineStr">
        <is>
          <t>Hooker</t>
        </is>
      </c>
      <c r="D6667" t="n">
        <v>3</v>
      </c>
      <c r="E6667" t="n">
        <v>3</v>
      </c>
      <c r="F6667" t="n">
        <v>3</v>
      </c>
      <c r="G6667" t="n">
        <v>0</v>
      </c>
      <c r="H6667" t="n">
        <v>0</v>
      </c>
      <c r="I6667" t="n">
        <v>211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5</v>
      </c>
      <c r="U6667" t="n">
        <v>0</v>
      </c>
      <c r="V6667" t="n">
        <v>0</v>
      </c>
      <c r="W6667" t="n">
        <v>0</v>
      </c>
    </row>
    <row r="6668">
      <c r="A6668" t="inlineStr">
        <is>
          <t>Elliott Dee</t>
        </is>
      </c>
      <c r="B6668" t="inlineStr">
        <is>
          <t>Wales</t>
        </is>
      </c>
      <c r="C6668" t="inlineStr">
        <is>
          <t>Hooker</t>
        </is>
      </c>
      <c r="D6668" t="n">
        <v>6</v>
      </c>
      <c r="E6668" t="n">
        <v>9</v>
      </c>
      <c r="F6668" t="n">
        <v>5</v>
      </c>
      <c r="G6668" t="n">
        <v>4</v>
      </c>
      <c r="H6668" t="n">
        <v>0</v>
      </c>
      <c r="I6668" t="n">
        <v>375</v>
      </c>
      <c r="J6668" t="n">
        <v>1</v>
      </c>
      <c r="K6668" t="n">
        <v>39</v>
      </c>
      <c r="L6668" t="n">
        <v>0</v>
      </c>
      <c r="M6668" t="n">
        <v>3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</row>
    <row r="6669">
      <c r="A6669" t="inlineStr">
        <is>
          <t>Elliott Dee</t>
        </is>
      </c>
      <c r="B6669" t="inlineStr">
        <is>
          <t>Wales</t>
        </is>
      </c>
      <c r="C6669" t="inlineStr">
        <is>
          <t>Hooker</t>
        </is>
      </c>
      <c r="D6669" t="n">
        <v>116</v>
      </c>
      <c r="E6669" t="n">
        <v>119</v>
      </c>
      <c r="F6669" t="n">
        <v>81</v>
      </c>
      <c r="G6669" t="n">
        <v>38</v>
      </c>
      <c r="H6669" t="n">
        <v>0</v>
      </c>
      <c r="I6669" t="n">
        <v>6504</v>
      </c>
      <c r="J6669" t="n">
        <v>35</v>
      </c>
      <c r="K6669" t="n">
        <v>1025</v>
      </c>
      <c r="L6669" t="n">
        <v>2</v>
      </c>
      <c r="M6669" t="n">
        <v>56</v>
      </c>
      <c r="N6669" t="n">
        <v>19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95</v>
      </c>
      <c r="U6669" t="n">
        <v>2</v>
      </c>
      <c r="V6669" t="n">
        <v>0</v>
      </c>
      <c r="W6669" t="n">
        <v>0</v>
      </c>
    </row>
    <row r="6670">
      <c r="A6670" t="inlineStr">
        <is>
          <t>Elliott Dee</t>
        </is>
      </c>
      <c r="B6670" t="inlineStr">
        <is>
          <t>Wales</t>
        </is>
      </c>
      <c r="C6670" t="inlineStr">
        <is>
          <t>Hooker</t>
        </is>
      </c>
      <c r="D6670" t="n">
        <v>2</v>
      </c>
      <c r="E6670" t="n">
        <v>2</v>
      </c>
      <c r="F6670" t="n">
        <v>1</v>
      </c>
      <c r="G6670" t="n">
        <v>1</v>
      </c>
      <c r="H6670" t="n">
        <v>0</v>
      </c>
      <c r="I6670" t="n">
        <v>105</v>
      </c>
      <c r="J6670" t="n">
        <v>1</v>
      </c>
      <c r="K6670" t="n">
        <v>32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</row>
    <row r="6671">
      <c r="A6671" t="inlineStr">
        <is>
          <t>Elliott Dee</t>
        </is>
      </c>
      <c r="B6671" t="inlineStr">
        <is>
          <t>Wales</t>
        </is>
      </c>
      <c r="C6671" t="inlineStr">
        <is>
          <t>Hooker</t>
        </is>
      </c>
      <c r="D6671" t="n">
        <v>161</v>
      </c>
      <c r="E6671" t="n">
        <v>20</v>
      </c>
      <c r="F6671" t="n">
        <v>97</v>
      </c>
      <c r="G6671" t="n">
        <v>73</v>
      </c>
      <c r="H6671" t="n">
        <v>0</v>
      </c>
      <c r="I6671" t="n">
        <v>8122</v>
      </c>
      <c r="J6671" t="n">
        <v>64</v>
      </c>
      <c r="K6671" t="n">
        <v>1587</v>
      </c>
      <c r="L6671" t="n">
        <v>4</v>
      </c>
      <c r="M6671" t="n">
        <v>68</v>
      </c>
      <c r="N6671" t="n">
        <v>20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100</v>
      </c>
      <c r="U6671" t="n">
        <v>3</v>
      </c>
      <c r="V6671" t="n">
        <v>0</v>
      </c>
      <c r="W6671" t="n">
        <v>0</v>
      </c>
    </row>
    <row r="6672">
      <c r="A6672" t="inlineStr">
        <is>
          <t>Ken Owens</t>
        </is>
      </c>
      <c r="B6672" t="inlineStr">
        <is>
          <t>Wales</t>
        </is>
      </c>
      <c r="C6672" t="inlineStr">
        <is>
          <t>Hooker</t>
        </is>
      </c>
      <c r="D6672" t="n">
        <v>209</v>
      </c>
      <c r="E6672" t="n">
        <v>224</v>
      </c>
      <c r="F6672" t="n">
        <v>147</v>
      </c>
      <c r="G6672" t="n">
        <v>77</v>
      </c>
      <c r="H6672" t="n">
        <v>0</v>
      </c>
      <c r="I6672" t="n">
        <v>11026</v>
      </c>
      <c r="J6672" t="n">
        <v>62</v>
      </c>
      <c r="K6672" t="n">
        <v>1346</v>
      </c>
      <c r="L6672" t="n">
        <v>2</v>
      </c>
      <c r="M6672" t="n">
        <v>114</v>
      </c>
      <c r="N6672" t="n">
        <v>18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90</v>
      </c>
      <c r="U6672" t="n">
        <v>3</v>
      </c>
      <c r="V6672" t="n">
        <v>0</v>
      </c>
      <c r="W6672" t="n">
        <v>0</v>
      </c>
    </row>
    <row r="6673">
      <c r="A6673" t="inlineStr">
        <is>
          <t>Ken Owens</t>
        </is>
      </c>
      <c r="B6673" t="inlineStr">
        <is>
          <t>Wales</t>
        </is>
      </c>
      <c r="C6673" t="inlineStr">
        <is>
          <t>Hooker</t>
        </is>
      </c>
      <c r="D6673" t="n">
        <v>4</v>
      </c>
      <c r="E6673" t="n">
        <v>4</v>
      </c>
      <c r="F6673" t="n">
        <v>1</v>
      </c>
      <c r="G6673" t="n">
        <v>3</v>
      </c>
      <c r="H6673" t="n">
        <v>0</v>
      </c>
      <c r="I6673" t="n">
        <v>135</v>
      </c>
      <c r="J6673" t="n">
        <v>3</v>
      </c>
      <c r="K6673" t="n">
        <v>67</v>
      </c>
      <c r="L6673" t="n">
        <v>1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</row>
    <row r="6674">
      <c r="A6674" t="inlineStr">
        <is>
          <t>Ken Owens</t>
        </is>
      </c>
      <c r="B6674" t="inlineStr">
        <is>
          <t>Wales</t>
        </is>
      </c>
      <c r="C6674" t="inlineStr">
        <is>
          <t>Hooker</t>
        </is>
      </c>
      <c r="D6674" t="n">
        <v>2</v>
      </c>
      <c r="E6674" t="n">
        <v>3</v>
      </c>
      <c r="F6674" t="n">
        <v>0</v>
      </c>
      <c r="G6674" t="n">
        <v>3</v>
      </c>
      <c r="H6674" t="n">
        <v>0</v>
      </c>
      <c r="I6674" t="n">
        <v>24</v>
      </c>
      <c r="J6674" t="n">
        <v>2</v>
      </c>
      <c r="K6674" t="n">
        <v>24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</row>
    <row r="6675">
      <c r="A6675" t="inlineStr">
        <is>
          <t>Ken Owens</t>
        </is>
      </c>
      <c r="B6675" t="inlineStr">
        <is>
          <t>Wales</t>
        </is>
      </c>
      <c r="C6675" t="inlineStr">
        <is>
          <t>Hooker</t>
        </is>
      </c>
      <c r="D6675" t="n">
        <v>295</v>
      </c>
      <c r="E6675" t="n">
        <v>23</v>
      </c>
      <c r="F6675" t="n">
        <v>195</v>
      </c>
      <c r="G6675" t="n">
        <v>118</v>
      </c>
      <c r="H6675" t="n">
        <v>0</v>
      </c>
      <c r="I6675" t="n">
        <v>15052</v>
      </c>
      <c r="J6675" t="n">
        <v>100</v>
      </c>
      <c r="K6675" t="n">
        <v>2209</v>
      </c>
      <c r="L6675" t="n">
        <v>5</v>
      </c>
      <c r="M6675" t="n">
        <v>157</v>
      </c>
      <c r="N6675" t="n">
        <v>23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115</v>
      </c>
      <c r="U6675" t="n">
        <v>4</v>
      </c>
      <c r="V6675" t="n">
        <v>0</v>
      </c>
      <c r="W6675" t="n">
        <v>0</v>
      </c>
    </row>
    <row r="6676">
      <c r="A6676" t="inlineStr">
        <is>
          <t>Kristian Dacey</t>
        </is>
      </c>
      <c r="B6676" t="inlineStr">
        <is>
          <t>Wales</t>
        </is>
      </c>
      <c r="C6676" t="inlineStr">
        <is>
          <t>Hooker</t>
        </is>
      </c>
      <c r="D6676" t="n">
        <v>171</v>
      </c>
      <c r="E6676" t="n">
        <v>174</v>
      </c>
      <c r="F6676" t="n">
        <v>107</v>
      </c>
      <c r="G6676" t="n">
        <v>67</v>
      </c>
      <c r="H6676" t="n">
        <v>0</v>
      </c>
      <c r="I6676" t="n">
        <v>8081</v>
      </c>
      <c r="J6676" t="n">
        <v>64</v>
      </c>
      <c r="K6676" t="n">
        <v>1349</v>
      </c>
      <c r="L6676" t="n">
        <v>4</v>
      </c>
      <c r="M6676" t="n">
        <v>92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150</v>
      </c>
      <c r="U6676" t="n">
        <v>1</v>
      </c>
      <c r="V6676" t="n">
        <v>0</v>
      </c>
      <c r="W6676" t="n">
        <v>0</v>
      </c>
    </row>
    <row r="6677">
      <c r="A6677" t="inlineStr">
        <is>
          <t>Kristian Dacey</t>
        </is>
      </c>
      <c r="B6677" t="inlineStr">
        <is>
          <t>Wales</t>
        </is>
      </c>
      <c r="C6677" t="inlineStr">
        <is>
          <t>Hooker</t>
        </is>
      </c>
      <c r="D6677" t="n">
        <v>3</v>
      </c>
      <c r="E6677" t="n">
        <v>3</v>
      </c>
      <c r="F6677" t="n">
        <v>1</v>
      </c>
      <c r="G6677" t="n">
        <v>2</v>
      </c>
      <c r="H6677" t="n">
        <v>0</v>
      </c>
      <c r="I6677" t="n">
        <v>129</v>
      </c>
      <c r="J6677" t="n">
        <v>2</v>
      </c>
      <c r="K6677" t="n">
        <v>77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</v>
      </c>
      <c r="U6677" t="n">
        <v>0</v>
      </c>
      <c r="V6677" t="n">
        <v>0</v>
      </c>
      <c r="W6677" t="n">
        <v>0</v>
      </c>
    </row>
    <row r="6678">
      <c r="A6678" t="inlineStr">
        <is>
          <t>Kristian Dacey</t>
        </is>
      </c>
      <c r="B6678" t="inlineStr">
        <is>
          <t>Wales</t>
        </is>
      </c>
      <c r="C6678" t="inlineStr">
        <is>
          <t>Hooker</t>
        </is>
      </c>
      <c r="D6678" t="n">
        <v>7</v>
      </c>
      <c r="E6678" t="n">
        <v>9</v>
      </c>
      <c r="F6678" t="n">
        <v>3</v>
      </c>
      <c r="G6678" t="n">
        <v>6</v>
      </c>
      <c r="H6678" t="n">
        <v>0</v>
      </c>
      <c r="I6678" t="n">
        <v>227</v>
      </c>
      <c r="J6678" t="n">
        <v>4</v>
      </c>
      <c r="K6678" t="n">
        <v>48</v>
      </c>
      <c r="L6678" t="n">
        <v>0</v>
      </c>
      <c r="M6678" t="n">
        <v>3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</row>
    <row r="6679">
      <c r="A6679" t="inlineStr">
        <is>
          <t>Kristian Dacey</t>
        </is>
      </c>
      <c r="B6679" t="inlineStr">
        <is>
          <t>Wales</t>
        </is>
      </c>
      <c r="C6679" t="inlineStr">
        <is>
          <t>Hooker</t>
        </is>
      </c>
      <c r="D6679" t="n">
        <v>0</v>
      </c>
      <c r="E6679" t="n">
        <v>2</v>
      </c>
      <c r="F6679" t="n">
        <v>0</v>
      </c>
      <c r="G6679" t="n">
        <v>2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</row>
    <row r="6680">
      <c r="A6680" t="inlineStr">
        <is>
          <t>Kristian Dacey</t>
        </is>
      </c>
      <c r="B6680" t="inlineStr">
        <is>
          <t>Wales</t>
        </is>
      </c>
      <c r="C6680" t="inlineStr">
        <is>
          <t>Hooker</t>
        </is>
      </c>
      <c r="D6680" t="n">
        <v>181</v>
      </c>
      <c r="E6680" t="n">
        <v>31</v>
      </c>
      <c r="F6680" t="n">
        <v>111</v>
      </c>
      <c r="G6680" t="n">
        <v>77</v>
      </c>
      <c r="H6680" t="n">
        <v>0</v>
      </c>
      <c r="I6680" t="n">
        <v>8437</v>
      </c>
      <c r="J6680" t="n">
        <v>70</v>
      </c>
      <c r="K6680" t="n">
        <v>1474</v>
      </c>
      <c r="L6680" t="n">
        <v>4</v>
      </c>
      <c r="M6680" t="n">
        <v>96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155</v>
      </c>
      <c r="U6680" t="n">
        <v>1</v>
      </c>
      <c r="V6680" t="n">
        <v>0</v>
      </c>
      <c r="W6680" t="n">
        <v>0</v>
      </c>
    </row>
    <row r="6681">
      <c r="A6681" t="inlineStr">
        <is>
          <t>Ryan Elias</t>
        </is>
      </c>
      <c r="B6681" t="inlineStr">
        <is>
          <t>Wales</t>
        </is>
      </c>
      <c r="C6681" t="inlineStr">
        <is>
          <t>Hooker</t>
        </is>
      </c>
      <c r="D6681" t="n">
        <v>121</v>
      </c>
      <c r="E6681" t="n">
        <v>132</v>
      </c>
      <c r="F6681" t="n">
        <v>56</v>
      </c>
      <c r="G6681" t="n">
        <v>76</v>
      </c>
      <c r="H6681" t="n">
        <v>0</v>
      </c>
      <c r="I6681" t="n">
        <v>4700</v>
      </c>
      <c r="J6681" t="n">
        <v>65</v>
      </c>
      <c r="K6681" t="n">
        <v>1045</v>
      </c>
      <c r="L6681" t="n">
        <v>2</v>
      </c>
      <c r="M6681" t="n">
        <v>48</v>
      </c>
      <c r="N6681" t="n">
        <v>4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20</v>
      </c>
      <c r="U6681" t="n">
        <v>1</v>
      </c>
      <c r="V6681" t="n">
        <v>0</v>
      </c>
      <c r="W6681" t="n">
        <v>0</v>
      </c>
    </row>
    <row r="6682">
      <c r="A6682" t="inlineStr">
        <is>
          <t>Ryan Elias</t>
        </is>
      </c>
      <c r="B6682" t="inlineStr">
        <is>
          <t>Wales</t>
        </is>
      </c>
      <c r="C6682" t="inlineStr">
        <is>
          <t>Hooker</t>
        </is>
      </c>
      <c r="D6682" t="n">
        <v>2</v>
      </c>
      <c r="E6682" t="n">
        <v>2</v>
      </c>
      <c r="F6682" t="n">
        <v>2</v>
      </c>
      <c r="G6682" t="n">
        <v>0</v>
      </c>
      <c r="H6682" t="n">
        <v>0</v>
      </c>
      <c r="I6682" t="n">
        <v>160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</row>
    <row r="6683">
      <c r="A6683" t="inlineStr">
        <is>
          <t>Ryan Elias</t>
        </is>
      </c>
      <c r="B6683" t="inlineStr">
        <is>
          <t>Wales</t>
        </is>
      </c>
      <c r="C6683" t="inlineStr">
        <is>
          <t>Hooker</t>
        </is>
      </c>
      <c r="D6683" t="n">
        <v>7</v>
      </c>
      <c r="E6683" t="n">
        <v>8</v>
      </c>
      <c r="F6683" t="n">
        <v>5</v>
      </c>
      <c r="G6683" t="n">
        <v>3</v>
      </c>
      <c r="H6683" t="n">
        <v>0</v>
      </c>
      <c r="I6683" t="n">
        <v>374</v>
      </c>
      <c r="J6683" t="n">
        <v>2</v>
      </c>
      <c r="K6683" t="n">
        <v>48</v>
      </c>
      <c r="L6683" t="n">
        <v>0</v>
      </c>
      <c r="M6683" t="n">
        <v>4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1</v>
      </c>
      <c r="V6683" t="n">
        <v>0</v>
      </c>
      <c r="W6683" t="n">
        <v>0</v>
      </c>
    </row>
    <row r="6684">
      <c r="A6684" t="inlineStr">
        <is>
          <t>Ryan Elias</t>
        </is>
      </c>
      <c r="B6684" t="inlineStr">
        <is>
          <t>Wales</t>
        </is>
      </c>
      <c r="C6684" t="inlineStr">
        <is>
          <t>Hooker</t>
        </is>
      </c>
      <c r="D6684" t="n">
        <v>147</v>
      </c>
      <c r="E6684" t="n">
        <v>5</v>
      </c>
      <c r="F6684" t="n">
        <v>71</v>
      </c>
      <c r="G6684" t="n">
        <v>88</v>
      </c>
      <c r="H6684" t="n">
        <v>0</v>
      </c>
      <c r="I6684" t="n">
        <v>5819</v>
      </c>
      <c r="J6684" t="n">
        <v>76</v>
      </c>
      <c r="K6684" t="n">
        <v>1225</v>
      </c>
      <c r="L6684" t="n">
        <v>2</v>
      </c>
      <c r="M6684" t="n">
        <v>60</v>
      </c>
      <c r="N6684" t="n">
        <v>5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25</v>
      </c>
      <c r="U6684" t="n">
        <v>2</v>
      </c>
      <c r="V6684" t="n">
        <v>0</v>
      </c>
      <c r="W6684" t="n">
        <v>0</v>
      </c>
    </row>
    <row r="6685">
      <c r="A6685" t="inlineStr">
        <is>
          <t>Rhodri Jones</t>
        </is>
      </c>
      <c r="B6685" t="inlineStr">
        <is>
          <t>Wales</t>
        </is>
      </c>
      <c r="C6685" t="inlineStr">
        <is>
          <t>Prop</t>
        </is>
      </c>
      <c r="D6685" t="n">
        <v>5</v>
      </c>
      <c r="E6685" t="n">
        <v>6</v>
      </c>
      <c r="F6685" t="n">
        <v>5</v>
      </c>
      <c r="G6685" t="n">
        <v>1</v>
      </c>
      <c r="H6685" t="n">
        <v>0</v>
      </c>
      <c r="I6685" t="n">
        <v>337</v>
      </c>
      <c r="J6685" t="n">
        <v>0</v>
      </c>
      <c r="K6685" t="n">
        <v>0</v>
      </c>
      <c r="L6685" t="n">
        <v>0</v>
      </c>
      <c r="M6685" t="n">
        <v>3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</row>
    <row r="6686">
      <c r="A6686" t="inlineStr">
        <is>
          <t>Rhodri Jones</t>
        </is>
      </c>
      <c r="B6686" t="inlineStr">
        <is>
          <t>Wales</t>
        </is>
      </c>
      <c r="C6686" t="inlineStr">
        <is>
          <t>Prop</t>
        </is>
      </c>
      <c r="D6686" t="n">
        <v>89</v>
      </c>
      <c r="E6686" t="n">
        <v>102</v>
      </c>
      <c r="F6686" t="n">
        <v>27</v>
      </c>
      <c r="G6686" t="n">
        <v>75</v>
      </c>
      <c r="H6686" t="n">
        <v>0</v>
      </c>
      <c r="I6686" t="n">
        <v>2765</v>
      </c>
      <c r="J6686" t="n">
        <v>62</v>
      </c>
      <c r="K6686" t="n">
        <v>1075</v>
      </c>
      <c r="L6686" t="n">
        <v>1</v>
      </c>
      <c r="M6686" t="n">
        <v>25</v>
      </c>
      <c r="N6686" t="n">
        <v>2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10</v>
      </c>
      <c r="U6686" t="n">
        <v>1</v>
      </c>
      <c r="V6686" t="n">
        <v>0</v>
      </c>
      <c r="W6686" t="n">
        <v>0</v>
      </c>
    </row>
    <row r="6687">
      <c r="A6687" t="inlineStr">
        <is>
          <t>Rhodri Jones</t>
        </is>
      </c>
      <c r="B6687" t="inlineStr">
        <is>
          <t>Wales</t>
        </is>
      </c>
      <c r="C6687" t="inlineStr">
        <is>
          <t>Prop</t>
        </is>
      </c>
      <c r="D6687" t="n">
        <v>19</v>
      </c>
      <c r="E6687" t="n">
        <v>22</v>
      </c>
      <c r="F6687" t="n">
        <v>4</v>
      </c>
      <c r="G6687" t="n">
        <v>18</v>
      </c>
      <c r="H6687" t="n">
        <v>0</v>
      </c>
      <c r="I6687" t="n">
        <v>491</v>
      </c>
      <c r="J6687" t="n">
        <v>15</v>
      </c>
      <c r="K6687" t="n">
        <v>230</v>
      </c>
      <c r="L6687" t="n">
        <v>0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</row>
    <row r="6688">
      <c r="A6688" t="inlineStr">
        <is>
          <t>Rhodri Jones</t>
        </is>
      </c>
      <c r="B6688" t="inlineStr">
        <is>
          <t>Wales</t>
        </is>
      </c>
      <c r="C6688" t="inlineStr">
        <is>
          <t>Prop</t>
        </is>
      </c>
      <c r="D6688" t="n">
        <v>75</v>
      </c>
      <c r="E6688" t="n">
        <v>77</v>
      </c>
      <c r="F6688" t="n">
        <v>38</v>
      </c>
      <c r="G6688" t="n">
        <v>39</v>
      </c>
      <c r="H6688" t="n">
        <v>0</v>
      </c>
      <c r="I6688" t="n">
        <v>3118</v>
      </c>
      <c r="J6688" t="n">
        <v>37</v>
      </c>
      <c r="K6688" t="n">
        <v>971</v>
      </c>
      <c r="L6688" t="n">
        <v>0</v>
      </c>
      <c r="M6688" t="n">
        <v>38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</v>
      </c>
      <c r="U6688" t="n">
        <v>0</v>
      </c>
      <c r="V6688" t="n">
        <v>0</v>
      </c>
      <c r="W6688" t="n">
        <v>0</v>
      </c>
    </row>
    <row r="6689">
      <c r="A6689" t="inlineStr">
        <is>
          <t>Rhodri Jones</t>
        </is>
      </c>
      <c r="B6689" t="inlineStr">
        <is>
          <t>Wales</t>
        </is>
      </c>
      <c r="C6689" t="inlineStr">
        <is>
          <t>Prop</t>
        </is>
      </c>
      <c r="D6689" t="n">
        <v>188</v>
      </c>
      <c r="E6689" t="n">
        <v>3</v>
      </c>
      <c r="F6689" t="n">
        <v>74</v>
      </c>
      <c r="G6689" t="n">
        <v>133</v>
      </c>
      <c r="H6689" t="n">
        <v>0</v>
      </c>
      <c r="I6689" t="n">
        <v>6711</v>
      </c>
      <c r="J6689" t="n">
        <v>114</v>
      </c>
      <c r="K6689" t="n">
        <v>2276</v>
      </c>
      <c r="L6689" t="n">
        <v>1</v>
      </c>
      <c r="M6689" t="n">
        <v>70</v>
      </c>
      <c r="N6689" t="n">
        <v>3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15</v>
      </c>
      <c r="U6689" t="n">
        <v>1</v>
      </c>
      <c r="V6689" t="n">
        <v>0</v>
      </c>
      <c r="W6689" t="n">
        <v>0</v>
      </c>
    </row>
    <row r="6690">
      <c r="A6690" t="inlineStr">
        <is>
          <t>Paul James</t>
        </is>
      </c>
      <c r="B6690" t="inlineStr">
        <is>
          <t>Wales</t>
        </is>
      </c>
      <c r="C6690" t="inlineStr">
        <is>
          <t>Prop</t>
        </is>
      </c>
      <c r="D6690" t="n">
        <v>4</v>
      </c>
      <c r="E6690" t="n">
        <v>5</v>
      </c>
      <c r="F6690" t="n">
        <v>1</v>
      </c>
      <c r="G6690" t="n">
        <v>4</v>
      </c>
      <c r="H6690" t="n">
        <v>0</v>
      </c>
      <c r="I6690" t="n">
        <v>93</v>
      </c>
      <c r="J6690" t="n">
        <v>3</v>
      </c>
      <c r="K6690" t="n">
        <v>22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</row>
    <row r="6691">
      <c r="A6691" t="inlineStr">
        <is>
          <t>Paul James</t>
        </is>
      </c>
      <c r="B6691" t="inlineStr">
        <is>
          <t>Wales</t>
        </is>
      </c>
      <c r="C6691" t="inlineStr">
        <is>
          <t>Prop</t>
        </is>
      </c>
      <c r="D6691" t="n">
        <v>63</v>
      </c>
      <c r="E6691" t="n">
        <v>68</v>
      </c>
      <c r="F6691" t="n">
        <v>34</v>
      </c>
      <c r="G6691" t="n">
        <v>34</v>
      </c>
      <c r="H6691" t="n">
        <v>0</v>
      </c>
      <c r="I6691" t="n">
        <v>2843</v>
      </c>
      <c r="J6691" t="n">
        <v>29</v>
      </c>
      <c r="K6691" t="n">
        <v>585</v>
      </c>
      <c r="L6691" t="n">
        <v>3</v>
      </c>
      <c r="M6691" t="n">
        <v>21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</row>
    <row r="6692">
      <c r="A6692" t="inlineStr">
        <is>
          <t>Paul James</t>
        </is>
      </c>
      <c r="B6692" t="inlineStr">
        <is>
          <t>Wales</t>
        </is>
      </c>
      <c r="C6692" t="inlineStr">
        <is>
          <t>Prop</t>
        </is>
      </c>
      <c r="D6692" t="n">
        <v>176</v>
      </c>
      <c r="E6692" t="n">
        <v>186</v>
      </c>
      <c r="F6692" t="n">
        <v>117</v>
      </c>
      <c r="G6692" t="n">
        <v>69</v>
      </c>
      <c r="H6692" t="n">
        <v>0</v>
      </c>
      <c r="I6692" t="n">
        <v>9026</v>
      </c>
      <c r="J6692" t="n">
        <v>59</v>
      </c>
      <c r="K6692" t="n">
        <v>1091</v>
      </c>
      <c r="L6692" t="n">
        <v>2</v>
      </c>
      <c r="M6692" t="n">
        <v>67</v>
      </c>
      <c r="N6692" t="n">
        <v>7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35</v>
      </c>
      <c r="U6692" t="n">
        <v>5</v>
      </c>
      <c r="V6692" t="n">
        <v>0</v>
      </c>
      <c r="W6692" t="n">
        <v>0</v>
      </c>
    </row>
    <row r="6693">
      <c r="A6693" t="inlineStr">
        <is>
          <t>Paul James</t>
        </is>
      </c>
      <c r="B6693" t="inlineStr">
        <is>
          <t>Wales</t>
        </is>
      </c>
      <c r="C6693" t="inlineStr">
        <is>
          <t>Prop</t>
        </is>
      </c>
      <c r="D6693" t="n">
        <v>75</v>
      </c>
      <c r="E6693" t="n">
        <v>74</v>
      </c>
      <c r="F6693" t="n">
        <v>59</v>
      </c>
      <c r="G6693" t="n">
        <v>15</v>
      </c>
      <c r="H6693" t="n">
        <v>0</v>
      </c>
      <c r="I6693" t="n">
        <v>4061</v>
      </c>
      <c r="J6693" t="n">
        <v>16</v>
      </c>
      <c r="K6693" t="n">
        <v>447</v>
      </c>
      <c r="L6693" t="n">
        <v>0</v>
      </c>
      <c r="M6693" t="n">
        <v>51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</v>
      </c>
      <c r="U6693" t="n">
        <v>1</v>
      </c>
      <c r="V6693" t="n">
        <v>0</v>
      </c>
      <c r="W6693" t="n">
        <v>0</v>
      </c>
    </row>
    <row r="6694">
      <c r="A6694" t="inlineStr">
        <is>
          <t>Paul James</t>
        </is>
      </c>
      <c r="B6694" t="inlineStr">
        <is>
          <t>Wales</t>
        </is>
      </c>
      <c r="C6694" t="inlineStr">
        <is>
          <t>Prop</t>
        </is>
      </c>
      <c r="D6694" t="n">
        <v>1</v>
      </c>
      <c r="E6694" t="n">
        <v>1</v>
      </c>
      <c r="F6694" t="n">
        <v>1</v>
      </c>
      <c r="G6694" t="n">
        <v>0</v>
      </c>
      <c r="H6694" t="n">
        <v>0</v>
      </c>
      <c r="I6694" t="n">
        <v>57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</row>
    <row r="6695">
      <c r="A6695" t="inlineStr">
        <is>
          <t>Paul James</t>
        </is>
      </c>
      <c r="B6695" t="inlineStr">
        <is>
          <t>Wales</t>
        </is>
      </c>
      <c r="C6695" t="inlineStr">
        <is>
          <t>Prop</t>
        </is>
      </c>
      <c r="D6695" t="n">
        <v>319</v>
      </c>
      <c r="E6695" t="n">
        <v>8</v>
      </c>
      <c r="F6695" t="n">
        <v>212</v>
      </c>
      <c r="G6695" t="n">
        <v>122</v>
      </c>
      <c r="H6695" t="n">
        <v>0</v>
      </c>
      <c r="I6695" t="n">
        <v>16080</v>
      </c>
      <c r="J6695" t="n">
        <v>107</v>
      </c>
      <c r="K6695" t="n">
        <v>2145</v>
      </c>
      <c r="L6695" t="n">
        <v>5</v>
      </c>
      <c r="M6695" t="n">
        <v>141</v>
      </c>
      <c r="N6695" t="n">
        <v>8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40</v>
      </c>
      <c r="U6695" t="n">
        <v>7</v>
      </c>
      <c r="V6695" t="n">
        <v>0</v>
      </c>
      <c r="W6695" t="n">
        <v>0</v>
      </c>
    </row>
    <row r="6696">
      <c r="A6696" t="inlineStr">
        <is>
          <t>Scott Andrews</t>
        </is>
      </c>
      <c r="B6696" t="inlineStr">
        <is>
          <t>Wales</t>
        </is>
      </c>
      <c r="C6696" t="inlineStr">
        <is>
          <t>Prop</t>
        </is>
      </c>
      <c r="D6696" t="n">
        <v>9</v>
      </c>
      <c r="E6696" t="n">
        <v>10</v>
      </c>
      <c r="F6696" t="n">
        <v>7</v>
      </c>
      <c r="G6696" t="n">
        <v>3</v>
      </c>
      <c r="H6696" t="n">
        <v>0</v>
      </c>
      <c r="I6696" t="n">
        <v>559</v>
      </c>
      <c r="J6696" t="n">
        <v>2</v>
      </c>
      <c r="K6696" t="n">
        <v>46</v>
      </c>
      <c r="L6696" t="n">
        <v>0</v>
      </c>
      <c r="M6696" t="n">
        <v>2</v>
      </c>
      <c r="N6696" t="n">
        <v>2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10</v>
      </c>
      <c r="U6696" t="n">
        <v>0</v>
      </c>
      <c r="V6696" t="n">
        <v>0</v>
      </c>
      <c r="W6696" t="n">
        <v>0</v>
      </c>
    </row>
    <row r="6697">
      <c r="A6697" t="inlineStr">
        <is>
          <t>Scott Andrews</t>
        </is>
      </c>
      <c r="B6697" t="inlineStr">
        <is>
          <t>Wales</t>
        </is>
      </c>
      <c r="C6697" t="inlineStr">
        <is>
          <t>Prop</t>
        </is>
      </c>
      <c r="D6697" t="n">
        <v>186</v>
      </c>
      <c r="E6697" t="n">
        <v>203</v>
      </c>
      <c r="F6697" t="n">
        <v>86</v>
      </c>
      <c r="G6697" t="n">
        <v>117</v>
      </c>
      <c r="H6697" t="n">
        <v>0</v>
      </c>
      <c r="I6697" t="n">
        <v>8348</v>
      </c>
      <c r="J6697" t="n">
        <v>100</v>
      </c>
      <c r="K6697" t="n">
        <v>2617</v>
      </c>
      <c r="L6697" t="n">
        <v>2</v>
      </c>
      <c r="M6697" t="n">
        <v>56</v>
      </c>
      <c r="N6697" t="n">
        <v>4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20</v>
      </c>
      <c r="U6697" t="n">
        <v>5</v>
      </c>
      <c r="V6697" t="n">
        <v>0</v>
      </c>
      <c r="W6697" t="n">
        <v>0</v>
      </c>
    </row>
    <row r="6698">
      <c r="A6698" t="inlineStr">
        <is>
          <t>Scott Andrews</t>
        </is>
      </c>
      <c r="B6698" t="inlineStr">
        <is>
          <t>Wales</t>
        </is>
      </c>
      <c r="C6698" t="inlineStr">
        <is>
          <t>Prop</t>
        </is>
      </c>
      <c r="D6698" t="n">
        <v>13</v>
      </c>
      <c r="E6698" t="n">
        <v>14</v>
      </c>
      <c r="F6698" t="n">
        <v>5</v>
      </c>
      <c r="G6698" t="n">
        <v>9</v>
      </c>
      <c r="H6698" t="n">
        <v>0</v>
      </c>
      <c r="I6698" t="n">
        <v>498</v>
      </c>
      <c r="J6698" t="n">
        <v>8</v>
      </c>
      <c r="K6698" t="n">
        <v>181</v>
      </c>
      <c r="L6698" t="n">
        <v>0</v>
      </c>
      <c r="M6698" t="n">
        <v>3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</row>
    <row r="6699">
      <c r="A6699" t="inlineStr">
        <is>
          <t>Scott Andrews</t>
        </is>
      </c>
      <c r="B6699" t="inlineStr">
        <is>
          <t>Wales</t>
        </is>
      </c>
      <c r="C6699" t="inlineStr">
        <is>
          <t>Prop</t>
        </is>
      </c>
      <c r="D6699" t="n">
        <v>7</v>
      </c>
      <c r="E6699" t="n">
        <v>7</v>
      </c>
      <c r="F6699" t="n">
        <v>1</v>
      </c>
      <c r="G6699" t="n">
        <v>6</v>
      </c>
      <c r="H6699" t="n">
        <v>0</v>
      </c>
      <c r="I6699" t="n">
        <v>203</v>
      </c>
      <c r="J6699" t="n">
        <v>6</v>
      </c>
      <c r="K6699" t="n">
        <v>123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</row>
    <row r="6700">
      <c r="A6700" t="inlineStr">
        <is>
          <t>Scott Andrews</t>
        </is>
      </c>
      <c r="B6700" t="inlineStr">
        <is>
          <t>Wales</t>
        </is>
      </c>
      <c r="C6700" t="inlineStr">
        <is>
          <t>Prop</t>
        </is>
      </c>
      <c r="D6700" t="n">
        <v>215</v>
      </c>
      <c r="E6700" t="n">
        <v>6</v>
      </c>
      <c r="F6700" t="n">
        <v>99</v>
      </c>
      <c r="G6700" t="n">
        <v>135</v>
      </c>
      <c r="H6700" t="n">
        <v>0</v>
      </c>
      <c r="I6700" t="n">
        <v>9608</v>
      </c>
      <c r="J6700" t="n">
        <v>116</v>
      </c>
      <c r="K6700" t="n">
        <v>2967</v>
      </c>
      <c r="L6700" t="n">
        <v>2</v>
      </c>
      <c r="M6700" t="n">
        <v>61</v>
      </c>
      <c r="N6700" t="n">
        <v>6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30</v>
      </c>
      <c r="U6700" t="n">
        <v>5</v>
      </c>
      <c r="V6700" t="n">
        <v>0</v>
      </c>
      <c r="W6700" t="n">
        <v>0</v>
      </c>
    </row>
    <row r="6701">
      <c r="A6701" t="inlineStr">
        <is>
          <t>Rhys Gill</t>
        </is>
      </c>
      <c r="B6701" t="inlineStr">
        <is>
          <t>Wales</t>
        </is>
      </c>
      <c r="C6701" t="inlineStr">
        <is>
          <t>Prop</t>
        </is>
      </c>
      <c r="D6701" t="n">
        <v>77</v>
      </c>
      <c r="E6701" t="n">
        <v>75</v>
      </c>
      <c r="F6701" t="n">
        <v>53</v>
      </c>
      <c r="G6701" t="n">
        <v>22</v>
      </c>
      <c r="H6701" t="n">
        <v>0</v>
      </c>
      <c r="I6701" t="n">
        <v>3648</v>
      </c>
      <c r="J6701" t="n">
        <v>24</v>
      </c>
      <c r="K6701" t="n">
        <v>529</v>
      </c>
      <c r="L6701" t="n">
        <v>0</v>
      </c>
      <c r="M6701" t="n">
        <v>46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3</v>
      </c>
      <c r="V6701" t="n">
        <v>0</v>
      </c>
      <c r="W6701" t="n">
        <v>0</v>
      </c>
    </row>
    <row r="6702">
      <c r="A6702" t="inlineStr">
        <is>
          <t>Rhys Gill</t>
        </is>
      </c>
      <c r="B6702" t="inlineStr">
        <is>
          <t>Wales</t>
        </is>
      </c>
      <c r="C6702" t="inlineStr">
        <is>
          <t>Prop</t>
        </is>
      </c>
      <c r="D6702" t="n">
        <v>145</v>
      </c>
      <c r="E6702" t="n">
        <v>151</v>
      </c>
      <c r="F6702" t="n">
        <v>73</v>
      </c>
      <c r="G6702" t="n">
        <v>78</v>
      </c>
      <c r="H6702" t="n">
        <v>0</v>
      </c>
      <c r="I6702" t="n">
        <v>5979</v>
      </c>
      <c r="J6702" t="n">
        <v>72</v>
      </c>
      <c r="K6702" t="n">
        <v>1880</v>
      </c>
      <c r="L6702" t="n">
        <v>2</v>
      </c>
      <c r="M6702" t="n">
        <v>65</v>
      </c>
      <c r="N6702" t="n">
        <v>4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20</v>
      </c>
      <c r="U6702" t="n">
        <v>7</v>
      </c>
      <c r="V6702" t="n">
        <v>0</v>
      </c>
      <c r="W6702" t="n">
        <v>1</v>
      </c>
    </row>
    <row r="6703">
      <c r="A6703" t="inlineStr">
        <is>
          <t>Rhys Gill</t>
        </is>
      </c>
      <c r="B6703" t="inlineStr">
        <is>
          <t>Wales</t>
        </is>
      </c>
      <c r="C6703" t="inlineStr">
        <is>
          <t>Prop</t>
        </is>
      </c>
      <c r="D6703" t="n">
        <v>6</v>
      </c>
      <c r="E6703" t="n">
        <v>8</v>
      </c>
      <c r="F6703" t="n">
        <v>2</v>
      </c>
      <c r="G6703" t="n">
        <v>6</v>
      </c>
      <c r="H6703" t="n">
        <v>0</v>
      </c>
      <c r="I6703" t="n">
        <v>210</v>
      </c>
      <c r="J6703" t="n">
        <v>4</v>
      </c>
      <c r="K6703" t="n">
        <v>73</v>
      </c>
      <c r="L6703" t="n">
        <v>0</v>
      </c>
      <c r="M6703" t="n">
        <v>1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</row>
    <row r="6704">
      <c r="A6704" t="inlineStr">
        <is>
          <t>Rhys Gill</t>
        </is>
      </c>
      <c r="B6704" t="inlineStr">
        <is>
          <t>Wales</t>
        </is>
      </c>
      <c r="C6704" t="inlineStr">
        <is>
          <t>Prop</t>
        </is>
      </c>
      <c r="D6704" t="n">
        <v>228</v>
      </c>
      <c r="E6704" t="n">
        <v>4</v>
      </c>
      <c r="F6704" t="n">
        <v>128</v>
      </c>
      <c r="G6704" t="n">
        <v>106</v>
      </c>
      <c r="H6704" t="n">
        <v>0</v>
      </c>
      <c r="I6704" t="n">
        <v>9837</v>
      </c>
      <c r="J6704" t="n">
        <v>100</v>
      </c>
      <c r="K6704" t="n">
        <v>2482</v>
      </c>
      <c r="L6704" t="n">
        <v>2</v>
      </c>
      <c r="M6704" t="n">
        <v>112</v>
      </c>
      <c r="N6704" t="n">
        <v>4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20</v>
      </c>
      <c r="U6704" t="n">
        <v>10</v>
      </c>
      <c r="V6704" t="n">
        <v>0</v>
      </c>
      <c r="W6704" t="n">
        <v>1</v>
      </c>
    </row>
    <row r="6705">
      <c r="A6705" t="inlineStr">
        <is>
          <t>Nicky Smith</t>
        </is>
      </c>
      <c r="B6705" t="inlineStr">
        <is>
          <t>Wales</t>
        </is>
      </c>
      <c r="C6705" t="inlineStr">
        <is>
          <t>Prop</t>
        </is>
      </c>
      <c r="D6705" t="n">
        <v>128</v>
      </c>
      <c r="E6705" t="n">
        <v>128</v>
      </c>
      <c r="F6705" t="n">
        <v>88</v>
      </c>
      <c r="G6705" t="n">
        <v>40</v>
      </c>
      <c r="H6705" t="n">
        <v>0</v>
      </c>
      <c r="I6705" t="n">
        <v>6454</v>
      </c>
      <c r="J6705" t="n">
        <v>40</v>
      </c>
      <c r="K6705" t="n">
        <v>995</v>
      </c>
      <c r="L6705" t="n">
        <v>0</v>
      </c>
      <c r="M6705" t="n">
        <v>76</v>
      </c>
      <c r="N6705" t="n">
        <v>6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30</v>
      </c>
      <c r="U6705" t="n">
        <v>3</v>
      </c>
      <c r="V6705" t="n">
        <v>0</v>
      </c>
      <c r="W6705" t="n">
        <v>0</v>
      </c>
    </row>
    <row r="6706">
      <c r="A6706" t="inlineStr">
        <is>
          <t>Nicky Smith</t>
        </is>
      </c>
      <c r="B6706" t="inlineStr">
        <is>
          <t>Wales</t>
        </is>
      </c>
      <c r="C6706" t="inlineStr">
        <is>
          <t>Prop</t>
        </is>
      </c>
      <c r="D6706" t="n">
        <v>8</v>
      </c>
      <c r="E6706" t="n">
        <v>9</v>
      </c>
      <c r="F6706" t="n">
        <v>7</v>
      </c>
      <c r="G6706" t="n">
        <v>2</v>
      </c>
      <c r="H6706" t="n">
        <v>0</v>
      </c>
      <c r="I6706" t="n">
        <v>515</v>
      </c>
      <c r="J6706" t="n">
        <v>1</v>
      </c>
      <c r="K6706" t="n">
        <v>12</v>
      </c>
      <c r="L6706" t="n">
        <v>0</v>
      </c>
      <c r="M6706" t="n">
        <v>5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1</v>
      </c>
      <c r="V6706" t="n">
        <v>0</v>
      </c>
      <c r="W6706" t="n">
        <v>0</v>
      </c>
    </row>
    <row r="6707">
      <c r="A6707" t="inlineStr">
        <is>
          <t>Nicky Smith</t>
        </is>
      </c>
      <c r="B6707" t="inlineStr">
        <is>
          <t>Wales</t>
        </is>
      </c>
      <c r="C6707" t="inlineStr">
        <is>
          <t>Prop</t>
        </is>
      </c>
      <c r="D6707" t="n">
        <v>2</v>
      </c>
      <c r="E6707" t="n">
        <v>2</v>
      </c>
      <c r="F6707" t="n">
        <v>2</v>
      </c>
      <c r="G6707" t="n">
        <v>0</v>
      </c>
      <c r="H6707" t="n">
        <v>0</v>
      </c>
      <c r="I6707" t="n">
        <v>141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</row>
    <row r="6708">
      <c r="A6708" t="inlineStr">
        <is>
          <t>Nicky Smith</t>
        </is>
      </c>
      <c r="B6708" t="inlineStr">
        <is>
          <t>Wales</t>
        </is>
      </c>
      <c r="C6708" t="inlineStr">
        <is>
          <t>Prop</t>
        </is>
      </c>
      <c r="D6708" t="n">
        <v>36</v>
      </c>
      <c r="E6708" t="n">
        <v>37</v>
      </c>
      <c r="F6708" t="n">
        <v>15</v>
      </c>
      <c r="G6708" t="n">
        <v>22</v>
      </c>
      <c r="H6708" t="n">
        <v>0</v>
      </c>
      <c r="I6708" t="n">
        <v>1249</v>
      </c>
      <c r="J6708" t="n">
        <v>21</v>
      </c>
      <c r="K6708" t="n">
        <v>377</v>
      </c>
      <c r="L6708" t="n">
        <v>1</v>
      </c>
      <c r="M6708" t="n">
        <v>14</v>
      </c>
      <c r="N6708" t="n">
        <v>2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10</v>
      </c>
      <c r="U6708" t="n">
        <v>0</v>
      </c>
      <c r="V6708" t="n">
        <v>0</v>
      </c>
      <c r="W6708" t="n">
        <v>0</v>
      </c>
    </row>
    <row r="6709">
      <c r="A6709" t="inlineStr">
        <is>
          <t>Nicky Smith</t>
        </is>
      </c>
      <c r="B6709" t="inlineStr">
        <is>
          <t>Wales</t>
        </is>
      </c>
      <c r="C6709" t="inlineStr">
        <is>
          <t>Prop</t>
        </is>
      </c>
      <c r="D6709" t="n">
        <v>174</v>
      </c>
      <c r="E6709" t="n">
        <v>8</v>
      </c>
      <c r="F6709" t="n">
        <v>112</v>
      </c>
      <c r="G6709" t="n">
        <v>64</v>
      </c>
      <c r="H6709" t="n">
        <v>0</v>
      </c>
      <c r="I6709" t="n">
        <v>8359</v>
      </c>
      <c r="J6709" t="n">
        <v>62</v>
      </c>
      <c r="K6709" t="n">
        <v>1384</v>
      </c>
      <c r="L6709" t="n">
        <v>1</v>
      </c>
      <c r="M6709" t="n">
        <v>96</v>
      </c>
      <c r="N6709" t="n">
        <v>8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40</v>
      </c>
      <c r="U6709" t="n">
        <v>4</v>
      </c>
      <c r="V6709" t="n">
        <v>0</v>
      </c>
      <c r="W6709" t="n">
        <v>0</v>
      </c>
    </row>
    <row r="6710">
      <c r="A6710" t="inlineStr">
        <is>
          <t>Wyn Jones</t>
        </is>
      </c>
      <c r="B6710" t="inlineStr">
        <is>
          <t>Wales</t>
        </is>
      </c>
      <c r="C6710" t="inlineStr">
        <is>
          <t>Prop</t>
        </is>
      </c>
      <c r="D6710" t="n">
        <v>6</v>
      </c>
      <c r="E6710" t="n">
        <v>7</v>
      </c>
      <c r="F6710" t="n">
        <v>2</v>
      </c>
      <c r="G6710" t="n">
        <v>5</v>
      </c>
      <c r="H6710" t="n">
        <v>0</v>
      </c>
      <c r="I6710" t="n">
        <v>168</v>
      </c>
      <c r="J6710" t="n">
        <v>4</v>
      </c>
      <c r="K6710" t="n">
        <v>47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</row>
    <row r="6711">
      <c r="A6711" t="inlineStr">
        <is>
          <t>Wyn Jones</t>
        </is>
      </c>
      <c r="B6711" t="inlineStr">
        <is>
          <t>Wales</t>
        </is>
      </c>
      <c r="C6711" t="inlineStr">
        <is>
          <t>Prop</t>
        </is>
      </c>
      <c r="D6711" t="n">
        <v>98</v>
      </c>
      <c r="E6711" t="n">
        <v>105</v>
      </c>
      <c r="F6711" t="n">
        <v>55</v>
      </c>
      <c r="G6711" t="n">
        <v>50</v>
      </c>
      <c r="H6711" t="n">
        <v>0</v>
      </c>
      <c r="I6711" t="n">
        <v>4308</v>
      </c>
      <c r="J6711" t="n">
        <v>43</v>
      </c>
      <c r="K6711" t="n">
        <v>819</v>
      </c>
      <c r="L6711" t="n">
        <v>2</v>
      </c>
      <c r="M6711" t="n">
        <v>50</v>
      </c>
      <c r="N6711" t="n">
        <v>3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15</v>
      </c>
      <c r="U6711" t="n">
        <v>5</v>
      </c>
      <c r="V6711" t="n">
        <v>0</v>
      </c>
      <c r="W6711" t="n">
        <v>0</v>
      </c>
    </row>
    <row r="6712">
      <c r="A6712" t="inlineStr">
        <is>
          <t>Wyn Jones</t>
        </is>
      </c>
      <c r="B6712" t="inlineStr">
        <is>
          <t>Wales</t>
        </is>
      </c>
      <c r="C6712" t="inlineStr">
        <is>
          <t>Prop</t>
        </is>
      </c>
      <c r="D6712" t="n">
        <v>1</v>
      </c>
      <c r="E6712" t="n">
        <v>1</v>
      </c>
      <c r="F6712" t="n">
        <v>1</v>
      </c>
      <c r="G6712" t="n">
        <v>0</v>
      </c>
      <c r="H6712" t="n">
        <v>0</v>
      </c>
      <c r="I6712" t="n">
        <v>80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</row>
    <row r="6713">
      <c r="A6713" t="inlineStr">
        <is>
          <t>Wyn Jones</t>
        </is>
      </c>
      <c r="B6713" t="inlineStr">
        <is>
          <t>Wales</t>
        </is>
      </c>
      <c r="C6713" t="inlineStr">
        <is>
          <t>Prop</t>
        </is>
      </c>
      <c r="D6713" t="n">
        <v>139</v>
      </c>
      <c r="E6713" t="n">
        <v>5</v>
      </c>
      <c r="F6713" t="n">
        <v>75</v>
      </c>
      <c r="G6713" t="n">
        <v>72</v>
      </c>
      <c r="H6713" t="n">
        <v>0</v>
      </c>
      <c r="I6713" t="n">
        <v>6017</v>
      </c>
      <c r="J6713" t="n">
        <v>64</v>
      </c>
      <c r="K6713" t="n">
        <v>1289</v>
      </c>
      <c r="L6713" t="n">
        <v>2</v>
      </c>
      <c r="M6713" t="n">
        <v>69</v>
      </c>
      <c r="N6713" t="n">
        <v>5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25</v>
      </c>
      <c r="U6713" t="n">
        <v>5</v>
      </c>
      <c r="V6713" t="n">
        <v>0</v>
      </c>
      <c r="W6713" t="n">
        <v>0</v>
      </c>
    </row>
    <row r="6714">
      <c r="A6714" t="inlineStr">
        <is>
          <t>Samson Lee</t>
        </is>
      </c>
      <c r="B6714" t="inlineStr">
        <is>
          <t>Wales</t>
        </is>
      </c>
      <c r="C6714" t="inlineStr">
        <is>
          <t>Prop</t>
        </is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90</v>
      </c>
      <c r="J6714" t="n">
        <v>1</v>
      </c>
      <c r="K6714" t="n">
        <v>10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</row>
    <row r="6715">
      <c r="A6715" t="inlineStr">
        <is>
          <t>Samson Lee</t>
        </is>
      </c>
      <c r="B6715" t="inlineStr">
        <is>
          <t>Wales</t>
        </is>
      </c>
      <c r="C6715" t="inlineStr">
        <is>
          <t>Prop</t>
        </is>
      </c>
      <c r="D6715" t="n">
        <v>143</v>
      </c>
      <c r="E6715" t="n">
        <v>142</v>
      </c>
      <c r="F6715" t="n">
        <v>125</v>
      </c>
      <c r="G6715" t="n">
        <v>17</v>
      </c>
      <c r="H6715" t="n">
        <v>0</v>
      </c>
      <c r="I6715" t="n">
        <v>7856</v>
      </c>
      <c r="J6715" t="n">
        <v>18</v>
      </c>
      <c r="K6715" t="n">
        <v>529</v>
      </c>
      <c r="L6715" t="n">
        <v>1</v>
      </c>
      <c r="M6715" t="n">
        <v>113</v>
      </c>
      <c r="N6715" t="n">
        <v>3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15</v>
      </c>
      <c r="U6715" t="n">
        <v>3</v>
      </c>
      <c r="V6715" t="n">
        <v>0</v>
      </c>
      <c r="W6715" t="n">
        <v>0</v>
      </c>
    </row>
    <row r="6716">
      <c r="A6716" t="inlineStr">
        <is>
          <t>Samson Lee</t>
        </is>
      </c>
      <c r="B6716" t="inlineStr">
        <is>
          <t>Wales</t>
        </is>
      </c>
      <c r="C6716" t="inlineStr">
        <is>
          <t>Prop</t>
        </is>
      </c>
      <c r="D6716" t="n">
        <v>45</v>
      </c>
      <c r="E6716" t="n">
        <v>47</v>
      </c>
      <c r="F6716" t="n">
        <v>30</v>
      </c>
      <c r="G6716" t="n">
        <v>17</v>
      </c>
      <c r="H6716" t="n">
        <v>0</v>
      </c>
      <c r="I6716" t="n">
        <v>2103</v>
      </c>
      <c r="J6716" t="n">
        <v>15</v>
      </c>
      <c r="K6716" t="n">
        <v>356</v>
      </c>
      <c r="L6716" t="n">
        <v>1</v>
      </c>
      <c r="M6716" t="n">
        <v>29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5</v>
      </c>
      <c r="U6716" t="n">
        <v>2</v>
      </c>
      <c r="V6716" t="n">
        <v>0</v>
      </c>
      <c r="W6716" t="n">
        <v>0</v>
      </c>
    </row>
    <row r="6717">
      <c r="A6717" t="inlineStr">
        <is>
          <t>Samson Lee</t>
        </is>
      </c>
      <c r="B6717" t="inlineStr">
        <is>
          <t>Wales</t>
        </is>
      </c>
      <c r="C6717" t="inlineStr">
        <is>
          <t>Prop</t>
        </is>
      </c>
      <c r="D6717" t="n">
        <v>190</v>
      </c>
      <c r="E6717" t="n">
        <v>4</v>
      </c>
      <c r="F6717" t="n">
        <v>156</v>
      </c>
      <c r="G6717" t="n">
        <v>36</v>
      </c>
      <c r="H6717" t="n">
        <v>0</v>
      </c>
      <c r="I6717" t="n">
        <v>10049</v>
      </c>
      <c r="J6717" t="n">
        <v>34</v>
      </c>
      <c r="K6717" t="n">
        <v>895</v>
      </c>
      <c r="L6717" t="n">
        <v>2</v>
      </c>
      <c r="M6717" t="n">
        <v>142</v>
      </c>
      <c r="N6717" t="n">
        <v>4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20</v>
      </c>
      <c r="U6717" t="n">
        <v>5</v>
      </c>
      <c r="V6717" t="n">
        <v>0</v>
      </c>
      <c r="W6717" t="n">
        <v>0</v>
      </c>
    </row>
    <row r="6718">
      <c r="A6718" t="inlineStr">
        <is>
          <t>Tomas Francis</t>
        </is>
      </c>
      <c r="B6718" t="inlineStr">
        <is>
          <t>Wales</t>
        </is>
      </c>
      <c r="C6718" t="inlineStr">
        <is>
          <t>Prop</t>
        </is>
      </c>
      <c r="D6718" t="n">
        <v>20</v>
      </c>
      <c r="E6718" t="n">
        <v>21</v>
      </c>
      <c r="F6718" t="n">
        <v>15</v>
      </c>
      <c r="G6718" t="n">
        <v>6</v>
      </c>
      <c r="H6718" t="n">
        <v>0</v>
      </c>
      <c r="I6718" t="n">
        <v>1064</v>
      </c>
      <c r="J6718" t="n">
        <v>5</v>
      </c>
      <c r="K6718" t="n">
        <v>124</v>
      </c>
      <c r="L6718" t="n">
        <v>0</v>
      </c>
      <c r="M6718" t="n">
        <v>12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10</v>
      </c>
      <c r="U6718" t="n">
        <v>0</v>
      </c>
      <c r="V6718" t="n">
        <v>0</v>
      </c>
      <c r="W6718" t="n">
        <v>0</v>
      </c>
    </row>
    <row r="6719">
      <c r="A6719" t="inlineStr">
        <is>
          <t>Tomas Francis</t>
        </is>
      </c>
      <c r="B6719" t="inlineStr">
        <is>
          <t>Wales</t>
        </is>
      </c>
      <c r="C6719" t="inlineStr">
        <is>
          <t>Prop</t>
        </is>
      </c>
      <c r="D6719" t="n">
        <v>22</v>
      </c>
      <c r="E6719" t="n">
        <v>22</v>
      </c>
      <c r="F6719" t="n">
        <v>19</v>
      </c>
      <c r="G6719" t="n">
        <v>3</v>
      </c>
      <c r="H6719" t="n">
        <v>0</v>
      </c>
      <c r="I6719" t="n">
        <v>1316</v>
      </c>
      <c r="J6719" t="n">
        <v>3</v>
      </c>
      <c r="K6719" t="n">
        <v>43</v>
      </c>
      <c r="L6719" t="n">
        <v>0</v>
      </c>
      <c r="M6719" t="n">
        <v>12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</row>
    <row r="6720">
      <c r="A6720" t="inlineStr">
        <is>
          <t>Tomas Francis</t>
        </is>
      </c>
      <c r="B6720" t="inlineStr">
        <is>
          <t>Wales</t>
        </is>
      </c>
      <c r="C6720" t="inlineStr">
        <is>
          <t>Prop</t>
        </is>
      </c>
      <c r="D6720" t="n">
        <v>121</v>
      </c>
      <c r="E6720" t="n">
        <v>119</v>
      </c>
      <c r="F6720" t="n">
        <v>66</v>
      </c>
      <c r="G6720" t="n">
        <v>53</v>
      </c>
      <c r="H6720" t="n">
        <v>0</v>
      </c>
      <c r="I6720" t="n">
        <v>5220</v>
      </c>
      <c r="J6720" t="n">
        <v>55</v>
      </c>
      <c r="K6720" t="n">
        <v>1494</v>
      </c>
      <c r="L6720" t="n">
        <v>2</v>
      </c>
      <c r="M6720" t="n">
        <v>62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5</v>
      </c>
      <c r="U6720" t="n">
        <v>2</v>
      </c>
      <c r="V6720" t="n">
        <v>0</v>
      </c>
      <c r="W6720" t="n">
        <v>1</v>
      </c>
    </row>
    <row r="6721">
      <c r="A6721" t="inlineStr">
        <is>
          <t>Tomas Francis</t>
        </is>
      </c>
      <c r="B6721" t="inlineStr">
        <is>
          <t>Wales</t>
        </is>
      </c>
      <c r="C6721" t="inlineStr">
        <is>
          <t>Prop</t>
        </is>
      </c>
      <c r="D6721" t="n">
        <v>57</v>
      </c>
      <c r="E6721" t="n">
        <v>56</v>
      </c>
      <c r="F6721" t="n">
        <v>38</v>
      </c>
      <c r="G6721" t="n">
        <v>18</v>
      </c>
      <c r="H6721" t="n">
        <v>0</v>
      </c>
      <c r="I6721" t="n">
        <v>2700</v>
      </c>
      <c r="J6721" t="n">
        <v>19</v>
      </c>
      <c r="K6721" t="n">
        <v>451</v>
      </c>
      <c r="L6721" t="n">
        <v>1</v>
      </c>
      <c r="M6721" t="n">
        <v>37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0</v>
      </c>
      <c r="W6721" t="n">
        <v>0</v>
      </c>
    </row>
    <row r="6722">
      <c r="A6722" t="inlineStr">
        <is>
          <t>Tomas Francis</t>
        </is>
      </c>
      <c r="B6722" t="inlineStr">
        <is>
          <t>Wales</t>
        </is>
      </c>
      <c r="C6722" t="inlineStr">
        <is>
          <t>Prop</t>
        </is>
      </c>
      <c r="D6722" t="n">
        <v>0</v>
      </c>
      <c r="E6722" t="n">
        <v>2</v>
      </c>
      <c r="F6722" t="n">
        <v>0</v>
      </c>
      <c r="G6722" t="n">
        <v>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</row>
    <row r="6723">
      <c r="A6723" t="inlineStr">
        <is>
          <t>Tomas Francis</t>
        </is>
      </c>
      <c r="B6723" t="inlineStr">
        <is>
          <t>Wales</t>
        </is>
      </c>
      <c r="C6723" t="inlineStr">
        <is>
          <t>Prop</t>
        </is>
      </c>
      <c r="D6723" t="n">
        <v>220</v>
      </c>
      <c r="E6723" t="n">
        <v>3</v>
      </c>
      <c r="F6723" t="n">
        <v>138</v>
      </c>
      <c r="G6723" t="n">
        <v>82</v>
      </c>
      <c r="H6723" t="n">
        <v>0</v>
      </c>
      <c r="I6723" t="n">
        <v>10300</v>
      </c>
      <c r="J6723" t="n">
        <v>82</v>
      </c>
      <c r="K6723" t="n">
        <v>2112</v>
      </c>
      <c r="L6723" t="n">
        <v>3</v>
      </c>
      <c r="M6723" t="n">
        <v>123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15</v>
      </c>
      <c r="U6723" t="n">
        <v>3</v>
      </c>
      <c r="V6723" t="n">
        <v>0</v>
      </c>
      <c r="W6723" t="n">
        <v>1</v>
      </c>
    </row>
    <row r="6724">
      <c r="A6724" t="inlineStr">
        <is>
          <t>Leon Brown</t>
        </is>
      </c>
      <c r="B6724" t="inlineStr">
        <is>
          <t>Wales</t>
        </is>
      </c>
      <c r="C6724" t="inlineStr">
        <is>
          <t>Prop</t>
        </is>
      </c>
      <c r="D6724" t="n">
        <v>6</v>
      </c>
      <c r="E6724" t="n">
        <v>7</v>
      </c>
      <c r="F6724" t="n">
        <v>0</v>
      </c>
      <c r="G6724" t="n">
        <v>7</v>
      </c>
      <c r="H6724" t="n">
        <v>0</v>
      </c>
      <c r="I6724" t="n">
        <v>88</v>
      </c>
      <c r="J6724" t="n">
        <v>6</v>
      </c>
      <c r="K6724" t="n">
        <v>94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</row>
    <row r="6725">
      <c r="A6725" t="inlineStr">
        <is>
          <t>Leon Brown</t>
        </is>
      </c>
      <c r="B6725" t="inlineStr">
        <is>
          <t>Wales</t>
        </is>
      </c>
      <c r="C6725" t="inlineStr">
        <is>
          <t>Prop</t>
        </is>
      </c>
      <c r="D6725" t="n">
        <v>54</v>
      </c>
      <c r="E6725" t="n">
        <v>55</v>
      </c>
      <c r="F6725" t="n">
        <v>39</v>
      </c>
      <c r="G6725" t="n">
        <v>16</v>
      </c>
      <c r="H6725" t="n">
        <v>0</v>
      </c>
      <c r="I6725" t="n">
        <v>2822</v>
      </c>
      <c r="J6725" t="n">
        <v>15</v>
      </c>
      <c r="K6725" t="n">
        <v>414</v>
      </c>
      <c r="L6725" t="n">
        <v>1</v>
      </c>
      <c r="M6725" t="n">
        <v>37</v>
      </c>
      <c r="N6725" t="n">
        <v>5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25</v>
      </c>
      <c r="U6725" t="n">
        <v>4</v>
      </c>
      <c r="V6725" t="n">
        <v>0</v>
      </c>
      <c r="W6725" t="n">
        <v>0</v>
      </c>
    </row>
    <row r="6726">
      <c r="A6726" t="inlineStr">
        <is>
          <t>Leon Brown</t>
        </is>
      </c>
      <c r="B6726" t="inlineStr">
        <is>
          <t>Wales</t>
        </is>
      </c>
      <c r="C6726" t="inlineStr">
        <is>
          <t>Prop</t>
        </is>
      </c>
      <c r="D6726" t="n">
        <v>17</v>
      </c>
      <c r="E6726" t="n">
        <v>17</v>
      </c>
      <c r="F6726" t="n">
        <v>2</v>
      </c>
      <c r="G6726" t="n">
        <v>15</v>
      </c>
      <c r="H6726" t="n">
        <v>0</v>
      </c>
      <c r="I6726" t="n">
        <v>367</v>
      </c>
      <c r="J6726" t="n">
        <v>15</v>
      </c>
      <c r="K6726" t="n">
        <v>260</v>
      </c>
      <c r="L6726" t="n">
        <v>0</v>
      </c>
      <c r="M6726" t="n">
        <v>2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</row>
    <row r="6727">
      <c r="A6727" t="inlineStr">
        <is>
          <t>Leon Brown</t>
        </is>
      </c>
      <c r="B6727" t="inlineStr">
        <is>
          <t>Wales</t>
        </is>
      </c>
      <c r="C6727" t="inlineStr">
        <is>
          <t>Prop</t>
        </is>
      </c>
      <c r="D6727" t="n">
        <v>77</v>
      </c>
      <c r="E6727" t="n">
        <v>5</v>
      </c>
      <c r="F6727" t="n">
        <v>41</v>
      </c>
      <c r="G6727" t="n">
        <v>38</v>
      </c>
      <c r="H6727" t="n">
        <v>0</v>
      </c>
      <c r="I6727" t="n">
        <v>3277</v>
      </c>
      <c r="J6727" t="n">
        <v>36</v>
      </c>
      <c r="K6727" t="n">
        <v>768</v>
      </c>
      <c r="L6727" t="n">
        <v>1</v>
      </c>
      <c r="M6727" t="n">
        <v>39</v>
      </c>
      <c r="N6727" t="n">
        <v>5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25</v>
      </c>
      <c r="U6727" t="n">
        <v>5</v>
      </c>
      <c r="V6727" t="n">
        <v>0</v>
      </c>
      <c r="W6727" t="n">
        <v>0</v>
      </c>
    </row>
    <row r="6728">
      <c r="A6728" t="inlineStr">
        <is>
          <t>Aaron Jarvis</t>
        </is>
      </c>
      <c r="B6728" t="inlineStr">
        <is>
          <t>Wales</t>
        </is>
      </c>
      <c r="C6728" t="inlineStr">
        <is>
          <t>Prop</t>
        </is>
      </c>
      <c r="D6728" t="n">
        <v>13</v>
      </c>
      <c r="E6728" t="n">
        <v>16</v>
      </c>
      <c r="F6728" t="n">
        <v>5</v>
      </c>
      <c r="G6728" t="n">
        <v>11</v>
      </c>
      <c r="H6728" t="n">
        <v>0</v>
      </c>
      <c r="I6728" t="n">
        <v>446</v>
      </c>
      <c r="J6728" t="n">
        <v>8</v>
      </c>
      <c r="K6728" t="n">
        <v>161</v>
      </c>
      <c r="L6728" t="n">
        <v>0</v>
      </c>
      <c r="M6728" t="n">
        <v>4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</row>
    <row r="6729">
      <c r="A6729" t="inlineStr">
        <is>
          <t>Aaron Jarvis</t>
        </is>
      </c>
      <c r="B6729" t="inlineStr">
        <is>
          <t>Wales</t>
        </is>
      </c>
      <c r="C6729" t="inlineStr">
        <is>
          <t>Prop</t>
        </is>
      </c>
      <c r="D6729" t="n">
        <v>2</v>
      </c>
      <c r="E6729" t="n">
        <v>2</v>
      </c>
      <c r="F6729" t="n">
        <v>2</v>
      </c>
      <c r="G6729" t="n">
        <v>0</v>
      </c>
      <c r="H6729" t="n">
        <v>0</v>
      </c>
      <c r="I6729" t="n">
        <v>160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</row>
    <row r="6730">
      <c r="A6730" t="inlineStr">
        <is>
          <t>Aaron Jarvis</t>
        </is>
      </c>
      <c r="B6730" t="inlineStr">
        <is>
          <t>Wales</t>
        </is>
      </c>
      <c r="C6730" t="inlineStr">
        <is>
          <t>Prop</t>
        </is>
      </c>
      <c r="D6730" t="n">
        <v>48</v>
      </c>
      <c r="E6730" t="n">
        <v>67</v>
      </c>
      <c r="F6730" t="n">
        <v>14</v>
      </c>
      <c r="G6730" t="n">
        <v>53</v>
      </c>
      <c r="H6730" t="n">
        <v>0</v>
      </c>
      <c r="I6730" t="n">
        <v>1417</v>
      </c>
      <c r="J6730" t="n">
        <v>34</v>
      </c>
      <c r="K6730" t="n">
        <v>528</v>
      </c>
      <c r="L6730" t="n">
        <v>1</v>
      </c>
      <c r="M6730" t="n">
        <v>12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5</v>
      </c>
      <c r="U6730" t="n">
        <v>0</v>
      </c>
      <c r="V6730" t="n">
        <v>0</v>
      </c>
      <c r="W6730" t="n">
        <v>0</v>
      </c>
    </row>
    <row r="6731">
      <c r="A6731" t="inlineStr">
        <is>
          <t>Aaron Jarvis</t>
        </is>
      </c>
      <c r="B6731" t="inlineStr">
        <is>
          <t>Wales</t>
        </is>
      </c>
      <c r="C6731" t="inlineStr">
        <is>
          <t>Prop</t>
        </is>
      </c>
      <c r="D6731" t="n">
        <v>3</v>
      </c>
      <c r="E6731" t="n">
        <v>3</v>
      </c>
      <c r="F6731" t="n">
        <v>0</v>
      </c>
      <c r="G6731" t="n">
        <v>3</v>
      </c>
      <c r="H6731" t="n">
        <v>0</v>
      </c>
      <c r="I6731" t="n">
        <v>64</v>
      </c>
      <c r="J6731" t="n">
        <v>3</v>
      </c>
      <c r="K6731" t="n">
        <v>64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</row>
    <row r="6732">
      <c r="A6732" t="inlineStr">
        <is>
          <t>Aaron Jarvis</t>
        </is>
      </c>
      <c r="B6732" t="inlineStr">
        <is>
          <t>Wales</t>
        </is>
      </c>
      <c r="C6732" t="inlineStr">
        <is>
          <t>Prop</t>
        </is>
      </c>
      <c r="D6732" t="n">
        <v>88</v>
      </c>
      <c r="E6732" t="n">
        <v>94</v>
      </c>
      <c r="F6732" t="n">
        <v>47</v>
      </c>
      <c r="G6732" t="n">
        <v>47</v>
      </c>
      <c r="H6732" t="n">
        <v>0</v>
      </c>
      <c r="I6732" t="n">
        <v>3762</v>
      </c>
      <c r="J6732" t="n">
        <v>41</v>
      </c>
      <c r="K6732" t="n">
        <v>1070</v>
      </c>
      <c r="L6732" t="n">
        <v>1</v>
      </c>
      <c r="M6732" t="n">
        <v>43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0</v>
      </c>
      <c r="W6732" t="n">
        <v>0</v>
      </c>
    </row>
    <row r="6733">
      <c r="A6733" t="inlineStr">
        <is>
          <t>Aaron Jarvis</t>
        </is>
      </c>
      <c r="B6733" t="inlineStr">
        <is>
          <t>Wales</t>
        </is>
      </c>
      <c r="C6733" t="inlineStr">
        <is>
          <t>Prop</t>
        </is>
      </c>
      <c r="D6733" t="n">
        <v>18</v>
      </c>
      <c r="E6733" t="n">
        <v>19</v>
      </c>
      <c r="F6733" t="n">
        <v>6</v>
      </c>
      <c r="G6733" t="n">
        <v>13</v>
      </c>
      <c r="H6733" t="n">
        <v>0</v>
      </c>
      <c r="I6733" t="n">
        <v>708</v>
      </c>
      <c r="J6733" t="n">
        <v>12</v>
      </c>
      <c r="K6733" t="n">
        <v>279</v>
      </c>
      <c r="L6733" t="n">
        <v>0</v>
      </c>
      <c r="M6733" t="n">
        <v>4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</row>
    <row r="6734">
      <c r="A6734" t="inlineStr">
        <is>
          <t>Aaron Jarvis</t>
        </is>
      </c>
      <c r="B6734" t="inlineStr">
        <is>
          <t>Wales</t>
        </is>
      </c>
      <c r="C6734" t="inlineStr">
        <is>
          <t>Prop</t>
        </is>
      </c>
      <c r="D6734" t="n">
        <v>22</v>
      </c>
      <c r="E6734" t="n">
        <v>27</v>
      </c>
      <c r="F6734" t="n">
        <v>6</v>
      </c>
      <c r="G6734" t="n">
        <v>21</v>
      </c>
      <c r="H6734" t="n">
        <v>0</v>
      </c>
      <c r="I6734" t="n">
        <v>806</v>
      </c>
      <c r="J6734" t="n">
        <v>16</v>
      </c>
      <c r="K6734" t="n">
        <v>419</v>
      </c>
      <c r="L6734" t="n">
        <v>1</v>
      </c>
      <c r="M6734" t="n">
        <v>5</v>
      </c>
      <c r="N6734" t="n">
        <v>2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10</v>
      </c>
      <c r="U6734" t="n">
        <v>0</v>
      </c>
      <c r="V6734" t="n">
        <v>0</v>
      </c>
      <c r="W6734" t="n">
        <v>0</v>
      </c>
    </row>
    <row r="6735">
      <c r="A6735" t="inlineStr">
        <is>
          <t>Aaron Jarvis</t>
        </is>
      </c>
      <c r="B6735" t="inlineStr">
        <is>
          <t>Wales</t>
        </is>
      </c>
      <c r="C6735" t="inlineStr">
        <is>
          <t>Prop</t>
        </is>
      </c>
      <c r="D6735" t="n">
        <v>35</v>
      </c>
      <c r="E6735" t="n">
        <v>37</v>
      </c>
      <c r="F6735" t="n">
        <v>10</v>
      </c>
      <c r="G6735" t="n">
        <v>27</v>
      </c>
      <c r="H6735" t="n">
        <v>0</v>
      </c>
      <c r="I6735" t="n">
        <v>1123</v>
      </c>
      <c r="J6735" t="n">
        <v>25</v>
      </c>
      <c r="K6735" t="n">
        <v>556</v>
      </c>
      <c r="L6735" t="n">
        <v>0</v>
      </c>
      <c r="M6735" t="n">
        <v>8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1</v>
      </c>
      <c r="V6735" t="n">
        <v>0</v>
      </c>
      <c r="W6735" t="n">
        <v>0</v>
      </c>
    </row>
    <row r="6736">
      <c r="A6736" t="inlineStr">
        <is>
          <t>Aaron Jarvis</t>
        </is>
      </c>
      <c r="B6736" t="inlineStr">
        <is>
          <t>Wales</t>
        </is>
      </c>
      <c r="C6736" t="inlineStr">
        <is>
          <t>Prop</t>
        </is>
      </c>
      <c r="D6736" t="n">
        <v>229</v>
      </c>
      <c r="E6736" t="n">
        <v>3</v>
      </c>
      <c r="F6736" t="n">
        <v>90</v>
      </c>
      <c r="G6736" t="n">
        <v>175</v>
      </c>
      <c r="H6736" t="n">
        <v>0</v>
      </c>
      <c r="I6736" t="n">
        <v>8486</v>
      </c>
      <c r="J6736" t="n">
        <v>139</v>
      </c>
      <c r="K6736" t="n">
        <v>3077</v>
      </c>
      <c r="L6736" t="n">
        <v>3</v>
      </c>
      <c r="M6736" t="n">
        <v>76</v>
      </c>
      <c r="N6736" t="n">
        <v>3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15</v>
      </c>
      <c r="U6736" t="n">
        <v>2</v>
      </c>
      <c r="V6736" t="n">
        <v>0</v>
      </c>
      <c r="W6736" t="n">
        <v>0</v>
      </c>
    </row>
    <row r="6737">
      <c r="A6737" t="inlineStr">
        <is>
          <t>Dillon Lewis</t>
        </is>
      </c>
      <c r="B6737" t="inlineStr">
        <is>
          <t>Wales</t>
        </is>
      </c>
      <c r="C6737" t="inlineStr">
        <is>
          <t>Prop</t>
        </is>
      </c>
      <c r="D6737" t="n">
        <v>4</v>
      </c>
      <c r="E6737" t="n">
        <v>5</v>
      </c>
      <c r="F6737" t="n">
        <v>2</v>
      </c>
      <c r="G6737" t="n">
        <v>3</v>
      </c>
      <c r="H6737" t="n">
        <v>0</v>
      </c>
      <c r="I6737" t="n">
        <v>200</v>
      </c>
      <c r="J6737" t="n">
        <v>2</v>
      </c>
      <c r="K6737" t="n">
        <v>60</v>
      </c>
      <c r="L6737" t="n">
        <v>0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</row>
    <row r="6738">
      <c r="A6738" t="inlineStr">
        <is>
          <t>Dillon Lewis</t>
        </is>
      </c>
      <c r="B6738" t="inlineStr">
        <is>
          <t>Wales</t>
        </is>
      </c>
      <c r="C6738" t="inlineStr">
        <is>
          <t>Prop</t>
        </is>
      </c>
      <c r="D6738" t="n">
        <v>63</v>
      </c>
      <c r="E6738" t="n">
        <v>66</v>
      </c>
      <c r="F6738" t="n">
        <v>27</v>
      </c>
      <c r="G6738" t="n">
        <v>39</v>
      </c>
      <c r="H6738" t="n">
        <v>0</v>
      </c>
      <c r="I6738" t="n">
        <v>2489</v>
      </c>
      <c r="J6738" t="n">
        <v>36</v>
      </c>
      <c r="K6738" t="n">
        <v>959</v>
      </c>
      <c r="L6738" t="n">
        <v>1</v>
      </c>
      <c r="M6738" t="n">
        <v>25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5</v>
      </c>
      <c r="U6738" t="n">
        <v>2</v>
      </c>
      <c r="V6738" t="n">
        <v>0</v>
      </c>
      <c r="W6738" t="n">
        <v>0</v>
      </c>
    </row>
    <row r="6739">
      <c r="A6739" t="inlineStr">
        <is>
          <t>Dillon Lewis</t>
        </is>
      </c>
      <c r="B6739" t="inlineStr">
        <is>
          <t>Wales</t>
        </is>
      </c>
      <c r="C6739" t="inlineStr">
        <is>
          <t>Prop</t>
        </is>
      </c>
      <c r="D6739" t="n">
        <v>15</v>
      </c>
      <c r="E6739" t="n">
        <v>15</v>
      </c>
      <c r="F6739" t="n">
        <v>14</v>
      </c>
      <c r="G6739" t="n">
        <v>1</v>
      </c>
      <c r="H6739" t="n">
        <v>0</v>
      </c>
      <c r="I6739" t="n">
        <v>1038</v>
      </c>
      <c r="J6739" t="n">
        <v>1</v>
      </c>
      <c r="K6739" t="n">
        <v>43</v>
      </c>
      <c r="L6739" t="n">
        <v>1</v>
      </c>
      <c r="M6739" t="n">
        <v>9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</row>
    <row r="6740">
      <c r="A6740" t="inlineStr">
        <is>
          <t>Dillon Lewis</t>
        </is>
      </c>
      <c r="B6740" t="inlineStr">
        <is>
          <t>Wales</t>
        </is>
      </c>
      <c r="C6740" t="inlineStr">
        <is>
          <t>Prop</t>
        </is>
      </c>
      <c r="D6740" t="n">
        <v>107</v>
      </c>
      <c r="E6740" t="n">
        <v>2</v>
      </c>
      <c r="F6740" t="n">
        <v>52</v>
      </c>
      <c r="G6740" t="n">
        <v>60</v>
      </c>
      <c r="H6740" t="n">
        <v>0</v>
      </c>
      <c r="I6740" t="n">
        <v>4653</v>
      </c>
      <c r="J6740" t="n">
        <v>55</v>
      </c>
      <c r="K6740" t="n">
        <v>1449</v>
      </c>
      <c r="L6740" t="n">
        <v>2</v>
      </c>
      <c r="M6740" t="n">
        <v>45</v>
      </c>
      <c r="N6740" t="n">
        <v>2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10</v>
      </c>
      <c r="U6740" t="n">
        <v>2</v>
      </c>
      <c r="V6740" t="n">
        <v>0</v>
      </c>
      <c r="W6740" t="n">
        <v>0</v>
      </c>
    </row>
    <row r="6741">
      <c r="A6741" t="inlineStr">
        <is>
          <t>Rob Evans</t>
        </is>
      </c>
      <c r="B6741" t="inlineStr">
        <is>
          <t>Wales</t>
        </is>
      </c>
      <c r="C6741" t="inlineStr">
        <is>
          <t>Prop</t>
        </is>
      </c>
      <c r="D6741" t="n">
        <v>8</v>
      </c>
      <c r="E6741" t="n">
        <v>8</v>
      </c>
      <c r="F6741" t="n">
        <v>6</v>
      </c>
      <c r="G6741" t="n">
        <v>2</v>
      </c>
      <c r="H6741" t="n">
        <v>0</v>
      </c>
      <c r="I6741" t="n">
        <v>484</v>
      </c>
      <c r="J6741" t="n">
        <v>2</v>
      </c>
      <c r="K6741" t="n">
        <v>38</v>
      </c>
      <c r="L6741" t="n">
        <v>0</v>
      </c>
      <c r="M6741" t="n">
        <v>3</v>
      </c>
      <c r="N6741" t="n">
        <v>2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10</v>
      </c>
      <c r="U6741" t="n">
        <v>0</v>
      </c>
      <c r="V6741" t="n">
        <v>0</v>
      </c>
      <c r="W6741" t="n">
        <v>0</v>
      </c>
    </row>
    <row r="6742">
      <c r="A6742" t="inlineStr">
        <is>
          <t>Rob Evans</t>
        </is>
      </c>
      <c r="B6742" t="inlineStr">
        <is>
          <t>Wales</t>
        </is>
      </c>
      <c r="C6742" t="inlineStr">
        <is>
          <t>Prop</t>
        </is>
      </c>
      <c r="D6742" t="n">
        <v>132</v>
      </c>
      <c r="E6742" t="n">
        <v>135</v>
      </c>
      <c r="F6742" t="n">
        <v>87</v>
      </c>
      <c r="G6742" t="n">
        <v>48</v>
      </c>
      <c r="H6742" t="n">
        <v>0</v>
      </c>
      <c r="I6742" t="n">
        <v>6703</v>
      </c>
      <c r="J6742" t="n">
        <v>45</v>
      </c>
      <c r="K6742" t="n">
        <v>1040</v>
      </c>
      <c r="L6742" t="n">
        <v>1</v>
      </c>
      <c r="M6742" t="n">
        <v>71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35</v>
      </c>
      <c r="U6742" t="n">
        <v>3</v>
      </c>
      <c r="V6742" t="n">
        <v>0</v>
      </c>
      <c r="W6742" t="n">
        <v>0</v>
      </c>
    </row>
    <row r="6743">
      <c r="A6743" t="inlineStr">
        <is>
          <t>Rob Evans</t>
        </is>
      </c>
      <c r="B6743" t="inlineStr">
        <is>
          <t>Wales</t>
        </is>
      </c>
      <c r="C6743" t="inlineStr">
        <is>
          <t>Prop</t>
        </is>
      </c>
      <c r="D6743" t="n">
        <v>178</v>
      </c>
      <c r="E6743" t="n">
        <v>10</v>
      </c>
      <c r="F6743" t="n">
        <v>119</v>
      </c>
      <c r="G6743" t="n">
        <v>62</v>
      </c>
      <c r="H6743" t="n">
        <v>0</v>
      </c>
      <c r="I6743" t="n">
        <v>8982</v>
      </c>
      <c r="J6743" t="n">
        <v>59</v>
      </c>
      <c r="K6743" t="n">
        <v>1381</v>
      </c>
      <c r="L6743" t="n">
        <v>2</v>
      </c>
      <c r="M6743" t="n">
        <v>100</v>
      </c>
      <c r="N6743" t="n">
        <v>10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50</v>
      </c>
      <c r="U6743" t="n">
        <v>3</v>
      </c>
      <c r="V6743" t="n">
        <v>0</v>
      </c>
      <c r="W6743" t="n">
        <v>0</v>
      </c>
    </row>
    <row r="6744">
      <c r="A6744" t="inlineStr">
        <is>
          <t>Gethin Jenkins</t>
        </is>
      </c>
      <c r="B6744" t="inlineStr">
        <is>
          <t>Wales</t>
        </is>
      </c>
      <c r="C6744" t="inlineStr">
        <is>
          <t>Prop</t>
        </is>
      </c>
      <c r="D6744" t="n">
        <v>25</v>
      </c>
      <c r="E6744" t="n">
        <v>26</v>
      </c>
      <c r="F6744" t="n">
        <v>23</v>
      </c>
      <c r="G6744" t="n">
        <v>3</v>
      </c>
      <c r="H6744" t="n">
        <v>0</v>
      </c>
      <c r="I6744" t="n">
        <v>1874</v>
      </c>
      <c r="J6744" t="n">
        <v>2</v>
      </c>
      <c r="K6744" t="n">
        <v>71</v>
      </c>
      <c r="L6744" t="n">
        <v>0</v>
      </c>
      <c r="M6744" t="n">
        <v>4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5</v>
      </c>
      <c r="U6744" t="n">
        <v>1</v>
      </c>
      <c r="V6744" t="n">
        <v>0</v>
      </c>
      <c r="W6744" t="n">
        <v>0</v>
      </c>
    </row>
    <row r="6745">
      <c r="A6745" t="inlineStr">
        <is>
          <t>Gethin Jenkins</t>
        </is>
      </c>
      <c r="B6745" t="inlineStr">
        <is>
          <t>Wales</t>
        </is>
      </c>
      <c r="C6745" t="inlineStr">
        <is>
          <t>Prop</t>
        </is>
      </c>
      <c r="D6745" t="n">
        <v>127</v>
      </c>
      <c r="E6745" t="n">
        <v>132</v>
      </c>
      <c r="F6745" t="n">
        <v>93</v>
      </c>
      <c r="G6745" t="n">
        <v>39</v>
      </c>
      <c r="H6745" t="n">
        <v>0</v>
      </c>
      <c r="I6745" t="n">
        <v>7582</v>
      </c>
      <c r="J6745" t="n">
        <v>34</v>
      </c>
      <c r="K6745" t="n">
        <v>939</v>
      </c>
      <c r="L6745" t="n">
        <v>1</v>
      </c>
      <c r="M6745" t="n">
        <v>42</v>
      </c>
      <c r="N6745" t="n">
        <v>4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20</v>
      </c>
      <c r="U6745" t="n">
        <v>4</v>
      </c>
      <c r="V6745" t="n">
        <v>0</v>
      </c>
      <c r="W6745" t="n">
        <v>0</v>
      </c>
    </row>
    <row r="6746">
      <c r="A6746" t="inlineStr">
        <is>
          <t>Gethin Jenkins</t>
        </is>
      </c>
      <c r="B6746" t="inlineStr">
        <is>
          <t>Wales</t>
        </is>
      </c>
      <c r="C6746" t="inlineStr">
        <is>
          <t>Prop</t>
        </is>
      </c>
      <c r="D6746" t="n">
        <v>7</v>
      </c>
      <c r="E6746" t="n">
        <v>7</v>
      </c>
      <c r="F6746" t="n">
        <v>7</v>
      </c>
      <c r="G6746" t="n">
        <v>0</v>
      </c>
      <c r="H6746" t="n">
        <v>0</v>
      </c>
      <c r="I6746" t="n">
        <v>560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</row>
    <row r="6747">
      <c r="A6747" t="inlineStr">
        <is>
          <t>Gethin Jenkins</t>
        </is>
      </c>
      <c r="B6747" t="inlineStr">
        <is>
          <t>Wales</t>
        </is>
      </c>
      <c r="C6747" t="inlineStr">
        <is>
          <t>Prop</t>
        </is>
      </c>
      <c r="D6747" t="n">
        <v>164</v>
      </c>
      <c r="E6747" t="n">
        <v>165</v>
      </c>
      <c r="F6747" t="n">
        <v>146</v>
      </c>
      <c r="G6747" t="n">
        <v>19</v>
      </c>
      <c r="H6747" t="n">
        <v>0</v>
      </c>
      <c r="I6747" t="n">
        <v>10814</v>
      </c>
      <c r="J6747" t="n">
        <v>18</v>
      </c>
      <c r="K6747" t="n">
        <v>479</v>
      </c>
      <c r="L6747" t="n">
        <v>3</v>
      </c>
      <c r="M6747" t="n">
        <v>72</v>
      </c>
      <c r="N6747" t="n">
        <v>5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25</v>
      </c>
      <c r="U6747" t="n">
        <v>1</v>
      </c>
      <c r="V6747" t="n">
        <v>0</v>
      </c>
      <c r="W6747" t="n">
        <v>0</v>
      </c>
    </row>
    <row r="6748">
      <c r="A6748" t="inlineStr">
        <is>
          <t>Gethin Jenkins</t>
        </is>
      </c>
      <c r="B6748" t="inlineStr">
        <is>
          <t>Wales</t>
        </is>
      </c>
      <c r="C6748" t="inlineStr">
        <is>
          <t>Prop</t>
        </is>
      </c>
      <c r="D6748" t="n">
        <v>5</v>
      </c>
      <c r="E6748" t="n">
        <v>5</v>
      </c>
      <c r="F6748" t="n">
        <v>5</v>
      </c>
      <c r="G6748" t="n">
        <v>0</v>
      </c>
      <c r="H6748" t="n">
        <v>0</v>
      </c>
      <c r="I6748" t="n">
        <v>339</v>
      </c>
      <c r="J6748" t="n">
        <v>0</v>
      </c>
      <c r="K6748" t="n">
        <v>0</v>
      </c>
      <c r="L6748" t="n">
        <v>0</v>
      </c>
      <c r="M6748" t="n">
        <v>2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</row>
    <row r="6749">
      <c r="A6749" t="inlineStr">
        <is>
          <t>Gethin Jenkins</t>
        </is>
      </c>
      <c r="B6749" t="inlineStr">
        <is>
          <t>Wales</t>
        </is>
      </c>
      <c r="C6749" t="inlineStr">
        <is>
          <t>Prop</t>
        </is>
      </c>
      <c r="D6749" t="n">
        <v>2</v>
      </c>
      <c r="E6749" t="n">
        <v>2</v>
      </c>
      <c r="F6749" t="n">
        <v>2</v>
      </c>
      <c r="G6749" t="n">
        <v>0</v>
      </c>
      <c r="H6749" t="n">
        <v>0</v>
      </c>
      <c r="I6749" t="n">
        <v>160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</row>
    <row r="6750">
      <c r="A6750" t="inlineStr">
        <is>
          <t>Gethin Jenkins</t>
        </is>
      </c>
      <c r="B6750" t="inlineStr">
        <is>
          <t>Wales</t>
        </is>
      </c>
      <c r="C6750" t="inlineStr">
        <is>
          <t>Prop</t>
        </is>
      </c>
      <c r="D6750" t="n">
        <v>7</v>
      </c>
      <c r="E6750" t="n">
        <v>8</v>
      </c>
      <c r="F6750" t="n">
        <v>2</v>
      </c>
      <c r="G6750" t="n">
        <v>6</v>
      </c>
      <c r="H6750" t="n">
        <v>0</v>
      </c>
      <c r="I6750" t="n">
        <v>224</v>
      </c>
      <c r="J6750" t="n">
        <v>5</v>
      </c>
      <c r="K6750" t="n">
        <v>106</v>
      </c>
      <c r="L6750" t="n">
        <v>0</v>
      </c>
      <c r="M6750" t="n">
        <v>2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</row>
    <row r="6751">
      <c r="A6751" t="inlineStr">
        <is>
          <t>Gethin Jenkins</t>
        </is>
      </c>
      <c r="B6751" t="inlineStr">
        <is>
          <t>Wales</t>
        </is>
      </c>
      <c r="C6751" t="inlineStr">
        <is>
          <t>Prop</t>
        </is>
      </c>
      <c r="D6751" t="n">
        <v>337</v>
      </c>
      <c r="E6751" t="n">
        <v>10</v>
      </c>
      <c r="F6751" t="n">
        <v>278</v>
      </c>
      <c r="G6751" t="n">
        <v>67</v>
      </c>
      <c r="H6751" t="n">
        <v>0</v>
      </c>
      <c r="I6751" t="n">
        <v>21553</v>
      </c>
      <c r="J6751" t="n">
        <v>59</v>
      </c>
      <c r="K6751" t="n">
        <v>1595</v>
      </c>
      <c r="L6751" t="n">
        <v>4</v>
      </c>
      <c r="M6751" t="n">
        <v>122</v>
      </c>
      <c r="N6751" t="n">
        <v>10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50</v>
      </c>
      <c r="U6751" t="n">
        <v>6</v>
      </c>
      <c r="V6751" t="n">
        <v>0</v>
      </c>
      <c r="W6751" t="n">
        <v>0</v>
      </c>
    </row>
    <row r="6752">
      <c r="A6752" t="inlineStr">
        <is>
          <t>Martin Roberts</t>
        </is>
      </c>
      <c r="B6752" t="inlineStr">
        <is>
          <t>Wales</t>
        </is>
      </c>
      <c r="C6752" t="inlineStr">
        <is>
          <t>Scrum Half</t>
        </is>
      </c>
      <c r="D6752" t="n">
        <v>42</v>
      </c>
      <c r="E6752" t="n">
        <v>52</v>
      </c>
      <c r="F6752" t="n">
        <v>15</v>
      </c>
      <c r="G6752" t="n">
        <v>37</v>
      </c>
      <c r="H6752" t="n">
        <v>0</v>
      </c>
      <c r="I6752" t="n">
        <v>1440</v>
      </c>
      <c r="J6752" t="n">
        <v>27</v>
      </c>
      <c r="K6752" t="n">
        <v>365</v>
      </c>
      <c r="L6752" t="n">
        <v>1</v>
      </c>
      <c r="M6752" t="n">
        <v>9</v>
      </c>
      <c r="N6752" t="n">
        <v>4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20</v>
      </c>
      <c r="U6752" t="n">
        <v>0</v>
      </c>
      <c r="V6752" t="n">
        <v>0</v>
      </c>
      <c r="W6752" t="n">
        <v>0</v>
      </c>
    </row>
    <row r="6753">
      <c r="A6753" t="inlineStr">
        <is>
          <t>Martin Roberts</t>
        </is>
      </c>
      <c r="B6753" t="inlineStr">
        <is>
          <t>Wales</t>
        </is>
      </c>
      <c r="C6753" t="inlineStr">
        <is>
          <t>Scrum Half</t>
        </is>
      </c>
      <c r="D6753" t="n">
        <v>67</v>
      </c>
      <c r="E6753" t="n">
        <v>75</v>
      </c>
      <c r="F6753" t="n">
        <v>47</v>
      </c>
      <c r="G6753" t="n">
        <v>28</v>
      </c>
      <c r="H6753" t="n">
        <v>0</v>
      </c>
      <c r="I6753" t="n">
        <v>3653</v>
      </c>
      <c r="J6753" t="n">
        <v>20</v>
      </c>
      <c r="K6753" t="n">
        <v>340</v>
      </c>
      <c r="L6753" t="n">
        <v>0</v>
      </c>
      <c r="M6753" t="n">
        <v>26</v>
      </c>
      <c r="N6753" t="n">
        <v>7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35</v>
      </c>
      <c r="U6753" t="n">
        <v>2</v>
      </c>
      <c r="V6753" t="n">
        <v>0</v>
      </c>
      <c r="W6753" t="n">
        <v>0</v>
      </c>
    </row>
    <row r="6754">
      <c r="A6754" t="inlineStr">
        <is>
          <t>Martin Roberts</t>
        </is>
      </c>
      <c r="B6754" t="inlineStr">
        <is>
          <t>Wales</t>
        </is>
      </c>
      <c r="C6754" t="inlineStr">
        <is>
          <t>Scrum Half</t>
        </is>
      </c>
      <c r="D6754" t="n">
        <v>2</v>
      </c>
      <c r="E6754" t="n">
        <v>5</v>
      </c>
      <c r="F6754" t="n">
        <v>1</v>
      </c>
      <c r="G6754" t="n">
        <v>4</v>
      </c>
      <c r="H6754" t="n">
        <v>0</v>
      </c>
      <c r="I6754" t="n">
        <v>59</v>
      </c>
      <c r="J6754" t="n">
        <v>1</v>
      </c>
      <c r="K6754" t="n">
        <v>8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</row>
    <row r="6755">
      <c r="A6755" t="inlineStr">
        <is>
          <t>Martin Roberts</t>
        </is>
      </c>
      <c r="B6755" t="inlineStr">
        <is>
          <t>Wales</t>
        </is>
      </c>
      <c r="C6755" t="inlineStr">
        <is>
          <t>Scrum Half</t>
        </is>
      </c>
      <c r="D6755" t="n">
        <v>55</v>
      </c>
      <c r="E6755" t="n">
        <v>67</v>
      </c>
      <c r="F6755" t="n">
        <v>22</v>
      </c>
      <c r="G6755" t="n">
        <v>45</v>
      </c>
      <c r="H6755" t="n">
        <v>0</v>
      </c>
      <c r="I6755" t="n">
        <v>2001</v>
      </c>
      <c r="J6755" t="n">
        <v>33</v>
      </c>
      <c r="K6755" t="n">
        <v>461</v>
      </c>
      <c r="L6755" t="n">
        <v>0</v>
      </c>
      <c r="M6755" t="n">
        <v>11</v>
      </c>
      <c r="N6755" t="n">
        <v>2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10</v>
      </c>
      <c r="U6755" t="n">
        <v>0</v>
      </c>
      <c r="V6755" t="n">
        <v>0</v>
      </c>
      <c r="W6755" t="n">
        <v>0</v>
      </c>
    </row>
    <row r="6756">
      <c r="A6756" t="inlineStr">
        <is>
          <t>Martin Roberts</t>
        </is>
      </c>
      <c r="B6756" t="inlineStr">
        <is>
          <t>Wales</t>
        </is>
      </c>
      <c r="C6756" t="inlineStr">
        <is>
          <t>Scrum Half</t>
        </is>
      </c>
      <c r="D6756" t="n">
        <v>20</v>
      </c>
      <c r="E6756" t="n">
        <v>21</v>
      </c>
      <c r="F6756" t="n">
        <v>8</v>
      </c>
      <c r="G6756" t="n">
        <v>13</v>
      </c>
      <c r="H6756" t="n">
        <v>0</v>
      </c>
      <c r="I6756" t="n">
        <v>743</v>
      </c>
      <c r="J6756" t="n">
        <v>12</v>
      </c>
      <c r="K6756" t="n">
        <v>288</v>
      </c>
      <c r="L6756" t="n">
        <v>0</v>
      </c>
      <c r="M6756" t="n">
        <v>8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5</v>
      </c>
      <c r="U6756" t="n">
        <v>0</v>
      </c>
      <c r="V6756" t="n">
        <v>0</v>
      </c>
      <c r="W6756" t="n">
        <v>0</v>
      </c>
    </row>
    <row r="6757">
      <c r="A6757" t="inlineStr">
        <is>
          <t>Martin Roberts</t>
        </is>
      </c>
      <c r="B6757" t="inlineStr">
        <is>
          <t>Wales</t>
        </is>
      </c>
      <c r="C6757" t="inlineStr">
        <is>
          <t>Scrum Half</t>
        </is>
      </c>
      <c r="D6757" t="n">
        <v>16</v>
      </c>
      <c r="E6757" t="n">
        <v>18</v>
      </c>
      <c r="F6757" t="n">
        <v>3</v>
      </c>
      <c r="G6757" t="n">
        <v>15</v>
      </c>
      <c r="H6757" t="n">
        <v>0</v>
      </c>
      <c r="I6757" t="n">
        <v>429</v>
      </c>
      <c r="J6757" t="n">
        <v>13</v>
      </c>
      <c r="K6757" t="n">
        <v>216</v>
      </c>
      <c r="L6757" t="n">
        <v>0</v>
      </c>
      <c r="M6757" t="n">
        <v>4</v>
      </c>
      <c r="N6757" t="n">
        <v>2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10</v>
      </c>
      <c r="U6757" t="n">
        <v>0</v>
      </c>
      <c r="V6757" t="n">
        <v>0</v>
      </c>
      <c r="W6757" t="n">
        <v>0</v>
      </c>
    </row>
    <row r="6758">
      <c r="A6758" t="inlineStr">
        <is>
          <t>Martin Roberts</t>
        </is>
      </c>
      <c r="B6758" t="inlineStr">
        <is>
          <t>Wales</t>
        </is>
      </c>
      <c r="C6758" t="inlineStr">
        <is>
          <t>Scrum Half</t>
        </is>
      </c>
      <c r="D6758" t="n">
        <v>202</v>
      </c>
      <c r="E6758" t="n">
        <v>16</v>
      </c>
      <c r="F6758" t="n">
        <v>96</v>
      </c>
      <c r="G6758" t="n">
        <v>142</v>
      </c>
      <c r="H6758" t="n">
        <v>0</v>
      </c>
      <c r="I6758" t="n">
        <v>8325</v>
      </c>
      <c r="J6758" t="n">
        <v>106</v>
      </c>
      <c r="K6758" t="n">
        <v>1678</v>
      </c>
      <c r="L6758" t="n">
        <v>1</v>
      </c>
      <c r="M6758" t="n">
        <v>59</v>
      </c>
      <c r="N6758" t="n">
        <v>16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80</v>
      </c>
      <c r="U6758" t="n">
        <v>2</v>
      </c>
      <c r="V6758" t="n">
        <v>0</v>
      </c>
      <c r="W6758" t="n">
        <v>0</v>
      </c>
    </row>
    <row r="6759">
      <c r="A6759" t="inlineStr">
        <is>
          <t>Aled Davies</t>
        </is>
      </c>
      <c r="B6759" t="inlineStr">
        <is>
          <t>Wales</t>
        </is>
      </c>
      <c r="C6759" t="inlineStr">
        <is>
          <t>Scrum Half</t>
        </is>
      </c>
      <c r="D6759" t="n">
        <v>121</v>
      </c>
      <c r="E6759" t="n">
        <v>127</v>
      </c>
      <c r="F6759" t="n">
        <v>69</v>
      </c>
      <c r="G6759" t="n">
        <v>58</v>
      </c>
      <c r="H6759" t="n">
        <v>0</v>
      </c>
      <c r="I6759" t="n">
        <v>5454</v>
      </c>
      <c r="J6759" t="n">
        <v>52</v>
      </c>
      <c r="K6759" t="n">
        <v>1110</v>
      </c>
      <c r="L6759" t="n">
        <v>1</v>
      </c>
      <c r="M6759" t="n">
        <v>58</v>
      </c>
      <c r="N6759" t="n">
        <v>7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35</v>
      </c>
      <c r="U6759" t="n">
        <v>0</v>
      </c>
      <c r="V6759" t="n">
        <v>0</v>
      </c>
      <c r="W6759" t="n">
        <v>0</v>
      </c>
    </row>
    <row r="6760">
      <c r="A6760" t="inlineStr">
        <is>
          <t>Aled Davies</t>
        </is>
      </c>
      <c r="B6760" t="inlineStr">
        <is>
          <t>Wales</t>
        </is>
      </c>
      <c r="C6760" t="inlineStr">
        <is>
          <t>Scrum Half</t>
        </is>
      </c>
      <c r="D6760" t="n">
        <v>20</v>
      </c>
      <c r="E6760" t="n">
        <v>22</v>
      </c>
      <c r="F6760" t="n">
        <v>6</v>
      </c>
      <c r="G6760" t="n">
        <v>16</v>
      </c>
      <c r="H6760" t="n">
        <v>0</v>
      </c>
      <c r="I6760" t="n">
        <v>579</v>
      </c>
      <c r="J6760" t="n">
        <v>14</v>
      </c>
      <c r="K6760" t="n">
        <v>218</v>
      </c>
      <c r="L6760" t="n">
        <v>0</v>
      </c>
      <c r="M6760" t="n">
        <v>5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5</v>
      </c>
      <c r="U6760" t="n">
        <v>0</v>
      </c>
      <c r="V6760" t="n">
        <v>0</v>
      </c>
      <c r="W6760" t="n">
        <v>0</v>
      </c>
    </row>
    <row r="6761">
      <c r="A6761" t="inlineStr">
        <is>
          <t>Aled Davies</t>
        </is>
      </c>
      <c r="B6761" t="inlineStr">
        <is>
          <t>Wales</t>
        </is>
      </c>
      <c r="C6761" t="inlineStr">
        <is>
          <t>Scrum Half</t>
        </is>
      </c>
      <c r="D6761" t="n">
        <v>26</v>
      </c>
      <c r="E6761" t="n">
        <v>26</v>
      </c>
      <c r="F6761" t="n">
        <v>23</v>
      </c>
      <c r="G6761" t="n">
        <v>3</v>
      </c>
      <c r="H6761" t="n">
        <v>0</v>
      </c>
      <c r="I6761" t="n">
        <v>1761</v>
      </c>
      <c r="J6761" t="n">
        <v>3</v>
      </c>
      <c r="K6761" t="n">
        <v>65</v>
      </c>
      <c r="L6761" t="n">
        <v>0</v>
      </c>
      <c r="M6761" t="n">
        <v>9</v>
      </c>
      <c r="N6761" t="n">
        <v>2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10</v>
      </c>
      <c r="U6761" t="n">
        <v>1</v>
      </c>
      <c r="V6761" t="n">
        <v>0</v>
      </c>
      <c r="W6761" t="n">
        <v>0</v>
      </c>
    </row>
    <row r="6762">
      <c r="A6762" t="inlineStr">
        <is>
          <t>Aled Davies</t>
        </is>
      </c>
      <c r="B6762" t="inlineStr">
        <is>
          <t>Wales</t>
        </is>
      </c>
      <c r="C6762" t="inlineStr">
        <is>
          <t>Scrum Half</t>
        </is>
      </c>
      <c r="D6762" t="n">
        <v>12</v>
      </c>
      <c r="E6762" t="n">
        <v>12</v>
      </c>
      <c r="F6762" t="n">
        <v>8</v>
      </c>
      <c r="G6762" t="n">
        <v>4</v>
      </c>
      <c r="H6762" t="n">
        <v>0</v>
      </c>
      <c r="I6762" t="n">
        <v>529</v>
      </c>
      <c r="J6762" t="n">
        <v>4</v>
      </c>
      <c r="K6762" t="n">
        <v>56</v>
      </c>
      <c r="L6762" t="n">
        <v>0</v>
      </c>
      <c r="M6762" t="n">
        <v>7</v>
      </c>
      <c r="N6762" t="n">
        <v>4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20</v>
      </c>
      <c r="U6762" t="n">
        <v>0</v>
      </c>
      <c r="V6762" t="n">
        <v>0</v>
      </c>
      <c r="W6762" t="n">
        <v>0</v>
      </c>
    </row>
    <row r="6763">
      <c r="A6763" t="inlineStr">
        <is>
          <t>Aled Davies</t>
        </is>
      </c>
      <c r="B6763" t="inlineStr">
        <is>
          <t>Wales</t>
        </is>
      </c>
      <c r="C6763" t="inlineStr">
        <is>
          <t>Scrum Half</t>
        </is>
      </c>
      <c r="D6763" t="n">
        <v>179</v>
      </c>
      <c r="E6763" t="n">
        <v>14</v>
      </c>
      <c r="F6763" t="n">
        <v>106</v>
      </c>
      <c r="G6763" t="n">
        <v>81</v>
      </c>
      <c r="H6763" t="n">
        <v>0</v>
      </c>
      <c r="I6763" t="n">
        <v>8323</v>
      </c>
      <c r="J6763" t="n">
        <v>73</v>
      </c>
      <c r="K6763" t="n">
        <v>1449</v>
      </c>
      <c r="L6763" t="n">
        <v>1</v>
      </c>
      <c r="M6763" t="n">
        <v>79</v>
      </c>
      <c r="N6763" t="n">
        <v>14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70</v>
      </c>
      <c r="U6763" t="n">
        <v>1</v>
      </c>
      <c r="V6763" t="n">
        <v>0</v>
      </c>
      <c r="W6763" t="n">
        <v>0</v>
      </c>
    </row>
    <row r="6764">
      <c r="A6764" t="inlineStr">
        <is>
          <t>Tomos Williams</t>
        </is>
      </c>
      <c r="B6764" t="inlineStr">
        <is>
          <t>Wales</t>
        </is>
      </c>
      <c r="C6764" t="inlineStr">
        <is>
          <t>Scrum Half</t>
        </is>
      </c>
      <c r="D6764" t="n">
        <v>104</v>
      </c>
      <c r="E6764" t="n">
        <v>113</v>
      </c>
      <c r="F6764" t="n">
        <v>52</v>
      </c>
      <c r="G6764" t="n">
        <v>61</v>
      </c>
      <c r="H6764" t="n">
        <v>0</v>
      </c>
      <c r="I6764" t="n">
        <v>4497</v>
      </c>
      <c r="J6764" t="n">
        <v>52</v>
      </c>
      <c r="K6764" t="n">
        <v>1086</v>
      </c>
      <c r="L6764" t="n">
        <v>0</v>
      </c>
      <c r="M6764" t="n">
        <v>43</v>
      </c>
      <c r="N6764" t="n">
        <v>16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80</v>
      </c>
      <c r="U6764" t="n">
        <v>1</v>
      </c>
      <c r="V6764" t="n">
        <v>0</v>
      </c>
      <c r="W6764" t="n">
        <v>0</v>
      </c>
    </row>
    <row r="6765">
      <c r="A6765" t="inlineStr">
        <is>
          <t>Tomos Williams</t>
        </is>
      </c>
      <c r="B6765" t="inlineStr">
        <is>
          <t>Wales</t>
        </is>
      </c>
      <c r="C6765" t="inlineStr">
        <is>
          <t>Scrum Half</t>
        </is>
      </c>
      <c r="D6765" t="n">
        <v>13</v>
      </c>
      <c r="E6765" t="n">
        <v>13</v>
      </c>
      <c r="F6765" t="n">
        <v>12</v>
      </c>
      <c r="G6765" t="n">
        <v>1</v>
      </c>
      <c r="H6765" t="n">
        <v>0</v>
      </c>
      <c r="I6765" t="n">
        <v>886</v>
      </c>
      <c r="J6765" t="n">
        <v>1</v>
      </c>
      <c r="K6765" t="n">
        <v>20</v>
      </c>
      <c r="L6765" t="n">
        <v>0</v>
      </c>
      <c r="M6765" t="n">
        <v>6</v>
      </c>
      <c r="N6765" t="n">
        <v>2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10</v>
      </c>
      <c r="U6765" t="n">
        <v>0</v>
      </c>
      <c r="V6765" t="n">
        <v>0</v>
      </c>
      <c r="W6765" t="n">
        <v>0</v>
      </c>
    </row>
    <row r="6766">
      <c r="A6766" t="inlineStr">
        <is>
          <t>Tomos Williams</t>
        </is>
      </c>
      <c r="B6766" t="inlineStr">
        <is>
          <t>Wales</t>
        </is>
      </c>
      <c r="C6766" t="inlineStr">
        <is>
          <t>Scrum Half</t>
        </is>
      </c>
      <c r="D6766" t="n">
        <v>1</v>
      </c>
      <c r="E6766" t="n">
        <v>1</v>
      </c>
      <c r="F6766" t="n">
        <v>0</v>
      </c>
      <c r="G6766" t="n">
        <v>1</v>
      </c>
      <c r="H6766" t="n">
        <v>0</v>
      </c>
      <c r="I6766" t="n">
        <v>20</v>
      </c>
      <c r="J6766" t="n">
        <v>1</v>
      </c>
      <c r="K6766" t="n">
        <v>20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</row>
    <row r="6767">
      <c r="A6767" t="inlineStr">
        <is>
          <t>Tomos Williams</t>
        </is>
      </c>
      <c r="B6767" t="inlineStr">
        <is>
          <t>Wales</t>
        </is>
      </c>
      <c r="C6767" t="inlineStr">
        <is>
          <t>Scrum Half</t>
        </is>
      </c>
      <c r="D6767" t="n">
        <v>138</v>
      </c>
      <c r="E6767" t="n">
        <v>24</v>
      </c>
      <c r="F6767" t="n">
        <v>72</v>
      </c>
      <c r="G6767" t="n">
        <v>76</v>
      </c>
      <c r="H6767" t="n">
        <v>0</v>
      </c>
      <c r="I6767" t="n">
        <v>6138</v>
      </c>
      <c r="J6767" t="n">
        <v>66</v>
      </c>
      <c r="K6767" t="n">
        <v>1409</v>
      </c>
      <c r="L6767" t="n">
        <v>0</v>
      </c>
      <c r="M6767" t="n">
        <v>57</v>
      </c>
      <c r="N6767" t="n">
        <v>24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120</v>
      </c>
      <c r="U6767" t="n">
        <v>1</v>
      </c>
      <c r="V6767" t="n">
        <v>0</v>
      </c>
      <c r="W6767" t="n">
        <v>0</v>
      </c>
    </row>
    <row r="6768">
      <c r="A6768" t="inlineStr">
        <is>
          <t>Gareth Davies</t>
        </is>
      </c>
      <c r="B6768" t="inlineStr">
        <is>
          <t>Wales</t>
        </is>
      </c>
      <c r="C6768" t="inlineStr">
        <is>
          <t>Scrum Half</t>
        </is>
      </c>
      <c r="D6768" t="n">
        <v>190</v>
      </c>
      <c r="E6768" t="n">
        <v>203</v>
      </c>
      <c r="F6768" t="n">
        <v>133</v>
      </c>
      <c r="G6768" t="n">
        <v>70</v>
      </c>
      <c r="H6768" t="n">
        <v>0</v>
      </c>
      <c r="I6768" t="n">
        <v>9819</v>
      </c>
      <c r="J6768" t="n">
        <v>57</v>
      </c>
      <c r="K6768" t="n">
        <v>1288</v>
      </c>
      <c r="L6768" t="n">
        <v>0</v>
      </c>
      <c r="M6768" t="n">
        <v>110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250</v>
      </c>
      <c r="U6768" t="n">
        <v>5</v>
      </c>
      <c r="V6768" t="n">
        <v>0</v>
      </c>
      <c r="W6768" t="n">
        <v>1</v>
      </c>
    </row>
    <row r="6769">
      <c r="A6769" t="inlineStr">
        <is>
          <t>Gareth Davies</t>
        </is>
      </c>
      <c r="B6769" t="inlineStr">
        <is>
          <t>Wales</t>
        </is>
      </c>
      <c r="C6769" t="inlineStr">
        <is>
          <t>Scrum Half</t>
        </is>
      </c>
      <c r="D6769" t="n">
        <v>3</v>
      </c>
      <c r="E6769" t="n">
        <v>5</v>
      </c>
      <c r="F6769" t="n">
        <v>2</v>
      </c>
      <c r="G6769" t="n">
        <v>3</v>
      </c>
      <c r="H6769" t="n">
        <v>0</v>
      </c>
      <c r="I6769" t="n">
        <v>152</v>
      </c>
      <c r="J6769" t="n">
        <v>1</v>
      </c>
      <c r="K6769" t="n">
        <v>16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</row>
    <row r="6770">
      <c r="A6770" t="inlineStr">
        <is>
          <t>Gareth Davies</t>
        </is>
      </c>
      <c r="B6770" t="inlineStr">
        <is>
          <t>Wales</t>
        </is>
      </c>
      <c r="C6770" t="inlineStr">
        <is>
          <t>Scrum Half</t>
        </is>
      </c>
      <c r="D6770" t="n">
        <v>0</v>
      </c>
      <c r="E6770" t="n">
        <v>2</v>
      </c>
      <c r="F6770" t="n">
        <v>0</v>
      </c>
      <c r="G6770" t="n">
        <v>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</row>
    <row r="6771">
      <c r="A6771" t="inlineStr">
        <is>
          <t>Gareth Davies</t>
        </is>
      </c>
      <c r="B6771" t="inlineStr">
        <is>
          <t>Wales</t>
        </is>
      </c>
      <c r="C6771" t="inlineStr">
        <is>
          <t>Scrum Half</t>
        </is>
      </c>
      <c r="D6771" t="n">
        <v>253</v>
      </c>
      <c r="E6771" t="n">
        <v>65</v>
      </c>
      <c r="F6771" t="n">
        <v>172</v>
      </c>
      <c r="G6771" t="n">
        <v>101</v>
      </c>
      <c r="H6771" t="n">
        <v>0</v>
      </c>
      <c r="I6771" t="n">
        <v>12953</v>
      </c>
      <c r="J6771" t="n">
        <v>81</v>
      </c>
      <c r="K6771" t="n">
        <v>1829</v>
      </c>
      <c r="L6771" t="n">
        <v>0</v>
      </c>
      <c r="M6771" t="n">
        <v>138</v>
      </c>
      <c r="N6771" t="n">
        <v>65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325</v>
      </c>
      <c r="U6771" t="n">
        <v>6</v>
      </c>
      <c r="V6771" t="n">
        <v>0</v>
      </c>
      <c r="W6771" t="n">
        <v>1</v>
      </c>
    </row>
    <row r="6772">
      <c r="A6772" t="inlineStr">
        <is>
          <t>Lloyd Williams</t>
        </is>
      </c>
      <c r="B6772" t="inlineStr">
        <is>
          <t>Wales</t>
        </is>
      </c>
      <c r="C6772" t="inlineStr">
        <is>
          <t>Scrum Half</t>
        </is>
      </c>
      <c r="D6772" t="n">
        <v>215</v>
      </c>
      <c r="E6772" t="n">
        <v>227</v>
      </c>
      <c r="F6772" t="n">
        <v>153</v>
      </c>
      <c r="G6772" t="n">
        <v>74</v>
      </c>
      <c r="H6772" t="n">
        <v>0</v>
      </c>
      <c r="I6772" t="n">
        <v>11603</v>
      </c>
      <c r="J6772" t="n">
        <v>62</v>
      </c>
      <c r="K6772" t="n">
        <v>1240</v>
      </c>
      <c r="L6772" t="n">
        <v>2</v>
      </c>
      <c r="M6772" t="n">
        <v>105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170</v>
      </c>
      <c r="U6772" t="n">
        <v>1</v>
      </c>
      <c r="V6772" t="n">
        <v>0</v>
      </c>
      <c r="W6772" t="n">
        <v>1</v>
      </c>
    </row>
    <row r="6773">
      <c r="A6773" t="inlineStr">
        <is>
          <t>Lloyd Williams</t>
        </is>
      </c>
      <c r="B6773" t="inlineStr">
        <is>
          <t>Wales</t>
        </is>
      </c>
      <c r="C6773" t="inlineStr">
        <is>
          <t>Scrum Half</t>
        </is>
      </c>
      <c r="D6773" t="n">
        <v>27</v>
      </c>
      <c r="E6773" t="n">
        <v>38</v>
      </c>
      <c r="F6773" t="n">
        <v>6</v>
      </c>
      <c r="G6773" t="n">
        <v>32</v>
      </c>
      <c r="H6773" t="n">
        <v>0</v>
      </c>
      <c r="I6773" t="n">
        <v>656</v>
      </c>
      <c r="J6773" t="n">
        <v>21</v>
      </c>
      <c r="K6773" t="n">
        <v>355</v>
      </c>
      <c r="L6773" t="n">
        <v>0</v>
      </c>
      <c r="M6773" t="n">
        <v>8</v>
      </c>
      <c r="N6773" t="n">
        <v>2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10</v>
      </c>
      <c r="U6773" t="n">
        <v>0</v>
      </c>
      <c r="V6773" t="n">
        <v>0</v>
      </c>
      <c r="W6773" t="n">
        <v>0</v>
      </c>
    </row>
    <row r="6774">
      <c r="A6774" t="inlineStr">
        <is>
          <t>Lloyd Williams</t>
        </is>
      </c>
      <c r="B6774" t="inlineStr">
        <is>
          <t>Wales</t>
        </is>
      </c>
      <c r="C6774" t="inlineStr">
        <is>
          <t>Scrum Half</t>
        </is>
      </c>
      <c r="D6774" t="n">
        <v>242</v>
      </c>
      <c r="E6774" t="n">
        <v>36</v>
      </c>
      <c r="F6774" t="n">
        <v>159</v>
      </c>
      <c r="G6774" t="n">
        <v>106</v>
      </c>
      <c r="H6774" t="n">
        <v>0</v>
      </c>
      <c r="I6774" t="n">
        <v>12259</v>
      </c>
      <c r="J6774" t="n">
        <v>83</v>
      </c>
      <c r="K6774" t="n">
        <v>1595</v>
      </c>
      <c r="L6774" t="n">
        <v>2</v>
      </c>
      <c r="M6774" t="n">
        <v>113</v>
      </c>
      <c r="N6774" t="n">
        <v>36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180</v>
      </c>
      <c r="U6774" t="n">
        <v>1</v>
      </c>
      <c r="V6774" t="n">
        <v>0</v>
      </c>
      <c r="W6774" t="n">
        <v>1</v>
      </c>
    </row>
    <row r="6775">
      <c r="A6775" t="inlineStr">
        <is>
          <t>Rhys Webb</t>
        </is>
      </c>
      <c r="B6775" t="inlineStr">
        <is>
          <t>Wales</t>
        </is>
      </c>
      <c r="C6775" t="inlineStr">
        <is>
          <t>Scrum Half</t>
        </is>
      </c>
      <c r="D6775" t="n">
        <v>156</v>
      </c>
      <c r="E6775" t="n">
        <v>182</v>
      </c>
      <c r="F6775" t="n">
        <v>119</v>
      </c>
      <c r="G6775" t="n">
        <v>63</v>
      </c>
      <c r="H6775" t="n">
        <v>0</v>
      </c>
      <c r="I6775" t="n">
        <v>8601</v>
      </c>
      <c r="J6775" t="n">
        <v>37</v>
      </c>
      <c r="K6775" t="n">
        <v>653</v>
      </c>
      <c r="L6775" t="n">
        <v>0</v>
      </c>
      <c r="M6775" t="n">
        <v>80</v>
      </c>
      <c r="N6775" t="n">
        <v>41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205</v>
      </c>
      <c r="U6775" t="n">
        <v>6</v>
      </c>
      <c r="V6775" t="n">
        <v>0</v>
      </c>
      <c r="W6775" t="n">
        <v>0</v>
      </c>
    </row>
    <row r="6776">
      <c r="A6776" t="inlineStr">
        <is>
          <t>Rhys Webb</t>
        </is>
      </c>
      <c r="B6776" t="inlineStr">
        <is>
          <t>Wales</t>
        </is>
      </c>
      <c r="C6776" t="inlineStr">
        <is>
          <t>Scrum Half</t>
        </is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</row>
    <row r="6777">
      <c r="A6777" t="inlineStr">
        <is>
          <t>Rhys Webb</t>
        </is>
      </c>
      <c r="B6777" t="inlineStr">
        <is>
          <t>Wales</t>
        </is>
      </c>
      <c r="C6777" t="inlineStr">
        <is>
          <t>Scrum Half</t>
        </is>
      </c>
      <c r="D6777" t="n">
        <v>3</v>
      </c>
      <c r="E6777" t="n">
        <v>4</v>
      </c>
      <c r="F6777" t="n">
        <v>2</v>
      </c>
      <c r="G6777" t="n">
        <v>2</v>
      </c>
      <c r="H6777" t="n">
        <v>0</v>
      </c>
      <c r="I6777" t="n">
        <v>143</v>
      </c>
      <c r="J6777" t="n">
        <v>1</v>
      </c>
      <c r="K6777" t="n">
        <v>21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</row>
    <row r="6778">
      <c r="A6778" t="inlineStr">
        <is>
          <t>Rhys Webb</t>
        </is>
      </c>
      <c r="B6778" t="inlineStr">
        <is>
          <t>Wales</t>
        </is>
      </c>
      <c r="C6778" t="inlineStr">
        <is>
          <t>Scrum Half</t>
        </is>
      </c>
      <c r="D6778" t="n">
        <v>2</v>
      </c>
      <c r="E6778" t="n">
        <v>3</v>
      </c>
      <c r="F6778" t="n">
        <v>0</v>
      </c>
      <c r="G6778" t="n">
        <v>3</v>
      </c>
      <c r="H6778" t="n">
        <v>0</v>
      </c>
      <c r="I6778" t="n">
        <v>24</v>
      </c>
      <c r="J6778" t="n">
        <v>2</v>
      </c>
      <c r="K6778" t="n">
        <v>24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</v>
      </c>
      <c r="U6778" t="n">
        <v>0</v>
      </c>
      <c r="V6778" t="n">
        <v>0</v>
      </c>
      <c r="W6778" t="n">
        <v>0</v>
      </c>
    </row>
    <row r="6779">
      <c r="A6779" t="inlineStr">
        <is>
          <t>Rhys Webb</t>
        </is>
      </c>
      <c r="B6779" t="inlineStr">
        <is>
          <t>Wales</t>
        </is>
      </c>
      <c r="C6779" t="inlineStr">
        <is>
          <t>Scrum Half</t>
        </is>
      </c>
      <c r="D6779" t="n">
        <v>25</v>
      </c>
      <c r="E6779" t="n">
        <v>26</v>
      </c>
      <c r="F6779" t="n">
        <v>21</v>
      </c>
      <c r="G6779" t="n">
        <v>5</v>
      </c>
      <c r="H6779" t="n">
        <v>0</v>
      </c>
      <c r="I6779" t="n">
        <v>1396</v>
      </c>
      <c r="J6779" t="n">
        <v>4</v>
      </c>
      <c r="K6779" t="n">
        <v>106</v>
      </c>
      <c r="L6779" t="n">
        <v>0</v>
      </c>
      <c r="M6779" t="n">
        <v>17</v>
      </c>
      <c r="N6779" t="n">
        <v>4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20</v>
      </c>
      <c r="U6779" t="n">
        <v>2</v>
      </c>
      <c r="V6779" t="n">
        <v>0</v>
      </c>
      <c r="W6779" t="n">
        <v>0</v>
      </c>
    </row>
    <row r="6780">
      <c r="A6780" t="inlineStr">
        <is>
          <t>Rhys Webb</t>
        </is>
      </c>
      <c r="B6780" t="inlineStr">
        <is>
          <t>Wales</t>
        </is>
      </c>
      <c r="C6780" t="inlineStr">
        <is>
          <t>Scrum Half</t>
        </is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  <c r="I6780" t="n">
        <v>63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</row>
    <row r="6781">
      <c r="A6781" t="inlineStr">
        <is>
          <t>Rhys Webb</t>
        </is>
      </c>
      <c r="B6781" t="inlineStr">
        <is>
          <t>Wales</t>
        </is>
      </c>
      <c r="C6781" t="inlineStr">
        <is>
          <t>Scrum Half</t>
        </is>
      </c>
      <c r="D6781" t="n">
        <v>222</v>
      </c>
      <c r="E6781" t="n">
        <v>54</v>
      </c>
      <c r="F6781" t="n">
        <v>169</v>
      </c>
      <c r="G6781" t="n">
        <v>85</v>
      </c>
      <c r="H6781" t="n">
        <v>0</v>
      </c>
      <c r="I6781" t="n">
        <v>12055</v>
      </c>
      <c r="J6781" t="n">
        <v>53</v>
      </c>
      <c r="K6781" t="n">
        <v>993</v>
      </c>
      <c r="L6781" t="n">
        <v>0</v>
      </c>
      <c r="M6781" t="n">
        <v>122</v>
      </c>
      <c r="N6781" t="n">
        <v>54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270</v>
      </c>
      <c r="U6781" t="n">
        <v>8</v>
      </c>
      <c r="V6781" t="n">
        <v>0</v>
      </c>
      <c r="W6781" t="n">
        <v>0</v>
      </c>
    </row>
    <row r="6782">
      <c r="A6782" t="inlineStr">
        <is>
          <t>Tavis Knoyle</t>
        </is>
      </c>
      <c r="B6782" t="inlineStr">
        <is>
          <t>Wales</t>
        </is>
      </c>
      <c r="C6782" t="inlineStr">
        <is>
          <t>Scrum Half</t>
        </is>
      </c>
      <c r="D6782" t="n">
        <v>4</v>
      </c>
      <c r="E6782" t="n">
        <v>4</v>
      </c>
      <c r="F6782" t="n">
        <v>3</v>
      </c>
      <c r="G6782" t="n">
        <v>1</v>
      </c>
      <c r="H6782" t="n">
        <v>0</v>
      </c>
      <c r="I6782" t="n">
        <v>272</v>
      </c>
      <c r="J6782" t="n">
        <v>1</v>
      </c>
      <c r="K6782" t="n">
        <v>39</v>
      </c>
      <c r="L6782" t="n">
        <v>0</v>
      </c>
      <c r="M6782" t="n">
        <v>1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5</v>
      </c>
      <c r="U6782" t="n">
        <v>0</v>
      </c>
      <c r="V6782" t="n">
        <v>0</v>
      </c>
      <c r="W6782" t="n">
        <v>0</v>
      </c>
    </row>
    <row r="6783">
      <c r="A6783" t="inlineStr">
        <is>
          <t>Tavis Knoyle</t>
        </is>
      </c>
      <c r="B6783" t="inlineStr">
        <is>
          <t>Wales</t>
        </is>
      </c>
      <c r="C6783" t="inlineStr">
        <is>
          <t>Scrum Half</t>
        </is>
      </c>
      <c r="D6783" t="n">
        <v>1</v>
      </c>
      <c r="E6783" t="n">
        <v>2</v>
      </c>
      <c r="F6783" t="n">
        <v>0</v>
      </c>
      <c r="G6783" t="n">
        <v>2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</row>
    <row r="6784">
      <c r="A6784" t="inlineStr">
        <is>
          <t>Tavis Knoyle</t>
        </is>
      </c>
      <c r="B6784" t="inlineStr">
        <is>
          <t>Wales</t>
        </is>
      </c>
      <c r="C6784" t="inlineStr">
        <is>
          <t>Scrum Half</t>
        </is>
      </c>
      <c r="D6784" t="n">
        <v>62</v>
      </c>
      <c r="E6784" t="n">
        <v>67</v>
      </c>
      <c r="F6784" t="n">
        <v>41</v>
      </c>
      <c r="G6784" t="n">
        <v>26</v>
      </c>
      <c r="H6784" t="n">
        <v>0</v>
      </c>
      <c r="I6784" t="n">
        <v>3254</v>
      </c>
      <c r="J6784" t="n">
        <v>21</v>
      </c>
      <c r="K6784" t="n">
        <v>462</v>
      </c>
      <c r="L6784" t="n">
        <v>0</v>
      </c>
      <c r="M6784" t="n">
        <v>28</v>
      </c>
      <c r="N6784" t="n">
        <v>4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20</v>
      </c>
      <c r="U6784" t="n">
        <v>2</v>
      </c>
      <c r="V6784" t="n">
        <v>0</v>
      </c>
      <c r="W6784" t="n">
        <v>0</v>
      </c>
    </row>
    <row r="6785">
      <c r="A6785" t="inlineStr">
        <is>
          <t>Tavis Knoyle</t>
        </is>
      </c>
      <c r="B6785" t="inlineStr">
        <is>
          <t>Wales</t>
        </is>
      </c>
      <c r="C6785" t="inlineStr">
        <is>
          <t>Scrum Half</t>
        </is>
      </c>
      <c r="D6785" t="n">
        <v>10</v>
      </c>
      <c r="E6785" t="n">
        <v>16</v>
      </c>
      <c r="F6785" t="n">
        <v>3</v>
      </c>
      <c r="G6785" t="n">
        <v>13</v>
      </c>
      <c r="H6785" t="n">
        <v>0</v>
      </c>
      <c r="I6785" t="n">
        <v>293</v>
      </c>
      <c r="J6785" t="n">
        <v>7</v>
      </c>
      <c r="K6785" t="n">
        <v>117</v>
      </c>
      <c r="L6785" t="n">
        <v>0</v>
      </c>
      <c r="M6785" t="n">
        <v>3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</row>
    <row r="6786">
      <c r="A6786" t="inlineStr">
        <is>
          <t>Tavis Knoyle</t>
        </is>
      </c>
      <c r="B6786" t="inlineStr">
        <is>
          <t>Wales</t>
        </is>
      </c>
      <c r="C6786" t="inlineStr">
        <is>
          <t>Scrum Half</t>
        </is>
      </c>
      <c r="D6786" t="n">
        <v>13</v>
      </c>
      <c r="E6786" t="n">
        <v>14</v>
      </c>
      <c r="F6786" t="n">
        <v>6</v>
      </c>
      <c r="G6786" t="n">
        <v>8</v>
      </c>
      <c r="H6786" t="n">
        <v>0</v>
      </c>
      <c r="I6786" t="n">
        <v>501</v>
      </c>
      <c r="J6786" t="n">
        <v>7</v>
      </c>
      <c r="K6786" t="n">
        <v>131</v>
      </c>
      <c r="L6786" t="n">
        <v>0</v>
      </c>
      <c r="M6786" t="n">
        <v>5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1</v>
      </c>
    </row>
    <row r="6787">
      <c r="A6787" t="inlineStr">
        <is>
          <t>Tavis Knoyle</t>
        </is>
      </c>
      <c r="B6787" t="inlineStr">
        <is>
          <t>Wales</t>
        </is>
      </c>
      <c r="C6787" t="inlineStr">
        <is>
          <t>Scrum Half</t>
        </is>
      </c>
      <c r="D6787" t="n">
        <v>31</v>
      </c>
      <c r="E6787" t="n">
        <v>40</v>
      </c>
      <c r="F6787" t="n">
        <v>17</v>
      </c>
      <c r="G6787" t="n">
        <v>23</v>
      </c>
      <c r="H6787" t="n">
        <v>0</v>
      </c>
      <c r="I6787" t="n">
        <v>1189</v>
      </c>
      <c r="J6787" t="n">
        <v>14</v>
      </c>
      <c r="K6787" t="n">
        <v>185</v>
      </c>
      <c r="L6787" t="n">
        <v>0</v>
      </c>
      <c r="M6787" t="n">
        <v>15</v>
      </c>
      <c r="N6787" t="n">
        <v>2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10</v>
      </c>
      <c r="U6787" t="n">
        <v>0</v>
      </c>
      <c r="V6787" t="n">
        <v>0</v>
      </c>
      <c r="W6787" t="n">
        <v>0</v>
      </c>
    </row>
    <row r="6788">
      <c r="A6788" t="inlineStr">
        <is>
          <t>Tavis Knoyle</t>
        </is>
      </c>
      <c r="B6788" t="inlineStr">
        <is>
          <t>Wales</t>
        </is>
      </c>
      <c r="C6788" t="inlineStr">
        <is>
          <t>Scrum Half</t>
        </is>
      </c>
      <c r="D6788" t="n">
        <v>3</v>
      </c>
      <c r="E6788" t="n">
        <v>3</v>
      </c>
      <c r="F6788" t="n">
        <v>3</v>
      </c>
      <c r="G6788" t="n">
        <v>0</v>
      </c>
      <c r="H6788" t="n">
        <v>0</v>
      </c>
      <c r="I6788" t="n">
        <v>240</v>
      </c>
      <c r="J6788" t="n">
        <v>0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10</v>
      </c>
      <c r="U6788" t="n">
        <v>1</v>
      </c>
      <c r="V6788" t="n">
        <v>0</v>
      </c>
      <c r="W6788" t="n">
        <v>0</v>
      </c>
    </row>
    <row r="6789">
      <c r="A6789" t="inlineStr">
        <is>
          <t>Tavis Knoyle</t>
        </is>
      </c>
      <c r="B6789" t="inlineStr">
        <is>
          <t>Wales</t>
        </is>
      </c>
      <c r="C6789" t="inlineStr">
        <is>
          <t>Scrum Half</t>
        </is>
      </c>
      <c r="D6789" t="n">
        <v>58</v>
      </c>
      <c r="E6789" t="n">
        <v>63</v>
      </c>
      <c r="F6789" t="n">
        <v>25</v>
      </c>
      <c r="G6789" t="n">
        <v>38</v>
      </c>
      <c r="H6789" t="n">
        <v>0</v>
      </c>
      <c r="I6789" t="n">
        <v>2192</v>
      </c>
      <c r="J6789" t="n">
        <v>33</v>
      </c>
      <c r="K6789" t="n">
        <v>646</v>
      </c>
      <c r="L6789" t="n">
        <v>1</v>
      </c>
      <c r="M6789" t="n">
        <v>19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10</v>
      </c>
      <c r="U6789" t="n">
        <v>0</v>
      </c>
      <c r="V6789" t="n">
        <v>0</v>
      </c>
      <c r="W6789" t="n">
        <v>0</v>
      </c>
    </row>
    <row r="6790">
      <c r="A6790" t="inlineStr">
        <is>
          <t>Tavis Knoyle</t>
        </is>
      </c>
      <c r="B6790" t="inlineStr">
        <is>
          <t>Wales</t>
        </is>
      </c>
      <c r="C6790" t="inlineStr">
        <is>
          <t>Scrum Half</t>
        </is>
      </c>
      <c r="D6790" t="n">
        <v>182</v>
      </c>
      <c r="E6790" t="n">
        <v>11</v>
      </c>
      <c r="F6790" t="n">
        <v>98</v>
      </c>
      <c r="G6790" t="n">
        <v>111</v>
      </c>
      <c r="H6790" t="n">
        <v>0</v>
      </c>
      <c r="I6790" t="n">
        <v>7941</v>
      </c>
      <c r="J6790" t="n">
        <v>84</v>
      </c>
      <c r="K6790" t="n">
        <v>1580</v>
      </c>
      <c r="L6790" t="n">
        <v>1</v>
      </c>
      <c r="M6790" t="n">
        <v>71</v>
      </c>
      <c r="N6790" t="n">
        <v>11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55</v>
      </c>
      <c r="U6790" t="n">
        <v>3</v>
      </c>
      <c r="V6790" t="n">
        <v>0</v>
      </c>
      <c r="W6790" t="n">
        <v>1</v>
      </c>
    </row>
    <row r="6791">
      <c r="A6791" t="inlineStr">
        <is>
          <t>Rhodri Williams</t>
        </is>
      </c>
      <c r="B6791" t="inlineStr">
        <is>
          <t>Wales</t>
        </is>
      </c>
      <c r="C6791" t="inlineStr">
        <is>
          <t>Scrum Half</t>
        </is>
      </c>
      <c r="D6791" t="n">
        <v>67</v>
      </c>
      <c r="E6791" t="n">
        <v>78</v>
      </c>
      <c r="F6791" t="n">
        <v>25</v>
      </c>
      <c r="G6791" t="n">
        <v>53</v>
      </c>
      <c r="H6791" t="n">
        <v>0</v>
      </c>
      <c r="I6791" t="n">
        <v>2296</v>
      </c>
      <c r="J6791" t="n">
        <v>42</v>
      </c>
      <c r="K6791" t="n">
        <v>714</v>
      </c>
      <c r="L6791" t="n">
        <v>0</v>
      </c>
      <c r="M6791" t="n">
        <v>18</v>
      </c>
      <c r="N6791" t="n">
        <v>5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25</v>
      </c>
      <c r="U6791" t="n">
        <v>0</v>
      </c>
      <c r="V6791" t="n">
        <v>0</v>
      </c>
      <c r="W6791" t="n">
        <v>0</v>
      </c>
    </row>
    <row r="6792">
      <c r="A6792" t="inlineStr">
        <is>
          <t>Rhodri Williams</t>
        </is>
      </c>
      <c r="B6792" t="inlineStr">
        <is>
          <t>Wales</t>
        </is>
      </c>
      <c r="C6792" t="inlineStr">
        <is>
          <t>Scrum Half</t>
        </is>
      </c>
      <c r="D6792" t="n">
        <v>7</v>
      </c>
      <c r="E6792" t="n">
        <v>8</v>
      </c>
      <c r="F6792" t="n">
        <v>6</v>
      </c>
      <c r="G6792" t="n">
        <v>2</v>
      </c>
      <c r="H6792" t="n">
        <v>0</v>
      </c>
      <c r="I6792" t="n">
        <v>505</v>
      </c>
      <c r="J6792" t="n">
        <v>1</v>
      </c>
      <c r="K6792" t="n">
        <v>32</v>
      </c>
      <c r="L6792" t="n">
        <v>0</v>
      </c>
      <c r="M6792" t="n">
        <v>1</v>
      </c>
      <c r="N6792" t="n">
        <v>3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15</v>
      </c>
      <c r="U6792" t="n">
        <v>0</v>
      </c>
      <c r="V6792" t="n">
        <v>0</v>
      </c>
      <c r="W6792" t="n">
        <v>0</v>
      </c>
    </row>
    <row r="6793">
      <c r="A6793" t="inlineStr">
        <is>
          <t>Rhodri Williams</t>
        </is>
      </c>
      <c r="B6793" t="inlineStr">
        <is>
          <t>Wales</t>
        </is>
      </c>
      <c r="C6793" t="inlineStr">
        <is>
          <t>Scrum Half</t>
        </is>
      </c>
      <c r="D6793" t="n">
        <v>8</v>
      </c>
      <c r="E6793" t="n">
        <v>8</v>
      </c>
      <c r="F6793" t="n">
        <v>8</v>
      </c>
      <c r="G6793" t="n">
        <v>0</v>
      </c>
      <c r="H6793" t="n">
        <v>0</v>
      </c>
      <c r="I6793" t="n">
        <v>585</v>
      </c>
      <c r="J6793" t="n">
        <v>0</v>
      </c>
      <c r="K6793" t="n">
        <v>0</v>
      </c>
      <c r="L6793" t="n">
        <v>0</v>
      </c>
      <c r="M6793" t="n">
        <v>3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15</v>
      </c>
      <c r="U6793" t="n">
        <v>0</v>
      </c>
      <c r="V6793" t="n">
        <v>0</v>
      </c>
      <c r="W6793" t="n">
        <v>0</v>
      </c>
    </row>
    <row r="6794">
      <c r="A6794" t="inlineStr">
        <is>
          <t>Rhodri Williams</t>
        </is>
      </c>
      <c r="B6794" t="inlineStr">
        <is>
          <t>Wales</t>
        </is>
      </c>
      <c r="C6794" t="inlineStr">
        <is>
          <t>Scrum Half</t>
        </is>
      </c>
      <c r="D6794" t="n">
        <v>3</v>
      </c>
      <c r="E6794" t="n">
        <v>4</v>
      </c>
      <c r="F6794" t="n">
        <v>0</v>
      </c>
      <c r="G6794" t="n">
        <v>4</v>
      </c>
      <c r="H6794" t="n">
        <v>0</v>
      </c>
      <c r="I6794" t="n">
        <v>46</v>
      </c>
      <c r="J6794" t="n">
        <v>3</v>
      </c>
      <c r="K6794" t="n">
        <v>46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5</v>
      </c>
      <c r="U6794" t="n">
        <v>0</v>
      </c>
      <c r="V6794" t="n">
        <v>0</v>
      </c>
      <c r="W6794" t="n">
        <v>0</v>
      </c>
    </row>
    <row r="6795">
      <c r="A6795" t="inlineStr">
        <is>
          <t>Rhodri Williams</t>
        </is>
      </c>
      <c r="B6795" t="inlineStr">
        <is>
          <t>Wales</t>
        </is>
      </c>
      <c r="C6795" t="inlineStr">
        <is>
          <t>Scrum Half</t>
        </is>
      </c>
      <c r="D6795" t="n">
        <v>42</v>
      </c>
      <c r="E6795" t="n">
        <v>44</v>
      </c>
      <c r="F6795" t="n">
        <v>21</v>
      </c>
      <c r="G6795" t="n">
        <v>23</v>
      </c>
      <c r="H6795" t="n">
        <v>0</v>
      </c>
      <c r="I6795" t="n">
        <v>1805</v>
      </c>
      <c r="J6795" t="n">
        <v>21</v>
      </c>
      <c r="K6795" t="n">
        <v>418</v>
      </c>
      <c r="L6795" t="n">
        <v>0</v>
      </c>
      <c r="M6795" t="n">
        <v>15</v>
      </c>
      <c r="N6795" t="n">
        <v>15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75</v>
      </c>
      <c r="U6795" t="n">
        <v>0</v>
      </c>
      <c r="V6795" t="n">
        <v>0</v>
      </c>
      <c r="W6795" t="n">
        <v>0</v>
      </c>
    </row>
    <row r="6796">
      <c r="A6796" t="inlineStr">
        <is>
          <t>Rhodri Williams</t>
        </is>
      </c>
      <c r="B6796" t="inlineStr">
        <is>
          <t>Wales</t>
        </is>
      </c>
      <c r="C6796" t="inlineStr">
        <is>
          <t>Scrum Half</t>
        </is>
      </c>
      <c r="D6796" t="n">
        <v>61</v>
      </c>
      <c r="E6796" t="n">
        <v>61</v>
      </c>
      <c r="F6796" t="n">
        <v>48</v>
      </c>
      <c r="G6796" t="n">
        <v>13</v>
      </c>
      <c r="H6796" t="n">
        <v>0</v>
      </c>
      <c r="I6796" t="n">
        <v>3531</v>
      </c>
      <c r="J6796" t="n">
        <v>13</v>
      </c>
      <c r="K6796" t="n">
        <v>291</v>
      </c>
      <c r="L6796" t="n">
        <v>0</v>
      </c>
      <c r="M6796" t="n">
        <v>40</v>
      </c>
      <c r="N6796" t="n">
        <v>12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60</v>
      </c>
      <c r="U6796" t="n">
        <v>2</v>
      </c>
      <c r="V6796" t="n">
        <v>0</v>
      </c>
      <c r="W6796" t="n">
        <v>0</v>
      </c>
    </row>
    <row r="6797">
      <c r="A6797" t="inlineStr">
        <is>
          <t>Rhodri Williams</t>
        </is>
      </c>
      <c r="B6797" t="inlineStr">
        <is>
          <t>Wales</t>
        </is>
      </c>
      <c r="C6797" t="inlineStr">
        <is>
          <t>Scrum Half</t>
        </is>
      </c>
      <c r="D6797" t="n">
        <v>188</v>
      </c>
      <c r="E6797" t="n">
        <v>39</v>
      </c>
      <c r="F6797" t="n">
        <v>108</v>
      </c>
      <c r="G6797" t="n">
        <v>95</v>
      </c>
      <c r="H6797" t="n">
        <v>0</v>
      </c>
      <c r="I6797" t="n">
        <v>8768</v>
      </c>
      <c r="J6797" t="n">
        <v>80</v>
      </c>
      <c r="K6797" t="n">
        <v>1501</v>
      </c>
      <c r="L6797" t="n">
        <v>0</v>
      </c>
      <c r="M6797" t="n">
        <v>77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195</v>
      </c>
      <c r="U6797" t="n">
        <v>2</v>
      </c>
      <c r="V6797" t="n">
        <v>0</v>
      </c>
      <c r="W6797" t="n">
        <v>0</v>
      </c>
    </row>
    <row r="6798">
      <c r="A6798" t="inlineStr">
        <is>
          <t>Sam Davies</t>
        </is>
      </c>
      <c r="B6798" t="inlineStr">
        <is>
          <t>Wales</t>
        </is>
      </c>
      <c r="C6798" t="inlineStr">
        <is>
          <t>Outside Half</t>
        </is>
      </c>
      <c r="D6798" t="n">
        <v>10</v>
      </c>
      <c r="E6798" t="n">
        <v>10</v>
      </c>
      <c r="F6798" t="n">
        <v>10</v>
      </c>
      <c r="G6798" t="n">
        <v>0</v>
      </c>
      <c r="H6798" t="n">
        <v>0</v>
      </c>
      <c r="I6798" t="n">
        <v>783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3</v>
      </c>
      <c r="P6798" t="n">
        <v>18</v>
      </c>
      <c r="Q6798" t="n">
        <v>14</v>
      </c>
      <c r="R6798" t="n">
        <v>25</v>
      </c>
      <c r="S6798" t="n">
        <v>24</v>
      </c>
      <c r="T6798" t="n">
        <v>109</v>
      </c>
      <c r="U6798" t="n">
        <v>0</v>
      </c>
      <c r="V6798" t="n">
        <v>0</v>
      </c>
      <c r="W6798" t="n">
        <v>0</v>
      </c>
    </row>
    <row r="6799">
      <c r="A6799" t="inlineStr">
        <is>
          <t>Sam Davies</t>
        </is>
      </c>
      <c r="B6799" t="inlineStr">
        <is>
          <t>Wales</t>
        </is>
      </c>
      <c r="C6799" t="inlineStr">
        <is>
          <t>Outside Half</t>
        </is>
      </c>
      <c r="D6799" t="n">
        <v>148</v>
      </c>
      <c r="E6799" t="n">
        <v>164</v>
      </c>
      <c r="F6799" t="n">
        <v>94</v>
      </c>
      <c r="G6799" t="n">
        <v>70</v>
      </c>
      <c r="H6799" t="n">
        <v>0</v>
      </c>
      <c r="I6799" t="n">
        <v>8639</v>
      </c>
      <c r="J6799" t="n">
        <v>54</v>
      </c>
      <c r="K6799" t="n">
        <v>1328</v>
      </c>
      <c r="L6799" t="n">
        <v>2</v>
      </c>
      <c r="M6799" t="n">
        <v>12</v>
      </c>
      <c r="N6799" t="n">
        <v>8</v>
      </c>
      <c r="O6799" t="n">
        <v>8</v>
      </c>
      <c r="P6799" t="n">
        <v>188</v>
      </c>
      <c r="Q6799" t="n">
        <v>147</v>
      </c>
      <c r="R6799" t="n">
        <v>197</v>
      </c>
      <c r="S6799" t="n">
        <v>157</v>
      </c>
      <c r="T6799" t="n">
        <v>829</v>
      </c>
      <c r="U6799" t="n">
        <v>3</v>
      </c>
      <c r="V6799" t="n">
        <v>0</v>
      </c>
      <c r="W6799" t="n">
        <v>0</v>
      </c>
    </row>
    <row r="6800">
      <c r="A6800" t="inlineStr">
        <is>
          <t>Sam Davies</t>
        </is>
      </c>
      <c r="B6800" t="inlineStr">
        <is>
          <t>Wales</t>
        </is>
      </c>
      <c r="C6800" t="inlineStr">
        <is>
          <t>Outside Half</t>
        </is>
      </c>
      <c r="D6800" t="n">
        <v>1</v>
      </c>
      <c r="E6800" t="n">
        <v>1</v>
      </c>
      <c r="F6800" t="n">
        <v>1</v>
      </c>
      <c r="G6800" t="n">
        <v>0</v>
      </c>
      <c r="H6800" t="n">
        <v>0</v>
      </c>
      <c r="I6800" t="n">
        <v>80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2</v>
      </c>
      <c r="Q6800" t="n">
        <v>2</v>
      </c>
      <c r="R6800" t="n">
        <v>4</v>
      </c>
      <c r="S6800" t="n">
        <v>4</v>
      </c>
      <c r="T6800" t="n">
        <v>16</v>
      </c>
      <c r="U6800" t="n">
        <v>0</v>
      </c>
      <c r="V6800" t="n">
        <v>0</v>
      </c>
      <c r="W6800" t="n">
        <v>0</v>
      </c>
    </row>
    <row r="6801">
      <c r="A6801" t="inlineStr">
        <is>
          <t>Sam Davies</t>
        </is>
      </c>
      <c r="B6801" t="inlineStr">
        <is>
          <t>Wales</t>
        </is>
      </c>
      <c r="C6801" t="inlineStr">
        <is>
          <t>Outside Half</t>
        </is>
      </c>
      <c r="D6801" t="n">
        <v>8</v>
      </c>
      <c r="E6801" t="n">
        <v>10</v>
      </c>
      <c r="F6801" t="n">
        <v>2</v>
      </c>
      <c r="G6801" t="n">
        <v>8</v>
      </c>
      <c r="H6801" t="n">
        <v>0</v>
      </c>
      <c r="I6801" t="n">
        <v>263</v>
      </c>
      <c r="J6801" t="n">
        <v>6</v>
      </c>
      <c r="K6801" t="n">
        <v>103</v>
      </c>
      <c r="L6801" t="n">
        <v>0</v>
      </c>
      <c r="M6801" t="n">
        <v>0</v>
      </c>
      <c r="N6801" t="n">
        <v>0</v>
      </c>
      <c r="O6801" t="n">
        <v>1</v>
      </c>
      <c r="P6801" t="n">
        <v>3</v>
      </c>
      <c r="Q6801" t="n">
        <v>0</v>
      </c>
      <c r="R6801" t="n">
        <v>10</v>
      </c>
      <c r="S6801" t="n">
        <v>7</v>
      </c>
      <c r="T6801" t="n">
        <v>24</v>
      </c>
      <c r="U6801" t="n">
        <v>0</v>
      </c>
      <c r="V6801" t="n">
        <v>0</v>
      </c>
      <c r="W6801" t="n">
        <v>0</v>
      </c>
    </row>
    <row r="6802">
      <c r="A6802" t="inlineStr">
        <is>
          <t>Sam Davies</t>
        </is>
      </c>
      <c r="B6802" t="inlineStr">
        <is>
          <t>Wales</t>
        </is>
      </c>
      <c r="C6802" t="inlineStr">
        <is>
          <t>Outside Half</t>
        </is>
      </c>
      <c r="D6802" t="n">
        <v>34</v>
      </c>
      <c r="E6802" t="n">
        <v>34</v>
      </c>
      <c r="F6802" t="n">
        <v>34</v>
      </c>
      <c r="G6802" t="n">
        <v>0</v>
      </c>
      <c r="H6802" t="n">
        <v>0</v>
      </c>
      <c r="I6802" t="n">
        <v>2699</v>
      </c>
      <c r="J6802" t="n">
        <v>0</v>
      </c>
      <c r="K6802" t="n">
        <v>0</v>
      </c>
      <c r="L6802" t="n">
        <v>0</v>
      </c>
      <c r="M6802" t="n">
        <v>2</v>
      </c>
      <c r="N6802" t="n">
        <v>2</v>
      </c>
      <c r="O6802" t="n">
        <v>2</v>
      </c>
      <c r="P6802" t="n">
        <v>86</v>
      </c>
      <c r="Q6802" t="n">
        <v>59</v>
      </c>
      <c r="R6802" t="n">
        <v>72</v>
      </c>
      <c r="S6802" t="n">
        <v>54</v>
      </c>
      <c r="T6802" t="n">
        <v>296</v>
      </c>
      <c r="U6802" t="n">
        <v>0</v>
      </c>
      <c r="V6802" t="n">
        <v>0</v>
      </c>
      <c r="W6802" t="n">
        <v>0</v>
      </c>
    </row>
    <row r="6803">
      <c r="A6803" t="inlineStr">
        <is>
          <t>Sam Davies</t>
        </is>
      </c>
      <c r="B6803" t="inlineStr">
        <is>
          <t>Wales</t>
        </is>
      </c>
      <c r="C6803" t="inlineStr">
        <is>
          <t>Outside Half</t>
        </is>
      </c>
      <c r="D6803" t="n">
        <v>201</v>
      </c>
      <c r="E6803" t="n">
        <v>10</v>
      </c>
      <c r="F6803" t="n">
        <v>141</v>
      </c>
      <c r="G6803" t="n">
        <v>78</v>
      </c>
      <c r="H6803" t="n">
        <v>0</v>
      </c>
      <c r="I6803" t="n">
        <v>12464</v>
      </c>
      <c r="J6803" t="n">
        <v>60</v>
      </c>
      <c r="K6803" t="n">
        <v>1431</v>
      </c>
      <c r="L6803" t="n">
        <v>2</v>
      </c>
      <c r="M6803" t="n">
        <v>15</v>
      </c>
      <c r="N6803" t="n">
        <v>10</v>
      </c>
      <c r="O6803" t="n">
        <v>14</v>
      </c>
      <c r="P6803" t="n">
        <v>297</v>
      </c>
      <c r="Q6803" t="n">
        <v>222</v>
      </c>
      <c r="R6803" t="n">
        <v>308</v>
      </c>
      <c r="S6803" t="n">
        <v>246</v>
      </c>
      <c r="T6803" t="n">
        <v>1274</v>
      </c>
      <c r="U6803" t="n">
        <v>3</v>
      </c>
      <c r="V6803" t="n">
        <v>0</v>
      </c>
      <c r="W6803" t="n">
        <v>0</v>
      </c>
    </row>
    <row r="6804">
      <c r="A6804" t="inlineStr">
        <is>
          <t>James Hook</t>
        </is>
      </c>
      <c r="B6804" t="inlineStr">
        <is>
          <t>Wales</t>
        </is>
      </c>
      <c r="C6804" t="inlineStr">
        <is>
          <t>Outside Half</t>
        </is>
      </c>
      <c r="D6804" t="n">
        <v>80</v>
      </c>
      <c r="E6804" t="n">
        <v>92</v>
      </c>
      <c r="F6804" t="n">
        <v>49</v>
      </c>
      <c r="G6804" t="n">
        <v>43</v>
      </c>
      <c r="H6804" t="n">
        <v>0</v>
      </c>
      <c r="I6804" t="n">
        <v>4280</v>
      </c>
      <c r="J6804" t="n">
        <v>31</v>
      </c>
      <c r="K6804" t="n">
        <v>703</v>
      </c>
      <c r="L6804" t="n">
        <v>0</v>
      </c>
      <c r="M6804" t="n">
        <v>14</v>
      </c>
      <c r="N6804" t="n">
        <v>12</v>
      </c>
      <c r="O6804" t="n">
        <v>4</v>
      </c>
      <c r="P6804" t="n">
        <v>47</v>
      </c>
      <c r="Q6804" t="n">
        <v>43</v>
      </c>
      <c r="R6804" t="n">
        <v>79</v>
      </c>
      <c r="S6804" t="n">
        <v>58</v>
      </c>
      <c r="T6804" t="n">
        <v>332</v>
      </c>
      <c r="U6804" t="n">
        <v>2</v>
      </c>
      <c r="V6804" t="n">
        <v>0</v>
      </c>
      <c r="W6804" t="n">
        <v>0</v>
      </c>
    </row>
    <row r="6805">
      <c r="A6805" t="inlineStr">
        <is>
          <t>James Hook</t>
        </is>
      </c>
      <c r="B6805" t="inlineStr">
        <is>
          <t>Wales</t>
        </is>
      </c>
      <c r="C6805" t="inlineStr">
        <is>
          <t>Outside Half</t>
        </is>
      </c>
      <c r="D6805" t="n">
        <v>128</v>
      </c>
      <c r="E6805" t="n">
        <v>134</v>
      </c>
      <c r="F6805" t="n">
        <v>92</v>
      </c>
      <c r="G6805" t="n">
        <v>42</v>
      </c>
      <c r="H6805" t="n">
        <v>0</v>
      </c>
      <c r="I6805" t="n">
        <v>7758</v>
      </c>
      <c r="J6805" t="n">
        <v>36</v>
      </c>
      <c r="K6805" t="n">
        <v>765</v>
      </c>
      <c r="L6805" t="n">
        <v>0</v>
      </c>
      <c r="M6805" t="n">
        <v>27</v>
      </c>
      <c r="N6805" t="n">
        <v>16</v>
      </c>
      <c r="O6805" t="n">
        <v>6</v>
      </c>
      <c r="P6805" t="n">
        <v>122</v>
      </c>
      <c r="Q6805" t="n">
        <v>108</v>
      </c>
      <c r="R6805" t="n">
        <v>144</v>
      </c>
      <c r="S6805" t="n">
        <v>132</v>
      </c>
      <c r="T6805" t="n">
        <v>710</v>
      </c>
      <c r="U6805" t="n">
        <v>1</v>
      </c>
      <c r="V6805" t="n">
        <v>0</v>
      </c>
      <c r="W6805" t="n">
        <v>0</v>
      </c>
    </row>
    <row r="6806">
      <c r="A6806" t="inlineStr">
        <is>
          <t>James Hook</t>
        </is>
      </c>
      <c r="B6806" t="inlineStr">
        <is>
          <t>Wales</t>
        </is>
      </c>
      <c r="C6806" t="inlineStr">
        <is>
          <t>Outside Half</t>
        </is>
      </c>
      <c r="D6806" t="n">
        <v>6</v>
      </c>
      <c r="E6806" t="n">
        <v>6</v>
      </c>
      <c r="F6806" t="n">
        <v>2</v>
      </c>
      <c r="G6806" t="n">
        <v>4</v>
      </c>
      <c r="H6806" t="n">
        <v>0</v>
      </c>
      <c r="I6806" t="n">
        <v>173</v>
      </c>
      <c r="J6806" t="n">
        <v>4</v>
      </c>
      <c r="K6806" t="n">
        <v>80</v>
      </c>
      <c r="L6806" t="n">
        <v>0</v>
      </c>
      <c r="M6806" t="n">
        <v>1</v>
      </c>
      <c r="N6806" t="n">
        <v>1</v>
      </c>
      <c r="O6806" t="n">
        <v>0</v>
      </c>
      <c r="P6806" t="n">
        <v>6</v>
      </c>
      <c r="Q6806" t="n">
        <v>6</v>
      </c>
      <c r="R6806" t="n">
        <v>6</v>
      </c>
      <c r="S6806" t="n">
        <v>6</v>
      </c>
      <c r="T6806" t="n">
        <v>35</v>
      </c>
      <c r="U6806" t="n">
        <v>0</v>
      </c>
      <c r="V6806" t="n">
        <v>0</v>
      </c>
      <c r="W6806" t="n">
        <v>0</v>
      </c>
    </row>
    <row r="6807">
      <c r="A6807" t="inlineStr">
        <is>
          <t>James Hook</t>
        </is>
      </c>
      <c r="B6807" t="inlineStr">
        <is>
          <t>Wales</t>
        </is>
      </c>
      <c r="C6807" t="inlineStr">
        <is>
          <t>Outside Half</t>
        </is>
      </c>
      <c r="D6807" t="n">
        <v>0</v>
      </c>
      <c r="E6807" t="n">
        <v>1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</row>
    <row r="6808">
      <c r="A6808" t="inlineStr">
        <is>
          <t>James Hook</t>
        </is>
      </c>
      <c r="B6808" t="inlineStr">
        <is>
          <t>Wales</t>
        </is>
      </c>
      <c r="C6808" t="inlineStr">
        <is>
          <t>Outside Half</t>
        </is>
      </c>
      <c r="D6808" t="n">
        <v>40</v>
      </c>
      <c r="E6808" t="n">
        <v>40</v>
      </c>
      <c r="F6808" t="n">
        <v>36</v>
      </c>
      <c r="G6808" t="n">
        <v>4</v>
      </c>
      <c r="H6808" t="n">
        <v>0</v>
      </c>
      <c r="I6808" t="n">
        <v>2932</v>
      </c>
      <c r="J6808" t="n">
        <v>4</v>
      </c>
      <c r="K6808" t="n">
        <v>120</v>
      </c>
      <c r="L6808" t="n">
        <v>0</v>
      </c>
      <c r="M6808" t="n">
        <v>4</v>
      </c>
      <c r="N6808" t="n">
        <v>3</v>
      </c>
      <c r="O6808" t="n">
        <v>6</v>
      </c>
      <c r="P6808" t="n">
        <v>43</v>
      </c>
      <c r="Q6808" t="n">
        <v>39</v>
      </c>
      <c r="R6808" t="n">
        <v>101</v>
      </c>
      <c r="S6808" t="n">
        <v>99</v>
      </c>
      <c r="T6808" t="n">
        <v>408</v>
      </c>
      <c r="U6808" t="n">
        <v>0</v>
      </c>
      <c r="V6808" t="n">
        <v>0</v>
      </c>
      <c r="W6808" t="n">
        <v>0</v>
      </c>
    </row>
    <row r="6809">
      <c r="A6809" t="inlineStr">
        <is>
          <t>James Hook</t>
        </is>
      </c>
      <c r="B6809" t="inlineStr">
        <is>
          <t>Wales</t>
        </is>
      </c>
      <c r="C6809" t="inlineStr">
        <is>
          <t>Outside Half</t>
        </is>
      </c>
      <c r="D6809" t="n">
        <v>1</v>
      </c>
      <c r="E6809" t="n">
        <v>1</v>
      </c>
      <c r="F6809" t="n">
        <v>0</v>
      </c>
      <c r="G6809" t="n">
        <v>1</v>
      </c>
      <c r="H6809" t="n">
        <v>0</v>
      </c>
      <c r="I6809" t="n">
        <v>15</v>
      </c>
      <c r="J6809" t="n">
        <v>1</v>
      </c>
      <c r="K6809" t="n">
        <v>15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</row>
    <row r="6810">
      <c r="A6810" t="inlineStr">
        <is>
          <t>James Hook</t>
        </is>
      </c>
      <c r="B6810" t="inlineStr">
        <is>
          <t>Wales</t>
        </is>
      </c>
      <c r="C6810" t="inlineStr">
        <is>
          <t>Outside Half</t>
        </is>
      </c>
      <c r="D6810" t="n">
        <v>75</v>
      </c>
      <c r="E6810" t="n">
        <v>75</v>
      </c>
      <c r="F6810" t="n">
        <v>66</v>
      </c>
      <c r="G6810" t="n">
        <v>9</v>
      </c>
      <c r="H6810" t="n">
        <v>0</v>
      </c>
      <c r="I6810" t="n">
        <v>5451</v>
      </c>
      <c r="J6810" t="n">
        <v>9</v>
      </c>
      <c r="K6810" t="n">
        <v>318</v>
      </c>
      <c r="L6810" t="n">
        <v>2</v>
      </c>
      <c r="M6810" t="n">
        <v>7</v>
      </c>
      <c r="N6810" t="n">
        <v>10</v>
      </c>
      <c r="O6810" t="n">
        <v>0</v>
      </c>
      <c r="P6810" t="n">
        <v>62</v>
      </c>
      <c r="Q6810" t="n">
        <v>45</v>
      </c>
      <c r="R6810" t="n">
        <v>83</v>
      </c>
      <c r="S6810" t="n">
        <v>56</v>
      </c>
      <c r="T6810" t="n">
        <v>308</v>
      </c>
      <c r="U6810" t="n">
        <v>1</v>
      </c>
      <c r="V6810" t="n">
        <v>0</v>
      </c>
      <c r="W6810" t="n">
        <v>0</v>
      </c>
    </row>
    <row r="6811">
      <c r="A6811" t="inlineStr">
        <is>
          <t>James Hook</t>
        </is>
      </c>
      <c r="B6811" t="inlineStr">
        <is>
          <t>Wales</t>
        </is>
      </c>
      <c r="C6811" t="inlineStr">
        <is>
          <t>Outside Half</t>
        </is>
      </c>
      <c r="D6811" t="n">
        <v>330</v>
      </c>
      <c r="E6811" t="n">
        <v>42</v>
      </c>
      <c r="F6811" t="n">
        <v>245</v>
      </c>
      <c r="G6811" t="n">
        <v>104</v>
      </c>
      <c r="H6811" t="n">
        <v>0</v>
      </c>
      <c r="I6811" t="n">
        <v>20609</v>
      </c>
      <c r="J6811" t="n">
        <v>85</v>
      </c>
      <c r="K6811" t="n">
        <v>2001</v>
      </c>
      <c r="L6811" t="n">
        <v>2</v>
      </c>
      <c r="M6811" t="n">
        <v>53</v>
      </c>
      <c r="N6811" t="n">
        <v>42</v>
      </c>
      <c r="O6811" t="n">
        <v>16</v>
      </c>
      <c r="P6811" t="n">
        <v>280</v>
      </c>
      <c r="Q6811" t="n">
        <v>241</v>
      </c>
      <c r="R6811" t="n">
        <v>413</v>
      </c>
      <c r="S6811" t="n">
        <v>351</v>
      </c>
      <c r="T6811" t="n">
        <v>1793</v>
      </c>
      <c r="U6811" t="n">
        <v>4</v>
      </c>
      <c r="V6811" t="n">
        <v>0</v>
      </c>
      <c r="W6811" t="n">
        <v>0</v>
      </c>
    </row>
    <row r="6812">
      <c r="A6812" t="inlineStr">
        <is>
          <t>Rhys Patchell</t>
        </is>
      </c>
      <c r="B6812" t="inlineStr">
        <is>
          <t>Wales</t>
        </is>
      </c>
      <c r="C6812" t="inlineStr">
        <is>
          <t>Outside Half</t>
        </is>
      </c>
      <c r="D6812" t="n">
        <v>81</v>
      </c>
      <c r="E6812" t="n">
        <v>84</v>
      </c>
      <c r="F6812" t="n">
        <v>76</v>
      </c>
      <c r="G6812" t="n">
        <v>8</v>
      </c>
      <c r="H6812" t="n">
        <v>0</v>
      </c>
      <c r="I6812" t="n">
        <v>5807</v>
      </c>
      <c r="J6812" t="n">
        <v>5</v>
      </c>
      <c r="K6812" t="n">
        <v>127</v>
      </c>
      <c r="L6812" t="n">
        <v>0</v>
      </c>
      <c r="M6812" t="n">
        <v>22</v>
      </c>
      <c r="N6812" t="n">
        <v>15</v>
      </c>
      <c r="O6812" t="n">
        <v>4</v>
      </c>
      <c r="P6812" t="n">
        <v>111</v>
      </c>
      <c r="Q6812" t="n">
        <v>81</v>
      </c>
      <c r="R6812" t="n">
        <v>149</v>
      </c>
      <c r="S6812" t="n">
        <v>121</v>
      </c>
      <c r="T6812" t="n">
        <v>612</v>
      </c>
      <c r="U6812" t="n">
        <v>0</v>
      </c>
      <c r="V6812" t="n">
        <v>0</v>
      </c>
      <c r="W6812" t="n">
        <v>0</v>
      </c>
    </row>
    <row r="6813">
      <c r="A6813" t="inlineStr">
        <is>
          <t>Rhys Patchell</t>
        </is>
      </c>
      <c r="B6813" t="inlineStr">
        <is>
          <t>Wales</t>
        </is>
      </c>
      <c r="C6813" t="inlineStr">
        <is>
          <t>Outside Half</t>
        </is>
      </c>
      <c r="D6813" t="n">
        <v>19</v>
      </c>
      <c r="E6813" t="n">
        <v>22</v>
      </c>
      <c r="F6813" t="n">
        <v>8</v>
      </c>
      <c r="G6813" t="n">
        <v>14</v>
      </c>
      <c r="H6813" t="n">
        <v>0</v>
      </c>
      <c r="I6813" t="n">
        <v>828</v>
      </c>
      <c r="J6813" t="n">
        <v>11</v>
      </c>
      <c r="K6813" t="n">
        <v>331</v>
      </c>
      <c r="L6813" t="n">
        <v>0</v>
      </c>
      <c r="M6813" t="n">
        <v>5</v>
      </c>
      <c r="N6813" t="n">
        <v>2</v>
      </c>
      <c r="O6813" t="n">
        <v>1</v>
      </c>
      <c r="P6813" t="n">
        <v>15</v>
      </c>
      <c r="Q6813" t="n">
        <v>11</v>
      </c>
      <c r="R6813" t="n">
        <v>17</v>
      </c>
      <c r="S6813" t="n">
        <v>14</v>
      </c>
      <c r="T6813" t="n">
        <v>77</v>
      </c>
      <c r="U6813" t="n">
        <v>0</v>
      </c>
      <c r="V6813" t="n">
        <v>0</v>
      </c>
      <c r="W6813" t="n">
        <v>0</v>
      </c>
    </row>
    <row r="6814">
      <c r="A6814" t="inlineStr">
        <is>
          <t>Rhys Patchell</t>
        </is>
      </c>
      <c r="B6814" t="inlineStr">
        <is>
          <t>Wales</t>
        </is>
      </c>
      <c r="C6814" t="inlineStr">
        <is>
          <t>Outside Half</t>
        </is>
      </c>
      <c r="D6814" t="n">
        <v>61</v>
      </c>
      <c r="E6814" t="n">
        <v>60</v>
      </c>
      <c r="F6814" t="n">
        <v>52</v>
      </c>
      <c r="G6814" t="n">
        <v>8</v>
      </c>
      <c r="H6814" t="n">
        <v>0</v>
      </c>
      <c r="I6814" t="n">
        <v>3961</v>
      </c>
      <c r="J6814" t="n">
        <v>9</v>
      </c>
      <c r="K6814" t="n">
        <v>256</v>
      </c>
      <c r="L6814" t="n">
        <v>0</v>
      </c>
      <c r="M6814" t="n">
        <v>26</v>
      </c>
      <c r="N6814" t="n">
        <v>12</v>
      </c>
      <c r="O6814" t="n">
        <v>1</v>
      </c>
      <c r="P6814" t="n">
        <v>98</v>
      </c>
      <c r="Q6814" t="n">
        <v>79</v>
      </c>
      <c r="R6814" t="n">
        <v>55</v>
      </c>
      <c r="S6814" t="n">
        <v>43</v>
      </c>
      <c r="T6814" t="n">
        <v>350</v>
      </c>
      <c r="U6814" t="n">
        <v>1</v>
      </c>
      <c r="V6814" t="n">
        <v>0</v>
      </c>
      <c r="W6814" t="n">
        <v>0</v>
      </c>
    </row>
    <row r="6815">
      <c r="A6815" t="inlineStr">
        <is>
          <t>Rhys Patchell</t>
        </is>
      </c>
      <c r="B6815" t="inlineStr">
        <is>
          <t>Wales</t>
        </is>
      </c>
      <c r="C6815" t="inlineStr">
        <is>
          <t>Outside Half</t>
        </is>
      </c>
      <c r="D6815" t="n">
        <v>161</v>
      </c>
      <c r="E6815" t="n">
        <v>29</v>
      </c>
      <c r="F6815" t="n">
        <v>136</v>
      </c>
      <c r="G6815" t="n">
        <v>30</v>
      </c>
      <c r="H6815" t="n">
        <v>0</v>
      </c>
      <c r="I6815" t="n">
        <v>10596</v>
      </c>
      <c r="J6815" t="n">
        <v>25</v>
      </c>
      <c r="K6815" t="n">
        <v>714</v>
      </c>
      <c r="L6815" t="n">
        <v>0</v>
      </c>
      <c r="M6815" t="n">
        <v>53</v>
      </c>
      <c r="N6815" t="n">
        <v>29</v>
      </c>
      <c r="O6815" t="n">
        <v>6</v>
      </c>
      <c r="P6815" t="n">
        <v>224</v>
      </c>
      <c r="Q6815" t="n">
        <v>171</v>
      </c>
      <c r="R6815" t="n">
        <v>221</v>
      </c>
      <c r="S6815" t="n">
        <v>178</v>
      </c>
      <c r="T6815" t="n">
        <v>1039</v>
      </c>
      <c r="U6815" t="n">
        <v>1</v>
      </c>
      <c r="V6815" t="n">
        <v>0</v>
      </c>
      <c r="W6815" t="n">
        <v>0</v>
      </c>
    </row>
    <row r="6816">
      <c r="A6816" t="inlineStr">
        <is>
          <t>Matthew Morgan</t>
        </is>
      </c>
      <c r="B6816" t="inlineStr">
        <is>
          <t>Wales</t>
        </is>
      </c>
      <c r="C6816" t="inlineStr">
        <is>
          <t>Outside Half</t>
        </is>
      </c>
      <c r="D6816" t="n">
        <v>55</v>
      </c>
      <c r="E6816" t="n">
        <v>87</v>
      </c>
      <c r="F6816" t="n">
        <v>30</v>
      </c>
      <c r="G6816" t="n">
        <v>57</v>
      </c>
      <c r="H6816" t="n">
        <v>0</v>
      </c>
      <c r="I6816" t="n">
        <v>2582</v>
      </c>
      <c r="J6816" t="n">
        <v>25</v>
      </c>
      <c r="K6816" t="n">
        <v>363</v>
      </c>
      <c r="L6816" t="n">
        <v>0</v>
      </c>
      <c r="M6816" t="n">
        <v>13</v>
      </c>
      <c r="N6816" t="n">
        <v>5</v>
      </c>
      <c r="O6816" t="n">
        <v>5</v>
      </c>
      <c r="P6816" t="n">
        <v>32</v>
      </c>
      <c r="Q6816" t="n">
        <v>30</v>
      </c>
      <c r="R6816" t="n">
        <v>74</v>
      </c>
      <c r="S6816" t="n">
        <v>67</v>
      </c>
      <c r="T6816" t="n">
        <v>301</v>
      </c>
      <c r="U6816" t="n">
        <v>0</v>
      </c>
      <c r="V6816" t="n">
        <v>0</v>
      </c>
      <c r="W6816" t="n">
        <v>0</v>
      </c>
    </row>
    <row r="6817">
      <c r="A6817" t="inlineStr">
        <is>
          <t>Matthew Morgan</t>
        </is>
      </c>
      <c r="B6817" t="inlineStr">
        <is>
          <t>Wales</t>
        </is>
      </c>
      <c r="C6817" t="inlineStr">
        <is>
          <t>Outside Half</t>
        </is>
      </c>
      <c r="D6817" t="n">
        <v>4</v>
      </c>
      <c r="E6817" t="n">
        <v>4</v>
      </c>
      <c r="F6817" t="n">
        <v>4</v>
      </c>
      <c r="G6817" t="n">
        <v>0</v>
      </c>
      <c r="H6817" t="n">
        <v>0</v>
      </c>
      <c r="I6817" t="n">
        <v>320</v>
      </c>
      <c r="J6817" t="n">
        <v>0</v>
      </c>
      <c r="K6817" t="n">
        <v>0</v>
      </c>
      <c r="L6817" t="n">
        <v>0</v>
      </c>
      <c r="M6817" t="n">
        <v>0</v>
      </c>
      <c r="N6817" t="n">
        <v>1</v>
      </c>
      <c r="O6817" t="n">
        <v>1</v>
      </c>
      <c r="P6817" t="n">
        <v>10</v>
      </c>
      <c r="Q6817" t="n">
        <v>10</v>
      </c>
      <c r="R6817" t="n">
        <v>12</v>
      </c>
      <c r="S6817" t="n">
        <v>12</v>
      </c>
      <c r="T6817" t="n">
        <v>64</v>
      </c>
      <c r="U6817" t="n">
        <v>0</v>
      </c>
      <c r="V6817" t="n">
        <v>0</v>
      </c>
      <c r="W6817" t="n">
        <v>0</v>
      </c>
    </row>
    <row r="6818">
      <c r="A6818" t="inlineStr">
        <is>
          <t>Matthew Morgan</t>
        </is>
      </c>
      <c r="B6818" t="inlineStr">
        <is>
          <t>Wales</t>
        </is>
      </c>
      <c r="C6818" t="inlineStr">
        <is>
          <t>Outside Half</t>
        </is>
      </c>
      <c r="D6818" t="n">
        <v>4</v>
      </c>
      <c r="E6818" t="n">
        <v>6</v>
      </c>
      <c r="F6818" t="n">
        <v>1</v>
      </c>
      <c r="G6818" t="n">
        <v>5</v>
      </c>
      <c r="H6818" t="n">
        <v>0</v>
      </c>
      <c r="I6818" t="n">
        <v>157</v>
      </c>
      <c r="J6818" t="n">
        <v>3</v>
      </c>
      <c r="K6818" t="n">
        <v>86</v>
      </c>
      <c r="L6818" t="n">
        <v>1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</row>
    <row r="6819">
      <c r="A6819" t="inlineStr">
        <is>
          <t>Matthew Morgan</t>
        </is>
      </c>
      <c r="B6819" t="inlineStr">
        <is>
          <t>Wales</t>
        </is>
      </c>
      <c r="C6819" t="inlineStr">
        <is>
          <t>Outside Half</t>
        </is>
      </c>
      <c r="D6819" t="n">
        <v>41</v>
      </c>
      <c r="E6819" t="n">
        <v>41</v>
      </c>
      <c r="F6819" t="n">
        <v>27</v>
      </c>
      <c r="G6819" t="n">
        <v>14</v>
      </c>
      <c r="H6819" t="n">
        <v>0</v>
      </c>
      <c r="I6819" t="n">
        <v>2347</v>
      </c>
      <c r="J6819" t="n">
        <v>14</v>
      </c>
      <c r="K6819" t="n">
        <v>327</v>
      </c>
      <c r="L6819" t="n">
        <v>0</v>
      </c>
      <c r="M6819" t="n">
        <v>6</v>
      </c>
      <c r="N6819" t="n">
        <v>8</v>
      </c>
      <c r="O6819" t="n">
        <v>1</v>
      </c>
      <c r="P6819" t="n">
        <v>92</v>
      </c>
      <c r="Q6819" t="n">
        <v>57</v>
      </c>
      <c r="R6819" t="n">
        <v>24</v>
      </c>
      <c r="S6819" t="n">
        <v>19</v>
      </c>
      <c r="T6819" t="n">
        <v>214</v>
      </c>
      <c r="U6819" t="n">
        <v>0</v>
      </c>
      <c r="V6819" t="n">
        <v>0</v>
      </c>
      <c r="W6819" t="n">
        <v>0</v>
      </c>
    </row>
    <row r="6820">
      <c r="A6820" t="inlineStr">
        <is>
          <t>Matthew Morgan</t>
        </is>
      </c>
      <c r="B6820" t="inlineStr">
        <is>
          <t>Wales</t>
        </is>
      </c>
      <c r="C6820" t="inlineStr">
        <is>
          <t>Outside Half</t>
        </is>
      </c>
      <c r="D6820" t="n">
        <v>104</v>
      </c>
      <c r="E6820" t="n">
        <v>107</v>
      </c>
      <c r="F6820" t="n">
        <v>79</v>
      </c>
      <c r="G6820" t="n">
        <v>28</v>
      </c>
      <c r="H6820" t="n">
        <v>0</v>
      </c>
      <c r="I6820" t="n">
        <v>6466</v>
      </c>
      <c r="J6820" t="n">
        <v>25</v>
      </c>
      <c r="K6820" t="n">
        <v>599</v>
      </c>
      <c r="L6820" t="n">
        <v>0</v>
      </c>
      <c r="M6820" t="n">
        <v>24</v>
      </c>
      <c r="N6820" t="n">
        <v>18</v>
      </c>
      <c r="O6820" t="n">
        <v>0</v>
      </c>
      <c r="P6820" t="n">
        <v>1</v>
      </c>
      <c r="Q6820" t="n">
        <v>1</v>
      </c>
      <c r="R6820" t="n">
        <v>1</v>
      </c>
      <c r="S6820" t="n">
        <v>0</v>
      </c>
      <c r="T6820" t="n">
        <v>92</v>
      </c>
      <c r="U6820" t="n">
        <v>1</v>
      </c>
      <c r="V6820" t="n">
        <v>0</v>
      </c>
      <c r="W6820" t="n">
        <v>0</v>
      </c>
    </row>
    <row r="6821">
      <c r="A6821" t="inlineStr">
        <is>
          <t>Matthew Morgan</t>
        </is>
      </c>
      <c r="B6821" t="inlineStr">
        <is>
          <t>Wales</t>
        </is>
      </c>
      <c r="C6821" t="inlineStr">
        <is>
          <t>Outside Half</t>
        </is>
      </c>
      <c r="D6821" t="n">
        <v>208</v>
      </c>
      <c r="E6821" t="n">
        <v>32</v>
      </c>
      <c r="F6821" t="n">
        <v>141</v>
      </c>
      <c r="G6821" t="n">
        <v>104</v>
      </c>
      <c r="H6821" t="n">
        <v>0</v>
      </c>
      <c r="I6821" t="n">
        <v>11872</v>
      </c>
      <c r="J6821" t="n">
        <v>67</v>
      </c>
      <c r="K6821" t="n">
        <v>1375</v>
      </c>
      <c r="L6821" t="n">
        <v>1</v>
      </c>
      <c r="M6821" t="n">
        <v>44</v>
      </c>
      <c r="N6821" t="n">
        <v>32</v>
      </c>
      <c r="O6821" t="n">
        <v>7</v>
      </c>
      <c r="P6821" t="n">
        <v>135</v>
      </c>
      <c r="Q6821" t="n">
        <v>98</v>
      </c>
      <c r="R6821" t="n">
        <v>111</v>
      </c>
      <c r="S6821" t="n">
        <v>98</v>
      </c>
      <c r="T6821" t="n">
        <v>671</v>
      </c>
      <c r="U6821" t="n">
        <v>1</v>
      </c>
      <c r="V6821" t="n">
        <v>0</v>
      </c>
      <c r="W6821" t="n">
        <v>0</v>
      </c>
    </row>
    <row r="6822">
      <c r="A6822" t="inlineStr">
        <is>
          <t>Owen Williams</t>
        </is>
      </c>
      <c r="B6822" t="inlineStr">
        <is>
          <t>Wales</t>
        </is>
      </c>
      <c r="C6822" t="inlineStr">
        <is>
          <t>Outside Half</t>
        </is>
      </c>
      <c r="D6822" t="n">
        <v>14</v>
      </c>
      <c r="E6822" t="n">
        <v>20</v>
      </c>
      <c r="F6822" t="n">
        <v>13</v>
      </c>
      <c r="G6822" t="n">
        <v>7</v>
      </c>
      <c r="H6822" t="n">
        <v>0</v>
      </c>
      <c r="I6822" t="n">
        <v>1010</v>
      </c>
      <c r="J6822" t="n">
        <v>1</v>
      </c>
      <c r="K6822" t="n">
        <v>29</v>
      </c>
      <c r="L6822" t="n">
        <v>0</v>
      </c>
      <c r="M6822" t="n">
        <v>3</v>
      </c>
      <c r="N6822" t="n">
        <v>0</v>
      </c>
      <c r="O6822" t="n">
        <v>2</v>
      </c>
      <c r="P6822" t="n">
        <v>17</v>
      </c>
      <c r="Q6822" t="n">
        <v>14</v>
      </c>
      <c r="R6822" t="n">
        <v>44</v>
      </c>
      <c r="S6822" t="n">
        <v>38</v>
      </c>
      <c r="T6822" t="n">
        <v>148</v>
      </c>
      <c r="U6822" t="n">
        <v>1</v>
      </c>
      <c r="V6822" t="n">
        <v>0</v>
      </c>
      <c r="W6822" t="n">
        <v>0</v>
      </c>
    </row>
    <row r="6823">
      <c r="A6823" t="inlineStr">
        <is>
          <t>Owen Williams</t>
        </is>
      </c>
      <c r="B6823" t="inlineStr">
        <is>
          <t>Wales</t>
        </is>
      </c>
      <c r="C6823" t="inlineStr">
        <is>
          <t>Outside Half</t>
        </is>
      </c>
      <c r="D6823" t="n">
        <v>93</v>
      </c>
      <c r="E6823" t="n">
        <v>103</v>
      </c>
      <c r="F6823" t="n">
        <v>65</v>
      </c>
      <c r="G6823" t="n">
        <v>38</v>
      </c>
      <c r="H6823" t="n">
        <v>0</v>
      </c>
      <c r="I6823" t="n">
        <v>5448</v>
      </c>
      <c r="J6823" t="n">
        <v>28</v>
      </c>
      <c r="K6823" t="n">
        <v>639</v>
      </c>
      <c r="L6823" t="n">
        <v>3</v>
      </c>
      <c r="M6823" t="n">
        <v>22</v>
      </c>
      <c r="N6823" t="n">
        <v>6</v>
      </c>
      <c r="O6823" t="n">
        <v>1</v>
      </c>
      <c r="P6823" t="n">
        <v>124</v>
      </c>
      <c r="Q6823" t="n">
        <v>89</v>
      </c>
      <c r="R6823" t="n">
        <v>166</v>
      </c>
      <c r="S6823" t="n">
        <v>139</v>
      </c>
      <c r="T6823" t="n">
        <v>628</v>
      </c>
      <c r="U6823" t="n">
        <v>0</v>
      </c>
      <c r="V6823" t="n">
        <v>0</v>
      </c>
      <c r="W6823" t="n">
        <v>0</v>
      </c>
    </row>
    <row r="6824">
      <c r="A6824" t="inlineStr">
        <is>
          <t>Owen Williams</t>
        </is>
      </c>
      <c r="B6824" t="inlineStr">
        <is>
          <t>Wales</t>
        </is>
      </c>
      <c r="C6824" t="inlineStr">
        <is>
          <t>Outside Half</t>
        </is>
      </c>
      <c r="D6824" t="n">
        <v>1</v>
      </c>
      <c r="E6824" t="n">
        <v>2</v>
      </c>
      <c r="F6824" t="n">
        <v>1</v>
      </c>
      <c r="G6824" t="n">
        <v>1</v>
      </c>
      <c r="H6824" t="n">
        <v>0</v>
      </c>
      <c r="I6824" t="n">
        <v>68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</row>
    <row r="6825">
      <c r="A6825" t="inlineStr">
        <is>
          <t>Owen Williams</t>
        </is>
      </c>
      <c r="B6825" t="inlineStr">
        <is>
          <t>Wales</t>
        </is>
      </c>
      <c r="C6825" t="inlineStr">
        <is>
          <t>Outside Half</t>
        </is>
      </c>
      <c r="D6825" t="n">
        <v>36</v>
      </c>
      <c r="E6825" t="n">
        <v>36</v>
      </c>
      <c r="F6825" t="n">
        <v>18</v>
      </c>
      <c r="G6825" t="n">
        <v>18</v>
      </c>
      <c r="H6825" t="n">
        <v>0</v>
      </c>
      <c r="I6825" t="n">
        <v>1702</v>
      </c>
      <c r="J6825" t="n">
        <v>18</v>
      </c>
      <c r="K6825" t="n">
        <v>353</v>
      </c>
      <c r="L6825" t="n">
        <v>0</v>
      </c>
      <c r="M6825" t="n">
        <v>6</v>
      </c>
      <c r="N6825" t="n">
        <v>3</v>
      </c>
      <c r="O6825" t="n">
        <v>0</v>
      </c>
      <c r="P6825" t="n">
        <v>40</v>
      </c>
      <c r="Q6825" t="n">
        <v>28</v>
      </c>
      <c r="R6825" t="n">
        <v>12</v>
      </c>
      <c r="S6825" t="n">
        <v>9</v>
      </c>
      <c r="T6825" t="n">
        <v>98</v>
      </c>
      <c r="U6825" t="n">
        <v>0</v>
      </c>
      <c r="V6825" t="n">
        <v>0</v>
      </c>
      <c r="W6825" t="n">
        <v>0</v>
      </c>
    </row>
    <row r="6826">
      <c r="A6826" t="inlineStr">
        <is>
          <t>Owen Williams</t>
        </is>
      </c>
      <c r="B6826" t="inlineStr">
        <is>
          <t>Wales</t>
        </is>
      </c>
      <c r="C6826" t="inlineStr">
        <is>
          <t>Outside Half</t>
        </is>
      </c>
      <c r="D6826" t="n">
        <v>144</v>
      </c>
      <c r="E6826" t="n">
        <v>9</v>
      </c>
      <c r="F6826" t="n">
        <v>97</v>
      </c>
      <c r="G6826" t="n">
        <v>64</v>
      </c>
      <c r="H6826" t="n">
        <v>0</v>
      </c>
      <c r="I6826" t="n">
        <v>8228</v>
      </c>
      <c r="J6826" t="n">
        <v>47</v>
      </c>
      <c r="K6826" t="n">
        <v>1021</v>
      </c>
      <c r="L6826" t="n">
        <v>3</v>
      </c>
      <c r="M6826" t="n">
        <v>32</v>
      </c>
      <c r="N6826" t="n">
        <v>9</v>
      </c>
      <c r="O6826" t="n">
        <v>3</v>
      </c>
      <c r="P6826" t="n">
        <v>181</v>
      </c>
      <c r="Q6826" t="n">
        <v>131</v>
      </c>
      <c r="R6826" t="n">
        <v>222</v>
      </c>
      <c r="S6826" t="n">
        <v>186</v>
      </c>
      <c r="T6826" t="n">
        <v>874</v>
      </c>
      <c r="U6826" t="n">
        <v>1</v>
      </c>
      <c r="V6826" t="n">
        <v>0</v>
      </c>
      <c r="W6826" t="n">
        <v>0</v>
      </c>
    </row>
    <row r="6827">
      <c r="A6827" t="inlineStr">
        <is>
          <t>Daniel Biggar</t>
        </is>
      </c>
      <c r="B6827" t="inlineStr">
        <is>
          <t>Wales</t>
        </is>
      </c>
      <c r="C6827" t="inlineStr">
        <is>
          <t>Outside Half</t>
        </is>
      </c>
      <c r="D6827" t="n">
        <v>5</v>
      </c>
      <c r="E6827" t="n">
        <v>5</v>
      </c>
      <c r="F6827" t="n">
        <v>5</v>
      </c>
      <c r="G6827" t="n">
        <v>0</v>
      </c>
      <c r="H6827" t="n">
        <v>0</v>
      </c>
      <c r="I6827" t="n">
        <v>399</v>
      </c>
      <c r="J6827" t="n">
        <v>0</v>
      </c>
      <c r="K6827" t="n">
        <v>0</v>
      </c>
      <c r="L6827" t="n">
        <v>0</v>
      </c>
      <c r="M6827" t="n">
        <v>1</v>
      </c>
      <c r="N6827" t="n">
        <v>1</v>
      </c>
      <c r="O6827" t="n">
        <v>0</v>
      </c>
      <c r="P6827" t="n">
        <v>2</v>
      </c>
      <c r="Q6827" t="n">
        <v>2</v>
      </c>
      <c r="R6827" t="n">
        <v>4</v>
      </c>
      <c r="S6827" t="n">
        <v>4</v>
      </c>
      <c r="T6827" t="n">
        <v>21</v>
      </c>
      <c r="U6827" t="n">
        <v>0</v>
      </c>
      <c r="V6827" t="n">
        <v>0</v>
      </c>
      <c r="W6827" t="n">
        <v>0</v>
      </c>
    </row>
    <row r="6828">
      <c r="A6828" t="inlineStr">
        <is>
          <t>Daniel Biggar</t>
        </is>
      </c>
      <c r="B6828" t="inlineStr">
        <is>
          <t>Wales</t>
        </is>
      </c>
      <c r="C6828" t="inlineStr">
        <is>
          <t>Outside Half</t>
        </is>
      </c>
      <c r="D6828" t="n">
        <v>216</v>
      </c>
      <c r="E6828" t="n">
        <v>222</v>
      </c>
      <c r="F6828" t="n">
        <v>187</v>
      </c>
      <c r="G6828" t="n">
        <v>35</v>
      </c>
      <c r="H6828" t="n">
        <v>0</v>
      </c>
      <c r="I6828" t="n">
        <v>14627</v>
      </c>
      <c r="J6828" t="n">
        <v>29</v>
      </c>
      <c r="K6828" t="n">
        <v>513</v>
      </c>
      <c r="L6828" t="n">
        <v>0</v>
      </c>
      <c r="M6828" t="n">
        <v>48</v>
      </c>
      <c r="N6828" t="n">
        <v>26</v>
      </c>
      <c r="O6828" t="n">
        <v>26</v>
      </c>
      <c r="P6828" t="n">
        <v>395</v>
      </c>
      <c r="Q6828" t="n">
        <v>332</v>
      </c>
      <c r="R6828" t="n">
        <v>458</v>
      </c>
      <c r="S6828" t="n">
        <v>414</v>
      </c>
      <c r="T6828" t="n">
        <v>2114</v>
      </c>
      <c r="U6828" t="n">
        <v>4</v>
      </c>
      <c r="V6828" t="n">
        <v>0</v>
      </c>
      <c r="W6828" t="n">
        <v>0</v>
      </c>
    </row>
    <row r="6829">
      <c r="A6829" t="inlineStr">
        <is>
          <t>Daniel Biggar</t>
        </is>
      </c>
      <c r="B6829" t="inlineStr">
        <is>
          <t>Wales</t>
        </is>
      </c>
      <c r="C6829" t="inlineStr">
        <is>
          <t>Outside Half</t>
        </is>
      </c>
      <c r="D6829" t="n">
        <v>88</v>
      </c>
      <c r="E6829" t="n">
        <v>91</v>
      </c>
      <c r="F6829" t="n">
        <v>74</v>
      </c>
      <c r="G6829" t="n">
        <v>17</v>
      </c>
      <c r="H6829" t="n">
        <v>0</v>
      </c>
      <c r="I6829" t="n">
        <v>5411</v>
      </c>
      <c r="J6829" t="n">
        <v>14</v>
      </c>
      <c r="K6829" t="n">
        <v>424</v>
      </c>
      <c r="L6829" t="n">
        <v>0</v>
      </c>
      <c r="M6829" t="n">
        <v>48</v>
      </c>
      <c r="N6829" t="n">
        <v>7</v>
      </c>
      <c r="O6829" t="n">
        <v>7</v>
      </c>
      <c r="P6829" t="n">
        <v>96</v>
      </c>
      <c r="Q6829" t="n">
        <v>80</v>
      </c>
      <c r="R6829" t="n">
        <v>102</v>
      </c>
      <c r="S6829" t="n">
        <v>90</v>
      </c>
      <c r="T6829" t="n">
        <v>486</v>
      </c>
      <c r="U6829" t="n">
        <v>3</v>
      </c>
      <c r="V6829" t="n">
        <v>0</v>
      </c>
      <c r="W6829" t="n">
        <v>0</v>
      </c>
    </row>
    <row r="6830">
      <c r="A6830" t="inlineStr">
        <is>
          <t>Daniel Biggar</t>
        </is>
      </c>
      <c r="B6830" t="inlineStr">
        <is>
          <t>Wales</t>
        </is>
      </c>
      <c r="C6830" t="inlineStr">
        <is>
          <t>Outside Half</t>
        </is>
      </c>
      <c r="D6830" t="n">
        <v>4</v>
      </c>
      <c r="E6830" t="n">
        <v>5</v>
      </c>
      <c r="F6830" t="n">
        <v>4</v>
      </c>
      <c r="G6830" t="n">
        <v>1</v>
      </c>
      <c r="H6830" t="n">
        <v>0</v>
      </c>
      <c r="I6830" t="n">
        <v>257</v>
      </c>
      <c r="J6830" t="n">
        <v>0</v>
      </c>
      <c r="K6830" t="n">
        <v>0</v>
      </c>
      <c r="L6830" t="n">
        <v>0</v>
      </c>
      <c r="M6830" t="n">
        <v>2</v>
      </c>
      <c r="N6830" t="n">
        <v>0</v>
      </c>
      <c r="O6830" t="n">
        <v>0</v>
      </c>
      <c r="P6830" t="n">
        <v>9</v>
      </c>
      <c r="Q6830" t="n">
        <v>7</v>
      </c>
      <c r="R6830" t="n">
        <v>7</v>
      </c>
      <c r="S6830" t="n">
        <v>7</v>
      </c>
      <c r="T6830" t="n">
        <v>35</v>
      </c>
      <c r="U6830" t="n">
        <v>0</v>
      </c>
      <c r="V6830" t="n">
        <v>0</v>
      </c>
      <c r="W6830" t="n">
        <v>0</v>
      </c>
    </row>
    <row r="6831">
      <c r="A6831" t="inlineStr">
        <is>
          <t>Daniel Biggar</t>
        </is>
      </c>
      <c r="B6831" t="inlineStr">
        <is>
          <t>Wales</t>
        </is>
      </c>
      <c r="C6831" t="inlineStr">
        <is>
          <t>Outside Half</t>
        </is>
      </c>
      <c r="D6831" t="n">
        <v>43</v>
      </c>
      <c r="E6831" t="n">
        <v>42</v>
      </c>
      <c r="F6831" t="n">
        <v>42</v>
      </c>
      <c r="G6831" t="n">
        <v>0</v>
      </c>
      <c r="H6831" t="n">
        <v>0</v>
      </c>
      <c r="I6831" t="n">
        <v>2958</v>
      </c>
      <c r="J6831" t="n">
        <v>1</v>
      </c>
      <c r="K6831" t="n">
        <v>55</v>
      </c>
      <c r="L6831" t="n">
        <v>0</v>
      </c>
      <c r="M6831" t="n">
        <v>15</v>
      </c>
      <c r="N6831" t="n">
        <v>3</v>
      </c>
      <c r="O6831" t="n">
        <v>0</v>
      </c>
      <c r="P6831" t="n">
        <v>99</v>
      </c>
      <c r="Q6831" t="n">
        <v>73</v>
      </c>
      <c r="R6831" t="n">
        <v>67</v>
      </c>
      <c r="S6831" t="n">
        <v>64</v>
      </c>
      <c r="T6831" t="n">
        <v>353</v>
      </c>
      <c r="U6831" t="n">
        <v>3</v>
      </c>
      <c r="V6831" t="n">
        <v>0</v>
      </c>
      <c r="W6831" t="n">
        <v>0</v>
      </c>
    </row>
    <row r="6832">
      <c r="A6832" t="inlineStr">
        <is>
          <t>Daniel Biggar</t>
        </is>
      </c>
      <c r="B6832" t="inlineStr">
        <is>
          <t>Wales</t>
        </is>
      </c>
      <c r="C6832" t="inlineStr">
        <is>
          <t>Outside Half</t>
        </is>
      </c>
      <c r="D6832" t="n">
        <v>356</v>
      </c>
      <c r="E6832" t="n">
        <v>37</v>
      </c>
      <c r="F6832" t="n">
        <v>312</v>
      </c>
      <c r="G6832" t="n">
        <v>53</v>
      </c>
      <c r="H6832" t="n">
        <v>0</v>
      </c>
      <c r="I6832" t="n">
        <v>23652</v>
      </c>
      <c r="J6832" t="n">
        <v>44</v>
      </c>
      <c r="K6832" t="n">
        <v>992</v>
      </c>
      <c r="L6832" t="n">
        <v>0</v>
      </c>
      <c r="M6832" t="n">
        <v>114</v>
      </c>
      <c r="N6832" t="n">
        <v>37</v>
      </c>
      <c r="O6832" t="n">
        <v>33</v>
      </c>
      <c r="P6832" t="n">
        <v>601</v>
      </c>
      <c r="Q6832" t="n">
        <v>494</v>
      </c>
      <c r="R6832" t="n">
        <v>638</v>
      </c>
      <c r="S6832" t="n">
        <v>579</v>
      </c>
      <c r="T6832" t="n">
        <v>3009</v>
      </c>
      <c r="U6832" t="n">
        <v>10</v>
      </c>
      <c r="V6832" t="n">
        <v>0</v>
      </c>
      <c r="W6832" t="n">
        <v>0</v>
      </c>
    </row>
    <row r="6833">
      <c r="A6833" t="inlineStr">
        <is>
          <t>Rhys Priestland</t>
        </is>
      </c>
      <c r="B6833" t="inlineStr">
        <is>
          <t>Wales</t>
        </is>
      </c>
      <c r="C6833" t="inlineStr">
        <is>
          <t>Outside Half</t>
        </is>
      </c>
      <c r="D6833" t="n">
        <v>144</v>
      </c>
      <c r="E6833" t="n">
        <v>156</v>
      </c>
      <c r="F6833" t="n">
        <v>120</v>
      </c>
      <c r="G6833" t="n">
        <v>36</v>
      </c>
      <c r="H6833" t="n">
        <v>0</v>
      </c>
      <c r="I6833" t="n">
        <v>9585</v>
      </c>
      <c r="J6833" t="n">
        <v>24</v>
      </c>
      <c r="K6833" t="n">
        <v>550</v>
      </c>
      <c r="L6833" t="n">
        <v>0</v>
      </c>
      <c r="M6833" t="n">
        <v>35</v>
      </c>
      <c r="N6833" t="n">
        <v>15</v>
      </c>
      <c r="O6833" t="n">
        <v>5</v>
      </c>
      <c r="P6833" t="n">
        <v>151</v>
      </c>
      <c r="Q6833" t="n">
        <v>124</v>
      </c>
      <c r="R6833" t="n">
        <v>257</v>
      </c>
      <c r="S6833" t="n">
        <v>232</v>
      </c>
      <c r="T6833" t="n">
        <v>1034</v>
      </c>
      <c r="U6833" t="n">
        <v>0</v>
      </c>
      <c r="V6833" t="n">
        <v>0</v>
      </c>
      <c r="W6833" t="n">
        <v>0</v>
      </c>
    </row>
    <row r="6834">
      <c r="A6834" t="inlineStr">
        <is>
          <t>Rhys Priestland</t>
        </is>
      </c>
      <c r="B6834" t="inlineStr">
        <is>
          <t>Wales</t>
        </is>
      </c>
      <c r="C6834" t="inlineStr">
        <is>
          <t>Outside Half</t>
        </is>
      </c>
      <c r="D6834" t="n">
        <v>49</v>
      </c>
      <c r="E6834" t="n">
        <v>56</v>
      </c>
      <c r="F6834" t="n">
        <v>26</v>
      </c>
      <c r="G6834" t="n">
        <v>30</v>
      </c>
      <c r="H6834" t="n">
        <v>0</v>
      </c>
      <c r="I6834" t="n">
        <v>2340</v>
      </c>
      <c r="J6834" t="n">
        <v>23</v>
      </c>
      <c r="K6834" t="n">
        <v>383</v>
      </c>
      <c r="L6834" t="n">
        <v>0</v>
      </c>
      <c r="M6834" t="n">
        <v>8</v>
      </c>
      <c r="N6834" t="n">
        <v>1</v>
      </c>
      <c r="O6834" t="n">
        <v>0</v>
      </c>
      <c r="P6834" t="n">
        <v>34</v>
      </c>
      <c r="Q6834" t="n">
        <v>28</v>
      </c>
      <c r="R6834" t="n">
        <v>16</v>
      </c>
      <c r="S6834" t="n">
        <v>14</v>
      </c>
      <c r="T6834" t="n">
        <v>103</v>
      </c>
      <c r="U6834" t="n">
        <v>1</v>
      </c>
      <c r="V6834" t="n">
        <v>0</v>
      </c>
      <c r="W6834" t="n">
        <v>0</v>
      </c>
    </row>
    <row r="6835">
      <c r="A6835" t="inlineStr">
        <is>
          <t>Rhys Priestland</t>
        </is>
      </c>
      <c r="B6835" t="inlineStr">
        <is>
          <t>Wales</t>
        </is>
      </c>
      <c r="C6835" t="inlineStr">
        <is>
          <t>Outside Half</t>
        </is>
      </c>
      <c r="D6835" t="n">
        <v>114</v>
      </c>
      <c r="E6835" t="n">
        <v>124</v>
      </c>
      <c r="F6835" t="n">
        <v>85</v>
      </c>
      <c r="G6835" t="n">
        <v>39</v>
      </c>
      <c r="H6835" t="n">
        <v>0</v>
      </c>
      <c r="I6835" t="n">
        <v>6649</v>
      </c>
      <c r="J6835" t="n">
        <v>29</v>
      </c>
      <c r="K6835" t="n">
        <v>624</v>
      </c>
      <c r="L6835" t="n">
        <v>2</v>
      </c>
      <c r="M6835" t="n">
        <v>36</v>
      </c>
      <c r="N6835" t="n">
        <v>8</v>
      </c>
      <c r="O6835" t="n">
        <v>3</v>
      </c>
      <c r="P6835" t="n">
        <v>172</v>
      </c>
      <c r="Q6835" t="n">
        <v>131</v>
      </c>
      <c r="R6835" t="n">
        <v>204</v>
      </c>
      <c r="S6835" t="n">
        <v>177</v>
      </c>
      <c r="T6835" t="n">
        <v>842</v>
      </c>
      <c r="U6835" t="n">
        <v>2</v>
      </c>
      <c r="V6835" t="n">
        <v>0</v>
      </c>
      <c r="W6835" t="n">
        <v>0</v>
      </c>
    </row>
    <row r="6836">
      <c r="A6836" t="inlineStr">
        <is>
          <t>Rhys Priestland</t>
        </is>
      </c>
      <c r="B6836" t="inlineStr">
        <is>
          <t>Wales</t>
        </is>
      </c>
      <c r="C6836" t="inlineStr">
        <is>
          <t>Outside Half</t>
        </is>
      </c>
      <c r="D6836" t="n">
        <v>307</v>
      </c>
      <c r="E6836" t="n">
        <v>24</v>
      </c>
      <c r="F6836" t="n">
        <v>231</v>
      </c>
      <c r="G6836" t="n">
        <v>105</v>
      </c>
      <c r="H6836" t="n">
        <v>0</v>
      </c>
      <c r="I6836" t="n">
        <v>18574</v>
      </c>
      <c r="J6836" t="n">
        <v>76</v>
      </c>
      <c r="K6836" t="n">
        <v>1557</v>
      </c>
      <c r="L6836" t="n">
        <v>2</v>
      </c>
      <c r="M6836" t="n">
        <v>79</v>
      </c>
      <c r="N6836" t="n">
        <v>24</v>
      </c>
      <c r="O6836" t="n">
        <v>8</v>
      </c>
      <c r="P6836" t="n">
        <v>357</v>
      </c>
      <c r="Q6836" t="n">
        <v>283</v>
      </c>
      <c r="R6836" t="n">
        <v>477</v>
      </c>
      <c r="S6836" t="n">
        <v>423</v>
      </c>
      <c r="T6836" t="n">
        <v>1979</v>
      </c>
      <c r="U6836" t="n">
        <v>3</v>
      </c>
      <c r="V6836" t="n">
        <v>0</v>
      </c>
      <c r="W6836" t="n">
        <v>0</v>
      </c>
    </row>
    <row r="6837">
      <c r="A6837" t="inlineStr">
        <is>
          <t>Gareth Anscombe</t>
        </is>
      </c>
      <c r="B6837" t="inlineStr">
        <is>
          <t>Wales</t>
        </is>
      </c>
      <c r="C6837" t="inlineStr">
        <is>
          <t>Outside Half</t>
        </is>
      </c>
      <c r="D6837" t="n">
        <v>10</v>
      </c>
      <c r="E6837" t="n">
        <v>11</v>
      </c>
      <c r="F6837" t="n">
        <v>9</v>
      </c>
      <c r="G6837" t="n">
        <v>2</v>
      </c>
      <c r="H6837" t="n">
        <v>0</v>
      </c>
      <c r="I6837" t="n">
        <v>723</v>
      </c>
      <c r="J6837" t="n">
        <v>1</v>
      </c>
      <c r="K6837" t="n">
        <v>18</v>
      </c>
      <c r="L6837" t="n">
        <v>0</v>
      </c>
      <c r="M6837" t="n">
        <v>2</v>
      </c>
      <c r="N6837" t="n">
        <v>2</v>
      </c>
      <c r="O6837" t="n">
        <v>1</v>
      </c>
      <c r="P6837" t="n">
        <v>18</v>
      </c>
      <c r="Q6837" t="n">
        <v>13</v>
      </c>
      <c r="R6837" t="n">
        <v>29</v>
      </c>
      <c r="S6837" t="n">
        <v>21</v>
      </c>
      <c r="T6837" t="n">
        <v>102</v>
      </c>
      <c r="U6837" t="n">
        <v>0</v>
      </c>
      <c r="V6837" t="n">
        <v>0</v>
      </c>
      <c r="W6837" t="n">
        <v>0</v>
      </c>
    </row>
    <row r="6838">
      <c r="A6838" t="inlineStr">
        <is>
          <t>Gareth Anscombe</t>
        </is>
      </c>
      <c r="B6838" t="inlineStr">
        <is>
          <t>Wales</t>
        </is>
      </c>
      <c r="C6838" t="inlineStr">
        <is>
          <t>Outside Half</t>
        </is>
      </c>
      <c r="D6838" t="n">
        <v>27</v>
      </c>
      <c r="E6838" t="n">
        <v>28</v>
      </c>
      <c r="F6838" t="n">
        <v>21</v>
      </c>
      <c r="G6838" t="n">
        <v>7</v>
      </c>
      <c r="H6838" t="n">
        <v>0</v>
      </c>
      <c r="I6838" t="n">
        <v>1756</v>
      </c>
      <c r="J6838" t="n">
        <v>6</v>
      </c>
      <c r="K6838" t="n">
        <v>135</v>
      </c>
      <c r="L6838" t="n">
        <v>0</v>
      </c>
      <c r="M6838" t="n">
        <v>4</v>
      </c>
      <c r="N6838" t="n">
        <v>8</v>
      </c>
      <c r="O6838" t="n">
        <v>0</v>
      </c>
      <c r="P6838" t="n">
        <v>49</v>
      </c>
      <c r="Q6838" t="n">
        <v>39</v>
      </c>
      <c r="R6838" t="n">
        <v>58</v>
      </c>
      <c r="S6838" t="n">
        <v>44</v>
      </c>
      <c r="T6838" t="n">
        <v>250</v>
      </c>
      <c r="U6838" t="n">
        <v>0</v>
      </c>
      <c r="V6838" t="n">
        <v>0</v>
      </c>
      <c r="W6838" t="n">
        <v>0</v>
      </c>
    </row>
    <row r="6839">
      <c r="A6839" t="inlineStr">
        <is>
          <t>Gareth Anscombe</t>
        </is>
      </c>
      <c r="B6839" t="inlineStr">
        <is>
          <t>Wales</t>
        </is>
      </c>
      <c r="C6839" t="inlineStr">
        <is>
          <t>Outside Half</t>
        </is>
      </c>
      <c r="D6839" t="n">
        <v>78</v>
      </c>
      <c r="E6839" t="n">
        <v>77</v>
      </c>
      <c r="F6839" t="n">
        <v>70</v>
      </c>
      <c r="G6839" t="n">
        <v>7</v>
      </c>
      <c r="H6839" t="n">
        <v>0</v>
      </c>
      <c r="I6839" t="n">
        <v>5398</v>
      </c>
      <c r="J6839" t="n">
        <v>8</v>
      </c>
      <c r="K6839" t="n">
        <v>228</v>
      </c>
      <c r="L6839" t="n">
        <v>0</v>
      </c>
      <c r="M6839" t="n">
        <v>16</v>
      </c>
      <c r="N6839" t="n">
        <v>15</v>
      </c>
      <c r="O6839" t="n">
        <v>1</v>
      </c>
      <c r="P6839" t="n">
        <v>152</v>
      </c>
      <c r="Q6839" t="n">
        <v>123</v>
      </c>
      <c r="R6839" t="n">
        <v>119</v>
      </c>
      <c r="S6839" t="n">
        <v>97</v>
      </c>
      <c r="T6839" t="n">
        <v>615</v>
      </c>
      <c r="U6839" t="n">
        <v>1</v>
      </c>
      <c r="V6839" t="n">
        <v>0</v>
      </c>
      <c r="W6839" t="n">
        <v>0</v>
      </c>
    </row>
    <row r="6840">
      <c r="A6840" t="inlineStr">
        <is>
          <t>Gareth Anscombe</t>
        </is>
      </c>
      <c r="B6840" t="inlineStr">
        <is>
          <t>Wales</t>
        </is>
      </c>
      <c r="C6840" t="inlineStr">
        <is>
          <t>Outside Half</t>
        </is>
      </c>
      <c r="D6840" t="n">
        <v>27</v>
      </c>
      <c r="E6840" t="n">
        <v>30</v>
      </c>
      <c r="F6840" t="n">
        <v>15</v>
      </c>
      <c r="G6840" t="n">
        <v>15</v>
      </c>
      <c r="H6840" t="n">
        <v>0</v>
      </c>
      <c r="I6840" t="n">
        <v>1302</v>
      </c>
      <c r="J6840" t="n">
        <v>12</v>
      </c>
      <c r="K6840" t="n">
        <v>232</v>
      </c>
      <c r="L6840" t="n">
        <v>0</v>
      </c>
      <c r="M6840" t="n">
        <v>6</v>
      </c>
      <c r="N6840" t="n">
        <v>0</v>
      </c>
      <c r="O6840" t="n">
        <v>0</v>
      </c>
      <c r="P6840" t="n">
        <v>15</v>
      </c>
      <c r="Q6840" t="n">
        <v>13</v>
      </c>
      <c r="R6840" t="n">
        <v>20</v>
      </c>
      <c r="S6840" t="n">
        <v>15</v>
      </c>
      <c r="T6840" t="n">
        <v>71</v>
      </c>
      <c r="U6840" t="n">
        <v>0</v>
      </c>
      <c r="V6840" t="n">
        <v>0</v>
      </c>
      <c r="W6840" t="n">
        <v>0</v>
      </c>
    </row>
    <row r="6841">
      <c r="A6841" t="inlineStr">
        <is>
          <t>Gareth Anscombe</t>
        </is>
      </c>
      <c r="B6841" t="inlineStr">
        <is>
          <t>Wales</t>
        </is>
      </c>
      <c r="C6841" t="inlineStr">
        <is>
          <t>Outside Half</t>
        </is>
      </c>
      <c r="D6841" t="n">
        <v>142</v>
      </c>
      <c r="E6841" t="n">
        <v>25</v>
      </c>
      <c r="F6841" t="n">
        <v>115</v>
      </c>
      <c r="G6841" t="n">
        <v>31</v>
      </c>
      <c r="H6841" t="n">
        <v>0</v>
      </c>
      <c r="I6841" t="n">
        <v>9179</v>
      </c>
      <c r="J6841" t="n">
        <v>27</v>
      </c>
      <c r="K6841" t="n">
        <v>613</v>
      </c>
      <c r="L6841" t="n">
        <v>0</v>
      </c>
      <c r="M6841" t="n">
        <v>28</v>
      </c>
      <c r="N6841" t="n">
        <v>25</v>
      </c>
      <c r="O6841" t="n">
        <v>2</v>
      </c>
      <c r="P6841" t="n">
        <v>234</v>
      </c>
      <c r="Q6841" t="n">
        <v>188</v>
      </c>
      <c r="R6841" t="n">
        <v>226</v>
      </c>
      <c r="S6841" t="n">
        <v>177</v>
      </c>
      <c r="T6841" t="n">
        <v>1038</v>
      </c>
      <c r="U6841" t="n">
        <v>1</v>
      </c>
      <c r="V6841" t="n">
        <v>0</v>
      </c>
      <c r="W6841" t="n">
        <v>0</v>
      </c>
    </row>
    <row r="6842">
      <c r="A6842" t="inlineStr">
        <is>
          <t>Hallam Amos</t>
        </is>
      </c>
      <c r="B6842" t="inlineStr">
        <is>
          <t>Wales</t>
        </is>
      </c>
      <c r="C6842" t="inlineStr">
        <is>
          <t>Left Wing</t>
        </is>
      </c>
      <c r="D6842" t="n">
        <v>114</v>
      </c>
      <c r="E6842" t="n">
        <v>116</v>
      </c>
      <c r="F6842" t="n">
        <v>106</v>
      </c>
      <c r="G6842" t="n">
        <v>10</v>
      </c>
      <c r="H6842" t="n">
        <v>0</v>
      </c>
      <c r="I6842" t="n">
        <v>8541</v>
      </c>
      <c r="J6842" t="n">
        <v>8</v>
      </c>
      <c r="K6842" t="n">
        <v>144</v>
      </c>
      <c r="L6842" t="n">
        <v>0</v>
      </c>
      <c r="M6842" t="n">
        <v>5</v>
      </c>
      <c r="N6842" t="n">
        <v>35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175</v>
      </c>
      <c r="U6842" t="n">
        <v>2</v>
      </c>
      <c r="V6842" t="n">
        <v>0</v>
      </c>
      <c r="W6842" t="n">
        <v>0</v>
      </c>
    </row>
    <row r="6843">
      <c r="A6843" t="inlineStr">
        <is>
          <t>Hallam Amos</t>
        </is>
      </c>
      <c r="B6843" t="inlineStr">
        <is>
          <t>Wales</t>
        </is>
      </c>
      <c r="C6843" t="inlineStr">
        <is>
          <t>Left Wing</t>
        </is>
      </c>
      <c r="D6843" t="n">
        <v>0</v>
      </c>
      <c r="E6843" t="n">
        <v>2</v>
      </c>
      <c r="F6843" t="n">
        <v>0</v>
      </c>
      <c r="G6843" t="n">
        <v>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</row>
    <row r="6844">
      <c r="A6844" t="inlineStr">
        <is>
          <t>Hallam Amos</t>
        </is>
      </c>
      <c r="B6844" t="inlineStr">
        <is>
          <t>Wales</t>
        </is>
      </c>
      <c r="C6844" t="inlineStr">
        <is>
          <t>Left Wing</t>
        </is>
      </c>
      <c r="D6844" t="n">
        <v>22</v>
      </c>
      <c r="E6844" t="n">
        <v>22</v>
      </c>
      <c r="F6844" t="n">
        <v>18</v>
      </c>
      <c r="G6844" t="n">
        <v>4</v>
      </c>
      <c r="H6844" t="n">
        <v>0</v>
      </c>
      <c r="I6844" t="n">
        <v>1440</v>
      </c>
      <c r="J6844" t="n">
        <v>4</v>
      </c>
      <c r="K6844" t="n">
        <v>69</v>
      </c>
      <c r="L6844" t="n">
        <v>0</v>
      </c>
      <c r="M6844" t="n">
        <v>4</v>
      </c>
      <c r="N6844" t="n">
        <v>5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25</v>
      </c>
      <c r="U6844" t="n">
        <v>0</v>
      </c>
      <c r="V6844" t="n">
        <v>0</v>
      </c>
      <c r="W6844" t="n">
        <v>0</v>
      </c>
    </row>
    <row r="6845">
      <c r="A6845" t="inlineStr">
        <is>
          <t>Hallam Amos</t>
        </is>
      </c>
      <c r="B6845" t="inlineStr">
        <is>
          <t>Wales</t>
        </is>
      </c>
      <c r="C6845" t="inlineStr">
        <is>
          <t>Left Wing</t>
        </is>
      </c>
      <c r="D6845" t="n">
        <v>25</v>
      </c>
      <c r="E6845" t="n">
        <v>25</v>
      </c>
      <c r="F6845" t="n">
        <v>19</v>
      </c>
      <c r="G6845" t="n">
        <v>6</v>
      </c>
      <c r="H6845" t="n">
        <v>0</v>
      </c>
      <c r="I6845" t="n">
        <v>1648</v>
      </c>
      <c r="J6845" t="n">
        <v>6</v>
      </c>
      <c r="K6845" t="n">
        <v>148</v>
      </c>
      <c r="L6845" t="n">
        <v>0</v>
      </c>
      <c r="M6845" t="n">
        <v>2</v>
      </c>
      <c r="N6845" t="n">
        <v>4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20</v>
      </c>
      <c r="U6845" t="n">
        <v>0</v>
      </c>
      <c r="V6845" t="n">
        <v>0</v>
      </c>
      <c r="W6845" t="n">
        <v>0</v>
      </c>
    </row>
    <row r="6846">
      <c r="A6846" t="inlineStr">
        <is>
          <t>Hallam Amos</t>
        </is>
      </c>
      <c r="B6846" t="inlineStr">
        <is>
          <t>Wales</t>
        </is>
      </c>
      <c r="C6846" t="inlineStr">
        <is>
          <t>Left Wing</t>
        </is>
      </c>
      <c r="D6846" t="n">
        <v>161</v>
      </c>
      <c r="E6846" t="n">
        <v>44</v>
      </c>
      <c r="F6846" t="n">
        <v>143</v>
      </c>
      <c r="G6846" t="n">
        <v>22</v>
      </c>
      <c r="H6846" t="n">
        <v>0</v>
      </c>
      <c r="I6846" t="n">
        <v>11629</v>
      </c>
      <c r="J6846" t="n">
        <v>18</v>
      </c>
      <c r="K6846" t="n">
        <v>361</v>
      </c>
      <c r="L6846" t="n">
        <v>0</v>
      </c>
      <c r="M6846" t="n">
        <v>11</v>
      </c>
      <c r="N6846" t="n">
        <v>44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220</v>
      </c>
      <c r="U6846" t="n">
        <v>2</v>
      </c>
      <c r="V6846" t="n">
        <v>0</v>
      </c>
      <c r="W6846" t="n">
        <v>0</v>
      </c>
    </row>
    <row r="6847">
      <c r="A6847" t="inlineStr">
        <is>
          <t>Dafydd Howells</t>
        </is>
      </c>
      <c r="B6847" t="inlineStr">
        <is>
          <t>Wales</t>
        </is>
      </c>
      <c r="C6847" t="inlineStr">
        <is>
          <t>Left Wing</t>
        </is>
      </c>
      <c r="D6847" t="n">
        <v>43</v>
      </c>
      <c r="E6847" t="n">
        <v>46</v>
      </c>
      <c r="F6847" t="n">
        <v>35</v>
      </c>
      <c r="G6847" t="n">
        <v>11</v>
      </c>
      <c r="H6847" t="n">
        <v>0</v>
      </c>
      <c r="I6847" t="n">
        <v>2652</v>
      </c>
      <c r="J6847" t="n">
        <v>8</v>
      </c>
      <c r="K6847" t="n">
        <v>162</v>
      </c>
      <c r="L6847" t="n">
        <v>0</v>
      </c>
      <c r="M6847" t="n">
        <v>15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70</v>
      </c>
      <c r="U6847" t="n">
        <v>0</v>
      </c>
      <c r="V6847" t="n">
        <v>0</v>
      </c>
      <c r="W6847" t="n">
        <v>0</v>
      </c>
    </row>
    <row r="6848">
      <c r="A6848" t="inlineStr">
        <is>
          <t>Dafydd Howells</t>
        </is>
      </c>
      <c r="B6848" t="inlineStr">
        <is>
          <t>Wales</t>
        </is>
      </c>
      <c r="C6848" t="inlineStr">
        <is>
          <t>Left Wing</t>
        </is>
      </c>
      <c r="D6848" t="n">
        <v>2</v>
      </c>
      <c r="E6848" t="n">
        <v>2</v>
      </c>
      <c r="F6848" t="n">
        <v>1</v>
      </c>
      <c r="G6848" t="n">
        <v>1</v>
      </c>
      <c r="H6848" t="n">
        <v>0</v>
      </c>
      <c r="I6848" t="n">
        <v>107</v>
      </c>
      <c r="J6848" t="n">
        <v>1</v>
      </c>
      <c r="K6848" t="n">
        <v>27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</row>
    <row r="6849">
      <c r="A6849" t="inlineStr">
        <is>
          <t>Dafydd Howells</t>
        </is>
      </c>
      <c r="B6849" t="inlineStr">
        <is>
          <t>Wales</t>
        </is>
      </c>
      <c r="C6849" t="inlineStr">
        <is>
          <t>Left Wing</t>
        </is>
      </c>
      <c r="D6849" t="n">
        <v>3</v>
      </c>
      <c r="E6849" t="n">
        <v>3</v>
      </c>
      <c r="F6849" t="n">
        <v>3</v>
      </c>
      <c r="G6849" t="n">
        <v>0</v>
      </c>
      <c r="H6849" t="n">
        <v>0</v>
      </c>
      <c r="I6849" t="n">
        <v>240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5</v>
      </c>
      <c r="U6849" t="n">
        <v>0</v>
      </c>
      <c r="V6849" t="n">
        <v>0</v>
      </c>
      <c r="W6849" t="n">
        <v>0</v>
      </c>
    </row>
    <row r="6850">
      <c r="A6850" t="inlineStr">
        <is>
          <t>Dafydd Howells</t>
        </is>
      </c>
      <c r="B6850" t="inlineStr">
        <is>
          <t>Wales</t>
        </is>
      </c>
      <c r="C6850" t="inlineStr">
        <is>
          <t>Left Wing</t>
        </is>
      </c>
      <c r="D6850" t="n">
        <v>9</v>
      </c>
      <c r="E6850" t="n">
        <v>9</v>
      </c>
      <c r="F6850" t="n">
        <v>9</v>
      </c>
      <c r="G6850" t="n">
        <v>0</v>
      </c>
      <c r="H6850" t="n">
        <v>0</v>
      </c>
      <c r="I6850" t="n">
        <v>720</v>
      </c>
      <c r="J6850" t="n">
        <v>0</v>
      </c>
      <c r="K6850" t="n">
        <v>0</v>
      </c>
      <c r="L6850" t="n">
        <v>0</v>
      </c>
      <c r="M6850" t="n">
        <v>0</v>
      </c>
      <c r="N6850" t="n">
        <v>4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20</v>
      </c>
      <c r="U6850" t="n">
        <v>1</v>
      </c>
      <c r="V6850" t="n">
        <v>0</v>
      </c>
      <c r="W6850" t="n">
        <v>0</v>
      </c>
    </row>
    <row r="6851">
      <c r="A6851" t="inlineStr">
        <is>
          <t>Dafydd Howells</t>
        </is>
      </c>
      <c r="B6851" t="inlineStr">
        <is>
          <t>Wales</t>
        </is>
      </c>
      <c r="C6851" t="inlineStr">
        <is>
          <t>Left Wing</t>
        </is>
      </c>
      <c r="D6851" t="n">
        <v>17</v>
      </c>
      <c r="E6851" t="n">
        <v>18</v>
      </c>
      <c r="F6851" t="n">
        <v>16</v>
      </c>
      <c r="G6851" t="n">
        <v>2</v>
      </c>
      <c r="H6851" t="n">
        <v>0</v>
      </c>
      <c r="I6851" t="n">
        <v>1119</v>
      </c>
      <c r="J6851" t="n">
        <v>1</v>
      </c>
      <c r="K6851" t="n">
        <v>44</v>
      </c>
      <c r="L6851" t="n">
        <v>0</v>
      </c>
      <c r="M6851" t="n">
        <v>7</v>
      </c>
      <c r="N6851" t="n">
        <v>5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25</v>
      </c>
      <c r="U6851" t="n">
        <v>0</v>
      </c>
      <c r="V6851" t="n">
        <v>0</v>
      </c>
      <c r="W6851" t="n">
        <v>0</v>
      </c>
    </row>
    <row r="6852">
      <c r="A6852" t="inlineStr">
        <is>
          <t>Dafydd Howells</t>
        </is>
      </c>
      <c r="B6852" t="inlineStr">
        <is>
          <t>Wales</t>
        </is>
      </c>
      <c r="C6852" t="inlineStr">
        <is>
          <t>Left Wing</t>
        </is>
      </c>
      <c r="D6852" t="n">
        <v>74</v>
      </c>
      <c r="E6852" t="n">
        <v>24</v>
      </c>
      <c r="F6852" t="n">
        <v>64</v>
      </c>
      <c r="G6852" t="n">
        <v>14</v>
      </c>
      <c r="H6852" t="n">
        <v>0</v>
      </c>
      <c r="I6852" t="n">
        <v>4838</v>
      </c>
      <c r="J6852" t="n">
        <v>10</v>
      </c>
      <c r="K6852" t="n">
        <v>233</v>
      </c>
      <c r="L6852" t="n">
        <v>0</v>
      </c>
      <c r="M6852" t="n">
        <v>22</v>
      </c>
      <c r="N6852" t="n">
        <v>24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120</v>
      </c>
      <c r="U6852" t="n">
        <v>1</v>
      </c>
      <c r="V6852" t="n">
        <v>0</v>
      </c>
      <c r="W6852" t="n">
        <v>0</v>
      </c>
    </row>
    <row r="6853">
      <c r="A6853" t="inlineStr">
        <is>
          <t>Eli Walker</t>
        </is>
      </c>
      <c r="B6853" t="inlineStr">
        <is>
          <t>Wales</t>
        </is>
      </c>
      <c r="C6853" t="inlineStr">
        <is>
          <t>Left Wing</t>
        </is>
      </c>
      <c r="D6853" t="n">
        <v>1</v>
      </c>
      <c r="E6853" t="n">
        <v>1</v>
      </c>
      <c r="F6853" t="n">
        <v>1</v>
      </c>
      <c r="G6853" t="n">
        <v>0</v>
      </c>
      <c r="H6853" t="n">
        <v>0</v>
      </c>
      <c r="I6853" t="n">
        <v>41</v>
      </c>
      <c r="J6853" t="n">
        <v>0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</row>
    <row r="6854">
      <c r="A6854" t="inlineStr">
        <is>
          <t>Eli Walker</t>
        </is>
      </c>
      <c r="B6854" t="inlineStr">
        <is>
          <t>Wales</t>
        </is>
      </c>
      <c r="C6854" t="inlineStr">
        <is>
          <t>Left Wing</t>
        </is>
      </c>
      <c r="D6854" t="n">
        <v>2</v>
      </c>
      <c r="E6854" t="n">
        <v>2</v>
      </c>
      <c r="F6854" t="n">
        <v>2</v>
      </c>
      <c r="G6854" t="n">
        <v>0</v>
      </c>
      <c r="H6854" t="n">
        <v>0</v>
      </c>
      <c r="I6854" t="n">
        <v>160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5</v>
      </c>
      <c r="U6854" t="n">
        <v>0</v>
      </c>
      <c r="V6854" t="n">
        <v>0</v>
      </c>
      <c r="W6854" t="n">
        <v>0</v>
      </c>
    </row>
    <row r="6855">
      <c r="A6855" t="inlineStr">
        <is>
          <t>Eli Walker</t>
        </is>
      </c>
      <c r="B6855" t="inlineStr">
        <is>
          <t>Wales</t>
        </is>
      </c>
      <c r="C6855" t="inlineStr">
        <is>
          <t>Left Wing</t>
        </is>
      </c>
      <c r="D6855" t="n">
        <v>78</v>
      </c>
      <c r="E6855" t="n">
        <v>80</v>
      </c>
      <c r="F6855" t="n">
        <v>75</v>
      </c>
      <c r="G6855" t="n">
        <v>5</v>
      </c>
      <c r="H6855" t="n">
        <v>0</v>
      </c>
      <c r="I6855" t="n">
        <v>5827</v>
      </c>
      <c r="J6855" t="n">
        <v>3</v>
      </c>
      <c r="K6855" t="n">
        <v>50</v>
      </c>
      <c r="L6855" t="n">
        <v>0</v>
      </c>
      <c r="M6855" t="n">
        <v>10</v>
      </c>
      <c r="N6855" t="n">
        <v>24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120</v>
      </c>
      <c r="U6855" t="n">
        <v>1</v>
      </c>
      <c r="V6855" t="n">
        <v>0</v>
      </c>
      <c r="W6855" t="n">
        <v>0</v>
      </c>
    </row>
    <row r="6856">
      <c r="A6856" t="inlineStr">
        <is>
          <t>Eli Walker</t>
        </is>
      </c>
      <c r="B6856" t="inlineStr">
        <is>
          <t>Wales</t>
        </is>
      </c>
      <c r="C6856" t="inlineStr">
        <is>
          <t>Left Wing</t>
        </is>
      </c>
      <c r="D6856" t="n">
        <v>1</v>
      </c>
      <c r="E6856" t="n">
        <v>1</v>
      </c>
      <c r="F6856" t="n">
        <v>1</v>
      </c>
      <c r="G6856" t="n">
        <v>0</v>
      </c>
      <c r="H6856" t="n">
        <v>0</v>
      </c>
      <c r="I6856" t="n">
        <v>80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</row>
    <row r="6857">
      <c r="A6857" t="inlineStr">
        <is>
          <t>Eli Walker</t>
        </is>
      </c>
      <c r="B6857" t="inlineStr">
        <is>
          <t>Wales</t>
        </is>
      </c>
      <c r="C6857" t="inlineStr">
        <is>
          <t>Left Wing</t>
        </is>
      </c>
      <c r="D6857" t="n">
        <v>82</v>
      </c>
      <c r="E6857" t="n">
        <v>25</v>
      </c>
      <c r="F6857" t="n">
        <v>79</v>
      </c>
      <c r="G6857" t="n">
        <v>5</v>
      </c>
      <c r="H6857" t="n">
        <v>0</v>
      </c>
      <c r="I6857" t="n">
        <v>6108</v>
      </c>
      <c r="J6857" t="n">
        <v>3</v>
      </c>
      <c r="K6857" t="n">
        <v>50</v>
      </c>
      <c r="L6857" t="n">
        <v>0</v>
      </c>
      <c r="M6857" t="n">
        <v>11</v>
      </c>
      <c r="N6857" t="n">
        <v>25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125</v>
      </c>
      <c r="U6857" t="n">
        <v>1</v>
      </c>
      <c r="V6857" t="n">
        <v>0</v>
      </c>
      <c r="W6857" t="n">
        <v>0</v>
      </c>
    </row>
    <row r="6858">
      <c r="A6858" t="inlineStr">
        <is>
          <t>Hadleigh Parkes</t>
        </is>
      </c>
      <c r="B6858" t="inlineStr">
        <is>
          <t>Wales</t>
        </is>
      </c>
      <c r="C6858" t="inlineStr">
        <is>
          <t>Center</t>
        </is>
      </c>
      <c r="D6858" t="n">
        <v>12</v>
      </c>
      <c r="E6858" t="n">
        <v>15</v>
      </c>
      <c r="F6858" t="n">
        <v>8</v>
      </c>
      <c r="G6858" t="n">
        <v>7</v>
      </c>
      <c r="H6858" t="n">
        <v>0</v>
      </c>
      <c r="I6858" t="n">
        <v>696</v>
      </c>
      <c r="J6858" t="n">
        <v>4</v>
      </c>
      <c r="K6858" t="n">
        <v>56</v>
      </c>
      <c r="L6858" t="n">
        <v>0</v>
      </c>
      <c r="M6858" t="n">
        <v>0</v>
      </c>
      <c r="N6858" t="n">
        <v>2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10</v>
      </c>
      <c r="U6858" t="n">
        <v>0</v>
      </c>
      <c r="V6858" t="n">
        <v>0</v>
      </c>
      <c r="W6858" t="n">
        <v>0</v>
      </c>
    </row>
    <row r="6859">
      <c r="A6859" t="inlineStr">
        <is>
          <t>Hadleigh Parkes</t>
        </is>
      </c>
      <c r="B6859" t="inlineStr">
        <is>
          <t>Wales</t>
        </is>
      </c>
      <c r="C6859" t="inlineStr">
        <is>
          <t>Center</t>
        </is>
      </c>
      <c r="D6859" t="n">
        <v>6</v>
      </c>
      <c r="E6859" t="n">
        <v>7</v>
      </c>
      <c r="F6859" t="n">
        <v>5</v>
      </c>
      <c r="G6859" t="n">
        <v>2</v>
      </c>
      <c r="H6859" t="n">
        <v>0</v>
      </c>
      <c r="I6859" t="n">
        <v>332</v>
      </c>
      <c r="J6859" t="n">
        <v>1</v>
      </c>
      <c r="K6859" t="n">
        <v>14</v>
      </c>
      <c r="L6859" t="n">
        <v>0</v>
      </c>
      <c r="M6859" t="n">
        <v>3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</row>
    <row r="6860">
      <c r="A6860" t="inlineStr">
        <is>
          <t>Hadleigh Parkes</t>
        </is>
      </c>
      <c r="B6860" t="inlineStr">
        <is>
          <t>Wales</t>
        </is>
      </c>
      <c r="C6860" t="inlineStr">
        <is>
          <t>Center</t>
        </is>
      </c>
      <c r="D6860" t="n">
        <v>6</v>
      </c>
      <c r="E6860" t="n">
        <v>7</v>
      </c>
      <c r="F6860" t="n">
        <v>5</v>
      </c>
      <c r="G6860" t="n">
        <v>2</v>
      </c>
      <c r="H6860" t="n">
        <v>0</v>
      </c>
      <c r="I6860" t="n">
        <v>429</v>
      </c>
      <c r="J6860" t="n">
        <v>1</v>
      </c>
      <c r="K6860" t="n">
        <v>73</v>
      </c>
      <c r="L6860" t="n">
        <v>0</v>
      </c>
      <c r="M6860" t="n">
        <v>2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5</v>
      </c>
      <c r="U6860" t="n">
        <v>0</v>
      </c>
      <c r="V6860" t="n">
        <v>0</v>
      </c>
      <c r="W6860" t="n">
        <v>0</v>
      </c>
    </row>
    <row r="6861">
      <c r="A6861" t="inlineStr">
        <is>
          <t>Hadleigh Parkes</t>
        </is>
      </c>
      <c r="B6861" t="inlineStr">
        <is>
          <t>Wales</t>
        </is>
      </c>
      <c r="C6861" t="inlineStr">
        <is>
          <t>Center</t>
        </is>
      </c>
      <c r="D6861" t="n">
        <v>113</v>
      </c>
      <c r="E6861" t="n">
        <v>115</v>
      </c>
      <c r="F6861" t="n">
        <v>105</v>
      </c>
      <c r="G6861" t="n">
        <v>10</v>
      </c>
      <c r="H6861" t="n">
        <v>0</v>
      </c>
      <c r="I6861" t="n">
        <v>8262</v>
      </c>
      <c r="J6861" t="n">
        <v>8</v>
      </c>
      <c r="K6861" t="n">
        <v>175</v>
      </c>
      <c r="L6861" t="n">
        <v>0</v>
      </c>
      <c r="M6861" t="n">
        <v>21</v>
      </c>
      <c r="N6861" t="n">
        <v>13</v>
      </c>
      <c r="O6861" t="n">
        <v>0</v>
      </c>
      <c r="P6861" t="n">
        <v>2</v>
      </c>
      <c r="Q6861" t="n">
        <v>0</v>
      </c>
      <c r="R6861" t="n">
        <v>0</v>
      </c>
      <c r="S6861" t="n">
        <v>0</v>
      </c>
      <c r="T6861" t="n">
        <v>65</v>
      </c>
      <c r="U6861" t="n">
        <v>0</v>
      </c>
      <c r="V6861" t="n">
        <v>0</v>
      </c>
      <c r="W6861" t="n">
        <v>0</v>
      </c>
    </row>
    <row r="6862">
      <c r="A6862" t="inlineStr">
        <is>
          <t>Hadleigh Parkes</t>
        </is>
      </c>
      <c r="B6862" t="inlineStr">
        <is>
          <t>Wales</t>
        </is>
      </c>
      <c r="C6862" t="inlineStr">
        <is>
          <t>Center</t>
        </is>
      </c>
      <c r="D6862" t="n">
        <v>164</v>
      </c>
      <c r="E6862" t="n">
        <v>22</v>
      </c>
      <c r="F6862" t="n">
        <v>149</v>
      </c>
      <c r="G6862" t="n">
        <v>22</v>
      </c>
      <c r="H6862" t="n">
        <v>0</v>
      </c>
      <c r="I6862" t="n">
        <v>11761</v>
      </c>
      <c r="J6862" t="n">
        <v>15</v>
      </c>
      <c r="K6862" t="n">
        <v>369</v>
      </c>
      <c r="L6862" t="n">
        <v>0</v>
      </c>
      <c r="M6862" t="n">
        <v>34</v>
      </c>
      <c r="N6862" t="n">
        <v>22</v>
      </c>
      <c r="O6862" t="n">
        <v>0</v>
      </c>
      <c r="P6862" t="n">
        <v>2</v>
      </c>
      <c r="Q6862" t="n">
        <v>0</v>
      </c>
      <c r="R6862" t="n">
        <v>0</v>
      </c>
      <c r="S6862" t="n">
        <v>0</v>
      </c>
      <c r="T6862" t="n">
        <v>110</v>
      </c>
      <c r="U6862" t="n">
        <v>1</v>
      </c>
      <c r="V6862" t="n">
        <v>0</v>
      </c>
      <c r="W6862" t="n">
        <v>0</v>
      </c>
    </row>
    <row r="6863">
      <c r="A6863" t="inlineStr">
        <is>
          <t>Scott Williams</t>
        </is>
      </c>
      <c r="B6863" t="inlineStr">
        <is>
          <t>Wales</t>
        </is>
      </c>
      <c r="C6863" t="inlineStr">
        <is>
          <t>Center</t>
        </is>
      </c>
      <c r="D6863" t="n">
        <v>125</v>
      </c>
      <c r="E6863" t="n">
        <v>132</v>
      </c>
      <c r="F6863" t="n">
        <v>109</v>
      </c>
      <c r="G6863" t="n">
        <v>23</v>
      </c>
      <c r="H6863" t="n">
        <v>0</v>
      </c>
      <c r="I6863" t="n">
        <v>8444</v>
      </c>
      <c r="J6863" t="n">
        <v>16</v>
      </c>
      <c r="K6863" t="n">
        <v>330</v>
      </c>
      <c r="L6863" t="n">
        <v>1</v>
      </c>
      <c r="M6863" t="n">
        <v>29</v>
      </c>
      <c r="N6863" t="n">
        <v>19</v>
      </c>
      <c r="O6863" t="n">
        <v>0</v>
      </c>
      <c r="P6863" t="n">
        <v>1</v>
      </c>
      <c r="Q6863" t="n">
        <v>1</v>
      </c>
      <c r="R6863" t="n">
        <v>0</v>
      </c>
      <c r="S6863" t="n">
        <v>0</v>
      </c>
      <c r="T6863" t="n">
        <v>97</v>
      </c>
      <c r="U6863" t="n">
        <v>2</v>
      </c>
      <c r="V6863" t="n">
        <v>0</v>
      </c>
      <c r="W6863" t="n">
        <v>0</v>
      </c>
    </row>
    <row r="6864">
      <c r="A6864" t="inlineStr">
        <is>
          <t>Scott Williams</t>
        </is>
      </c>
      <c r="B6864" t="inlineStr">
        <is>
          <t>Wales</t>
        </is>
      </c>
      <c r="C6864" t="inlineStr">
        <is>
          <t>Center</t>
        </is>
      </c>
      <c r="D6864" t="n">
        <v>57</v>
      </c>
      <c r="E6864" t="n">
        <v>67</v>
      </c>
      <c r="F6864" t="n">
        <v>36</v>
      </c>
      <c r="G6864" t="n">
        <v>31</v>
      </c>
      <c r="H6864" t="n">
        <v>0</v>
      </c>
      <c r="I6864" t="n">
        <v>3121</v>
      </c>
      <c r="J6864" t="n">
        <v>21</v>
      </c>
      <c r="K6864" t="n">
        <v>501</v>
      </c>
      <c r="L6864" t="n">
        <v>2</v>
      </c>
      <c r="M6864" t="n">
        <v>13</v>
      </c>
      <c r="N6864" t="n">
        <v>12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60</v>
      </c>
      <c r="U6864" t="n">
        <v>0</v>
      </c>
      <c r="V6864" t="n">
        <v>0</v>
      </c>
      <c r="W6864" t="n">
        <v>0</v>
      </c>
    </row>
    <row r="6865">
      <c r="A6865" t="inlineStr">
        <is>
          <t>Scott Williams</t>
        </is>
      </c>
      <c r="B6865" t="inlineStr">
        <is>
          <t>Wales</t>
        </is>
      </c>
      <c r="C6865" t="inlineStr">
        <is>
          <t>Center</t>
        </is>
      </c>
      <c r="D6865" t="n">
        <v>27</v>
      </c>
      <c r="E6865" t="n">
        <v>27</v>
      </c>
      <c r="F6865" t="n">
        <v>25</v>
      </c>
      <c r="G6865" t="n">
        <v>2</v>
      </c>
      <c r="H6865" t="n">
        <v>0</v>
      </c>
      <c r="I6865" t="n">
        <v>1716</v>
      </c>
      <c r="J6865" t="n">
        <v>2</v>
      </c>
      <c r="K6865" t="n">
        <v>39</v>
      </c>
      <c r="L6865" t="n">
        <v>0</v>
      </c>
      <c r="M6865" t="n">
        <v>11</v>
      </c>
      <c r="N6865" t="n">
        <v>2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10</v>
      </c>
      <c r="U6865" t="n">
        <v>2</v>
      </c>
      <c r="V6865" t="n">
        <v>0</v>
      </c>
      <c r="W6865" t="n">
        <v>0</v>
      </c>
    </row>
    <row r="6866">
      <c r="A6866" t="inlineStr">
        <is>
          <t>Scott Williams</t>
        </is>
      </c>
      <c r="B6866" t="inlineStr">
        <is>
          <t>Wales</t>
        </is>
      </c>
      <c r="C6866" t="inlineStr">
        <is>
          <t>Center</t>
        </is>
      </c>
      <c r="D6866" t="n">
        <v>209</v>
      </c>
      <c r="E6866" t="n">
        <v>33</v>
      </c>
      <c r="F6866" t="n">
        <v>170</v>
      </c>
      <c r="G6866" t="n">
        <v>56</v>
      </c>
      <c r="H6866" t="n">
        <v>0</v>
      </c>
      <c r="I6866" t="n">
        <v>13281</v>
      </c>
      <c r="J6866" t="n">
        <v>39</v>
      </c>
      <c r="K6866" t="n">
        <v>870</v>
      </c>
      <c r="L6866" t="n">
        <v>3</v>
      </c>
      <c r="M6866" t="n">
        <v>53</v>
      </c>
      <c r="N6866" t="n">
        <v>33</v>
      </c>
      <c r="O6866" t="n">
        <v>0</v>
      </c>
      <c r="P6866" t="n">
        <v>1</v>
      </c>
      <c r="Q6866" t="n">
        <v>1</v>
      </c>
      <c r="R6866" t="n">
        <v>0</v>
      </c>
      <c r="S6866" t="n">
        <v>0</v>
      </c>
      <c r="T6866" t="n">
        <v>167</v>
      </c>
      <c r="U6866" t="n">
        <v>4</v>
      </c>
      <c r="V6866" t="n">
        <v>0</v>
      </c>
      <c r="W6866" t="n">
        <v>0</v>
      </c>
    </row>
    <row r="6867">
      <c r="A6867" t="inlineStr">
        <is>
          <t>Jon Davies</t>
        </is>
      </c>
      <c r="B6867" t="inlineStr">
        <is>
          <t>Wales</t>
        </is>
      </c>
      <c r="C6867" t="inlineStr">
        <is>
          <t>Center</t>
        </is>
      </c>
      <c r="D6867" t="n">
        <v>149</v>
      </c>
      <c r="E6867" t="n">
        <v>155</v>
      </c>
      <c r="F6867" t="n">
        <v>130</v>
      </c>
      <c r="G6867" t="n">
        <v>25</v>
      </c>
      <c r="H6867" t="n">
        <v>0</v>
      </c>
      <c r="I6867" t="n">
        <v>10494</v>
      </c>
      <c r="J6867" t="n">
        <v>19</v>
      </c>
      <c r="K6867" t="n">
        <v>539</v>
      </c>
      <c r="L6867" t="n">
        <v>0</v>
      </c>
      <c r="M6867" t="n">
        <v>24</v>
      </c>
      <c r="N6867" t="n">
        <v>44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220</v>
      </c>
      <c r="U6867" t="n">
        <v>1</v>
      </c>
      <c r="V6867" t="n">
        <v>0</v>
      </c>
      <c r="W6867" t="n">
        <v>0</v>
      </c>
    </row>
    <row r="6868">
      <c r="A6868" t="inlineStr">
        <is>
          <t>Jon Davies</t>
        </is>
      </c>
      <c r="B6868" t="inlineStr">
        <is>
          <t>Wales</t>
        </is>
      </c>
      <c r="C6868" t="inlineStr">
        <is>
          <t>Center</t>
        </is>
      </c>
      <c r="D6868" t="n">
        <v>5</v>
      </c>
      <c r="E6868" t="n">
        <v>5</v>
      </c>
      <c r="F6868" t="n">
        <v>5</v>
      </c>
      <c r="G6868" t="n">
        <v>0</v>
      </c>
      <c r="H6868" t="n">
        <v>0</v>
      </c>
      <c r="I6868" t="n">
        <v>396</v>
      </c>
      <c r="J6868" t="n">
        <v>0</v>
      </c>
      <c r="K6868" t="n">
        <v>0</v>
      </c>
      <c r="L6868" t="n">
        <v>0</v>
      </c>
      <c r="M6868" t="n">
        <v>1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5</v>
      </c>
      <c r="U6868" t="n">
        <v>0</v>
      </c>
      <c r="V6868" t="n">
        <v>0</v>
      </c>
      <c r="W6868" t="n">
        <v>0</v>
      </c>
    </row>
    <row r="6869">
      <c r="A6869" t="inlineStr">
        <is>
          <t>Jon Davies</t>
        </is>
      </c>
      <c r="B6869" t="inlineStr">
        <is>
          <t>Wales</t>
        </is>
      </c>
      <c r="C6869" t="inlineStr">
        <is>
          <t>Center</t>
        </is>
      </c>
      <c r="D6869" t="n">
        <v>84</v>
      </c>
      <c r="E6869" t="n">
        <v>86</v>
      </c>
      <c r="F6869" t="n">
        <v>82</v>
      </c>
      <c r="G6869" t="n">
        <v>4</v>
      </c>
      <c r="H6869" t="n">
        <v>0</v>
      </c>
      <c r="I6869" t="n">
        <v>6414</v>
      </c>
      <c r="J6869" t="n">
        <v>2</v>
      </c>
      <c r="K6869" t="n">
        <v>27</v>
      </c>
      <c r="L6869" t="n">
        <v>0</v>
      </c>
      <c r="M6869" t="n">
        <v>8</v>
      </c>
      <c r="N6869" t="n">
        <v>15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75</v>
      </c>
      <c r="U6869" t="n">
        <v>2</v>
      </c>
      <c r="V6869" t="n">
        <v>0</v>
      </c>
      <c r="W6869" t="n">
        <v>0</v>
      </c>
    </row>
    <row r="6870">
      <c r="A6870" t="inlineStr">
        <is>
          <t>Jon Davies</t>
        </is>
      </c>
      <c r="B6870" t="inlineStr">
        <is>
          <t>Wales</t>
        </is>
      </c>
      <c r="C6870" t="inlineStr">
        <is>
          <t>Center</t>
        </is>
      </c>
      <c r="D6870" t="n">
        <v>6</v>
      </c>
      <c r="E6870" t="n">
        <v>6</v>
      </c>
      <c r="F6870" t="n">
        <v>6</v>
      </c>
      <c r="G6870" t="n">
        <v>0</v>
      </c>
      <c r="H6870" t="n">
        <v>0</v>
      </c>
      <c r="I6870" t="n">
        <v>480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</row>
    <row r="6871">
      <c r="A6871" t="inlineStr">
        <is>
          <t>Jon Davies</t>
        </is>
      </c>
      <c r="B6871" t="inlineStr">
        <is>
          <t>Wales</t>
        </is>
      </c>
      <c r="C6871" t="inlineStr">
        <is>
          <t>Center</t>
        </is>
      </c>
      <c r="D6871" t="n">
        <v>6</v>
      </c>
      <c r="E6871" t="n">
        <v>6</v>
      </c>
      <c r="F6871" t="n">
        <v>5</v>
      </c>
      <c r="G6871" t="n">
        <v>1</v>
      </c>
      <c r="H6871" t="n">
        <v>0</v>
      </c>
      <c r="I6871" t="n">
        <v>373</v>
      </c>
      <c r="J6871" t="n">
        <v>1</v>
      </c>
      <c r="K6871" t="n">
        <v>25</v>
      </c>
      <c r="L6871" t="n">
        <v>0</v>
      </c>
      <c r="M6871" t="n">
        <v>1</v>
      </c>
      <c r="N6871" t="n">
        <v>3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15</v>
      </c>
      <c r="U6871" t="n">
        <v>0</v>
      </c>
      <c r="V6871" t="n">
        <v>0</v>
      </c>
      <c r="W6871" t="n">
        <v>0</v>
      </c>
    </row>
    <row r="6872">
      <c r="A6872" t="inlineStr">
        <is>
          <t>Jon Davies</t>
        </is>
      </c>
      <c r="B6872" t="inlineStr">
        <is>
          <t>Wales</t>
        </is>
      </c>
      <c r="C6872" t="inlineStr">
        <is>
          <t>Center</t>
        </is>
      </c>
      <c r="D6872" t="n">
        <v>28</v>
      </c>
      <c r="E6872" t="n">
        <v>29</v>
      </c>
      <c r="F6872" t="n">
        <v>25</v>
      </c>
      <c r="G6872" t="n">
        <v>4</v>
      </c>
      <c r="H6872" t="n">
        <v>0</v>
      </c>
      <c r="I6872" t="n">
        <v>1945</v>
      </c>
      <c r="J6872" t="n">
        <v>3</v>
      </c>
      <c r="K6872" t="n">
        <v>112</v>
      </c>
      <c r="L6872" t="n">
        <v>0</v>
      </c>
      <c r="M6872" t="n">
        <v>5</v>
      </c>
      <c r="N6872" t="n">
        <v>4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20</v>
      </c>
      <c r="U6872" t="n">
        <v>0</v>
      </c>
      <c r="V6872" t="n">
        <v>0</v>
      </c>
      <c r="W6872" t="n">
        <v>0</v>
      </c>
    </row>
    <row r="6873">
      <c r="A6873" t="inlineStr">
        <is>
          <t>Jon Davies</t>
        </is>
      </c>
      <c r="B6873" t="inlineStr">
        <is>
          <t>Wales</t>
        </is>
      </c>
      <c r="C6873" t="inlineStr">
        <is>
          <t>Center</t>
        </is>
      </c>
      <c r="D6873" t="n">
        <v>278</v>
      </c>
      <c r="E6873" t="n">
        <v>67</v>
      </c>
      <c r="F6873" t="n">
        <v>253</v>
      </c>
      <c r="G6873" t="n">
        <v>34</v>
      </c>
      <c r="H6873" t="n">
        <v>0</v>
      </c>
      <c r="I6873" t="n">
        <v>20102</v>
      </c>
      <c r="J6873" t="n">
        <v>25</v>
      </c>
      <c r="K6873" t="n">
        <v>703</v>
      </c>
      <c r="L6873" t="n">
        <v>0</v>
      </c>
      <c r="M6873" t="n">
        <v>39</v>
      </c>
      <c r="N6873" t="n">
        <v>67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335</v>
      </c>
      <c r="U6873" t="n">
        <v>3</v>
      </c>
      <c r="V6873" t="n">
        <v>0</v>
      </c>
      <c r="W6873" t="n">
        <v>0</v>
      </c>
    </row>
    <row r="6874">
      <c r="A6874" t="inlineStr">
        <is>
          <t>Gavin Evans</t>
        </is>
      </c>
      <c r="B6874" t="inlineStr">
        <is>
          <t>Wales</t>
        </is>
      </c>
      <c r="C6874" t="inlineStr">
        <is>
          <t>Center</t>
        </is>
      </c>
      <c r="D6874" t="n">
        <v>43</v>
      </c>
      <c r="E6874" t="n">
        <v>48</v>
      </c>
      <c r="F6874" t="n">
        <v>40</v>
      </c>
      <c r="G6874" t="n">
        <v>8</v>
      </c>
      <c r="H6874" t="n">
        <v>0</v>
      </c>
      <c r="I6874" t="n">
        <v>3109</v>
      </c>
      <c r="J6874" t="n">
        <v>3</v>
      </c>
      <c r="K6874" t="n">
        <v>87</v>
      </c>
      <c r="L6874" t="n">
        <v>0</v>
      </c>
      <c r="M6874" t="n">
        <v>6</v>
      </c>
      <c r="N6874" t="n">
        <v>5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25</v>
      </c>
      <c r="U6874" t="n">
        <v>0</v>
      </c>
      <c r="V6874" t="n">
        <v>0</v>
      </c>
      <c r="W6874" t="n">
        <v>0</v>
      </c>
    </row>
    <row r="6875">
      <c r="A6875" t="inlineStr">
        <is>
          <t>Gavin Evans</t>
        </is>
      </c>
      <c r="B6875" t="inlineStr">
        <is>
          <t>Wales</t>
        </is>
      </c>
      <c r="C6875" t="inlineStr">
        <is>
          <t>Center</t>
        </is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21</v>
      </c>
      <c r="J6875" t="n">
        <v>1</v>
      </c>
      <c r="K6875" t="n">
        <v>21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</row>
    <row r="6876">
      <c r="A6876" t="inlineStr">
        <is>
          <t>Gavin Evans</t>
        </is>
      </c>
      <c r="B6876" t="inlineStr">
        <is>
          <t>Wales</t>
        </is>
      </c>
      <c r="C6876" t="inlineStr">
        <is>
          <t>Center</t>
        </is>
      </c>
      <c r="D6876" t="n">
        <v>126</v>
      </c>
      <c r="E6876" t="n">
        <v>133</v>
      </c>
      <c r="F6876" t="n">
        <v>99</v>
      </c>
      <c r="G6876" t="n">
        <v>34</v>
      </c>
      <c r="H6876" t="n">
        <v>0</v>
      </c>
      <c r="I6876" t="n">
        <v>7955</v>
      </c>
      <c r="J6876" t="n">
        <v>27</v>
      </c>
      <c r="K6876" t="n">
        <v>677</v>
      </c>
      <c r="L6876" t="n">
        <v>2</v>
      </c>
      <c r="M6876" t="n">
        <v>28</v>
      </c>
      <c r="N6876" t="n">
        <v>6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30</v>
      </c>
      <c r="U6876" t="n">
        <v>1</v>
      </c>
      <c r="V6876" t="n">
        <v>0</v>
      </c>
      <c r="W6876" t="n">
        <v>0</v>
      </c>
    </row>
    <row r="6877">
      <c r="A6877" t="inlineStr">
        <is>
          <t>Gavin Evans</t>
        </is>
      </c>
      <c r="B6877" t="inlineStr">
        <is>
          <t>Wales</t>
        </is>
      </c>
      <c r="C6877" t="inlineStr">
        <is>
          <t>Center</t>
        </is>
      </c>
      <c r="D6877" t="n">
        <v>170</v>
      </c>
      <c r="E6877" t="n">
        <v>11</v>
      </c>
      <c r="F6877" t="n">
        <v>139</v>
      </c>
      <c r="G6877" t="n">
        <v>43</v>
      </c>
      <c r="H6877" t="n">
        <v>0</v>
      </c>
      <c r="I6877" t="n">
        <v>11085</v>
      </c>
      <c r="J6877" t="n">
        <v>31</v>
      </c>
      <c r="K6877" t="n">
        <v>785</v>
      </c>
      <c r="L6877" t="n">
        <v>2</v>
      </c>
      <c r="M6877" t="n">
        <v>34</v>
      </c>
      <c r="N6877" t="n">
        <v>11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55</v>
      </c>
      <c r="U6877" t="n">
        <v>1</v>
      </c>
      <c r="V6877" t="n">
        <v>0</v>
      </c>
      <c r="W6877" t="n">
        <v>0</v>
      </c>
    </row>
    <row r="6878">
      <c r="A6878" t="inlineStr">
        <is>
          <t>Owen Watkin</t>
        </is>
      </c>
      <c r="B6878" t="inlineStr">
        <is>
          <t>Wales</t>
        </is>
      </c>
      <c r="C6878" t="inlineStr">
        <is>
          <t>Center</t>
        </is>
      </c>
      <c r="D6878" t="n">
        <v>13</v>
      </c>
      <c r="E6878" t="n">
        <v>13</v>
      </c>
      <c r="F6878" t="n">
        <v>12</v>
      </c>
      <c r="G6878" t="n">
        <v>1</v>
      </c>
      <c r="H6878" t="n">
        <v>0</v>
      </c>
      <c r="I6878" t="n">
        <v>907</v>
      </c>
      <c r="J6878" t="n">
        <v>1</v>
      </c>
      <c r="K6878" t="n">
        <v>18</v>
      </c>
      <c r="L6878" t="n">
        <v>0</v>
      </c>
      <c r="M6878" t="n">
        <v>5</v>
      </c>
      <c r="N6878" t="n">
        <v>2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10</v>
      </c>
      <c r="U6878" t="n">
        <v>0</v>
      </c>
      <c r="V6878" t="n">
        <v>0</v>
      </c>
      <c r="W6878" t="n">
        <v>0</v>
      </c>
    </row>
    <row r="6879">
      <c r="A6879" t="inlineStr">
        <is>
          <t>Owen Watkin</t>
        </is>
      </c>
      <c r="B6879" t="inlineStr">
        <is>
          <t>Wales</t>
        </is>
      </c>
      <c r="C6879" t="inlineStr">
        <is>
          <t>Center</t>
        </is>
      </c>
      <c r="D6879" t="n">
        <v>64</v>
      </c>
      <c r="E6879" t="n">
        <v>66</v>
      </c>
      <c r="F6879" t="n">
        <v>53</v>
      </c>
      <c r="G6879" t="n">
        <v>13</v>
      </c>
      <c r="H6879" t="n">
        <v>0</v>
      </c>
      <c r="I6879" t="n">
        <v>4316</v>
      </c>
      <c r="J6879" t="n">
        <v>11</v>
      </c>
      <c r="K6879" t="n">
        <v>362</v>
      </c>
      <c r="L6879" t="n">
        <v>1</v>
      </c>
      <c r="M6879" t="n">
        <v>13</v>
      </c>
      <c r="N6879" t="n">
        <v>6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30</v>
      </c>
      <c r="U6879" t="n">
        <v>0</v>
      </c>
      <c r="V6879" t="n">
        <v>0</v>
      </c>
      <c r="W6879" t="n">
        <v>0</v>
      </c>
    </row>
    <row r="6880">
      <c r="A6880" t="inlineStr">
        <is>
          <t>Owen Watkin</t>
        </is>
      </c>
      <c r="B6880" t="inlineStr">
        <is>
          <t>Wales</t>
        </is>
      </c>
      <c r="C6880" t="inlineStr">
        <is>
          <t>Center</t>
        </is>
      </c>
      <c r="D6880" t="n">
        <v>101</v>
      </c>
      <c r="E6880" t="n">
        <v>9</v>
      </c>
      <c r="F6880" t="n">
        <v>77</v>
      </c>
      <c r="G6880" t="n">
        <v>28</v>
      </c>
      <c r="H6880" t="n">
        <v>0</v>
      </c>
      <c r="I6880" t="n">
        <v>6325</v>
      </c>
      <c r="J6880" t="n">
        <v>24</v>
      </c>
      <c r="K6880" t="n">
        <v>529</v>
      </c>
      <c r="L6880" t="n">
        <v>1</v>
      </c>
      <c r="M6880" t="n">
        <v>19</v>
      </c>
      <c r="N6880" t="n">
        <v>9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45</v>
      </c>
      <c r="U6880" t="n">
        <v>1</v>
      </c>
      <c r="V6880" t="n">
        <v>0</v>
      </c>
      <c r="W6880" t="n">
        <v>0</v>
      </c>
    </row>
    <row r="6881">
      <c r="A6881" t="inlineStr">
        <is>
          <t>Jamie Roberts</t>
        </is>
      </c>
      <c r="B6881" t="inlineStr">
        <is>
          <t>Wales</t>
        </is>
      </c>
      <c r="C6881" t="inlineStr">
        <is>
          <t>Center</t>
        </is>
      </c>
      <c r="D6881" t="n">
        <v>83</v>
      </c>
      <c r="E6881" t="n">
        <v>84</v>
      </c>
      <c r="F6881" t="n">
        <v>76</v>
      </c>
      <c r="G6881" t="n">
        <v>8</v>
      </c>
      <c r="H6881" t="n">
        <v>0</v>
      </c>
      <c r="I6881" t="n">
        <v>5873</v>
      </c>
      <c r="J6881" t="n">
        <v>7</v>
      </c>
      <c r="K6881" t="n">
        <v>195</v>
      </c>
      <c r="L6881" t="n">
        <v>0</v>
      </c>
      <c r="M6881" t="n">
        <v>17</v>
      </c>
      <c r="N6881" t="n">
        <v>17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85</v>
      </c>
      <c r="U6881" t="n">
        <v>0</v>
      </c>
      <c r="V6881" t="n">
        <v>0</v>
      </c>
      <c r="W6881" t="n">
        <v>0</v>
      </c>
    </row>
    <row r="6882">
      <c r="A6882" t="inlineStr">
        <is>
          <t>Jamie Roberts</t>
        </is>
      </c>
      <c r="B6882" t="inlineStr">
        <is>
          <t>Wales</t>
        </is>
      </c>
      <c r="C6882" t="inlineStr">
        <is>
          <t>Center</t>
        </is>
      </c>
      <c r="D6882" t="n">
        <v>95</v>
      </c>
      <c r="E6882" t="n">
        <v>95</v>
      </c>
      <c r="F6882" t="n">
        <v>85</v>
      </c>
      <c r="G6882" t="n">
        <v>10</v>
      </c>
      <c r="H6882" t="n">
        <v>0</v>
      </c>
      <c r="I6882" t="n">
        <v>6473</v>
      </c>
      <c r="J6882" t="n">
        <v>10</v>
      </c>
      <c r="K6882" t="n">
        <v>206</v>
      </c>
      <c r="L6882" t="n">
        <v>0</v>
      </c>
      <c r="M6882" t="n">
        <v>22</v>
      </c>
      <c r="N6882" t="n">
        <v>13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65</v>
      </c>
      <c r="U6882" t="n">
        <v>2</v>
      </c>
      <c r="V6882" t="n">
        <v>0</v>
      </c>
      <c r="W6882" t="n">
        <v>0</v>
      </c>
    </row>
    <row r="6883">
      <c r="A6883" t="inlineStr">
        <is>
          <t>Jamie Roberts</t>
        </is>
      </c>
      <c r="B6883" t="inlineStr">
        <is>
          <t>Wales</t>
        </is>
      </c>
      <c r="C6883" t="inlineStr">
        <is>
          <t>Center</t>
        </is>
      </c>
      <c r="D6883" t="n">
        <v>6</v>
      </c>
      <c r="E6883" t="n">
        <v>6</v>
      </c>
      <c r="F6883" t="n">
        <v>6</v>
      </c>
      <c r="G6883" t="n">
        <v>0</v>
      </c>
      <c r="H6883" t="n">
        <v>0</v>
      </c>
      <c r="I6883" t="n">
        <v>397</v>
      </c>
      <c r="J6883" t="n">
        <v>0</v>
      </c>
      <c r="K6883" t="n">
        <v>0</v>
      </c>
      <c r="L6883" t="n">
        <v>0</v>
      </c>
      <c r="M6883" t="n">
        <v>4</v>
      </c>
      <c r="N6883" t="n">
        <v>2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10</v>
      </c>
      <c r="U6883" t="n">
        <v>0</v>
      </c>
      <c r="V6883" t="n">
        <v>0</v>
      </c>
      <c r="W6883" t="n">
        <v>0</v>
      </c>
    </row>
    <row r="6884">
      <c r="A6884" t="inlineStr">
        <is>
          <t>Jamie Roberts</t>
        </is>
      </c>
      <c r="B6884" t="inlineStr">
        <is>
          <t>Wales</t>
        </is>
      </c>
      <c r="C6884" t="inlineStr">
        <is>
          <t>Center</t>
        </is>
      </c>
      <c r="D6884" t="n">
        <v>3</v>
      </c>
      <c r="E6884" t="n">
        <v>3</v>
      </c>
      <c r="F6884" t="n">
        <v>3</v>
      </c>
      <c r="G6884" t="n">
        <v>0</v>
      </c>
      <c r="H6884" t="n">
        <v>0</v>
      </c>
      <c r="I6884" t="n">
        <v>217</v>
      </c>
      <c r="J6884" t="n">
        <v>0</v>
      </c>
      <c r="K6884" t="n">
        <v>0</v>
      </c>
      <c r="L6884" t="n">
        <v>0</v>
      </c>
      <c r="M6884" t="n">
        <v>2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5</v>
      </c>
      <c r="U6884" t="n">
        <v>0</v>
      </c>
      <c r="V6884" t="n">
        <v>0</v>
      </c>
      <c r="W6884" t="n">
        <v>0</v>
      </c>
    </row>
    <row r="6885">
      <c r="A6885" t="inlineStr">
        <is>
          <t>Jamie Roberts</t>
        </is>
      </c>
      <c r="B6885" t="inlineStr">
        <is>
          <t>Wales</t>
        </is>
      </c>
      <c r="C6885" t="inlineStr">
        <is>
          <t>Center</t>
        </is>
      </c>
      <c r="D6885" t="n">
        <v>31</v>
      </c>
      <c r="E6885" t="n">
        <v>31</v>
      </c>
      <c r="F6885" t="n">
        <v>28</v>
      </c>
      <c r="G6885" t="n">
        <v>3</v>
      </c>
      <c r="H6885" t="n">
        <v>0</v>
      </c>
      <c r="I6885" t="n">
        <v>1980</v>
      </c>
      <c r="J6885" t="n">
        <v>3</v>
      </c>
      <c r="K6885" t="n">
        <v>39</v>
      </c>
      <c r="L6885" t="n">
        <v>0</v>
      </c>
      <c r="M6885" t="n">
        <v>16</v>
      </c>
      <c r="N6885" t="n">
        <v>3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15</v>
      </c>
      <c r="U6885" t="n">
        <v>1</v>
      </c>
      <c r="V6885" t="n">
        <v>0</v>
      </c>
      <c r="W6885" t="n">
        <v>0</v>
      </c>
    </row>
    <row r="6886">
      <c r="A6886" t="inlineStr">
        <is>
          <t>Jamie Roberts</t>
        </is>
      </c>
      <c r="B6886" t="inlineStr">
        <is>
          <t>Wales</t>
        </is>
      </c>
      <c r="C6886" t="inlineStr">
        <is>
          <t>Center</t>
        </is>
      </c>
      <c r="D6886" t="n">
        <v>53</v>
      </c>
      <c r="E6886" t="n">
        <v>53</v>
      </c>
      <c r="F6886" t="n">
        <v>53</v>
      </c>
      <c r="G6886" t="n">
        <v>0</v>
      </c>
      <c r="H6886" t="n">
        <v>0</v>
      </c>
      <c r="I6886" t="n">
        <v>4030</v>
      </c>
      <c r="J6886" t="n">
        <v>0</v>
      </c>
      <c r="K6886" t="n">
        <v>0</v>
      </c>
      <c r="L6886" t="n">
        <v>0</v>
      </c>
      <c r="M6886" t="n">
        <v>12</v>
      </c>
      <c r="N6886" t="n">
        <v>10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50</v>
      </c>
      <c r="U6886" t="n">
        <v>1</v>
      </c>
      <c r="V6886" t="n">
        <v>0</v>
      </c>
      <c r="W6886" t="n">
        <v>0</v>
      </c>
    </row>
    <row r="6887">
      <c r="A6887" t="inlineStr">
        <is>
          <t>Jamie Roberts</t>
        </is>
      </c>
      <c r="B6887" t="inlineStr">
        <is>
          <t>Wales</t>
        </is>
      </c>
      <c r="C6887" t="inlineStr">
        <is>
          <t>Center</t>
        </is>
      </c>
      <c r="D6887" t="n">
        <v>33</v>
      </c>
      <c r="E6887" t="n">
        <v>33</v>
      </c>
      <c r="F6887" t="n">
        <v>30</v>
      </c>
      <c r="G6887" t="n">
        <v>3</v>
      </c>
      <c r="H6887" t="n">
        <v>0</v>
      </c>
      <c r="I6887" t="n">
        <v>2230</v>
      </c>
      <c r="J6887" t="n">
        <v>3</v>
      </c>
      <c r="K6887" t="n">
        <v>46</v>
      </c>
      <c r="L6887" t="n">
        <v>0</v>
      </c>
      <c r="M6887" t="n">
        <v>9</v>
      </c>
      <c r="N6887" t="n">
        <v>4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20</v>
      </c>
      <c r="U6887" t="n">
        <v>0</v>
      </c>
      <c r="V6887" t="n">
        <v>0</v>
      </c>
      <c r="W6887" t="n">
        <v>0</v>
      </c>
    </row>
    <row r="6888">
      <c r="A6888" t="inlineStr">
        <is>
          <t>Jamie Roberts</t>
        </is>
      </c>
      <c r="B6888" t="inlineStr">
        <is>
          <t>Wales</t>
        </is>
      </c>
      <c r="C6888" t="inlineStr">
        <is>
          <t>Center</t>
        </is>
      </c>
      <c r="D6888" t="n">
        <v>6</v>
      </c>
      <c r="E6888" t="n">
        <v>6</v>
      </c>
      <c r="F6888" t="n">
        <v>6</v>
      </c>
      <c r="G6888" t="n">
        <v>0</v>
      </c>
      <c r="H6888" t="n">
        <v>0</v>
      </c>
      <c r="I6888" t="n">
        <v>454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</row>
    <row r="6889">
      <c r="A6889" t="inlineStr">
        <is>
          <t>Jamie Roberts</t>
        </is>
      </c>
      <c r="B6889" t="inlineStr">
        <is>
          <t>Wales</t>
        </is>
      </c>
      <c r="C6889" t="inlineStr">
        <is>
          <t>Center</t>
        </is>
      </c>
      <c r="D6889" t="n">
        <v>16</v>
      </c>
      <c r="E6889" t="n">
        <v>16</v>
      </c>
      <c r="F6889" t="n">
        <v>14</v>
      </c>
      <c r="G6889" t="n">
        <v>2</v>
      </c>
      <c r="H6889" t="n">
        <v>0</v>
      </c>
      <c r="I6889" t="n">
        <v>1086</v>
      </c>
      <c r="J6889" t="n">
        <v>2</v>
      </c>
      <c r="K6889" t="n">
        <v>60</v>
      </c>
      <c r="L6889" t="n">
        <v>0</v>
      </c>
      <c r="M6889" t="n">
        <v>5</v>
      </c>
      <c r="N6889" t="n">
        <v>4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20</v>
      </c>
      <c r="U6889" t="n">
        <v>1</v>
      </c>
      <c r="V6889" t="n">
        <v>0</v>
      </c>
      <c r="W6889" t="n">
        <v>0</v>
      </c>
    </row>
    <row r="6890">
      <c r="A6890" t="inlineStr">
        <is>
          <t>Jamie Roberts</t>
        </is>
      </c>
      <c r="B6890" t="inlineStr">
        <is>
          <t>Wales</t>
        </is>
      </c>
      <c r="C6890" t="inlineStr">
        <is>
          <t>Center</t>
        </is>
      </c>
      <c r="D6890" t="n">
        <v>326</v>
      </c>
      <c r="E6890" t="n">
        <v>54</v>
      </c>
      <c r="F6890" t="n">
        <v>301</v>
      </c>
      <c r="G6890" t="n">
        <v>26</v>
      </c>
      <c r="H6890" t="n">
        <v>0</v>
      </c>
      <c r="I6890" t="n">
        <v>22740</v>
      </c>
      <c r="J6890" t="n">
        <v>25</v>
      </c>
      <c r="K6890" t="n">
        <v>546</v>
      </c>
      <c r="L6890" t="n">
        <v>0</v>
      </c>
      <c r="M6890" t="n">
        <v>88</v>
      </c>
      <c r="N6890" t="n">
        <v>54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270</v>
      </c>
      <c r="U6890" t="n">
        <v>5</v>
      </c>
      <c r="V6890" t="n">
        <v>0</v>
      </c>
      <c r="W6890" t="n">
        <v>0</v>
      </c>
    </row>
    <row r="6891">
      <c r="A6891" t="inlineStr">
        <is>
          <t>Tyler Morgan</t>
        </is>
      </c>
      <c r="B6891" t="inlineStr">
        <is>
          <t>Wales</t>
        </is>
      </c>
      <c r="C6891" t="inlineStr">
        <is>
          <t>Center</t>
        </is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80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</row>
    <row r="6892">
      <c r="A6892" t="inlineStr">
        <is>
          <t>Tyler Morgan</t>
        </is>
      </c>
      <c r="B6892" t="inlineStr">
        <is>
          <t>Wales</t>
        </is>
      </c>
      <c r="C6892" t="inlineStr">
        <is>
          <t>Center</t>
        </is>
      </c>
      <c r="D6892" t="n">
        <v>89</v>
      </c>
      <c r="E6892" t="n">
        <v>91</v>
      </c>
      <c r="F6892" t="n">
        <v>71</v>
      </c>
      <c r="G6892" t="n">
        <v>20</v>
      </c>
      <c r="H6892" t="n">
        <v>0</v>
      </c>
      <c r="I6892" t="n">
        <v>5812</v>
      </c>
      <c r="J6892" t="n">
        <v>18</v>
      </c>
      <c r="K6892" t="n">
        <v>521</v>
      </c>
      <c r="L6892" t="n">
        <v>0</v>
      </c>
      <c r="M6892" t="n">
        <v>14</v>
      </c>
      <c r="N6892" t="n">
        <v>12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60</v>
      </c>
      <c r="U6892" t="n">
        <v>2</v>
      </c>
      <c r="V6892" t="n">
        <v>0</v>
      </c>
      <c r="W6892" t="n">
        <v>0</v>
      </c>
    </row>
    <row r="6893">
      <c r="A6893" t="inlineStr">
        <is>
          <t>Tyler Morgan</t>
        </is>
      </c>
      <c r="B6893" t="inlineStr">
        <is>
          <t>Wales</t>
        </is>
      </c>
      <c r="C6893" t="inlineStr">
        <is>
          <t>Center</t>
        </is>
      </c>
      <c r="D6893" t="n">
        <v>1</v>
      </c>
      <c r="E6893" t="n">
        <v>1</v>
      </c>
      <c r="F6893" t="n">
        <v>1</v>
      </c>
      <c r="G6893" t="n">
        <v>0</v>
      </c>
      <c r="H6893" t="n">
        <v>0</v>
      </c>
      <c r="I6893" t="n">
        <v>80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5</v>
      </c>
      <c r="U6893" t="n">
        <v>0</v>
      </c>
      <c r="V6893" t="n">
        <v>0</v>
      </c>
      <c r="W6893" t="n">
        <v>0</v>
      </c>
    </row>
    <row r="6894">
      <c r="A6894" t="inlineStr">
        <is>
          <t>Tyler Morgan</t>
        </is>
      </c>
      <c r="B6894" t="inlineStr">
        <is>
          <t>Wales</t>
        </is>
      </c>
      <c r="C6894" t="inlineStr">
        <is>
          <t>Center</t>
        </is>
      </c>
      <c r="D6894" t="n">
        <v>4</v>
      </c>
      <c r="E6894" t="n">
        <v>4</v>
      </c>
      <c r="F6894" t="n">
        <v>2</v>
      </c>
      <c r="G6894" t="n">
        <v>2</v>
      </c>
      <c r="H6894" t="n">
        <v>0</v>
      </c>
      <c r="I6894" t="n">
        <v>189</v>
      </c>
      <c r="J6894" t="n">
        <v>2</v>
      </c>
      <c r="K6894" t="n">
        <v>29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</row>
    <row r="6895">
      <c r="A6895" t="inlineStr">
        <is>
          <t>Tyler Morgan</t>
        </is>
      </c>
      <c r="B6895" t="inlineStr">
        <is>
          <t>Wales</t>
        </is>
      </c>
      <c r="C6895" t="inlineStr">
        <is>
          <t>Center</t>
        </is>
      </c>
      <c r="D6895" t="n">
        <v>5</v>
      </c>
      <c r="E6895" t="n">
        <v>5</v>
      </c>
      <c r="F6895" t="n">
        <v>5</v>
      </c>
      <c r="G6895" t="n">
        <v>0</v>
      </c>
      <c r="H6895" t="n">
        <v>0</v>
      </c>
      <c r="I6895" t="n">
        <v>366</v>
      </c>
      <c r="J6895" t="n">
        <v>0</v>
      </c>
      <c r="K6895" t="n">
        <v>0</v>
      </c>
      <c r="L6895" t="n">
        <v>0</v>
      </c>
      <c r="M6895" t="n">
        <v>2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5</v>
      </c>
      <c r="U6895" t="n">
        <v>0</v>
      </c>
      <c r="V6895" t="n">
        <v>0</v>
      </c>
      <c r="W6895" t="n">
        <v>0</v>
      </c>
    </row>
    <row r="6896">
      <c r="A6896" t="inlineStr">
        <is>
          <t>Tyler Morgan</t>
        </is>
      </c>
      <c r="B6896" t="inlineStr">
        <is>
          <t>Wales</t>
        </is>
      </c>
      <c r="C6896" t="inlineStr">
        <is>
          <t>Center</t>
        </is>
      </c>
      <c r="D6896" t="n">
        <v>13</v>
      </c>
      <c r="E6896" t="n">
        <v>15</v>
      </c>
      <c r="F6896" t="n">
        <v>9</v>
      </c>
      <c r="G6896" t="n">
        <v>6</v>
      </c>
      <c r="H6896" t="n">
        <v>0</v>
      </c>
      <c r="I6896" t="n">
        <v>663</v>
      </c>
      <c r="J6896" t="n">
        <v>4</v>
      </c>
      <c r="K6896" t="n">
        <v>65</v>
      </c>
      <c r="L6896" t="n">
        <v>0</v>
      </c>
      <c r="M6896" t="n">
        <v>4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5</v>
      </c>
      <c r="U6896" t="n">
        <v>0</v>
      </c>
      <c r="V6896" t="n">
        <v>0</v>
      </c>
      <c r="W6896" t="n">
        <v>0</v>
      </c>
    </row>
    <row r="6897">
      <c r="A6897" t="inlineStr">
        <is>
          <t>Tyler Morgan</t>
        </is>
      </c>
      <c r="B6897" t="inlineStr">
        <is>
          <t>Wales</t>
        </is>
      </c>
      <c r="C6897" t="inlineStr">
        <is>
          <t>Center</t>
        </is>
      </c>
      <c r="D6897" t="n">
        <v>113</v>
      </c>
      <c r="E6897" t="n">
        <v>15</v>
      </c>
      <c r="F6897" t="n">
        <v>89</v>
      </c>
      <c r="G6897" t="n">
        <v>28</v>
      </c>
      <c r="H6897" t="n">
        <v>0</v>
      </c>
      <c r="I6897" t="n">
        <v>7190</v>
      </c>
      <c r="J6897" t="n">
        <v>24</v>
      </c>
      <c r="K6897" t="n">
        <v>615</v>
      </c>
      <c r="L6897" t="n">
        <v>0</v>
      </c>
      <c r="M6897" t="n">
        <v>20</v>
      </c>
      <c r="N6897" t="n">
        <v>15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75</v>
      </c>
      <c r="U6897" t="n">
        <v>2</v>
      </c>
      <c r="V6897" t="n">
        <v>0</v>
      </c>
      <c r="W6897" t="n">
        <v>0</v>
      </c>
    </row>
    <row r="6898">
      <c r="A6898" t="inlineStr">
        <is>
          <t>Owen Williams</t>
        </is>
      </c>
      <c r="B6898" t="inlineStr">
        <is>
          <t>Wales</t>
        </is>
      </c>
      <c r="C6898" t="inlineStr">
        <is>
          <t>Center</t>
        </is>
      </c>
      <c r="D6898" t="n">
        <v>8</v>
      </c>
      <c r="E6898" t="n">
        <v>9</v>
      </c>
      <c r="F6898" t="n">
        <v>7</v>
      </c>
      <c r="G6898" t="n">
        <v>2</v>
      </c>
      <c r="H6898" t="n">
        <v>0</v>
      </c>
      <c r="I6898" t="n">
        <v>555</v>
      </c>
      <c r="J6898" t="n">
        <v>1</v>
      </c>
      <c r="K6898" t="n">
        <v>33</v>
      </c>
      <c r="L6898" t="n">
        <v>0</v>
      </c>
      <c r="M6898" t="n">
        <v>2</v>
      </c>
      <c r="N6898" t="n">
        <v>4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20</v>
      </c>
      <c r="U6898" t="n">
        <v>0</v>
      </c>
      <c r="V6898" t="n">
        <v>0</v>
      </c>
      <c r="W6898" t="n">
        <v>0</v>
      </c>
    </row>
    <row r="6899">
      <c r="A6899" t="inlineStr">
        <is>
          <t>Owen Williams</t>
        </is>
      </c>
      <c r="B6899" t="inlineStr">
        <is>
          <t>Wales</t>
        </is>
      </c>
      <c r="C6899" t="inlineStr">
        <is>
          <t>Center</t>
        </is>
      </c>
      <c r="D6899" t="n">
        <v>16</v>
      </c>
      <c r="E6899" t="n">
        <v>16</v>
      </c>
      <c r="F6899" t="n">
        <v>14</v>
      </c>
      <c r="G6899" t="n">
        <v>2</v>
      </c>
      <c r="H6899" t="n">
        <v>0</v>
      </c>
      <c r="I6899" t="n">
        <v>1110</v>
      </c>
      <c r="J6899" t="n">
        <v>2</v>
      </c>
      <c r="K6899" t="n">
        <v>18</v>
      </c>
      <c r="L6899" t="n">
        <v>1</v>
      </c>
      <c r="M6899" t="n">
        <v>2</v>
      </c>
      <c r="N6899" t="n">
        <v>6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30</v>
      </c>
      <c r="U6899" t="n">
        <v>0</v>
      </c>
      <c r="V6899" t="n">
        <v>0</v>
      </c>
      <c r="W6899" t="n">
        <v>0</v>
      </c>
    </row>
    <row r="6900">
      <c r="A6900" t="inlineStr">
        <is>
          <t>Owen Williams</t>
        </is>
      </c>
      <c r="B6900" t="inlineStr">
        <is>
          <t>Wales</t>
        </is>
      </c>
      <c r="C6900" t="inlineStr">
        <is>
          <t>Center</t>
        </is>
      </c>
      <c r="D6900" t="n">
        <v>33</v>
      </c>
      <c r="E6900" t="n">
        <v>35</v>
      </c>
      <c r="F6900" t="n">
        <v>29</v>
      </c>
      <c r="G6900" t="n">
        <v>6</v>
      </c>
      <c r="H6900" t="n">
        <v>0</v>
      </c>
      <c r="I6900" t="n">
        <v>2283</v>
      </c>
      <c r="J6900" t="n">
        <v>4</v>
      </c>
      <c r="K6900" t="n">
        <v>75</v>
      </c>
      <c r="L6900" t="n">
        <v>0</v>
      </c>
      <c r="M6900" t="n">
        <v>5</v>
      </c>
      <c r="N6900" t="n">
        <v>4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20</v>
      </c>
      <c r="U6900" t="n">
        <v>1</v>
      </c>
      <c r="V6900" t="n">
        <v>0</v>
      </c>
      <c r="W6900" t="n">
        <v>0</v>
      </c>
    </row>
    <row r="6901">
      <c r="A6901" t="inlineStr">
        <is>
          <t>Owen Williams</t>
        </is>
      </c>
      <c r="B6901" t="inlineStr">
        <is>
          <t>Wales</t>
        </is>
      </c>
      <c r="C6901" t="inlineStr">
        <is>
          <t>Center</t>
        </is>
      </c>
      <c r="D6901" t="n">
        <v>63</v>
      </c>
      <c r="E6901" t="n">
        <v>15</v>
      </c>
      <c r="F6901" t="n">
        <v>55</v>
      </c>
      <c r="G6901" t="n">
        <v>12</v>
      </c>
      <c r="H6901" t="n">
        <v>0</v>
      </c>
      <c r="I6901" t="n">
        <v>4279</v>
      </c>
      <c r="J6901" t="n">
        <v>8</v>
      </c>
      <c r="K6901" t="n">
        <v>144</v>
      </c>
      <c r="L6901" t="n">
        <v>1</v>
      </c>
      <c r="M6901" t="n">
        <v>11</v>
      </c>
      <c r="N6901" t="n">
        <v>15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75</v>
      </c>
      <c r="U6901" t="n">
        <v>1</v>
      </c>
      <c r="V6901" t="n">
        <v>0</v>
      </c>
      <c r="W6901" t="n">
        <v>0</v>
      </c>
    </row>
    <row r="6902">
      <c r="A6902" t="inlineStr">
        <is>
          <t>Cory Allen</t>
        </is>
      </c>
      <c r="B6902" t="inlineStr">
        <is>
          <t>Wales</t>
        </is>
      </c>
      <c r="C6902" t="inlineStr">
        <is>
          <t>Center</t>
        </is>
      </c>
      <c r="D6902" t="n">
        <v>58</v>
      </c>
      <c r="E6902" t="n">
        <v>60</v>
      </c>
      <c r="F6902" t="n">
        <v>50</v>
      </c>
      <c r="G6902" t="n">
        <v>10</v>
      </c>
      <c r="H6902" t="n">
        <v>0</v>
      </c>
      <c r="I6902" t="n">
        <v>3801</v>
      </c>
      <c r="J6902" t="n">
        <v>8</v>
      </c>
      <c r="K6902" t="n">
        <v>156</v>
      </c>
      <c r="L6902" t="n">
        <v>1</v>
      </c>
      <c r="M6902" t="n">
        <v>13</v>
      </c>
      <c r="N6902" t="n">
        <v>13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65</v>
      </c>
      <c r="U6902" t="n">
        <v>0</v>
      </c>
      <c r="V6902" t="n">
        <v>0</v>
      </c>
      <c r="W6902" t="n">
        <v>0</v>
      </c>
    </row>
    <row r="6903">
      <c r="A6903" t="inlineStr">
        <is>
          <t>Cory Allen</t>
        </is>
      </c>
      <c r="B6903" t="inlineStr">
        <is>
          <t>Wales</t>
        </is>
      </c>
      <c r="C6903" t="inlineStr">
        <is>
          <t>Center</t>
        </is>
      </c>
      <c r="D6903" t="n">
        <v>8</v>
      </c>
      <c r="E6903" t="n">
        <v>9</v>
      </c>
      <c r="F6903" t="n">
        <v>8</v>
      </c>
      <c r="G6903" t="n">
        <v>1</v>
      </c>
      <c r="H6903" t="n">
        <v>0</v>
      </c>
      <c r="I6903" t="n">
        <v>615</v>
      </c>
      <c r="J6903" t="n">
        <v>0</v>
      </c>
      <c r="K6903" t="n">
        <v>0</v>
      </c>
      <c r="L6903" t="n">
        <v>0</v>
      </c>
      <c r="M6903" t="n">
        <v>2</v>
      </c>
      <c r="N6903" t="n">
        <v>2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10</v>
      </c>
      <c r="U6903" t="n">
        <v>0</v>
      </c>
      <c r="V6903" t="n">
        <v>0</v>
      </c>
      <c r="W6903" t="n">
        <v>0</v>
      </c>
    </row>
    <row r="6904">
      <c r="A6904" t="inlineStr">
        <is>
          <t>Cory Allen</t>
        </is>
      </c>
      <c r="B6904" t="inlineStr">
        <is>
          <t>Wales</t>
        </is>
      </c>
      <c r="C6904" t="inlineStr">
        <is>
          <t>Center</t>
        </is>
      </c>
      <c r="D6904" t="n">
        <v>6</v>
      </c>
      <c r="E6904" t="n">
        <v>7</v>
      </c>
      <c r="F6904" t="n">
        <v>4</v>
      </c>
      <c r="G6904" t="n">
        <v>3</v>
      </c>
      <c r="H6904" t="n">
        <v>0</v>
      </c>
      <c r="I6904" t="n">
        <v>377</v>
      </c>
      <c r="J6904" t="n">
        <v>2</v>
      </c>
      <c r="K6904" t="n">
        <v>90</v>
      </c>
      <c r="L6904" t="n">
        <v>0</v>
      </c>
      <c r="M6904" t="n">
        <v>2</v>
      </c>
      <c r="N6904" t="n">
        <v>3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15</v>
      </c>
      <c r="U6904" t="n">
        <v>0</v>
      </c>
      <c r="V6904" t="n">
        <v>0</v>
      </c>
      <c r="W6904" t="n">
        <v>0</v>
      </c>
    </row>
    <row r="6905">
      <c r="A6905" t="inlineStr">
        <is>
          <t>Cory Allen</t>
        </is>
      </c>
      <c r="B6905" t="inlineStr">
        <is>
          <t>Wales</t>
        </is>
      </c>
      <c r="C6905" t="inlineStr">
        <is>
          <t>Center</t>
        </is>
      </c>
      <c r="D6905" t="n">
        <v>31</v>
      </c>
      <c r="E6905" t="n">
        <v>32</v>
      </c>
      <c r="F6905" t="n">
        <v>27</v>
      </c>
      <c r="G6905" t="n">
        <v>5</v>
      </c>
      <c r="H6905" t="n">
        <v>0</v>
      </c>
      <c r="I6905" t="n">
        <v>1990</v>
      </c>
      <c r="J6905" t="n">
        <v>4</v>
      </c>
      <c r="K6905" t="n">
        <v>86</v>
      </c>
      <c r="L6905" t="n">
        <v>0</v>
      </c>
      <c r="M6905" t="n">
        <v>11</v>
      </c>
      <c r="N6905" t="n">
        <v>9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45</v>
      </c>
      <c r="U6905" t="n">
        <v>1</v>
      </c>
      <c r="V6905" t="n">
        <v>0</v>
      </c>
      <c r="W6905" t="n">
        <v>0</v>
      </c>
    </row>
    <row r="6906">
      <c r="A6906" t="inlineStr">
        <is>
          <t>Cory Allen</t>
        </is>
      </c>
      <c r="B6906" t="inlineStr">
        <is>
          <t>Wales</t>
        </is>
      </c>
      <c r="C6906" t="inlineStr">
        <is>
          <t>Center</t>
        </is>
      </c>
      <c r="D6906" t="n">
        <v>103</v>
      </c>
      <c r="E6906" t="n">
        <v>27</v>
      </c>
      <c r="F6906" t="n">
        <v>89</v>
      </c>
      <c r="G6906" t="n">
        <v>19</v>
      </c>
      <c r="H6906" t="n">
        <v>0</v>
      </c>
      <c r="I6906" t="n">
        <v>6783</v>
      </c>
      <c r="J6906" t="n">
        <v>14</v>
      </c>
      <c r="K6906" t="n">
        <v>332</v>
      </c>
      <c r="L6906" t="n">
        <v>1</v>
      </c>
      <c r="M6906" t="n">
        <v>28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135</v>
      </c>
      <c r="U6906" t="n">
        <v>1</v>
      </c>
      <c r="V6906" t="n">
        <v>0</v>
      </c>
      <c r="W6906" t="n">
        <v>0</v>
      </c>
    </row>
    <row r="6907">
      <c r="A6907" t="inlineStr">
        <is>
          <t>Alex Cuthbert</t>
        </is>
      </c>
      <c r="B6907" t="inlineStr">
        <is>
          <t>Wales</t>
        </is>
      </c>
      <c r="C6907" t="inlineStr">
        <is>
          <t>Right Wing</t>
        </is>
      </c>
      <c r="D6907" t="n">
        <v>115</v>
      </c>
      <c r="E6907" t="n">
        <v>115</v>
      </c>
      <c r="F6907" t="n">
        <v>112</v>
      </c>
      <c r="G6907" t="n">
        <v>3</v>
      </c>
      <c r="H6907" t="n">
        <v>0</v>
      </c>
      <c r="I6907" t="n">
        <v>8744</v>
      </c>
      <c r="J6907" t="n">
        <v>3</v>
      </c>
      <c r="K6907" t="n">
        <v>41</v>
      </c>
      <c r="L6907" t="n">
        <v>0</v>
      </c>
      <c r="M6907" t="n">
        <v>15</v>
      </c>
      <c r="N6907" t="n">
        <v>46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230</v>
      </c>
      <c r="U6907" t="n">
        <v>4</v>
      </c>
      <c r="V6907" t="n">
        <v>0</v>
      </c>
      <c r="W6907" t="n">
        <v>0</v>
      </c>
    </row>
    <row r="6908">
      <c r="A6908" t="inlineStr">
        <is>
          <t>Alex Cuthbert</t>
        </is>
      </c>
      <c r="B6908" t="inlineStr">
        <is>
          <t>Wales</t>
        </is>
      </c>
      <c r="C6908" t="inlineStr">
        <is>
          <t>Right Wing</t>
        </is>
      </c>
      <c r="D6908" t="n">
        <v>47</v>
      </c>
      <c r="E6908" t="n">
        <v>48</v>
      </c>
      <c r="F6908" t="n">
        <v>45</v>
      </c>
      <c r="G6908" t="n">
        <v>3</v>
      </c>
      <c r="H6908" t="n">
        <v>0</v>
      </c>
      <c r="I6908" t="n">
        <v>3484</v>
      </c>
      <c r="J6908" t="n">
        <v>2</v>
      </c>
      <c r="K6908" t="n">
        <v>28</v>
      </c>
      <c r="L6908" t="n">
        <v>0</v>
      </c>
      <c r="M6908" t="n">
        <v>3</v>
      </c>
      <c r="N6908" t="n">
        <v>16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80</v>
      </c>
      <c r="U6908" t="n">
        <v>2</v>
      </c>
      <c r="V6908" t="n">
        <v>0</v>
      </c>
      <c r="W6908" t="n">
        <v>0</v>
      </c>
    </row>
    <row r="6909">
      <c r="A6909" t="inlineStr">
        <is>
          <t>Alex Cuthbert</t>
        </is>
      </c>
      <c r="B6909" t="inlineStr">
        <is>
          <t>Wales</t>
        </is>
      </c>
      <c r="C6909" t="inlineStr">
        <is>
          <t>Right Wing</t>
        </is>
      </c>
      <c r="D6909" t="n">
        <v>1</v>
      </c>
      <c r="E6909" t="n">
        <v>2</v>
      </c>
      <c r="F6909" t="n">
        <v>1</v>
      </c>
      <c r="G6909" t="n">
        <v>1</v>
      </c>
      <c r="H6909" t="n">
        <v>0</v>
      </c>
      <c r="I6909" t="n">
        <v>80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5</v>
      </c>
      <c r="U6909" t="n">
        <v>0</v>
      </c>
      <c r="V6909" t="n">
        <v>0</v>
      </c>
      <c r="W6909" t="n">
        <v>0</v>
      </c>
    </row>
    <row r="6910">
      <c r="A6910" t="inlineStr">
        <is>
          <t>Alex Cuthbert</t>
        </is>
      </c>
      <c r="B6910" t="inlineStr">
        <is>
          <t>Wales</t>
        </is>
      </c>
      <c r="C6910" t="inlineStr">
        <is>
          <t>Right Wing</t>
        </is>
      </c>
      <c r="D6910" t="n">
        <v>3</v>
      </c>
      <c r="E6910" t="n">
        <v>3</v>
      </c>
      <c r="F6910" t="n">
        <v>3</v>
      </c>
      <c r="G6910" t="n">
        <v>0</v>
      </c>
      <c r="H6910" t="n">
        <v>0</v>
      </c>
      <c r="I6910" t="n">
        <v>240</v>
      </c>
      <c r="J6910" t="n">
        <v>0</v>
      </c>
      <c r="K6910" t="n">
        <v>0</v>
      </c>
      <c r="L6910" t="n">
        <v>0</v>
      </c>
      <c r="M6910" t="n">
        <v>0</v>
      </c>
      <c r="N6910" t="n">
        <v>3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15</v>
      </c>
      <c r="U6910" t="n">
        <v>0</v>
      </c>
      <c r="V6910" t="n">
        <v>0</v>
      </c>
      <c r="W6910" t="n">
        <v>0</v>
      </c>
    </row>
    <row r="6911">
      <c r="A6911" t="inlineStr">
        <is>
          <t>Alex Cuthbert</t>
        </is>
      </c>
      <c r="B6911" t="inlineStr">
        <is>
          <t>Wales</t>
        </is>
      </c>
      <c r="C6911" t="inlineStr">
        <is>
          <t>Right Wing</t>
        </is>
      </c>
      <c r="D6911" t="n">
        <v>26</v>
      </c>
      <c r="E6911" t="n">
        <v>26</v>
      </c>
      <c r="F6911" t="n">
        <v>23</v>
      </c>
      <c r="G6911" t="n">
        <v>3</v>
      </c>
      <c r="H6911" t="n">
        <v>0</v>
      </c>
      <c r="I6911" t="n">
        <v>1698</v>
      </c>
      <c r="J6911" t="n">
        <v>3</v>
      </c>
      <c r="K6911" t="n">
        <v>57</v>
      </c>
      <c r="L6911" t="n">
        <v>0</v>
      </c>
      <c r="M6911" t="n">
        <v>10</v>
      </c>
      <c r="N6911" t="n">
        <v>4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20</v>
      </c>
      <c r="U6911" t="n">
        <v>0</v>
      </c>
      <c r="V6911" t="n">
        <v>0</v>
      </c>
      <c r="W6911" t="n">
        <v>0</v>
      </c>
    </row>
    <row r="6912">
      <c r="A6912" t="inlineStr">
        <is>
          <t>Alex Cuthbert</t>
        </is>
      </c>
      <c r="B6912" t="inlineStr">
        <is>
          <t>Wales</t>
        </is>
      </c>
      <c r="C6912" t="inlineStr">
        <is>
          <t>Right Wing</t>
        </is>
      </c>
      <c r="D6912" t="n">
        <v>192</v>
      </c>
      <c r="E6912" t="n">
        <v>70</v>
      </c>
      <c r="F6912" t="n">
        <v>184</v>
      </c>
      <c r="G6912" t="n">
        <v>10</v>
      </c>
      <c r="H6912" t="n">
        <v>0</v>
      </c>
      <c r="I6912" t="n">
        <v>14246</v>
      </c>
      <c r="J6912" t="n">
        <v>8</v>
      </c>
      <c r="K6912" t="n">
        <v>126</v>
      </c>
      <c r="L6912" t="n">
        <v>0</v>
      </c>
      <c r="M6912" t="n">
        <v>28</v>
      </c>
      <c r="N6912" t="n">
        <v>70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350</v>
      </c>
      <c r="U6912" t="n">
        <v>6</v>
      </c>
      <c r="V6912" t="n">
        <v>0</v>
      </c>
      <c r="W6912" t="n">
        <v>0</v>
      </c>
    </row>
    <row r="6913">
      <c r="A6913" t="inlineStr">
        <is>
          <t>Tom James</t>
        </is>
      </c>
      <c r="B6913" t="inlineStr">
        <is>
          <t>Wales</t>
        </is>
      </c>
      <c r="C6913" t="inlineStr">
        <is>
          <t>Right Wing</t>
        </is>
      </c>
      <c r="D6913" t="n">
        <v>154</v>
      </c>
      <c r="E6913" t="n">
        <v>155</v>
      </c>
      <c r="F6913" t="n">
        <v>139</v>
      </c>
      <c r="G6913" t="n">
        <v>16</v>
      </c>
      <c r="H6913" t="n">
        <v>0</v>
      </c>
      <c r="I6913" t="n">
        <v>11019</v>
      </c>
      <c r="J6913" t="n">
        <v>15</v>
      </c>
      <c r="K6913" t="n">
        <v>356</v>
      </c>
      <c r="L6913" t="n">
        <v>2</v>
      </c>
      <c r="M6913" t="n">
        <v>20</v>
      </c>
      <c r="N6913" t="n">
        <v>57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285</v>
      </c>
      <c r="U6913" t="n">
        <v>2</v>
      </c>
      <c r="V6913" t="n">
        <v>0</v>
      </c>
      <c r="W6913" t="n">
        <v>0</v>
      </c>
    </row>
    <row r="6914">
      <c r="A6914" t="inlineStr">
        <is>
          <t>Tom James</t>
        </is>
      </c>
      <c r="B6914" t="inlineStr">
        <is>
          <t>Wales</t>
        </is>
      </c>
      <c r="C6914" t="inlineStr">
        <is>
          <t>Right Wing</t>
        </is>
      </c>
      <c r="D6914" t="n">
        <v>12</v>
      </c>
      <c r="E6914" t="n">
        <v>13</v>
      </c>
      <c r="F6914" t="n">
        <v>7</v>
      </c>
      <c r="G6914" t="n">
        <v>6</v>
      </c>
      <c r="H6914" t="n">
        <v>0</v>
      </c>
      <c r="I6914" t="n">
        <v>625</v>
      </c>
      <c r="J6914" t="n">
        <v>5</v>
      </c>
      <c r="K6914" t="n">
        <v>95</v>
      </c>
      <c r="L6914" t="n">
        <v>0</v>
      </c>
      <c r="M6914" t="n">
        <v>2</v>
      </c>
      <c r="N6914" t="n">
        <v>2</v>
      </c>
      <c r="O6914" t="n">
        <v>0</v>
      </c>
      <c r="P6914" t="n">
        <v>1</v>
      </c>
      <c r="Q6914" t="n">
        <v>1</v>
      </c>
      <c r="R6914" t="n">
        <v>0</v>
      </c>
      <c r="S6914" t="n">
        <v>0</v>
      </c>
      <c r="T6914" t="n">
        <v>12</v>
      </c>
      <c r="U6914" t="n">
        <v>0</v>
      </c>
      <c r="V6914" t="n">
        <v>0</v>
      </c>
      <c r="W6914" t="n">
        <v>0</v>
      </c>
    </row>
    <row r="6915">
      <c r="A6915" t="inlineStr">
        <is>
          <t>Tom James</t>
        </is>
      </c>
      <c r="B6915" t="inlineStr">
        <is>
          <t>Wales</t>
        </is>
      </c>
      <c r="C6915" t="inlineStr">
        <is>
          <t>Right Wing</t>
        </is>
      </c>
      <c r="D6915" t="n">
        <v>38</v>
      </c>
      <c r="E6915" t="n">
        <v>38</v>
      </c>
      <c r="F6915" t="n">
        <v>29</v>
      </c>
      <c r="G6915" t="n">
        <v>9</v>
      </c>
      <c r="H6915" t="n">
        <v>0</v>
      </c>
      <c r="I6915" t="n">
        <v>2297</v>
      </c>
      <c r="J6915" t="n">
        <v>9</v>
      </c>
      <c r="K6915" t="n">
        <v>145</v>
      </c>
      <c r="L6915" t="n">
        <v>3</v>
      </c>
      <c r="M6915" t="n">
        <v>8</v>
      </c>
      <c r="N6915" t="n">
        <v>8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40</v>
      </c>
      <c r="U6915" t="n">
        <v>1</v>
      </c>
      <c r="V6915" t="n">
        <v>0</v>
      </c>
      <c r="W6915" t="n">
        <v>0</v>
      </c>
    </row>
    <row r="6916">
      <c r="A6916" t="inlineStr">
        <is>
          <t>Tom James</t>
        </is>
      </c>
      <c r="B6916" t="inlineStr">
        <is>
          <t>Wales</t>
        </is>
      </c>
      <c r="C6916" t="inlineStr">
        <is>
          <t>Right Wing</t>
        </is>
      </c>
      <c r="D6916" t="n">
        <v>2</v>
      </c>
      <c r="E6916" t="n">
        <v>2</v>
      </c>
      <c r="F6916" t="n">
        <v>2</v>
      </c>
      <c r="G6916" t="n">
        <v>0</v>
      </c>
      <c r="H6916" t="n">
        <v>0</v>
      </c>
      <c r="I6916" t="n">
        <v>155</v>
      </c>
      <c r="J6916" t="n">
        <v>0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</row>
    <row r="6917">
      <c r="A6917" t="inlineStr">
        <is>
          <t>Tom James</t>
        </is>
      </c>
      <c r="B6917" t="inlineStr">
        <is>
          <t>Wales</t>
        </is>
      </c>
      <c r="C6917" t="inlineStr">
        <is>
          <t>Right Wing</t>
        </is>
      </c>
      <c r="D6917" t="n">
        <v>206</v>
      </c>
      <c r="E6917" t="n">
        <v>67</v>
      </c>
      <c r="F6917" t="n">
        <v>177</v>
      </c>
      <c r="G6917" t="n">
        <v>31</v>
      </c>
      <c r="H6917" t="n">
        <v>0</v>
      </c>
      <c r="I6917" t="n">
        <v>14096</v>
      </c>
      <c r="J6917" t="n">
        <v>29</v>
      </c>
      <c r="K6917" t="n">
        <v>596</v>
      </c>
      <c r="L6917" t="n">
        <v>5</v>
      </c>
      <c r="M6917" t="n">
        <v>31</v>
      </c>
      <c r="N6917" t="n">
        <v>67</v>
      </c>
      <c r="O6917" t="n">
        <v>0</v>
      </c>
      <c r="P6917" t="n">
        <v>1</v>
      </c>
      <c r="Q6917" t="n">
        <v>1</v>
      </c>
      <c r="R6917" t="n">
        <v>0</v>
      </c>
      <c r="S6917" t="n">
        <v>0</v>
      </c>
      <c r="T6917" t="n">
        <v>337</v>
      </c>
      <c r="U6917" t="n">
        <v>3</v>
      </c>
      <c r="V6917" t="n">
        <v>0</v>
      </c>
      <c r="W6917" t="n">
        <v>0</v>
      </c>
    </row>
    <row r="6918">
      <c r="A6918" t="inlineStr">
        <is>
          <t>Steffan Evans</t>
        </is>
      </c>
      <c r="B6918" t="inlineStr">
        <is>
          <t>Wales</t>
        </is>
      </c>
      <c r="C6918" t="inlineStr">
        <is>
          <t>Right Wing</t>
        </is>
      </c>
      <c r="D6918" t="n">
        <v>128</v>
      </c>
      <c r="E6918" t="n">
        <v>130</v>
      </c>
      <c r="F6918" t="n">
        <v>121</v>
      </c>
      <c r="G6918" t="n">
        <v>9</v>
      </c>
      <c r="H6918" t="n">
        <v>0</v>
      </c>
      <c r="I6918" t="n">
        <v>9534</v>
      </c>
      <c r="J6918" t="n">
        <v>7</v>
      </c>
      <c r="K6918" t="n">
        <v>182</v>
      </c>
      <c r="L6918" t="n">
        <v>0</v>
      </c>
      <c r="M6918" t="n">
        <v>16</v>
      </c>
      <c r="N6918" t="n">
        <v>51</v>
      </c>
      <c r="O6918" t="n">
        <v>0</v>
      </c>
      <c r="P6918" t="n">
        <v>3</v>
      </c>
      <c r="Q6918" t="n">
        <v>2</v>
      </c>
      <c r="R6918" t="n">
        <v>0</v>
      </c>
      <c r="S6918" t="n">
        <v>0</v>
      </c>
      <c r="T6918" t="n">
        <v>259</v>
      </c>
      <c r="U6918" t="n">
        <v>2</v>
      </c>
      <c r="V6918" t="n">
        <v>0</v>
      </c>
      <c r="W6918" t="n">
        <v>2</v>
      </c>
    </row>
    <row r="6919">
      <c r="A6919" t="inlineStr">
        <is>
          <t>Steffan Evans</t>
        </is>
      </c>
      <c r="B6919" t="inlineStr">
        <is>
          <t>Wales</t>
        </is>
      </c>
      <c r="C6919" t="inlineStr">
        <is>
          <t>Right Wing</t>
        </is>
      </c>
      <c r="D6919" t="n">
        <v>1</v>
      </c>
      <c r="E6919" t="n">
        <v>1</v>
      </c>
      <c r="F6919" t="n">
        <v>1</v>
      </c>
      <c r="G6919" t="n">
        <v>0</v>
      </c>
      <c r="H6919" t="n">
        <v>0</v>
      </c>
      <c r="I6919" t="n">
        <v>80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  <c r="V6919" t="n">
        <v>0</v>
      </c>
      <c r="W6919" t="n">
        <v>0</v>
      </c>
    </row>
    <row r="6920">
      <c r="A6920" t="inlineStr">
        <is>
          <t>Steffan Evans</t>
        </is>
      </c>
      <c r="B6920" t="inlineStr">
        <is>
          <t>Wales</t>
        </is>
      </c>
      <c r="C6920" t="inlineStr">
        <is>
          <t>Right Wing</t>
        </is>
      </c>
      <c r="D6920" t="n">
        <v>5</v>
      </c>
      <c r="E6920" t="n">
        <v>5</v>
      </c>
      <c r="F6920" t="n">
        <v>5</v>
      </c>
      <c r="G6920" t="n">
        <v>0</v>
      </c>
      <c r="H6920" t="n">
        <v>0</v>
      </c>
      <c r="I6920" t="n">
        <v>400</v>
      </c>
      <c r="J6920" t="n">
        <v>0</v>
      </c>
      <c r="K6920" t="n">
        <v>0</v>
      </c>
      <c r="L6920" t="n">
        <v>0</v>
      </c>
      <c r="M6920" t="n">
        <v>0</v>
      </c>
      <c r="N6920" t="n">
        <v>2</v>
      </c>
      <c r="O6920" t="n">
        <v>0</v>
      </c>
      <c r="P6920" t="n">
        <v>0</v>
      </c>
      <c r="Q6920" t="n">
        <v>0</v>
      </c>
      <c r="R6920" t="n">
        <v>1</v>
      </c>
      <c r="S6920" t="n">
        <v>1</v>
      </c>
      <c r="T6920" t="n">
        <v>13</v>
      </c>
      <c r="U6920" t="n">
        <v>0</v>
      </c>
      <c r="V6920" t="n">
        <v>0</v>
      </c>
      <c r="W6920" t="n">
        <v>0</v>
      </c>
    </row>
    <row r="6921">
      <c r="A6921" t="inlineStr">
        <is>
          <t>Steffan Evans</t>
        </is>
      </c>
      <c r="B6921" t="inlineStr">
        <is>
          <t>Wales</t>
        </is>
      </c>
      <c r="C6921" t="inlineStr">
        <is>
          <t>Right Wing</t>
        </is>
      </c>
      <c r="D6921" t="n">
        <v>13</v>
      </c>
      <c r="E6921" t="n">
        <v>14</v>
      </c>
      <c r="F6921" t="n">
        <v>12</v>
      </c>
      <c r="G6921" t="n">
        <v>2</v>
      </c>
      <c r="H6921" t="n">
        <v>0</v>
      </c>
      <c r="I6921" t="n">
        <v>862</v>
      </c>
      <c r="J6921" t="n">
        <v>1</v>
      </c>
      <c r="K6921" t="n">
        <v>2</v>
      </c>
      <c r="L6921" t="n">
        <v>0</v>
      </c>
      <c r="M6921" t="n">
        <v>3</v>
      </c>
      <c r="N6921" t="n">
        <v>6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30</v>
      </c>
      <c r="U6921" t="n">
        <v>0</v>
      </c>
      <c r="V6921" t="n">
        <v>0</v>
      </c>
      <c r="W6921" t="n">
        <v>0</v>
      </c>
    </row>
    <row r="6922">
      <c r="A6922" t="inlineStr">
        <is>
          <t>Steffan Evans</t>
        </is>
      </c>
      <c r="B6922" t="inlineStr">
        <is>
          <t>Wales</t>
        </is>
      </c>
      <c r="C6922" t="inlineStr">
        <is>
          <t>Right Wing</t>
        </is>
      </c>
      <c r="D6922" t="n">
        <v>147</v>
      </c>
      <c r="E6922" t="n">
        <v>59</v>
      </c>
      <c r="F6922" t="n">
        <v>139</v>
      </c>
      <c r="G6922" t="n">
        <v>11</v>
      </c>
      <c r="H6922" t="n">
        <v>0</v>
      </c>
      <c r="I6922" t="n">
        <v>10876</v>
      </c>
      <c r="J6922" t="n">
        <v>8</v>
      </c>
      <c r="K6922" t="n">
        <v>184</v>
      </c>
      <c r="L6922" t="n">
        <v>0</v>
      </c>
      <c r="M6922" t="n">
        <v>19</v>
      </c>
      <c r="N6922" t="n">
        <v>59</v>
      </c>
      <c r="O6922" t="n">
        <v>0</v>
      </c>
      <c r="P6922" t="n">
        <v>3</v>
      </c>
      <c r="Q6922" t="n">
        <v>2</v>
      </c>
      <c r="R6922" t="n">
        <v>1</v>
      </c>
      <c r="S6922" t="n">
        <v>1</v>
      </c>
      <c r="T6922" t="n">
        <v>302</v>
      </c>
      <c r="U6922" t="n">
        <v>3</v>
      </c>
      <c r="V6922" t="n">
        <v>0</v>
      </c>
      <c r="W6922" t="n">
        <v>2</v>
      </c>
    </row>
    <row r="6923">
      <c r="A6923" t="inlineStr">
        <is>
          <t>Harry Robinson</t>
        </is>
      </c>
      <c r="B6923" t="inlineStr">
        <is>
          <t>Wales</t>
        </is>
      </c>
      <c r="C6923" t="inlineStr">
        <is>
          <t>Right Wing</t>
        </is>
      </c>
      <c r="D6923" t="n">
        <v>48</v>
      </c>
      <c r="E6923" t="n">
        <v>49</v>
      </c>
      <c r="F6923" t="n">
        <v>44</v>
      </c>
      <c r="G6923" t="n">
        <v>5</v>
      </c>
      <c r="H6923" t="n">
        <v>0</v>
      </c>
      <c r="I6923" t="n">
        <v>3474</v>
      </c>
      <c r="J6923" t="n">
        <v>4</v>
      </c>
      <c r="K6923" t="n">
        <v>115</v>
      </c>
      <c r="L6923" t="n">
        <v>0</v>
      </c>
      <c r="M6923" t="n">
        <v>12</v>
      </c>
      <c r="N6923" t="n">
        <v>5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25</v>
      </c>
      <c r="U6923" t="n">
        <v>0</v>
      </c>
      <c r="V6923" t="n">
        <v>0</v>
      </c>
      <c r="W6923" t="n">
        <v>0</v>
      </c>
    </row>
    <row r="6924">
      <c r="A6924" t="inlineStr">
        <is>
          <t>Harry Robinson</t>
        </is>
      </c>
      <c r="B6924" t="inlineStr">
        <is>
          <t>Wales</t>
        </is>
      </c>
      <c r="C6924" t="inlineStr">
        <is>
          <t>Right Wing</t>
        </is>
      </c>
      <c r="D6924" t="n">
        <v>7</v>
      </c>
      <c r="E6924" t="n">
        <v>7</v>
      </c>
      <c r="F6924" t="n">
        <v>7</v>
      </c>
      <c r="G6924" t="n">
        <v>0</v>
      </c>
      <c r="H6924" t="n">
        <v>0</v>
      </c>
      <c r="I6924" t="n">
        <v>553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5</v>
      </c>
      <c r="U6924" t="n">
        <v>0</v>
      </c>
      <c r="V6924" t="n">
        <v>0</v>
      </c>
      <c r="W6924" t="n">
        <v>0</v>
      </c>
    </row>
    <row r="6925">
      <c r="A6925" t="inlineStr">
        <is>
          <t>Harry Robinson</t>
        </is>
      </c>
      <c r="B6925" t="inlineStr">
        <is>
          <t>Wales</t>
        </is>
      </c>
      <c r="C6925" t="inlineStr">
        <is>
          <t>Right Wing</t>
        </is>
      </c>
      <c r="D6925" t="n">
        <v>2</v>
      </c>
      <c r="E6925" t="n">
        <v>2</v>
      </c>
      <c r="F6925" t="n">
        <v>2</v>
      </c>
      <c r="G6925" t="n">
        <v>0</v>
      </c>
      <c r="H6925" t="n">
        <v>0</v>
      </c>
      <c r="I6925" t="n">
        <v>160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5</v>
      </c>
      <c r="U6925" t="n">
        <v>0</v>
      </c>
      <c r="V6925" t="n">
        <v>0</v>
      </c>
      <c r="W6925" t="n">
        <v>0</v>
      </c>
    </row>
    <row r="6926">
      <c r="A6926" t="inlineStr">
        <is>
          <t>Harry Robinson</t>
        </is>
      </c>
      <c r="B6926" t="inlineStr">
        <is>
          <t>Wales</t>
        </is>
      </c>
      <c r="C6926" t="inlineStr">
        <is>
          <t>Right Wing</t>
        </is>
      </c>
      <c r="D6926" t="n">
        <v>28</v>
      </c>
      <c r="E6926" t="n">
        <v>30</v>
      </c>
      <c r="F6926" t="n">
        <v>27</v>
      </c>
      <c r="G6926" t="n">
        <v>3</v>
      </c>
      <c r="H6926" t="n">
        <v>0</v>
      </c>
      <c r="I6926" t="n">
        <v>2056</v>
      </c>
      <c r="J6926" t="n">
        <v>1</v>
      </c>
      <c r="K6926" t="n">
        <v>25</v>
      </c>
      <c r="L6926" t="n">
        <v>0</v>
      </c>
      <c r="M6926" t="n">
        <v>6</v>
      </c>
      <c r="N6926" t="n">
        <v>9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45</v>
      </c>
      <c r="U6926" t="n">
        <v>0</v>
      </c>
      <c r="V6926" t="n">
        <v>0</v>
      </c>
      <c r="W6926" t="n">
        <v>0</v>
      </c>
    </row>
    <row r="6927">
      <c r="A6927" t="inlineStr">
        <is>
          <t>Harry Robinson</t>
        </is>
      </c>
      <c r="B6927" t="inlineStr">
        <is>
          <t>Wales</t>
        </is>
      </c>
      <c r="C6927" t="inlineStr">
        <is>
          <t>Right Wing</t>
        </is>
      </c>
      <c r="D6927" t="n">
        <v>3</v>
      </c>
      <c r="E6927" t="n">
        <v>3</v>
      </c>
      <c r="F6927" t="n">
        <v>3</v>
      </c>
      <c r="G6927" t="n">
        <v>0</v>
      </c>
      <c r="H6927" t="n">
        <v>0</v>
      </c>
      <c r="I6927" t="n">
        <v>215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5</v>
      </c>
      <c r="U6927" t="n">
        <v>0</v>
      </c>
      <c r="V6927" t="n">
        <v>0</v>
      </c>
      <c r="W6927" t="n">
        <v>0</v>
      </c>
    </row>
    <row r="6928">
      <c r="A6928" t="inlineStr">
        <is>
          <t>Harry Robinson</t>
        </is>
      </c>
      <c r="B6928" t="inlineStr">
        <is>
          <t>Wales</t>
        </is>
      </c>
      <c r="C6928" t="inlineStr">
        <is>
          <t>Right Wing</t>
        </is>
      </c>
      <c r="D6928" t="n">
        <v>17</v>
      </c>
      <c r="E6928" t="n">
        <v>17</v>
      </c>
      <c r="F6928" t="n">
        <v>16</v>
      </c>
      <c r="G6928" t="n">
        <v>1</v>
      </c>
      <c r="H6928" t="n">
        <v>0</v>
      </c>
      <c r="I6928" t="n">
        <v>1289</v>
      </c>
      <c r="J6928" t="n">
        <v>1</v>
      </c>
      <c r="K6928" t="n">
        <v>25</v>
      </c>
      <c r="L6928" t="n">
        <v>0</v>
      </c>
      <c r="M6928" t="n">
        <v>1</v>
      </c>
      <c r="N6928" t="n">
        <v>7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35</v>
      </c>
      <c r="U6928" t="n">
        <v>1</v>
      </c>
      <c r="V6928" t="n">
        <v>0</v>
      </c>
      <c r="W6928" t="n">
        <v>0</v>
      </c>
    </row>
    <row r="6929">
      <c r="A6929" t="inlineStr">
        <is>
          <t>Harry Robinson</t>
        </is>
      </c>
      <c r="B6929" t="inlineStr">
        <is>
          <t>Wales</t>
        </is>
      </c>
      <c r="C6929" t="inlineStr">
        <is>
          <t>Right Wing</t>
        </is>
      </c>
      <c r="D6929" t="n">
        <v>1</v>
      </c>
      <c r="E6929" t="n">
        <v>1</v>
      </c>
      <c r="F6929" t="n">
        <v>0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</row>
    <row r="6930">
      <c r="A6930" t="inlineStr">
        <is>
          <t>Harry Robinson</t>
        </is>
      </c>
      <c r="B6930" t="inlineStr">
        <is>
          <t>Wales</t>
        </is>
      </c>
      <c r="C6930" t="inlineStr">
        <is>
          <t>Right Wing</t>
        </is>
      </c>
      <c r="D6930" t="n">
        <v>106</v>
      </c>
      <c r="E6930" t="n">
        <v>24</v>
      </c>
      <c r="F6930" t="n">
        <v>99</v>
      </c>
      <c r="G6930" t="n">
        <v>10</v>
      </c>
      <c r="H6930" t="n">
        <v>0</v>
      </c>
      <c r="I6930" t="n">
        <v>7748</v>
      </c>
      <c r="J6930" t="n">
        <v>7</v>
      </c>
      <c r="K6930" t="n">
        <v>166</v>
      </c>
      <c r="L6930" t="n">
        <v>0</v>
      </c>
      <c r="M6930" t="n">
        <v>21</v>
      </c>
      <c r="N6930" t="n">
        <v>24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120</v>
      </c>
      <c r="U6930" t="n">
        <v>1</v>
      </c>
      <c r="V6930" t="n">
        <v>0</v>
      </c>
      <c r="W6930" t="n">
        <v>0</v>
      </c>
    </row>
    <row r="6931">
      <c r="A6931" t="inlineStr">
        <is>
          <t>Leigh Halfpenny</t>
        </is>
      </c>
      <c r="B6931" t="inlineStr">
        <is>
          <t>Wales</t>
        </is>
      </c>
      <c r="C6931" t="inlineStr">
        <is>
          <t>Right Wing</t>
        </is>
      </c>
      <c r="D6931" t="n">
        <v>5</v>
      </c>
      <c r="E6931" t="n">
        <v>5</v>
      </c>
      <c r="F6931" t="n">
        <v>5</v>
      </c>
      <c r="G6931" t="n">
        <v>0</v>
      </c>
      <c r="H6931" t="n">
        <v>0</v>
      </c>
      <c r="I6931" t="n">
        <v>400</v>
      </c>
      <c r="J6931" t="n">
        <v>0</v>
      </c>
      <c r="K6931" t="n">
        <v>0</v>
      </c>
      <c r="L6931" t="n">
        <v>0</v>
      </c>
      <c r="M6931" t="n">
        <v>0</v>
      </c>
      <c r="N6931" t="n">
        <v>3</v>
      </c>
      <c r="O6931" t="n">
        <v>0</v>
      </c>
      <c r="P6931" t="n">
        <v>7</v>
      </c>
      <c r="Q6931" t="n">
        <v>5</v>
      </c>
      <c r="R6931" t="n">
        <v>6</v>
      </c>
      <c r="S6931" t="n">
        <v>6</v>
      </c>
      <c r="T6931" t="n">
        <v>43</v>
      </c>
      <c r="U6931" t="n">
        <v>0</v>
      </c>
      <c r="V6931" t="n">
        <v>0</v>
      </c>
      <c r="W6931" t="n">
        <v>0</v>
      </c>
    </row>
    <row r="6932">
      <c r="A6932" t="inlineStr">
        <is>
          <t>Leigh Halfpenny</t>
        </is>
      </c>
      <c r="B6932" t="inlineStr">
        <is>
          <t>Wales</t>
        </is>
      </c>
      <c r="C6932" t="inlineStr">
        <is>
          <t>Right Wing</t>
        </is>
      </c>
      <c r="D6932" t="n">
        <v>86</v>
      </c>
      <c r="E6932" t="n">
        <v>86</v>
      </c>
      <c r="F6932" t="n">
        <v>82</v>
      </c>
      <c r="G6932" t="n">
        <v>4</v>
      </c>
      <c r="H6932" t="n">
        <v>0</v>
      </c>
      <c r="I6932" t="n">
        <v>6525</v>
      </c>
      <c r="J6932" t="n">
        <v>4</v>
      </c>
      <c r="K6932" t="n">
        <v>171</v>
      </c>
      <c r="L6932" t="n">
        <v>0</v>
      </c>
      <c r="M6932" t="n">
        <v>10</v>
      </c>
      <c r="N6932" t="n">
        <v>21</v>
      </c>
      <c r="O6932" t="n">
        <v>0</v>
      </c>
      <c r="P6932" t="n">
        <v>47</v>
      </c>
      <c r="Q6932" t="n">
        <v>41</v>
      </c>
      <c r="R6932" t="n">
        <v>136</v>
      </c>
      <c r="S6932" t="n">
        <v>126</v>
      </c>
      <c r="T6932" t="n">
        <v>565</v>
      </c>
      <c r="U6932" t="n">
        <v>0</v>
      </c>
      <c r="V6932" t="n">
        <v>0</v>
      </c>
      <c r="W6932" t="n">
        <v>0</v>
      </c>
    </row>
    <row r="6933">
      <c r="A6933" t="inlineStr">
        <is>
          <t>Leigh Halfpenny</t>
        </is>
      </c>
      <c r="B6933" t="inlineStr">
        <is>
          <t>Wales</t>
        </is>
      </c>
      <c r="C6933" t="inlineStr">
        <is>
          <t>Right Wing</t>
        </is>
      </c>
      <c r="D6933" t="n">
        <v>7</v>
      </c>
      <c r="E6933" t="n">
        <v>7</v>
      </c>
      <c r="F6933" t="n">
        <v>5</v>
      </c>
      <c r="G6933" t="n">
        <v>2</v>
      </c>
      <c r="H6933" t="n">
        <v>0</v>
      </c>
      <c r="I6933" t="n">
        <v>480</v>
      </c>
      <c r="J6933" t="n">
        <v>2</v>
      </c>
      <c r="K6933" t="n">
        <v>101</v>
      </c>
      <c r="L6933" t="n">
        <v>0</v>
      </c>
      <c r="M6933" t="n">
        <v>1</v>
      </c>
      <c r="N6933" t="n">
        <v>3</v>
      </c>
      <c r="O6933" t="n">
        <v>0</v>
      </c>
      <c r="P6933" t="n">
        <v>19</v>
      </c>
      <c r="Q6933" t="n">
        <v>18</v>
      </c>
      <c r="R6933" t="n">
        <v>15</v>
      </c>
      <c r="S6933" t="n">
        <v>15</v>
      </c>
      <c r="T6933" t="n">
        <v>96</v>
      </c>
      <c r="U6933" t="n">
        <v>0</v>
      </c>
      <c r="V6933" t="n">
        <v>0</v>
      </c>
      <c r="W6933" t="n">
        <v>0</v>
      </c>
    </row>
    <row r="6934">
      <c r="A6934" t="inlineStr">
        <is>
          <t>Leigh Halfpenny</t>
        </is>
      </c>
      <c r="B6934" t="inlineStr">
        <is>
          <t>Wales</t>
        </is>
      </c>
      <c r="C6934" t="inlineStr">
        <is>
          <t>Right Wing</t>
        </is>
      </c>
      <c r="D6934" t="n">
        <v>4</v>
      </c>
      <c r="E6934" t="n">
        <v>4</v>
      </c>
      <c r="F6934" t="n">
        <v>3</v>
      </c>
      <c r="G6934" t="n">
        <v>1</v>
      </c>
      <c r="H6934" t="n">
        <v>0</v>
      </c>
      <c r="I6934" t="n">
        <v>249</v>
      </c>
      <c r="J6934" t="n">
        <v>1</v>
      </c>
      <c r="K6934" t="n">
        <v>9</v>
      </c>
      <c r="L6934" t="n">
        <v>0</v>
      </c>
      <c r="M6934" t="n">
        <v>0</v>
      </c>
      <c r="N6934" t="n">
        <v>0</v>
      </c>
      <c r="O6934" t="n">
        <v>0</v>
      </c>
      <c r="P6934" t="n">
        <v>6</v>
      </c>
      <c r="Q6934" t="n">
        <v>5</v>
      </c>
      <c r="R6934" t="n">
        <v>16</v>
      </c>
      <c r="S6934" t="n">
        <v>13</v>
      </c>
      <c r="T6934" t="n">
        <v>49</v>
      </c>
      <c r="U6934" t="n">
        <v>0</v>
      </c>
      <c r="V6934" t="n">
        <v>0</v>
      </c>
      <c r="W6934" t="n">
        <v>0</v>
      </c>
    </row>
    <row r="6935">
      <c r="A6935" t="inlineStr">
        <is>
          <t>Leigh Halfpenny</t>
        </is>
      </c>
      <c r="B6935" t="inlineStr">
        <is>
          <t>Wales</t>
        </is>
      </c>
      <c r="C6935" t="inlineStr">
        <is>
          <t>Right Wing</t>
        </is>
      </c>
      <c r="D6935" t="n">
        <v>34</v>
      </c>
      <c r="E6935" t="n">
        <v>34</v>
      </c>
      <c r="F6935" t="n">
        <v>34</v>
      </c>
      <c r="G6935" t="n">
        <v>0</v>
      </c>
      <c r="H6935" t="n">
        <v>0</v>
      </c>
      <c r="I6935" t="n">
        <v>2666</v>
      </c>
      <c r="J6935" t="n">
        <v>0</v>
      </c>
      <c r="K6935" t="n">
        <v>0</v>
      </c>
      <c r="L6935" t="n">
        <v>0</v>
      </c>
      <c r="M6935" t="n">
        <v>3</v>
      </c>
      <c r="N6935" t="n">
        <v>6</v>
      </c>
      <c r="O6935" t="n">
        <v>0</v>
      </c>
      <c r="P6935" t="n">
        <v>72</v>
      </c>
      <c r="Q6935" t="n">
        <v>57</v>
      </c>
      <c r="R6935" t="n">
        <v>120</v>
      </c>
      <c r="S6935" t="n">
        <v>104</v>
      </c>
      <c r="T6935" t="n">
        <v>456</v>
      </c>
      <c r="U6935" t="n">
        <v>1</v>
      </c>
      <c r="V6935" t="n">
        <v>0</v>
      </c>
      <c r="W6935" t="n">
        <v>0</v>
      </c>
    </row>
    <row r="6936">
      <c r="A6936" t="inlineStr">
        <is>
          <t>Leigh Halfpenny</t>
        </is>
      </c>
      <c r="B6936" t="inlineStr">
        <is>
          <t>Wales</t>
        </is>
      </c>
      <c r="C6936" t="inlineStr">
        <is>
          <t>Right Wing</t>
        </is>
      </c>
      <c r="D6936" t="n">
        <v>45</v>
      </c>
      <c r="E6936" t="n">
        <v>45</v>
      </c>
      <c r="F6936" t="n">
        <v>44</v>
      </c>
      <c r="G6936" t="n">
        <v>1</v>
      </c>
      <c r="H6936" t="n">
        <v>0</v>
      </c>
      <c r="I6936" t="n">
        <v>3360</v>
      </c>
      <c r="J6936" t="n">
        <v>1</v>
      </c>
      <c r="K6936" t="n">
        <v>15</v>
      </c>
      <c r="L6936" t="n">
        <v>0</v>
      </c>
      <c r="M6936" t="n">
        <v>8</v>
      </c>
      <c r="N6936" t="n">
        <v>5</v>
      </c>
      <c r="O6936" t="n">
        <v>0</v>
      </c>
      <c r="P6936" t="n">
        <v>117</v>
      </c>
      <c r="Q6936" t="n">
        <v>90</v>
      </c>
      <c r="R6936" t="n">
        <v>87</v>
      </c>
      <c r="S6936" t="n">
        <v>69</v>
      </c>
      <c r="T6936" t="n">
        <v>412</v>
      </c>
      <c r="U6936" t="n">
        <v>0</v>
      </c>
      <c r="V6936" t="n">
        <v>0</v>
      </c>
      <c r="W6936" t="n">
        <v>0</v>
      </c>
    </row>
    <row r="6937">
      <c r="A6937" t="inlineStr">
        <is>
          <t>Leigh Halfpenny</t>
        </is>
      </c>
      <c r="B6937" t="inlineStr">
        <is>
          <t>Wales</t>
        </is>
      </c>
      <c r="C6937" t="inlineStr">
        <is>
          <t>Right Wing</t>
        </is>
      </c>
      <c r="D6937" t="n">
        <v>277</v>
      </c>
      <c r="E6937" t="n">
        <v>53</v>
      </c>
      <c r="F6937" t="n">
        <v>265</v>
      </c>
      <c r="G6937" t="n">
        <v>15</v>
      </c>
      <c r="H6937" t="n">
        <v>0</v>
      </c>
      <c r="I6937" t="n">
        <v>20841</v>
      </c>
      <c r="J6937" t="n">
        <v>12</v>
      </c>
      <c r="K6937" t="n">
        <v>401</v>
      </c>
      <c r="L6937" t="n">
        <v>0</v>
      </c>
      <c r="M6937" t="n">
        <v>35</v>
      </c>
      <c r="N6937" t="n">
        <v>53</v>
      </c>
      <c r="O6937" t="n">
        <v>0</v>
      </c>
      <c r="P6937" t="n">
        <v>360</v>
      </c>
      <c r="Q6937" t="n">
        <v>290</v>
      </c>
      <c r="R6937" t="n">
        <v>590</v>
      </c>
      <c r="S6937" t="n">
        <v>517</v>
      </c>
      <c r="T6937" t="n">
        <v>2396</v>
      </c>
      <c r="U6937" t="n">
        <v>3</v>
      </c>
      <c r="V6937" t="n">
        <v>0</v>
      </c>
      <c r="W6937" t="n">
        <v>0</v>
      </c>
    </row>
    <row r="6938">
      <c r="A6938" t="inlineStr">
        <is>
          <t>Tom Prydie</t>
        </is>
      </c>
      <c r="B6938" t="inlineStr">
        <is>
          <t>Wales</t>
        </is>
      </c>
      <c r="C6938" t="inlineStr">
        <is>
          <t>Right Wing</t>
        </is>
      </c>
      <c r="D6938" t="n">
        <v>10</v>
      </c>
      <c r="E6938" t="n">
        <v>11</v>
      </c>
      <c r="F6938" t="n">
        <v>7</v>
      </c>
      <c r="G6938" t="n">
        <v>4</v>
      </c>
      <c r="H6938" t="n">
        <v>0</v>
      </c>
      <c r="I6938" t="n">
        <v>582</v>
      </c>
      <c r="J6938" t="n">
        <v>3</v>
      </c>
      <c r="K6938" t="n">
        <v>72</v>
      </c>
      <c r="L6938" t="n">
        <v>0</v>
      </c>
      <c r="M6938" t="n">
        <v>3</v>
      </c>
      <c r="N6938" t="n">
        <v>2</v>
      </c>
      <c r="O6938" t="n">
        <v>0</v>
      </c>
      <c r="P6938" t="n">
        <v>5</v>
      </c>
      <c r="Q6938" t="n">
        <v>5</v>
      </c>
      <c r="R6938" t="n">
        <v>2</v>
      </c>
      <c r="S6938" t="n">
        <v>0</v>
      </c>
      <c r="T6938" t="n">
        <v>20</v>
      </c>
      <c r="U6938" t="n">
        <v>0</v>
      </c>
      <c r="V6938" t="n">
        <v>0</v>
      </c>
      <c r="W6938" t="n">
        <v>0</v>
      </c>
    </row>
    <row r="6939">
      <c r="A6939" t="inlineStr">
        <is>
          <t>Tom Prydie</t>
        </is>
      </c>
      <c r="B6939" t="inlineStr">
        <is>
          <t>Wales</t>
        </is>
      </c>
      <c r="C6939" t="inlineStr">
        <is>
          <t>Right Wing</t>
        </is>
      </c>
      <c r="D6939" t="n">
        <v>7</v>
      </c>
      <c r="E6939" t="n">
        <v>8</v>
      </c>
      <c r="F6939" t="n">
        <v>6</v>
      </c>
      <c r="G6939" t="n">
        <v>2</v>
      </c>
      <c r="H6939" t="n">
        <v>0</v>
      </c>
      <c r="I6939" t="n">
        <v>479</v>
      </c>
      <c r="J6939" t="n">
        <v>1</v>
      </c>
      <c r="K6939" t="n">
        <v>10</v>
      </c>
      <c r="L6939" t="n">
        <v>0</v>
      </c>
      <c r="M6939" t="n">
        <v>1</v>
      </c>
      <c r="N6939" t="n">
        <v>2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10</v>
      </c>
      <c r="U6939" t="n">
        <v>0</v>
      </c>
      <c r="V6939" t="n">
        <v>0</v>
      </c>
      <c r="W6939" t="n">
        <v>0</v>
      </c>
    </row>
    <row r="6940">
      <c r="A6940" t="inlineStr">
        <is>
          <t>Tom Prydie</t>
        </is>
      </c>
      <c r="B6940" t="inlineStr">
        <is>
          <t>Wales</t>
        </is>
      </c>
      <c r="C6940" t="inlineStr">
        <is>
          <t>Right Wing</t>
        </is>
      </c>
      <c r="D6940" t="n">
        <v>6</v>
      </c>
      <c r="E6940" t="n">
        <v>9</v>
      </c>
      <c r="F6940" t="n">
        <v>3</v>
      </c>
      <c r="G6940" t="n">
        <v>6</v>
      </c>
      <c r="H6940" t="n">
        <v>0</v>
      </c>
      <c r="I6940" t="n">
        <v>314</v>
      </c>
      <c r="J6940" t="n">
        <v>3</v>
      </c>
      <c r="K6940" t="n">
        <v>74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</row>
    <row r="6941">
      <c r="A6941" t="inlineStr">
        <is>
          <t>Tom Prydie</t>
        </is>
      </c>
      <c r="B6941" t="inlineStr">
        <is>
          <t>Wales</t>
        </is>
      </c>
      <c r="C6941" t="inlineStr">
        <is>
          <t>Right Wing</t>
        </is>
      </c>
      <c r="D6941" t="n">
        <v>93</v>
      </c>
      <c r="E6941" t="n">
        <v>96</v>
      </c>
      <c r="F6941" t="n">
        <v>87</v>
      </c>
      <c r="G6941" t="n">
        <v>9</v>
      </c>
      <c r="H6941" t="n">
        <v>0</v>
      </c>
      <c r="I6941" t="n">
        <v>6805</v>
      </c>
      <c r="J6941" t="n">
        <v>6</v>
      </c>
      <c r="K6941" t="n">
        <v>142</v>
      </c>
      <c r="L6941" t="n">
        <v>0</v>
      </c>
      <c r="M6941" t="n">
        <v>16</v>
      </c>
      <c r="N6941" t="n">
        <v>16</v>
      </c>
      <c r="O6941" t="n">
        <v>0</v>
      </c>
      <c r="P6941" t="n">
        <v>69</v>
      </c>
      <c r="Q6941" t="n">
        <v>50</v>
      </c>
      <c r="R6941" t="n">
        <v>113</v>
      </c>
      <c r="S6941" t="n">
        <v>88</v>
      </c>
      <c r="T6941" t="n">
        <v>444</v>
      </c>
      <c r="U6941" t="n">
        <v>0</v>
      </c>
      <c r="V6941" t="n">
        <v>0</v>
      </c>
      <c r="W6941" t="n">
        <v>0</v>
      </c>
    </row>
    <row r="6942">
      <c r="A6942" t="inlineStr">
        <is>
          <t>Tom Prydie</t>
        </is>
      </c>
      <c r="B6942" t="inlineStr">
        <is>
          <t>Wales</t>
        </is>
      </c>
      <c r="C6942" t="inlineStr">
        <is>
          <t>Right Wing</t>
        </is>
      </c>
      <c r="D6942" t="n">
        <v>35</v>
      </c>
      <c r="E6942" t="n">
        <v>36</v>
      </c>
      <c r="F6942" t="n">
        <v>30</v>
      </c>
      <c r="G6942" t="n">
        <v>6</v>
      </c>
      <c r="H6942" t="n">
        <v>0</v>
      </c>
      <c r="I6942" t="n">
        <v>2367</v>
      </c>
      <c r="J6942" t="n">
        <v>5</v>
      </c>
      <c r="K6942" t="n">
        <v>69</v>
      </c>
      <c r="L6942" t="n">
        <v>0</v>
      </c>
      <c r="M6942" t="n">
        <v>6</v>
      </c>
      <c r="N6942" t="n">
        <v>9</v>
      </c>
      <c r="O6942" t="n">
        <v>0</v>
      </c>
      <c r="P6942" t="n">
        <v>0</v>
      </c>
      <c r="Q6942" t="n">
        <v>0</v>
      </c>
      <c r="R6942" t="n">
        <v>1</v>
      </c>
      <c r="S6942" t="n">
        <v>1</v>
      </c>
      <c r="T6942" t="n">
        <v>48</v>
      </c>
      <c r="U6942" t="n">
        <v>0</v>
      </c>
      <c r="V6942" t="n">
        <v>0</v>
      </c>
      <c r="W6942" t="n">
        <v>0</v>
      </c>
    </row>
    <row r="6943">
      <c r="A6943" t="inlineStr">
        <is>
          <t>Tom Prydie</t>
        </is>
      </c>
      <c r="B6943" t="inlineStr">
        <is>
          <t>Wales</t>
        </is>
      </c>
      <c r="C6943" t="inlineStr">
        <is>
          <t>Right Wing</t>
        </is>
      </c>
      <c r="D6943" t="n">
        <v>151</v>
      </c>
      <c r="E6943" t="n">
        <v>29</v>
      </c>
      <c r="F6943" t="n">
        <v>133</v>
      </c>
      <c r="G6943" t="n">
        <v>27</v>
      </c>
      <c r="H6943" t="n">
        <v>0</v>
      </c>
      <c r="I6943" t="n">
        <v>10547</v>
      </c>
      <c r="J6943" t="n">
        <v>18</v>
      </c>
      <c r="K6943" t="n">
        <v>367</v>
      </c>
      <c r="L6943" t="n">
        <v>0</v>
      </c>
      <c r="M6943" t="n">
        <v>26</v>
      </c>
      <c r="N6943" t="n">
        <v>29</v>
      </c>
      <c r="O6943" t="n">
        <v>0</v>
      </c>
      <c r="P6943" t="n">
        <v>74</v>
      </c>
      <c r="Q6943" t="n">
        <v>55</v>
      </c>
      <c r="R6943" t="n">
        <v>116</v>
      </c>
      <c r="S6943" t="n">
        <v>89</v>
      </c>
      <c r="T6943" t="n">
        <v>522</v>
      </c>
      <c r="U6943" t="n">
        <v>0</v>
      </c>
      <c r="V6943" t="n">
        <v>0</v>
      </c>
      <c r="W6943" t="n">
        <v>0</v>
      </c>
    </row>
    <row r="6944">
      <c r="A6944" t="inlineStr">
        <is>
          <t>George North</t>
        </is>
      </c>
      <c r="B6944" t="inlineStr">
        <is>
          <t>Wales</t>
        </is>
      </c>
      <c r="C6944" t="inlineStr">
        <is>
          <t>Right Wing</t>
        </is>
      </c>
      <c r="D6944" t="n">
        <v>41</v>
      </c>
      <c r="E6944" t="n">
        <v>41</v>
      </c>
      <c r="F6944" t="n">
        <v>38</v>
      </c>
      <c r="G6944" t="n">
        <v>3</v>
      </c>
      <c r="H6944" t="n">
        <v>0</v>
      </c>
      <c r="I6944" t="n">
        <v>2992</v>
      </c>
      <c r="J6944" t="n">
        <v>3</v>
      </c>
      <c r="K6944" t="n">
        <v>72</v>
      </c>
      <c r="L6944" t="n">
        <v>0</v>
      </c>
      <c r="M6944" t="n">
        <v>7</v>
      </c>
      <c r="N6944" t="n">
        <v>14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70</v>
      </c>
      <c r="U6944" t="n">
        <v>0</v>
      </c>
      <c r="V6944" t="n">
        <v>0</v>
      </c>
      <c r="W6944" t="n">
        <v>0</v>
      </c>
    </row>
    <row r="6945">
      <c r="A6945" t="inlineStr">
        <is>
          <t>George North</t>
        </is>
      </c>
      <c r="B6945" t="inlineStr">
        <is>
          <t>Wales</t>
        </is>
      </c>
      <c r="C6945" t="inlineStr">
        <is>
          <t>Right Wing</t>
        </is>
      </c>
      <c r="D6945" t="n">
        <v>3</v>
      </c>
      <c r="E6945" t="n">
        <v>3</v>
      </c>
      <c r="F6945" t="n">
        <v>3</v>
      </c>
      <c r="G6945" t="n">
        <v>0</v>
      </c>
      <c r="H6945" t="n">
        <v>0</v>
      </c>
      <c r="I6945" t="n">
        <v>240</v>
      </c>
      <c r="J6945" t="n">
        <v>0</v>
      </c>
      <c r="K6945" t="n">
        <v>0</v>
      </c>
      <c r="L6945" t="n">
        <v>0</v>
      </c>
      <c r="M6945" t="n">
        <v>0</v>
      </c>
      <c r="N6945" t="n">
        <v>2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10</v>
      </c>
      <c r="U6945" t="n">
        <v>0</v>
      </c>
      <c r="V6945" t="n">
        <v>0</v>
      </c>
      <c r="W6945" t="n">
        <v>0</v>
      </c>
    </row>
    <row r="6946">
      <c r="A6946" t="inlineStr">
        <is>
          <t>George North</t>
        </is>
      </c>
      <c r="B6946" t="inlineStr">
        <is>
          <t>Wales</t>
        </is>
      </c>
      <c r="C6946" t="inlineStr">
        <is>
          <t>Right Wing</t>
        </is>
      </c>
      <c r="D6946" t="n">
        <v>7</v>
      </c>
      <c r="E6946" t="n">
        <v>7</v>
      </c>
      <c r="F6946" t="n">
        <v>5</v>
      </c>
      <c r="G6946" t="n">
        <v>2</v>
      </c>
      <c r="H6946" t="n">
        <v>0</v>
      </c>
      <c r="I6946" t="n">
        <v>418</v>
      </c>
      <c r="J6946" t="n">
        <v>2</v>
      </c>
      <c r="K6946" t="n">
        <v>74</v>
      </c>
      <c r="L6946" t="n">
        <v>0</v>
      </c>
      <c r="M6946" t="n">
        <v>2</v>
      </c>
      <c r="N6946" t="n">
        <v>3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15</v>
      </c>
      <c r="U6946" t="n">
        <v>0</v>
      </c>
      <c r="V6946" t="n">
        <v>0</v>
      </c>
      <c r="W6946" t="n">
        <v>0</v>
      </c>
    </row>
    <row r="6947">
      <c r="A6947" t="inlineStr">
        <is>
          <t>George North</t>
        </is>
      </c>
      <c r="B6947" t="inlineStr">
        <is>
          <t>Wales</t>
        </is>
      </c>
      <c r="C6947" t="inlineStr">
        <is>
          <t>Right Wing</t>
        </is>
      </c>
      <c r="D6947" t="n">
        <v>90</v>
      </c>
      <c r="E6947" t="n">
        <v>90</v>
      </c>
      <c r="F6947" t="n">
        <v>86</v>
      </c>
      <c r="G6947" t="n">
        <v>4</v>
      </c>
      <c r="H6947" t="n">
        <v>0</v>
      </c>
      <c r="I6947" t="n">
        <v>6748</v>
      </c>
      <c r="J6947" t="n">
        <v>4</v>
      </c>
      <c r="K6947" t="n">
        <v>148</v>
      </c>
      <c r="L6947" t="n">
        <v>1</v>
      </c>
      <c r="M6947" t="n">
        <v>9</v>
      </c>
      <c r="N6947" t="n">
        <v>38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190</v>
      </c>
      <c r="U6947" t="n">
        <v>1</v>
      </c>
      <c r="V6947" t="n">
        <v>0</v>
      </c>
      <c r="W6947" t="n">
        <v>0</v>
      </c>
    </row>
    <row r="6948">
      <c r="A6948" t="inlineStr">
        <is>
          <t>George North</t>
        </is>
      </c>
      <c r="B6948" t="inlineStr">
        <is>
          <t>Wales</t>
        </is>
      </c>
      <c r="C6948" t="inlineStr">
        <is>
          <t>Right Wing</t>
        </is>
      </c>
      <c r="D6948" t="n">
        <v>24</v>
      </c>
      <c r="E6948" t="n">
        <v>24</v>
      </c>
      <c r="F6948" t="n">
        <v>24</v>
      </c>
      <c r="G6948" t="n">
        <v>0</v>
      </c>
      <c r="H6948" t="n">
        <v>0</v>
      </c>
      <c r="I6948" t="n">
        <v>1862</v>
      </c>
      <c r="J6948" t="n">
        <v>0</v>
      </c>
      <c r="K6948" t="n">
        <v>0</v>
      </c>
      <c r="L6948" t="n">
        <v>0</v>
      </c>
      <c r="M6948" t="n">
        <v>5</v>
      </c>
      <c r="N6948" t="n">
        <v>11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55</v>
      </c>
      <c r="U6948" t="n">
        <v>1</v>
      </c>
      <c r="V6948" t="n">
        <v>0</v>
      </c>
      <c r="W6948" t="n">
        <v>1</v>
      </c>
    </row>
    <row r="6949">
      <c r="A6949" t="inlineStr">
        <is>
          <t>George North</t>
        </is>
      </c>
      <c r="B6949" t="inlineStr">
        <is>
          <t>Wales</t>
        </is>
      </c>
      <c r="C6949" t="inlineStr">
        <is>
          <t>Right Wing</t>
        </is>
      </c>
      <c r="D6949" t="n">
        <v>265</v>
      </c>
      <c r="E6949" t="n">
        <v>110</v>
      </c>
      <c r="F6949" t="n">
        <v>252</v>
      </c>
      <c r="G6949" t="n">
        <v>13</v>
      </c>
      <c r="H6949" t="n">
        <v>0</v>
      </c>
      <c r="I6949" t="n">
        <v>19582</v>
      </c>
      <c r="J6949" t="n">
        <v>13</v>
      </c>
      <c r="K6949" t="n">
        <v>380</v>
      </c>
      <c r="L6949" t="n">
        <v>1</v>
      </c>
      <c r="M6949" t="n">
        <v>34</v>
      </c>
      <c r="N6949" t="n">
        <v>110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550</v>
      </c>
      <c r="U6949" t="n">
        <v>2</v>
      </c>
      <c r="V6949" t="n">
        <v>0</v>
      </c>
      <c r="W6949" t="n">
        <v>1</v>
      </c>
    </row>
    <row r="6950">
      <c r="A6950" t="inlineStr">
        <is>
          <t>Liam Williams</t>
        </is>
      </c>
      <c r="B6950" t="inlineStr">
        <is>
          <t>Wales</t>
        </is>
      </c>
      <c r="C6950" t="inlineStr">
        <is>
          <t>Full Back</t>
        </is>
      </c>
      <c r="D6950" t="n">
        <v>112</v>
      </c>
      <c r="E6950" t="n">
        <v>114</v>
      </c>
      <c r="F6950" t="n">
        <v>106</v>
      </c>
      <c r="G6950" t="n">
        <v>8</v>
      </c>
      <c r="H6950" t="n">
        <v>0</v>
      </c>
      <c r="I6950" t="n">
        <v>8051</v>
      </c>
      <c r="J6950" t="n">
        <v>6</v>
      </c>
      <c r="K6950" t="n">
        <v>196</v>
      </c>
      <c r="L6950" t="n">
        <v>0</v>
      </c>
      <c r="M6950" t="n">
        <v>30</v>
      </c>
      <c r="N6950" t="n">
        <v>30</v>
      </c>
      <c r="O6950" t="n">
        <v>1</v>
      </c>
      <c r="P6950" t="n">
        <v>4</v>
      </c>
      <c r="Q6950" t="n">
        <v>3</v>
      </c>
      <c r="R6950" t="n">
        <v>4</v>
      </c>
      <c r="S6950" t="n">
        <v>4</v>
      </c>
      <c r="T6950" t="n">
        <v>171</v>
      </c>
      <c r="U6950" t="n">
        <v>6</v>
      </c>
      <c r="V6950" t="n">
        <v>0</v>
      </c>
      <c r="W6950" t="n">
        <v>3</v>
      </c>
    </row>
    <row r="6951">
      <c r="A6951" t="inlineStr">
        <is>
          <t>Liam Williams</t>
        </is>
      </c>
      <c r="B6951" t="inlineStr">
        <is>
          <t>Wales</t>
        </is>
      </c>
      <c r="C6951" t="inlineStr">
        <is>
          <t>Full Back</t>
        </is>
      </c>
      <c r="D6951" t="n">
        <v>3</v>
      </c>
      <c r="E6951" t="n">
        <v>3</v>
      </c>
      <c r="F6951" t="n">
        <v>3</v>
      </c>
      <c r="G6951" t="n">
        <v>0</v>
      </c>
      <c r="H6951" t="n">
        <v>0</v>
      </c>
      <c r="I6951" t="n">
        <v>240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</row>
    <row r="6952">
      <c r="A6952" t="inlineStr">
        <is>
          <t>Liam Williams</t>
        </is>
      </c>
      <c r="B6952" t="inlineStr">
        <is>
          <t>Wales</t>
        </is>
      </c>
      <c r="C6952" t="inlineStr">
        <is>
          <t>Full Back</t>
        </is>
      </c>
      <c r="D6952" t="n">
        <v>3</v>
      </c>
      <c r="E6952" t="n">
        <v>3</v>
      </c>
      <c r="F6952" t="n">
        <v>2</v>
      </c>
      <c r="G6952" t="n">
        <v>1</v>
      </c>
      <c r="H6952" t="n">
        <v>0</v>
      </c>
      <c r="I6952" t="n">
        <v>193</v>
      </c>
      <c r="J6952" t="n">
        <v>1</v>
      </c>
      <c r="K6952" t="n">
        <v>33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1</v>
      </c>
      <c r="V6952" t="n">
        <v>0</v>
      </c>
      <c r="W6952" t="n">
        <v>0</v>
      </c>
    </row>
    <row r="6953">
      <c r="A6953" t="inlineStr">
        <is>
          <t>Liam Williams</t>
        </is>
      </c>
      <c r="B6953" t="inlineStr">
        <is>
          <t>Wales</t>
        </is>
      </c>
      <c r="C6953" t="inlineStr">
        <is>
          <t>Full Back</t>
        </is>
      </c>
      <c r="D6953" t="n">
        <v>3</v>
      </c>
      <c r="E6953" t="n">
        <v>3</v>
      </c>
      <c r="F6953" t="n">
        <v>3</v>
      </c>
      <c r="G6953" t="n">
        <v>0</v>
      </c>
      <c r="H6953" t="n">
        <v>0</v>
      </c>
      <c r="I6953" t="n">
        <v>231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</row>
    <row r="6954">
      <c r="A6954" t="inlineStr">
        <is>
          <t>Liam Williams</t>
        </is>
      </c>
      <c r="B6954" t="inlineStr">
        <is>
          <t>Wales</t>
        </is>
      </c>
      <c r="C6954" t="inlineStr">
        <is>
          <t>Full Back</t>
        </is>
      </c>
      <c r="D6954" t="n">
        <v>30</v>
      </c>
      <c r="E6954" t="n">
        <v>30</v>
      </c>
      <c r="F6954" t="n">
        <v>28</v>
      </c>
      <c r="G6954" t="n">
        <v>2</v>
      </c>
      <c r="H6954" t="n">
        <v>0</v>
      </c>
      <c r="I6954" t="n">
        <v>2097</v>
      </c>
      <c r="J6954" t="n">
        <v>2</v>
      </c>
      <c r="K6954" t="n">
        <v>59</v>
      </c>
      <c r="L6954" t="n">
        <v>0</v>
      </c>
      <c r="M6954" t="n">
        <v>11</v>
      </c>
      <c r="N6954" t="n">
        <v>21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105</v>
      </c>
      <c r="U6954" t="n">
        <v>2</v>
      </c>
      <c r="V6954" t="n">
        <v>0</v>
      </c>
      <c r="W6954" t="n">
        <v>0</v>
      </c>
    </row>
    <row r="6955">
      <c r="A6955" t="inlineStr">
        <is>
          <t>Liam Williams</t>
        </is>
      </c>
      <c r="B6955" t="inlineStr">
        <is>
          <t>Wales</t>
        </is>
      </c>
      <c r="C6955" t="inlineStr">
        <is>
          <t>Full Back</t>
        </is>
      </c>
      <c r="D6955" t="n">
        <v>220</v>
      </c>
      <c r="E6955" t="n">
        <v>66</v>
      </c>
      <c r="F6955" t="n">
        <v>203</v>
      </c>
      <c r="G6955" t="n">
        <v>20</v>
      </c>
      <c r="H6955" t="n">
        <v>0</v>
      </c>
      <c r="I6955" t="n">
        <v>15448</v>
      </c>
      <c r="J6955" t="n">
        <v>17</v>
      </c>
      <c r="K6955" t="n">
        <v>510</v>
      </c>
      <c r="L6955" t="n">
        <v>0</v>
      </c>
      <c r="M6955" t="n">
        <v>61</v>
      </c>
      <c r="N6955" t="n">
        <v>66</v>
      </c>
      <c r="O6955" t="n">
        <v>1</v>
      </c>
      <c r="P6955" t="n">
        <v>4</v>
      </c>
      <c r="Q6955" t="n">
        <v>3</v>
      </c>
      <c r="R6955" t="n">
        <v>4</v>
      </c>
      <c r="S6955" t="n">
        <v>4</v>
      </c>
      <c r="T6955" t="n">
        <v>351</v>
      </c>
      <c r="U6955" t="n">
        <v>12</v>
      </c>
      <c r="V6955" t="n">
        <v>0</v>
      </c>
      <c r="W6955" t="n">
        <v>3</v>
      </c>
    </row>
    <row r="6956">
      <c r="A6956" t="inlineStr">
        <is>
          <t>Mike McCarthy</t>
        </is>
      </c>
      <c r="B6956" t="inlineStr">
        <is>
          <t>Ireland</t>
        </is>
      </c>
      <c r="C6956" t="inlineStr">
        <is>
          <t>Blindside Flanker</t>
        </is>
      </c>
      <c r="D6956" t="n">
        <v>6</v>
      </c>
      <c r="E6956" t="n">
        <v>14</v>
      </c>
      <c r="F6956" t="n">
        <v>2</v>
      </c>
      <c r="G6956" t="n">
        <v>12</v>
      </c>
      <c r="H6956" t="n">
        <v>0</v>
      </c>
      <c r="I6956" t="n">
        <v>207</v>
      </c>
      <c r="J6956" t="n">
        <v>4</v>
      </c>
      <c r="K6956" t="n">
        <v>50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</row>
    <row r="6957">
      <c r="A6957" t="inlineStr">
        <is>
          <t>Mike McCarthy</t>
        </is>
      </c>
      <c r="B6957" t="inlineStr">
        <is>
          <t>Ireland</t>
        </is>
      </c>
      <c r="C6957" t="inlineStr">
        <is>
          <t>Blindside Flanker</t>
        </is>
      </c>
      <c r="D6957" t="n">
        <v>5</v>
      </c>
      <c r="E6957" t="n">
        <v>5</v>
      </c>
      <c r="F6957" t="n">
        <v>5</v>
      </c>
      <c r="G6957" t="n">
        <v>0</v>
      </c>
      <c r="H6957" t="n">
        <v>0</v>
      </c>
      <c r="I6957" t="n">
        <v>360</v>
      </c>
      <c r="J6957" t="n">
        <v>0</v>
      </c>
      <c r="K6957" t="n">
        <v>0</v>
      </c>
      <c r="L6957" t="n">
        <v>0</v>
      </c>
      <c r="M6957" t="n">
        <v>2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5</v>
      </c>
      <c r="U6957" t="n">
        <v>0</v>
      </c>
      <c r="V6957" t="n">
        <v>0</v>
      </c>
      <c r="W6957" t="n">
        <v>0</v>
      </c>
    </row>
    <row r="6958">
      <c r="A6958" t="inlineStr">
        <is>
          <t>Mike McCarthy</t>
        </is>
      </c>
      <c r="B6958" t="inlineStr">
        <is>
          <t>Ireland</t>
        </is>
      </c>
      <c r="C6958" t="inlineStr">
        <is>
          <t>Blindside Flanker</t>
        </is>
      </c>
      <c r="D6958" t="n">
        <v>132</v>
      </c>
      <c r="E6958" t="n">
        <v>138</v>
      </c>
      <c r="F6958" t="n">
        <v>115</v>
      </c>
      <c r="G6958" t="n">
        <v>23</v>
      </c>
      <c r="H6958" t="n">
        <v>0</v>
      </c>
      <c r="I6958" t="n">
        <v>9023</v>
      </c>
      <c r="J6958" t="n">
        <v>17</v>
      </c>
      <c r="K6958" t="n">
        <v>446</v>
      </c>
      <c r="L6958" t="n">
        <v>2</v>
      </c>
      <c r="M6958" t="n">
        <v>33</v>
      </c>
      <c r="N6958" t="n">
        <v>6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30</v>
      </c>
      <c r="U6958" t="n">
        <v>3</v>
      </c>
      <c r="V6958" t="n">
        <v>0</v>
      </c>
      <c r="W6958" t="n">
        <v>0</v>
      </c>
    </row>
    <row r="6959">
      <c r="A6959" t="inlineStr">
        <is>
          <t>Mike McCarthy</t>
        </is>
      </c>
      <c r="B6959" t="inlineStr">
        <is>
          <t>Ireland</t>
        </is>
      </c>
      <c r="C6959" t="inlineStr">
        <is>
          <t>Blindside Flanker</t>
        </is>
      </c>
      <c r="D6959" t="n">
        <v>69</v>
      </c>
      <c r="E6959" t="n">
        <v>77</v>
      </c>
      <c r="F6959" t="n">
        <v>43</v>
      </c>
      <c r="G6959" t="n">
        <v>34</v>
      </c>
      <c r="H6959" t="n">
        <v>0</v>
      </c>
      <c r="I6959" t="n">
        <v>3558</v>
      </c>
      <c r="J6959" t="n">
        <v>26</v>
      </c>
      <c r="K6959" t="n">
        <v>564</v>
      </c>
      <c r="L6959" t="n">
        <v>2</v>
      </c>
      <c r="M6959" t="n">
        <v>22</v>
      </c>
      <c r="N6959" t="n">
        <v>11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55</v>
      </c>
      <c r="U6959" t="n">
        <v>3</v>
      </c>
      <c r="V6959" t="n">
        <v>0</v>
      </c>
      <c r="W6959" t="n">
        <v>0</v>
      </c>
    </row>
    <row r="6960">
      <c r="A6960" t="inlineStr">
        <is>
          <t>Mike McCarthy</t>
        </is>
      </c>
      <c r="B6960" t="inlineStr">
        <is>
          <t>Ireland</t>
        </is>
      </c>
      <c r="C6960" t="inlineStr">
        <is>
          <t>Blindside Flanker</t>
        </is>
      </c>
      <c r="D6960" t="n">
        <v>19</v>
      </c>
      <c r="E6960" t="n">
        <v>19</v>
      </c>
      <c r="F6960" t="n">
        <v>12</v>
      </c>
      <c r="G6960" t="n">
        <v>7</v>
      </c>
      <c r="H6960" t="n">
        <v>0</v>
      </c>
      <c r="I6960" t="n">
        <v>877</v>
      </c>
      <c r="J6960" t="n">
        <v>7</v>
      </c>
      <c r="K6960" t="n">
        <v>64</v>
      </c>
      <c r="L6960" t="n">
        <v>0</v>
      </c>
      <c r="M6960" t="n">
        <v>8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</row>
    <row r="6961">
      <c r="A6961" t="inlineStr">
        <is>
          <t>Mike McCarthy</t>
        </is>
      </c>
      <c r="B6961" t="inlineStr">
        <is>
          <t>Ireland</t>
        </is>
      </c>
      <c r="C6961" t="inlineStr">
        <is>
          <t>Blindside Flanker</t>
        </is>
      </c>
      <c r="D6961" t="n">
        <v>76</v>
      </c>
      <c r="E6961" t="n">
        <v>75</v>
      </c>
      <c r="F6961" t="n">
        <v>62</v>
      </c>
      <c r="G6961" t="n">
        <v>13</v>
      </c>
      <c r="H6961" t="n">
        <v>0</v>
      </c>
      <c r="I6961" t="n">
        <v>4554</v>
      </c>
      <c r="J6961" t="n">
        <v>14</v>
      </c>
      <c r="K6961" t="n">
        <v>388</v>
      </c>
      <c r="L6961" t="n">
        <v>1</v>
      </c>
      <c r="M6961" t="n">
        <v>42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</v>
      </c>
      <c r="V6961" t="n">
        <v>0</v>
      </c>
      <c r="W6961" t="n">
        <v>0</v>
      </c>
    </row>
    <row r="6962">
      <c r="A6962" t="inlineStr">
        <is>
          <t>Mike McCarthy</t>
        </is>
      </c>
      <c r="B6962" t="inlineStr">
        <is>
          <t>Ireland</t>
        </is>
      </c>
      <c r="C6962" t="inlineStr">
        <is>
          <t>Blindside Flanker</t>
        </is>
      </c>
      <c r="D6962" t="n">
        <v>307</v>
      </c>
      <c r="E6962" t="n">
        <v>18</v>
      </c>
      <c r="F6962" t="n">
        <v>239</v>
      </c>
      <c r="G6962" t="n">
        <v>89</v>
      </c>
      <c r="H6962" t="n">
        <v>0</v>
      </c>
      <c r="I6962" t="n">
        <v>18579</v>
      </c>
      <c r="J6962" t="n">
        <v>68</v>
      </c>
      <c r="K6962" t="n">
        <v>1512</v>
      </c>
      <c r="L6962" t="n">
        <v>5</v>
      </c>
      <c r="M6962" t="n">
        <v>108</v>
      </c>
      <c r="N6962" t="n">
        <v>18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90</v>
      </c>
      <c r="U6962" t="n">
        <v>10</v>
      </c>
      <c r="V6962" t="n">
        <v>0</v>
      </c>
      <c r="W6962" t="n">
        <v>0</v>
      </c>
    </row>
    <row r="6963">
      <c r="A6963" t="inlineStr">
        <is>
          <t>Mike Ross</t>
        </is>
      </c>
      <c r="B6963" t="inlineStr">
        <is>
          <t>Ireland</t>
        </is>
      </c>
      <c r="C6963" t="inlineStr">
        <is>
          <t>Prop</t>
        </is>
      </c>
      <c r="D6963" t="n">
        <v>84</v>
      </c>
      <c r="E6963" t="n">
        <v>85</v>
      </c>
      <c r="F6963" t="n">
        <v>80</v>
      </c>
      <c r="G6963" t="n">
        <v>5</v>
      </c>
      <c r="H6963" t="n">
        <v>0</v>
      </c>
      <c r="I6963" t="n">
        <v>6032</v>
      </c>
      <c r="J6963" t="n">
        <v>4</v>
      </c>
      <c r="K6963" t="n">
        <v>78</v>
      </c>
      <c r="L6963" t="n">
        <v>1</v>
      </c>
      <c r="M6963" t="n">
        <v>32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2</v>
      </c>
      <c r="V6963" t="n">
        <v>0</v>
      </c>
      <c r="W6963" t="n">
        <v>0</v>
      </c>
    </row>
    <row r="6964">
      <c r="A6964" t="inlineStr">
        <is>
          <t>Mike Ross</t>
        </is>
      </c>
      <c r="B6964" t="inlineStr">
        <is>
          <t>Ireland</t>
        </is>
      </c>
      <c r="C6964" t="inlineStr">
        <is>
          <t>Prop</t>
        </is>
      </c>
      <c r="D6964" t="n">
        <v>3</v>
      </c>
      <c r="E6964" t="n">
        <v>3</v>
      </c>
      <c r="F6964" t="n">
        <v>3</v>
      </c>
      <c r="G6964" t="n">
        <v>0</v>
      </c>
      <c r="H6964" t="n">
        <v>0</v>
      </c>
      <c r="I6964" t="n">
        <v>194</v>
      </c>
      <c r="J6964" t="n">
        <v>0</v>
      </c>
      <c r="K6964" t="n">
        <v>0</v>
      </c>
      <c r="L6964" t="n">
        <v>0</v>
      </c>
      <c r="M6964" t="n">
        <v>2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  <c r="V6964" t="n">
        <v>0</v>
      </c>
      <c r="W6964" t="n">
        <v>0</v>
      </c>
    </row>
    <row r="6965">
      <c r="A6965" t="inlineStr">
        <is>
          <t>Mike Ross</t>
        </is>
      </c>
      <c r="B6965" t="inlineStr">
        <is>
          <t>Ireland</t>
        </is>
      </c>
      <c r="C6965" t="inlineStr">
        <is>
          <t>Prop</t>
        </is>
      </c>
      <c r="D6965" t="n">
        <v>62</v>
      </c>
      <c r="E6965" t="n">
        <v>61</v>
      </c>
      <c r="F6965" t="n">
        <v>59</v>
      </c>
      <c r="G6965" t="n">
        <v>2</v>
      </c>
      <c r="H6965" t="n">
        <v>0</v>
      </c>
      <c r="I6965" t="n">
        <v>3979</v>
      </c>
      <c r="J6965" t="n">
        <v>3</v>
      </c>
      <c r="K6965" t="n">
        <v>55</v>
      </c>
      <c r="L6965" t="n">
        <v>0</v>
      </c>
      <c r="M6965" t="n">
        <v>41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</row>
    <row r="6966">
      <c r="A6966" t="inlineStr">
        <is>
          <t>Mike Ross</t>
        </is>
      </c>
      <c r="B6966" t="inlineStr">
        <is>
          <t>Ireland</t>
        </is>
      </c>
      <c r="C6966" t="inlineStr">
        <is>
          <t>Prop</t>
        </is>
      </c>
      <c r="D6966" t="n">
        <v>149</v>
      </c>
      <c r="E6966" t="n">
        <v>155</v>
      </c>
      <c r="F6966" t="n">
        <v>107</v>
      </c>
      <c r="G6966" t="n">
        <v>48</v>
      </c>
      <c r="H6966" t="n">
        <v>0</v>
      </c>
      <c r="I6966" t="n">
        <v>7889</v>
      </c>
      <c r="J6966" t="n">
        <v>42</v>
      </c>
      <c r="K6966" t="n">
        <v>1188</v>
      </c>
      <c r="L6966" t="n">
        <v>2</v>
      </c>
      <c r="M6966" t="n">
        <v>85</v>
      </c>
      <c r="N6966" t="n">
        <v>2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10</v>
      </c>
      <c r="U6966" t="n">
        <v>1</v>
      </c>
      <c r="V6966" t="n">
        <v>0</v>
      </c>
      <c r="W6966" t="n">
        <v>0</v>
      </c>
    </row>
    <row r="6967">
      <c r="A6967" t="inlineStr">
        <is>
          <t>Mike Ross</t>
        </is>
      </c>
      <c r="B6967" t="inlineStr">
        <is>
          <t>Ireland</t>
        </is>
      </c>
      <c r="C6967" t="inlineStr">
        <is>
          <t>Prop</t>
        </is>
      </c>
      <c r="D6967" t="n">
        <v>298</v>
      </c>
      <c r="E6967" t="n">
        <v>2</v>
      </c>
      <c r="F6967" t="n">
        <v>249</v>
      </c>
      <c r="G6967" t="n">
        <v>55</v>
      </c>
      <c r="H6967" t="n">
        <v>0</v>
      </c>
      <c r="I6967" t="n">
        <v>18094</v>
      </c>
      <c r="J6967" t="n">
        <v>49</v>
      </c>
      <c r="K6967" t="n">
        <v>1321</v>
      </c>
      <c r="L6967" t="n">
        <v>3</v>
      </c>
      <c r="M6967" t="n">
        <v>160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10</v>
      </c>
      <c r="U6967" t="n">
        <v>4</v>
      </c>
      <c r="V6967" t="n">
        <v>0</v>
      </c>
      <c r="W6967" t="n">
        <v>0</v>
      </c>
    </row>
    <row r="6968">
      <c r="A6968" t="inlineStr">
        <is>
          <t>Andrew Trimble</t>
        </is>
      </c>
      <c r="B6968" t="inlineStr">
        <is>
          <t>Ireland</t>
        </is>
      </c>
      <c r="C6968" t="inlineStr">
        <is>
          <t>Center</t>
        </is>
      </c>
      <c r="D6968" t="n">
        <v>204</v>
      </c>
      <c r="E6968" t="n">
        <v>206</v>
      </c>
      <c r="F6968" t="n">
        <v>194</v>
      </c>
      <c r="G6968" t="n">
        <v>12</v>
      </c>
      <c r="H6968" t="n">
        <v>0</v>
      </c>
      <c r="I6968" t="n">
        <v>15169</v>
      </c>
      <c r="J6968" t="n">
        <v>10</v>
      </c>
      <c r="K6968" t="n">
        <v>222</v>
      </c>
      <c r="L6968" t="n">
        <v>0</v>
      </c>
      <c r="M6968" t="n">
        <v>29</v>
      </c>
      <c r="N6968" t="n">
        <v>65</v>
      </c>
      <c r="O6968" t="n">
        <v>0</v>
      </c>
      <c r="P6968" t="n">
        <v>1</v>
      </c>
      <c r="Q6968" t="n">
        <v>1</v>
      </c>
      <c r="R6968" t="n">
        <v>0</v>
      </c>
      <c r="S6968" t="n">
        <v>0</v>
      </c>
      <c r="T6968" t="n">
        <v>327</v>
      </c>
      <c r="U6968" t="n">
        <v>6</v>
      </c>
      <c r="V6968" t="n">
        <v>0</v>
      </c>
      <c r="W6968" t="n">
        <v>0</v>
      </c>
    </row>
    <row r="6969">
      <c r="A6969" t="inlineStr">
        <is>
          <t>Andrew Trimble</t>
        </is>
      </c>
      <c r="B6969" t="inlineStr">
        <is>
          <t>Ireland</t>
        </is>
      </c>
      <c r="C6969" t="inlineStr">
        <is>
          <t>Center</t>
        </is>
      </c>
      <c r="D6969" t="n">
        <v>70</v>
      </c>
      <c r="E6969" t="n">
        <v>72</v>
      </c>
      <c r="F6969" t="n">
        <v>57</v>
      </c>
      <c r="G6969" t="n">
        <v>15</v>
      </c>
      <c r="H6969" t="n">
        <v>0</v>
      </c>
      <c r="I6969" t="n">
        <v>4538</v>
      </c>
      <c r="J6969" t="n">
        <v>13</v>
      </c>
      <c r="K6969" t="n">
        <v>223</v>
      </c>
      <c r="L6969" t="n">
        <v>2</v>
      </c>
      <c r="M6969" t="n">
        <v>14</v>
      </c>
      <c r="N6969" t="n">
        <v>17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85</v>
      </c>
      <c r="U6969" t="n">
        <v>1</v>
      </c>
      <c r="V6969" t="n">
        <v>0</v>
      </c>
      <c r="W6969" t="n">
        <v>0</v>
      </c>
    </row>
    <row r="6970">
      <c r="A6970" t="inlineStr">
        <is>
          <t>Andrew Trimble</t>
        </is>
      </c>
      <c r="B6970" t="inlineStr">
        <is>
          <t>Ireland</t>
        </is>
      </c>
      <c r="C6970" t="inlineStr">
        <is>
          <t>Center</t>
        </is>
      </c>
      <c r="D6970" t="n">
        <v>274</v>
      </c>
      <c r="E6970" t="n">
        <v>82</v>
      </c>
      <c r="F6970" t="n">
        <v>251</v>
      </c>
      <c r="G6970" t="n">
        <v>27</v>
      </c>
      <c r="H6970" t="n">
        <v>0</v>
      </c>
      <c r="I6970" t="n">
        <v>19707</v>
      </c>
      <c r="J6970" t="n">
        <v>23</v>
      </c>
      <c r="K6970" t="n">
        <v>445</v>
      </c>
      <c r="L6970" t="n">
        <v>2</v>
      </c>
      <c r="M6970" t="n">
        <v>43</v>
      </c>
      <c r="N6970" t="n">
        <v>82</v>
      </c>
      <c r="O6970" t="n">
        <v>0</v>
      </c>
      <c r="P6970" t="n">
        <v>1</v>
      </c>
      <c r="Q6970" t="n">
        <v>1</v>
      </c>
      <c r="R6970" t="n">
        <v>0</v>
      </c>
      <c r="S6970" t="n">
        <v>0</v>
      </c>
      <c r="T6970" t="n">
        <v>412</v>
      </c>
      <c r="U6970" t="n">
        <v>7</v>
      </c>
      <c r="V6970" t="n">
        <v>0</v>
      </c>
      <c r="W6970" t="n">
        <v>0</v>
      </c>
    </row>
    <row r="6971">
      <c r="A6971" t="inlineStr">
        <is>
          <t>Giovanbattista Venditti</t>
        </is>
      </c>
      <c r="B6971" t="inlineStr">
        <is>
          <t>Italy</t>
        </is>
      </c>
      <c r="C6971" t="inlineStr">
        <is>
          <t>Right Wing</t>
        </is>
      </c>
      <c r="D6971" t="n">
        <v>8</v>
      </c>
      <c r="E6971" t="n">
        <v>8</v>
      </c>
      <c r="F6971" t="n">
        <v>8</v>
      </c>
      <c r="G6971" t="n">
        <v>0</v>
      </c>
      <c r="H6971" t="n">
        <v>0</v>
      </c>
      <c r="I6971" t="n">
        <v>559</v>
      </c>
      <c r="J6971" t="n">
        <v>0</v>
      </c>
      <c r="K6971" t="n">
        <v>0</v>
      </c>
      <c r="L6971" t="n">
        <v>0</v>
      </c>
      <c r="M6971" t="n">
        <v>4</v>
      </c>
      <c r="N6971" t="n">
        <v>3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15</v>
      </c>
      <c r="U6971" t="n">
        <v>0</v>
      </c>
      <c r="V6971" t="n">
        <v>0</v>
      </c>
      <c r="W6971" t="n">
        <v>0</v>
      </c>
    </row>
    <row r="6972">
      <c r="A6972" t="inlineStr">
        <is>
          <t>Giovanbattista Venditti</t>
        </is>
      </c>
      <c r="B6972" t="inlineStr">
        <is>
          <t>Italy</t>
        </is>
      </c>
      <c r="C6972" t="inlineStr">
        <is>
          <t>Right Wing</t>
        </is>
      </c>
      <c r="D6972" t="n">
        <v>8</v>
      </c>
      <c r="E6972" t="n">
        <v>8</v>
      </c>
      <c r="F6972" t="n">
        <v>7</v>
      </c>
      <c r="G6972" t="n">
        <v>1</v>
      </c>
      <c r="H6972" t="n">
        <v>0</v>
      </c>
      <c r="I6972" t="n">
        <v>579</v>
      </c>
      <c r="J6972" t="n">
        <v>1</v>
      </c>
      <c r="K6972" t="n">
        <v>19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5</v>
      </c>
      <c r="U6972" t="n">
        <v>1</v>
      </c>
      <c r="V6972" t="n">
        <v>0</v>
      </c>
      <c r="W6972" t="n">
        <v>0</v>
      </c>
    </row>
    <row r="6973">
      <c r="A6973" t="inlineStr">
        <is>
          <t>Giovanbattista Venditti</t>
        </is>
      </c>
      <c r="B6973" t="inlineStr">
        <is>
          <t>Italy</t>
        </is>
      </c>
      <c r="C6973" t="inlineStr">
        <is>
          <t>Right Wing</t>
        </is>
      </c>
      <c r="D6973" t="n">
        <v>25</v>
      </c>
      <c r="E6973" t="n">
        <v>25</v>
      </c>
      <c r="F6973" t="n">
        <v>21</v>
      </c>
      <c r="G6973" t="n">
        <v>4</v>
      </c>
      <c r="H6973" t="n">
        <v>0</v>
      </c>
      <c r="I6973" t="n">
        <v>1679</v>
      </c>
      <c r="J6973" t="n">
        <v>4</v>
      </c>
      <c r="K6973" t="n">
        <v>67</v>
      </c>
      <c r="L6973" t="n">
        <v>0</v>
      </c>
      <c r="M6973" t="n">
        <v>2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5</v>
      </c>
      <c r="U6973" t="n">
        <v>0</v>
      </c>
      <c r="V6973" t="n">
        <v>0</v>
      </c>
      <c r="W6973" t="n">
        <v>0</v>
      </c>
    </row>
    <row r="6974">
      <c r="A6974" t="inlineStr">
        <is>
          <t>Giovanbattista Venditti</t>
        </is>
      </c>
      <c r="B6974" t="inlineStr">
        <is>
          <t>Italy</t>
        </is>
      </c>
      <c r="C6974" t="inlineStr">
        <is>
          <t>Right Wing</t>
        </is>
      </c>
      <c r="D6974" t="n">
        <v>1</v>
      </c>
      <c r="E6974" t="n">
        <v>2</v>
      </c>
      <c r="F6974" t="n">
        <v>1</v>
      </c>
      <c r="G6974" t="n">
        <v>1</v>
      </c>
      <c r="H6974" t="n">
        <v>0</v>
      </c>
      <c r="I6974" t="n">
        <v>80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5</v>
      </c>
      <c r="U6974" t="n">
        <v>0</v>
      </c>
      <c r="V6974" t="n">
        <v>0</v>
      </c>
      <c r="W6974" t="n">
        <v>0</v>
      </c>
    </row>
    <row r="6975">
      <c r="A6975" t="inlineStr">
        <is>
          <t>Giovanbattista Venditti</t>
        </is>
      </c>
      <c r="B6975" t="inlineStr">
        <is>
          <t>Italy</t>
        </is>
      </c>
      <c r="C6975" t="inlineStr">
        <is>
          <t>Right Wing</t>
        </is>
      </c>
      <c r="D6975" t="n">
        <v>42</v>
      </c>
      <c r="E6975" t="n">
        <v>44</v>
      </c>
      <c r="F6975" t="n">
        <v>40</v>
      </c>
      <c r="G6975" t="n">
        <v>4</v>
      </c>
      <c r="H6975" t="n">
        <v>0</v>
      </c>
      <c r="I6975" t="n">
        <v>3245</v>
      </c>
      <c r="J6975" t="n">
        <v>2</v>
      </c>
      <c r="K6975" t="n">
        <v>94</v>
      </c>
      <c r="L6975" t="n">
        <v>0</v>
      </c>
      <c r="M6975" t="n">
        <v>2</v>
      </c>
      <c r="N6975" t="n">
        <v>8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40</v>
      </c>
      <c r="U6975" t="n">
        <v>0</v>
      </c>
      <c r="V6975" t="n">
        <v>0</v>
      </c>
      <c r="W6975" t="n">
        <v>0</v>
      </c>
    </row>
    <row r="6976">
      <c r="A6976" t="inlineStr">
        <is>
          <t>Giovanbattista Venditti</t>
        </is>
      </c>
      <c r="B6976" t="inlineStr">
        <is>
          <t>Italy</t>
        </is>
      </c>
      <c r="C6976" t="inlineStr">
        <is>
          <t>Right Wing</t>
        </is>
      </c>
      <c r="D6976" t="n">
        <v>78</v>
      </c>
      <c r="E6976" t="n">
        <v>83</v>
      </c>
      <c r="F6976" t="n">
        <v>69</v>
      </c>
      <c r="G6976" t="n">
        <v>14</v>
      </c>
      <c r="H6976" t="n">
        <v>0</v>
      </c>
      <c r="I6976" t="n">
        <v>5465</v>
      </c>
      <c r="J6976" t="n">
        <v>9</v>
      </c>
      <c r="K6976" t="n">
        <v>214</v>
      </c>
      <c r="L6976" t="n">
        <v>0</v>
      </c>
      <c r="M6976" t="n">
        <v>11</v>
      </c>
      <c r="N6976" t="n">
        <v>15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75</v>
      </c>
      <c r="U6976" t="n">
        <v>1</v>
      </c>
      <c r="V6976" t="n">
        <v>0</v>
      </c>
      <c r="W6976" t="n">
        <v>0</v>
      </c>
    </row>
    <row r="6977">
      <c r="A6977" t="inlineStr">
        <is>
          <t>Giovanbattista Venditti</t>
        </is>
      </c>
      <c r="B6977" t="inlineStr">
        <is>
          <t>Italy</t>
        </is>
      </c>
      <c r="C6977" t="inlineStr">
        <is>
          <t>Right Wing</t>
        </is>
      </c>
      <c r="D6977" t="n">
        <v>9</v>
      </c>
      <c r="E6977" t="n">
        <v>9</v>
      </c>
      <c r="F6977" t="n">
        <v>9</v>
      </c>
      <c r="G6977" t="n">
        <v>0</v>
      </c>
      <c r="H6977" t="n">
        <v>0</v>
      </c>
      <c r="I6977" t="n">
        <v>681</v>
      </c>
      <c r="J6977" t="n">
        <v>0</v>
      </c>
      <c r="K6977" t="n">
        <v>0</v>
      </c>
      <c r="L6977" t="n">
        <v>0</v>
      </c>
      <c r="M6977" t="n">
        <v>2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1</v>
      </c>
      <c r="V6977" t="n">
        <v>0</v>
      </c>
      <c r="W6977" t="n">
        <v>0</v>
      </c>
    </row>
    <row r="6978">
      <c r="A6978" t="inlineStr">
        <is>
          <t>Giovanbattista Venditti</t>
        </is>
      </c>
      <c r="B6978" t="inlineStr">
        <is>
          <t>Italy</t>
        </is>
      </c>
      <c r="C6978" t="inlineStr">
        <is>
          <t>Right Wing</t>
        </is>
      </c>
      <c r="D6978" t="n">
        <v>171</v>
      </c>
      <c r="E6978" t="n">
        <v>29</v>
      </c>
      <c r="F6978" t="n">
        <v>155</v>
      </c>
      <c r="G6978" t="n">
        <v>24</v>
      </c>
      <c r="H6978" t="n">
        <v>0</v>
      </c>
      <c r="I6978" t="n">
        <v>12288</v>
      </c>
      <c r="J6978" t="n">
        <v>16</v>
      </c>
      <c r="K6978" t="n">
        <v>394</v>
      </c>
      <c r="L6978" t="n">
        <v>0</v>
      </c>
      <c r="M6978" t="n">
        <v>21</v>
      </c>
      <c r="N6978" t="n">
        <v>29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145</v>
      </c>
      <c r="U6978" t="n">
        <v>3</v>
      </c>
      <c r="V6978" t="n">
        <v>0</v>
      </c>
      <c r="W6978" t="n">
        <v>0</v>
      </c>
    </row>
    <row r="6979">
      <c r="A6979" t="inlineStr">
        <is>
          <t>Rory Hughes</t>
        </is>
      </c>
      <c r="B6979" t="inlineStr">
        <is>
          <t>Scotland</t>
        </is>
      </c>
      <c r="C6979" t="inlineStr">
        <is>
          <t>Center</t>
        </is>
      </c>
      <c r="D6979" t="n">
        <v>5</v>
      </c>
      <c r="E6979" t="n">
        <v>5</v>
      </c>
      <c r="F6979" t="n">
        <v>5</v>
      </c>
      <c r="G6979" t="n">
        <v>0</v>
      </c>
      <c r="H6979" t="n">
        <v>0</v>
      </c>
      <c r="I6979" t="n">
        <v>400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</row>
    <row r="6980">
      <c r="A6980" t="inlineStr">
        <is>
          <t>Rory Hughes</t>
        </is>
      </c>
      <c r="B6980" t="inlineStr">
        <is>
          <t>Scotland</t>
        </is>
      </c>
      <c r="C6980" t="inlineStr">
        <is>
          <t>Center</t>
        </is>
      </c>
      <c r="D6980" t="n">
        <v>6</v>
      </c>
      <c r="E6980" t="n">
        <v>6</v>
      </c>
      <c r="F6980" t="n">
        <v>6</v>
      </c>
      <c r="G6980" t="n">
        <v>0</v>
      </c>
      <c r="H6980" t="n">
        <v>0</v>
      </c>
      <c r="I6980" t="n">
        <v>436</v>
      </c>
      <c r="J6980" t="n">
        <v>0</v>
      </c>
      <c r="K6980" t="n">
        <v>0</v>
      </c>
      <c r="L6980" t="n">
        <v>0</v>
      </c>
      <c r="M6980" t="n">
        <v>2</v>
      </c>
      <c r="N6980" t="n">
        <v>1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5</v>
      </c>
      <c r="U6980" t="n">
        <v>0</v>
      </c>
      <c r="V6980" t="n">
        <v>0</v>
      </c>
      <c r="W6980" t="n">
        <v>0</v>
      </c>
    </row>
    <row r="6981">
      <c r="A6981" t="inlineStr">
        <is>
          <t>Rory Hughes</t>
        </is>
      </c>
      <c r="B6981" t="inlineStr">
        <is>
          <t>Scotland</t>
        </is>
      </c>
      <c r="C6981" t="inlineStr">
        <is>
          <t>Center</t>
        </is>
      </c>
      <c r="D6981" t="n">
        <v>50</v>
      </c>
      <c r="E6981" t="n">
        <v>51</v>
      </c>
      <c r="F6981" t="n">
        <v>35</v>
      </c>
      <c r="G6981" t="n">
        <v>16</v>
      </c>
      <c r="H6981" t="n">
        <v>0</v>
      </c>
      <c r="I6981" t="n">
        <v>2677</v>
      </c>
      <c r="J6981" t="n">
        <v>15</v>
      </c>
      <c r="K6981" t="n">
        <v>314</v>
      </c>
      <c r="L6981" t="n">
        <v>0</v>
      </c>
      <c r="M6981" t="n">
        <v>14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30</v>
      </c>
      <c r="U6981" t="n">
        <v>0</v>
      </c>
      <c r="V6981" t="n">
        <v>0</v>
      </c>
      <c r="W6981" t="n">
        <v>0</v>
      </c>
    </row>
    <row r="6982">
      <c r="A6982" t="inlineStr">
        <is>
          <t>Rory Hughes</t>
        </is>
      </c>
      <c r="B6982" t="inlineStr">
        <is>
          <t>Scotland</t>
        </is>
      </c>
      <c r="C6982" t="inlineStr">
        <is>
          <t>Center</t>
        </is>
      </c>
      <c r="D6982" t="n">
        <v>4</v>
      </c>
      <c r="E6982" t="n">
        <v>5</v>
      </c>
      <c r="F6982" t="n">
        <v>2</v>
      </c>
      <c r="G6982" t="n">
        <v>3</v>
      </c>
      <c r="H6982" t="n">
        <v>0</v>
      </c>
      <c r="I6982" t="n">
        <v>146</v>
      </c>
      <c r="J6982" t="n">
        <v>2</v>
      </c>
      <c r="K6982" t="n">
        <v>43</v>
      </c>
      <c r="L6982" t="n">
        <v>0</v>
      </c>
      <c r="M6982" t="n">
        <v>2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</row>
    <row r="6983">
      <c r="A6983" t="inlineStr">
        <is>
          <t>Rory Hughes</t>
        </is>
      </c>
      <c r="B6983" t="inlineStr">
        <is>
          <t>Scotland</t>
        </is>
      </c>
      <c r="C6983" t="inlineStr">
        <is>
          <t>Center</t>
        </is>
      </c>
      <c r="D6983" t="n">
        <v>5</v>
      </c>
      <c r="E6983" t="n">
        <v>5</v>
      </c>
      <c r="F6983" t="n">
        <v>4</v>
      </c>
      <c r="G6983" t="n">
        <v>1</v>
      </c>
      <c r="H6983" t="n">
        <v>0</v>
      </c>
      <c r="I6983" t="n">
        <v>273</v>
      </c>
      <c r="J6983" t="n">
        <v>1</v>
      </c>
      <c r="K6983" t="n">
        <v>7</v>
      </c>
      <c r="L6983" t="n">
        <v>0</v>
      </c>
      <c r="M6983" t="n">
        <v>2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25</v>
      </c>
      <c r="U6983" t="n">
        <v>0</v>
      </c>
      <c r="V6983" t="n">
        <v>0</v>
      </c>
      <c r="W6983" t="n">
        <v>0</v>
      </c>
    </row>
    <row r="6984">
      <c r="A6984" t="inlineStr">
        <is>
          <t>Rory Hughes</t>
        </is>
      </c>
      <c r="B6984" t="inlineStr">
        <is>
          <t>Scotland</t>
        </is>
      </c>
      <c r="C6984" t="inlineStr">
        <is>
          <t>Center</t>
        </is>
      </c>
      <c r="D6984" t="n">
        <v>4</v>
      </c>
      <c r="E6984" t="n">
        <v>4</v>
      </c>
      <c r="F6984" t="n">
        <v>4</v>
      </c>
      <c r="G6984" t="n">
        <v>0</v>
      </c>
      <c r="H6984" t="n">
        <v>0</v>
      </c>
      <c r="I6984" t="n">
        <v>301</v>
      </c>
      <c r="J6984" t="n">
        <v>0</v>
      </c>
      <c r="K6984" t="n">
        <v>0</v>
      </c>
      <c r="L6984" t="n">
        <v>0</v>
      </c>
      <c r="M6984" t="n">
        <v>2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</row>
    <row r="6985">
      <c r="A6985" t="inlineStr">
        <is>
          <t>Rory Hughes</t>
        </is>
      </c>
      <c r="B6985" t="inlineStr">
        <is>
          <t>Scotland</t>
        </is>
      </c>
      <c r="C6985" t="inlineStr">
        <is>
          <t>Center</t>
        </is>
      </c>
      <c r="D6985" t="n">
        <v>74</v>
      </c>
      <c r="E6985" t="n">
        <v>12</v>
      </c>
      <c r="F6985" t="n">
        <v>56</v>
      </c>
      <c r="G6985" t="n">
        <v>20</v>
      </c>
      <c r="H6985" t="n">
        <v>0</v>
      </c>
      <c r="I6985" t="n">
        <v>4233</v>
      </c>
      <c r="J6985" t="n">
        <v>18</v>
      </c>
      <c r="K6985" t="n">
        <v>364</v>
      </c>
      <c r="L6985" t="n">
        <v>0</v>
      </c>
      <c r="M6985" t="n">
        <v>22</v>
      </c>
      <c r="N6985" t="n">
        <v>12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60</v>
      </c>
      <c r="U6985" t="n">
        <v>0</v>
      </c>
      <c r="V6985" t="n">
        <v>0</v>
      </c>
      <c r="W6985" t="n">
        <v>0</v>
      </c>
    </row>
    <row r="6986">
      <c r="A6986" t="inlineStr">
        <is>
          <t>Sam Warburton</t>
        </is>
      </c>
      <c r="B6986" t="inlineStr">
        <is>
          <t>Wales</t>
        </is>
      </c>
      <c r="C6986" t="inlineStr">
        <is>
          <t>No. 8</t>
        </is>
      </c>
      <c r="D6986" t="n">
        <v>103</v>
      </c>
      <c r="E6986" t="n">
        <v>105</v>
      </c>
      <c r="F6986" t="n">
        <v>92</v>
      </c>
      <c r="G6986" t="n">
        <v>13</v>
      </c>
      <c r="H6986" t="n">
        <v>0</v>
      </c>
      <c r="I6986" t="n">
        <v>6815</v>
      </c>
      <c r="J6986" t="n">
        <v>11</v>
      </c>
      <c r="K6986" t="n">
        <v>186</v>
      </c>
      <c r="L6986" t="n">
        <v>0</v>
      </c>
      <c r="M6986" t="n">
        <v>27</v>
      </c>
      <c r="N6986" t="n">
        <v>9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45</v>
      </c>
      <c r="U6986" t="n">
        <v>1</v>
      </c>
      <c r="V6986" t="n">
        <v>0</v>
      </c>
      <c r="W6986" t="n">
        <v>0</v>
      </c>
    </row>
    <row r="6987">
      <c r="A6987" t="inlineStr">
        <is>
          <t>Sam Warburton</t>
        </is>
      </c>
      <c r="B6987" t="inlineStr">
        <is>
          <t>Wales</t>
        </is>
      </c>
      <c r="C6987" t="inlineStr">
        <is>
          <t>No. 8</t>
        </is>
      </c>
      <c r="D6987" t="n">
        <v>73</v>
      </c>
      <c r="E6987" t="n">
        <v>77</v>
      </c>
      <c r="F6987" t="n">
        <v>67</v>
      </c>
      <c r="G6987" t="n">
        <v>10</v>
      </c>
      <c r="H6987" t="n">
        <v>0</v>
      </c>
      <c r="I6987" t="n">
        <v>5094</v>
      </c>
      <c r="J6987" t="n">
        <v>6</v>
      </c>
      <c r="K6987" t="n">
        <v>95</v>
      </c>
      <c r="L6987" t="n">
        <v>0</v>
      </c>
      <c r="M6987" t="n">
        <v>18</v>
      </c>
      <c r="N6987" t="n">
        <v>5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25</v>
      </c>
      <c r="U6987" t="n">
        <v>1</v>
      </c>
      <c r="V6987" t="n">
        <v>0</v>
      </c>
      <c r="W6987" t="n">
        <v>1</v>
      </c>
    </row>
    <row r="6988">
      <c r="A6988" t="inlineStr">
        <is>
          <t>Sam Warburton</t>
        </is>
      </c>
      <c r="B6988" t="inlineStr">
        <is>
          <t>Wales</t>
        </is>
      </c>
      <c r="C6988" t="inlineStr">
        <is>
          <t>No. 8</t>
        </is>
      </c>
      <c r="D6988" t="n">
        <v>5</v>
      </c>
      <c r="E6988" t="n">
        <v>5</v>
      </c>
      <c r="F6988" t="n">
        <v>4</v>
      </c>
      <c r="G6988" t="n">
        <v>1</v>
      </c>
      <c r="H6988" t="n">
        <v>0</v>
      </c>
      <c r="I6988" t="n">
        <v>327</v>
      </c>
      <c r="J6988" t="n">
        <v>1</v>
      </c>
      <c r="K6988" t="n">
        <v>27</v>
      </c>
      <c r="L6988" t="n">
        <v>0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</row>
    <row r="6989">
      <c r="A6989" t="inlineStr">
        <is>
          <t>Sam Warburton</t>
        </is>
      </c>
      <c r="B6989" t="inlineStr">
        <is>
          <t>Wales</t>
        </is>
      </c>
      <c r="C6989" t="inlineStr">
        <is>
          <t>No. 8</t>
        </is>
      </c>
      <c r="D6989" t="n">
        <v>5</v>
      </c>
      <c r="E6989" t="n">
        <v>5</v>
      </c>
      <c r="F6989" t="n">
        <v>4</v>
      </c>
      <c r="G6989" t="n">
        <v>1</v>
      </c>
      <c r="H6989" t="n">
        <v>0</v>
      </c>
      <c r="I6989" t="n">
        <v>305</v>
      </c>
      <c r="J6989" t="n">
        <v>1</v>
      </c>
      <c r="K6989" t="n">
        <v>17</v>
      </c>
      <c r="L6989" t="n">
        <v>0</v>
      </c>
      <c r="M6989" t="n">
        <v>3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5</v>
      </c>
      <c r="U6989" t="n">
        <v>0</v>
      </c>
      <c r="V6989" t="n">
        <v>0</v>
      </c>
      <c r="W6989" t="n">
        <v>0</v>
      </c>
    </row>
    <row r="6990">
      <c r="A6990" t="inlineStr">
        <is>
          <t>Sam Warburton</t>
        </is>
      </c>
      <c r="B6990" t="inlineStr">
        <is>
          <t>Wales</t>
        </is>
      </c>
      <c r="C6990" t="inlineStr">
        <is>
          <t>No. 8</t>
        </is>
      </c>
      <c r="D6990" t="n">
        <v>186</v>
      </c>
      <c r="E6990" t="n">
        <v>15</v>
      </c>
      <c r="F6990" t="n">
        <v>167</v>
      </c>
      <c r="G6990" t="n">
        <v>25</v>
      </c>
      <c r="H6990" t="n">
        <v>0</v>
      </c>
      <c r="I6990" t="n">
        <v>12541</v>
      </c>
      <c r="J6990" t="n">
        <v>19</v>
      </c>
      <c r="K6990" t="n">
        <v>325</v>
      </c>
      <c r="L6990" t="n">
        <v>0</v>
      </c>
      <c r="M6990" t="n">
        <v>49</v>
      </c>
      <c r="N6990" t="n">
        <v>15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75</v>
      </c>
      <c r="U6990" t="n">
        <v>2</v>
      </c>
      <c r="V6990" t="n">
        <v>0</v>
      </c>
      <c r="W6990" t="n">
        <v>1</v>
      </c>
    </row>
    <row r="6991">
      <c r="A6991" t="inlineStr">
        <is>
          <t>Luke Charteris</t>
        </is>
      </c>
      <c r="B6991" t="inlineStr">
        <is>
          <t>Wales</t>
        </is>
      </c>
      <c r="C6991" t="inlineStr">
        <is>
          <t>Lock</t>
        </is>
      </c>
      <c r="D6991" t="n">
        <v>98</v>
      </c>
      <c r="E6991" t="n">
        <v>100</v>
      </c>
      <c r="F6991" t="n">
        <v>86</v>
      </c>
      <c r="G6991" t="n">
        <v>14</v>
      </c>
      <c r="H6991" t="n">
        <v>0</v>
      </c>
      <c r="I6991" t="n">
        <v>6687</v>
      </c>
      <c r="J6991" t="n">
        <v>12</v>
      </c>
      <c r="K6991" t="n">
        <v>254</v>
      </c>
      <c r="L6991" t="n">
        <v>0</v>
      </c>
      <c r="M6991" t="n">
        <v>17</v>
      </c>
      <c r="N6991" t="n">
        <v>4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20</v>
      </c>
      <c r="U6991" t="n">
        <v>3</v>
      </c>
      <c r="V6991" t="n">
        <v>0</v>
      </c>
      <c r="W6991" t="n">
        <v>0</v>
      </c>
    </row>
    <row r="6992">
      <c r="A6992" t="inlineStr">
        <is>
          <t>Luke Charteris</t>
        </is>
      </c>
      <c r="B6992" t="inlineStr">
        <is>
          <t>Wales</t>
        </is>
      </c>
      <c r="C6992" t="inlineStr">
        <is>
          <t>Lock</t>
        </is>
      </c>
      <c r="D6992" t="n">
        <v>73</v>
      </c>
      <c r="E6992" t="n">
        <v>77</v>
      </c>
      <c r="F6992" t="n">
        <v>45</v>
      </c>
      <c r="G6992" t="n">
        <v>32</v>
      </c>
      <c r="H6992" t="n">
        <v>0</v>
      </c>
      <c r="I6992" t="n">
        <v>3672</v>
      </c>
      <c r="J6992" t="n">
        <v>28</v>
      </c>
      <c r="K6992" t="n">
        <v>585</v>
      </c>
      <c r="L6992" t="n">
        <v>1</v>
      </c>
      <c r="M6992" t="n">
        <v>25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1</v>
      </c>
      <c r="V6992" t="n">
        <v>0</v>
      </c>
      <c r="W6992" t="n">
        <v>0</v>
      </c>
    </row>
    <row r="6993">
      <c r="A6993" t="inlineStr">
        <is>
          <t>Luke Charteris</t>
        </is>
      </c>
      <c r="B6993" t="inlineStr">
        <is>
          <t>Wales</t>
        </is>
      </c>
      <c r="C6993" t="inlineStr">
        <is>
          <t>Lock</t>
        </is>
      </c>
      <c r="D6993" t="n">
        <v>14</v>
      </c>
      <c r="E6993" t="n">
        <v>14</v>
      </c>
      <c r="F6993" t="n">
        <v>11</v>
      </c>
      <c r="G6993" t="n">
        <v>3</v>
      </c>
      <c r="H6993" t="n">
        <v>0</v>
      </c>
      <c r="I6993" t="n">
        <v>901</v>
      </c>
      <c r="J6993" t="n">
        <v>3</v>
      </c>
      <c r="K6993" t="n">
        <v>59</v>
      </c>
      <c r="L6993" t="n">
        <v>0</v>
      </c>
      <c r="M6993" t="n">
        <v>2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</row>
    <row r="6994">
      <c r="A6994" t="inlineStr">
        <is>
          <t>Luke Charteris</t>
        </is>
      </c>
      <c r="B6994" t="inlineStr">
        <is>
          <t>Wales</t>
        </is>
      </c>
      <c r="C6994" t="inlineStr">
        <is>
          <t>Lock</t>
        </is>
      </c>
      <c r="D6994" t="n">
        <v>34</v>
      </c>
      <c r="E6994" t="n">
        <v>34</v>
      </c>
      <c r="F6994" t="n">
        <v>26</v>
      </c>
      <c r="G6994" t="n">
        <v>8</v>
      </c>
      <c r="H6994" t="n">
        <v>0</v>
      </c>
      <c r="I6994" t="n">
        <v>2155</v>
      </c>
      <c r="J6994" t="n">
        <v>8</v>
      </c>
      <c r="K6994" t="n">
        <v>224</v>
      </c>
      <c r="L6994" t="n">
        <v>1</v>
      </c>
      <c r="M6994" t="n">
        <v>8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1</v>
      </c>
    </row>
    <row r="6995">
      <c r="A6995" t="inlineStr">
        <is>
          <t>Luke Charteris</t>
        </is>
      </c>
      <c r="B6995" t="inlineStr">
        <is>
          <t>Wales</t>
        </is>
      </c>
      <c r="C6995" t="inlineStr">
        <is>
          <t>Lock</t>
        </is>
      </c>
      <c r="D6995" t="n">
        <v>42</v>
      </c>
      <c r="E6995" t="n">
        <v>42</v>
      </c>
      <c r="F6995" t="n">
        <v>35</v>
      </c>
      <c r="G6995" t="n">
        <v>7</v>
      </c>
      <c r="H6995" t="n">
        <v>0</v>
      </c>
      <c r="I6995" t="n">
        <v>2370</v>
      </c>
      <c r="J6995" t="n">
        <v>7</v>
      </c>
      <c r="K6995" t="n">
        <v>144</v>
      </c>
      <c r="L6995" t="n">
        <v>0</v>
      </c>
      <c r="M6995" t="n">
        <v>22</v>
      </c>
      <c r="N6995" t="n">
        <v>1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5</v>
      </c>
      <c r="U6995" t="n">
        <v>0</v>
      </c>
      <c r="V6995" t="n">
        <v>0</v>
      </c>
      <c r="W6995" t="n">
        <v>0</v>
      </c>
    </row>
    <row r="6996">
      <c r="A6996" t="inlineStr">
        <is>
          <t>Luke Charteris</t>
        </is>
      </c>
      <c r="B6996" t="inlineStr">
        <is>
          <t>Wales</t>
        </is>
      </c>
      <c r="C6996" t="inlineStr">
        <is>
          <t>Lock</t>
        </is>
      </c>
      <c r="D6996" t="n">
        <v>261</v>
      </c>
      <c r="E6996" t="n">
        <v>5</v>
      </c>
      <c r="F6996" t="n">
        <v>203</v>
      </c>
      <c r="G6996" t="n">
        <v>64</v>
      </c>
      <c r="H6996" t="n">
        <v>0</v>
      </c>
      <c r="I6996" t="n">
        <v>15785</v>
      </c>
      <c r="J6996" t="n">
        <v>58</v>
      </c>
      <c r="K6996" t="n">
        <v>1266</v>
      </c>
      <c r="L6996" t="n">
        <v>2</v>
      </c>
      <c r="M6996" t="n">
        <v>74</v>
      </c>
      <c r="N6996" t="n">
        <v>5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25</v>
      </c>
      <c r="U6996" t="n">
        <v>4</v>
      </c>
      <c r="V6996" t="n">
        <v>0</v>
      </c>
      <c r="W6996" t="n">
        <v>1</v>
      </c>
    </row>
    <row r="6997">
      <c r="A6997" t="inlineStr">
        <is>
          <t>Calum Clark</t>
        </is>
      </c>
      <c r="B6997" t="inlineStr">
        <is>
          <t>England</t>
        </is>
      </c>
      <c r="C6997" t="inlineStr">
        <is>
          <t>Openside Flanker</t>
        </is>
      </c>
      <c r="D6997" t="n">
        <v>69</v>
      </c>
      <c r="E6997" t="n">
        <v>70</v>
      </c>
      <c r="F6997" t="n">
        <v>46</v>
      </c>
      <c r="G6997" t="n">
        <v>24</v>
      </c>
      <c r="H6997" t="n">
        <v>0</v>
      </c>
      <c r="I6997" t="n">
        <v>3844</v>
      </c>
      <c r="J6997" t="n">
        <v>23</v>
      </c>
      <c r="K6997" t="n">
        <v>523</v>
      </c>
      <c r="L6997" t="n">
        <v>0</v>
      </c>
      <c r="M6997" t="n">
        <v>15</v>
      </c>
      <c r="N6997" t="n">
        <v>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30</v>
      </c>
      <c r="U6997" t="n">
        <v>3</v>
      </c>
      <c r="V6997" t="n">
        <v>0</v>
      </c>
      <c r="W6997" t="n">
        <v>0</v>
      </c>
    </row>
    <row r="6998">
      <c r="A6998" t="inlineStr">
        <is>
          <t>Calum Clark</t>
        </is>
      </c>
      <c r="B6998" t="inlineStr">
        <is>
          <t>England</t>
        </is>
      </c>
      <c r="C6998" t="inlineStr">
        <is>
          <t>Openside Flanker</t>
        </is>
      </c>
      <c r="D6998" t="n">
        <v>3</v>
      </c>
      <c r="E6998" t="n">
        <v>3</v>
      </c>
      <c r="F6998" t="n">
        <v>3</v>
      </c>
      <c r="G6998" t="n">
        <v>0</v>
      </c>
      <c r="H6998" t="n">
        <v>0</v>
      </c>
      <c r="I6998" t="n">
        <v>240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5</v>
      </c>
      <c r="U6998" t="n">
        <v>0</v>
      </c>
      <c r="V6998" t="n">
        <v>0</v>
      </c>
      <c r="W6998" t="n">
        <v>0</v>
      </c>
    </row>
    <row r="6999">
      <c r="A6999" t="inlineStr">
        <is>
          <t>Calum Clark</t>
        </is>
      </c>
      <c r="B6999" t="inlineStr">
        <is>
          <t>England</t>
        </is>
      </c>
      <c r="C6999" t="inlineStr">
        <is>
          <t>Openside Flanker</t>
        </is>
      </c>
      <c r="D6999" t="n">
        <v>144</v>
      </c>
      <c r="E6999" t="n">
        <v>146</v>
      </c>
      <c r="F6999" t="n">
        <v>117</v>
      </c>
      <c r="G6999" t="n">
        <v>29</v>
      </c>
      <c r="H6999" t="n">
        <v>0</v>
      </c>
      <c r="I6999" t="n">
        <v>8770</v>
      </c>
      <c r="J6999" t="n">
        <v>27</v>
      </c>
      <c r="K6999" t="n">
        <v>622</v>
      </c>
      <c r="L6999" t="n">
        <v>0</v>
      </c>
      <c r="M6999" t="n">
        <v>59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50</v>
      </c>
      <c r="U6999" t="n">
        <v>8</v>
      </c>
      <c r="V6999" t="n">
        <v>0</v>
      </c>
      <c r="W6999" t="n">
        <v>0</v>
      </c>
    </row>
    <row r="7000">
      <c r="A7000" t="inlineStr">
        <is>
          <t>Calum Clark</t>
        </is>
      </c>
      <c r="B7000" t="inlineStr">
        <is>
          <t>England</t>
        </is>
      </c>
      <c r="C7000" t="inlineStr">
        <is>
          <t>Openside Flanker</t>
        </is>
      </c>
      <c r="D7000" t="n">
        <v>1</v>
      </c>
      <c r="E7000" t="n">
        <v>1</v>
      </c>
      <c r="F7000" t="n">
        <v>1</v>
      </c>
      <c r="G7000" t="n">
        <v>0</v>
      </c>
      <c r="H7000" t="n">
        <v>0</v>
      </c>
      <c r="I7000" t="n">
        <v>80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1</v>
      </c>
      <c r="V7000" t="n">
        <v>0</v>
      </c>
      <c r="W7000" t="n">
        <v>0</v>
      </c>
    </row>
    <row r="7001">
      <c r="A7001" t="inlineStr">
        <is>
          <t>Calum Clark</t>
        </is>
      </c>
      <c r="B7001" t="inlineStr">
        <is>
          <t>England</t>
        </is>
      </c>
      <c r="C7001" t="inlineStr">
        <is>
          <t>Openside Flanker</t>
        </is>
      </c>
      <c r="D7001" t="n">
        <v>57</v>
      </c>
      <c r="E7001" t="n">
        <v>58</v>
      </c>
      <c r="F7001" t="n">
        <v>42</v>
      </c>
      <c r="G7001" t="n">
        <v>16</v>
      </c>
      <c r="H7001" t="n">
        <v>0</v>
      </c>
      <c r="I7001" t="n">
        <v>3278</v>
      </c>
      <c r="J7001" t="n">
        <v>15</v>
      </c>
      <c r="K7001" t="n">
        <v>350</v>
      </c>
      <c r="L7001" t="n">
        <v>0</v>
      </c>
      <c r="M7001" t="n">
        <v>18</v>
      </c>
      <c r="N7001" t="n">
        <v>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10</v>
      </c>
      <c r="U7001" t="n">
        <v>1</v>
      </c>
      <c r="V7001" t="n">
        <v>0</v>
      </c>
      <c r="W7001" t="n">
        <v>0</v>
      </c>
    </row>
    <row r="7002">
      <c r="A7002" t="inlineStr">
        <is>
          <t>Calum Clark</t>
        </is>
      </c>
      <c r="B7002" t="inlineStr">
        <is>
          <t>England</t>
        </is>
      </c>
      <c r="C7002" t="inlineStr">
        <is>
          <t>Openside Flanker</t>
        </is>
      </c>
      <c r="D7002" t="n">
        <v>274</v>
      </c>
      <c r="E7002" t="n">
        <v>19</v>
      </c>
      <c r="F7002" t="n">
        <v>209</v>
      </c>
      <c r="G7002" t="n">
        <v>69</v>
      </c>
      <c r="H7002" t="n">
        <v>0</v>
      </c>
      <c r="I7002" t="n">
        <v>16212</v>
      </c>
      <c r="J7002" t="n">
        <v>65</v>
      </c>
      <c r="K7002" t="n">
        <v>1495</v>
      </c>
      <c r="L7002" t="n">
        <v>0</v>
      </c>
      <c r="M7002" t="n">
        <v>92</v>
      </c>
      <c r="N7002" t="n">
        <v>19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95</v>
      </c>
      <c r="U7002" t="n">
        <v>13</v>
      </c>
      <c r="V7002" t="n">
        <v>0</v>
      </c>
      <c r="W7002" t="n">
        <v>0</v>
      </c>
    </row>
    <row r="7003">
      <c r="A7003" t="inlineStr">
        <is>
          <t>Ben Morgan</t>
        </is>
      </c>
      <c r="B7003" t="inlineStr">
        <is>
          <t>England</t>
        </is>
      </c>
      <c r="C7003" t="inlineStr">
        <is>
          <t>Blindside Flanker</t>
        </is>
      </c>
      <c r="D7003" t="n">
        <v>46</v>
      </c>
      <c r="E7003" t="n">
        <v>48</v>
      </c>
      <c r="F7003" t="n">
        <v>40</v>
      </c>
      <c r="G7003" t="n">
        <v>8</v>
      </c>
      <c r="H7003" t="n">
        <v>0</v>
      </c>
      <c r="I7003" t="n">
        <v>3149</v>
      </c>
      <c r="J7003" t="n">
        <v>6</v>
      </c>
      <c r="K7003" t="n">
        <v>111</v>
      </c>
      <c r="L7003" t="n">
        <v>0</v>
      </c>
      <c r="M7003" t="n">
        <v>7</v>
      </c>
      <c r="N7003" t="n">
        <v>4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20</v>
      </c>
      <c r="U7003" t="n">
        <v>0</v>
      </c>
      <c r="V7003" t="n">
        <v>0</v>
      </c>
      <c r="W7003" t="n">
        <v>0</v>
      </c>
    </row>
    <row r="7004">
      <c r="A7004" t="inlineStr">
        <is>
          <t>Ben Morgan</t>
        </is>
      </c>
      <c r="B7004" t="inlineStr">
        <is>
          <t>England</t>
        </is>
      </c>
      <c r="C7004" t="inlineStr">
        <is>
          <t>Blindside Flanker</t>
        </is>
      </c>
      <c r="D7004" t="n">
        <v>31</v>
      </c>
      <c r="E7004" t="n">
        <v>31</v>
      </c>
      <c r="F7004" t="n">
        <v>20</v>
      </c>
      <c r="G7004" t="n">
        <v>11</v>
      </c>
      <c r="H7004" t="n">
        <v>0</v>
      </c>
      <c r="I7004" t="n">
        <v>1584</v>
      </c>
      <c r="J7004" t="n">
        <v>11</v>
      </c>
      <c r="K7004" t="n">
        <v>270</v>
      </c>
      <c r="L7004" t="n">
        <v>0</v>
      </c>
      <c r="M7004" t="n">
        <v>13</v>
      </c>
      <c r="N7004" t="n">
        <v>5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</v>
      </c>
      <c r="U7004" t="n">
        <v>0</v>
      </c>
      <c r="V7004" t="n">
        <v>0</v>
      </c>
      <c r="W7004" t="n">
        <v>0</v>
      </c>
    </row>
    <row r="7005">
      <c r="A7005" t="inlineStr">
        <is>
          <t>Ben Morgan</t>
        </is>
      </c>
      <c r="B7005" t="inlineStr">
        <is>
          <t>England</t>
        </is>
      </c>
      <c r="C7005" t="inlineStr">
        <is>
          <t>Blindside Flanker</t>
        </is>
      </c>
      <c r="D7005" t="n">
        <v>154</v>
      </c>
      <c r="E7005" t="n">
        <v>154</v>
      </c>
      <c r="F7005" t="n">
        <v>131</v>
      </c>
      <c r="G7005" t="n">
        <v>23</v>
      </c>
      <c r="H7005" t="n">
        <v>0</v>
      </c>
      <c r="I7005" t="n">
        <v>10206</v>
      </c>
      <c r="J7005" t="n">
        <v>23</v>
      </c>
      <c r="K7005" t="n">
        <v>553</v>
      </c>
      <c r="L7005" t="n">
        <v>0</v>
      </c>
      <c r="M7005" t="n">
        <v>38</v>
      </c>
      <c r="N7005" t="n">
        <v>28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140</v>
      </c>
      <c r="U7005" t="n">
        <v>4</v>
      </c>
      <c r="V7005" t="n">
        <v>0</v>
      </c>
      <c r="W7005" t="n">
        <v>0</v>
      </c>
    </row>
    <row r="7006">
      <c r="A7006" t="inlineStr">
        <is>
          <t>Ben Morgan</t>
        </is>
      </c>
      <c r="B7006" t="inlineStr">
        <is>
          <t>England</t>
        </is>
      </c>
      <c r="C7006" t="inlineStr">
        <is>
          <t>Blindside Flanker</t>
        </is>
      </c>
      <c r="D7006" t="n">
        <v>231</v>
      </c>
      <c r="E7006" t="n">
        <v>37</v>
      </c>
      <c r="F7006" t="n">
        <v>191</v>
      </c>
      <c r="G7006" t="n">
        <v>42</v>
      </c>
      <c r="H7006" t="n">
        <v>0</v>
      </c>
      <c r="I7006" t="n">
        <v>14939</v>
      </c>
      <c r="J7006" t="n">
        <v>40</v>
      </c>
      <c r="K7006" t="n">
        <v>934</v>
      </c>
      <c r="L7006" t="n">
        <v>0</v>
      </c>
      <c r="M7006" t="n">
        <v>58</v>
      </c>
      <c r="N7006" t="n">
        <v>37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185</v>
      </c>
      <c r="U7006" t="n">
        <v>4</v>
      </c>
      <c r="V7006" t="n">
        <v>0</v>
      </c>
      <c r="W7006" t="n">
        <v>0</v>
      </c>
    </row>
    <row r="7007">
      <c r="A7007" t="inlineStr">
        <is>
          <t>Nick Easter</t>
        </is>
      </c>
      <c r="B7007" t="inlineStr">
        <is>
          <t>England</t>
        </is>
      </c>
      <c r="C7007" t="inlineStr">
        <is>
          <t>Blindside Flanker</t>
        </is>
      </c>
      <c r="D7007" t="n">
        <v>6</v>
      </c>
      <c r="E7007" t="n">
        <v>6</v>
      </c>
      <c r="F7007" t="n">
        <v>5</v>
      </c>
      <c r="G7007" t="n">
        <v>1</v>
      </c>
      <c r="H7007" t="n">
        <v>0</v>
      </c>
      <c r="I7007" t="n">
        <v>369</v>
      </c>
      <c r="J7007" t="n">
        <v>1</v>
      </c>
      <c r="K7007" t="n">
        <v>20</v>
      </c>
      <c r="L7007" t="n">
        <v>0</v>
      </c>
      <c r="M7007" t="n">
        <v>1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5</v>
      </c>
      <c r="U7007" t="n">
        <v>0</v>
      </c>
      <c r="V7007" t="n">
        <v>0</v>
      </c>
      <c r="W7007" t="n">
        <v>0</v>
      </c>
    </row>
    <row r="7008">
      <c r="A7008" t="inlineStr">
        <is>
          <t>Nick Easter</t>
        </is>
      </c>
      <c r="B7008" t="inlineStr">
        <is>
          <t>England</t>
        </is>
      </c>
      <c r="C7008" t="inlineStr">
        <is>
          <t>Blindside Flanker</t>
        </is>
      </c>
      <c r="D7008" t="n">
        <v>75</v>
      </c>
      <c r="E7008" t="n">
        <v>75</v>
      </c>
      <c r="F7008" t="n">
        <v>70</v>
      </c>
      <c r="G7008" t="n">
        <v>5</v>
      </c>
      <c r="H7008" t="n">
        <v>0</v>
      </c>
      <c r="I7008" t="n">
        <v>5557</v>
      </c>
      <c r="J7008" t="n">
        <v>5</v>
      </c>
      <c r="K7008" t="n">
        <v>163</v>
      </c>
      <c r="L7008" t="n">
        <v>0</v>
      </c>
      <c r="M7008" t="n">
        <v>10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155</v>
      </c>
      <c r="U7008" t="n">
        <v>6</v>
      </c>
      <c r="V7008" t="n">
        <v>0</v>
      </c>
      <c r="W7008" t="n">
        <v>0</v>
      </c>
    </row>
    <row r="7009">
      <c r="A7009" t="inlineStr">
        <is>
          <t>Nick Easter</t>
        </is>
      </c>
      <c r="B7009" t="inlineStr">
        <is>
          <t>England</t>
        </is>
      </c>
      <c r="C7009" t="inlineStr">
        <is>
          <t>Blindside Flanker</t>
        </is>
      </c>
      <c r="D7009" t="n">
        <v>279</v>
      </c>
      <c r="E7009" t="n">
        <v>280</v>
      </c>
      <c r="F7009" t="n">
        <v>266</v>
      </c>
      <c r="G7009" t="n">
        <v>14</v>
      </c>
      <c r="H7009" t="n">
        <v>0</v>
      </c>
      <c r="I7009" t="n">
        <v>20700</v>
      </c>
      <c r="J7009" t="n">
        <v>13</v>
      </c>
      <c r="K7009" t="n">
        <v>355</v>
      </c>
      <c r="L7009" t="n">
        <v>2</v>
      </c>
      <c r="M7009" t="n">
        <v>39</v>
      </c>
      <c r="N7009" t="n">
        <v>51</v>
      </c>
      <c r="O7009" t="n">
        <v>0</v>
      </c>
      <c r="P7009" t="n">
        <v>0</v>
      </c>
      <c r="Q7009" t="n">
        <v>0</v>
      </c>
      <c r="R7009" t="n">
        <v>2</v>
      </c>
      <c r="S7009" t="n">
        <v>2</v>
      </c>
      <c r="T7009" t="n">
        <v>261</v>
      </c>
      <c r="U7009" t="n">
        <v>14</v>
      </c>
      <c r="V7009" t="n">
        <v>0</v>
      </c>
      <c r="W7009" t="n">
        <v>2</v>
      </c>
    </row>
    <row r="7010">
      <c r="A7010" t="inlineStr">
        <is>
          <t>Nick Easter</t>
        </is>
      </c>
      <c r="B7010" t="inlineStr">
        <is>
          <t>England</t>
        </is>
      </c>
      <c r="C7010" t="inlineStr">
        <is>
          <t>Blindside Flanker</t>
        </is>
      </c>
      <c r="D7010" t="n">
        <v>55</v>
      </c>
      <c r="E7010" t="n">
        <v>55</v>
      </c>
      <c r="F7010" t="n">
        <v>48</v>
      </c>
      <c r="G7010" t="n">
        <v>7</v>
      </c>
      <c r="H7010" t="n">
        <v>1</v>
      </c>
      <c r="I7010" t="n">
        <v>3793</v>
      </c>
      <c r="J7010" t="n">
        <v>7</v>
      </c>
      <c r="K7010" t="n">
        <v>139</v>
      </c>
      <c r="L7010" t="n">
        <v>1</v>
      </c>
      <c r="M7010" t="n">
        <v>14</v>
      </c>
      <c r="N7010" t="n">
        <v>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45</v>
      </c>
      <c r="U7010" t="n">
        <v>0</v>
      </c>
      <c r="V7010" t="n">
        <v>0</v>
      </c>
      <c r="W7010" t="n">
        <v>0</v>
      </c>
    </row>
    <row r="7011">
      <c r="A7011" t="inlineStr">
        <is>
          <t>Nick Easter</t>
        </is>
      </c>
      <c r="B7011" t="inlineStr">
        <is>
          <t>England</t>
        </is>
      </c>
      <c r="C7011" t="inlineStr">
        <is>
          <t>Blindside Flanker</t>
        </is>
      </c>
      <c r="D7011" t="n">
        <v>415</v>
      </c>
      <c r="E7011" t="n">
        <v>92</v>
      </c>
      <c r="F7011" t="n">
        <v>389</v>
      </c>
      <c r="G7011" t="n">
        <v>27</v>
      </c>
      <c r="H7011" t="n">
        <v>1</v>
      </c>
      <c r="I7011" t="n">
        <v>30419</v>
      </c>
      <c r="J7011" t="n">
        <v>26</v>
      </c>
      <c r="K7011" t="n">
        <v>677</v>
      </c>
      <c r="L7011" t="n">
        <v>3</v>
      </c>
      <c r="M7011" t="n">
        <v>64</v>
      </c>
      <c r="N7011" t="n">
        <v>92</v>
      </c>
      <c r="O7011" t="n">
        <v>0</v>
      </c>
      <c r="P7011" t="n">
        <v>0</v>
      </c>
      <c r="Q7011" t="n">
        <v>0</v>
      </c>
      <c r="R7011" t="n">
        <v>2</v>
      </c>
      <c r="S7011" t="n">
        <v>2</v>
      </c>
      <c r="T7011" t="n">
        <v>466</v>
      </c>
      <c r="U7011" t="n">
        <v>20</v>
      </c>
      <c r="V7011" t="n">
        <v>0</v>
      </c>
      <c r="W7011" t="n">
        <v>2</v>
      </c>
    </row>
    <row r="7012">
      <c r="A7012" t="inlineStr">
        <is>
          <t>Tom Croft</t>
        </is>
      </c>
      <c r="B7012" t="inlineStr">
        <is>
          <t>England</t>
        </is>
      </c>
      <c r="C7012" t="inlineStr">
        <is>
          <t>Blindside Flanker</t>
        </is>
      </c>
      <c r="D7012" t="n">
        <v>174</v>
      </c>
      <c r="E7012" t="n">
        <v>180</v>
      </c>
      <c r="F7012" t="n">
        <v>138</v>
      </c>
      <c r="G7012" t="n">
        <v>42</v>
      </c>
      <c r="H7012" t="n">
        <v>0</v>
      </c>
      <c r="I7012" t="n">
        <v>11043</v>
      </c>
      <c r="J7012" t="n">
        <v>36</v>
      </c>
      <c r="K7012" t="n">
        <v>908</v>
      </c>
      <c r="L7012" t="n">
        <v>0</v>
      </c>
      <c r="M7012" t="n">
        <v>33</v>
      </c>
      <c r="N7012" t="n">
        <v>25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125</v>
      </c>
      <c r="U7012" t="n">
        <v>4</v>
      </c>
      <c r="V7012" t="n">
        <v>0</v>
      </c>
      <c r="W7012" t="n">
        <v>0</v>
      </c>
    </row>
    <row r="7013">
      <c r="A7013" t="inlineStr">
        <is>
          <t>Tom Croft</t>
        </is>
      </c>
      <c r="B7013" t="inlineStr">
        <is>
          <t>England</t>
        </is>
      </c>
      <c r="C7013" t="inlineStr">
        <is>
          <t>Blindside Flanker</t>
        </is>
      </c>
      <c r="D7013" t="n">
        <v>40</v>
      </c>
      <c r="E7013" t="n">
        <v>41</v>
      </c>
      <c r="F7013" t="n">
        <v>25</v>
      </c>
      <c r="G7013" t="n">
        <v>16</v>
      </c>
      <c r="H7013" t="n">
        <v>0</v>
      </c>
      <c r="I7013" t="n">
        <v>2241</v>
      </c>
      <c r="J7013" t="n">
        <v>15</v>
      </c>
      <c r="K7013" t="n">
        <v>358</v>
      </c>
      <c r="L7013" t="n">
        <v>0</v>
      </c>
      <c r="M7013" t="n">
        <v>4</v>
      </c>
      <c r="N7013" t="n">
        <v>4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20</v>
      </c>
      <c r="U7013" t="n">
        <v>0</v>
      </c>
      <c r="V7013" t="n">
        <v>0</v>
      </c>
      <c r="W7013" t="n">
        <v>0</v>
      </c>
    </row>
    <row r="7014">
      <c r="A7014" t="inlineStr">
        <is>
          <t>Tom Croft</t>
        </is>
      </c>
      <c r="B7014" t="inlineStr">
        <is>
          <t>England</t>
        </is>
      </c>
      <c r="C7014" t="inlineStr">
        <is>
          <t>Blindside Flanker</t>
        </is>
      </c>
      <c r="D7014" t="n">
        <v>6</v>
      </c>
      <c r="E7014" t="n">
        <v>7</v>
      </c>
      <c r="F7014" t="n">
        <v>4</v>
      </c>
      <c r="G7014" t="n">
        <v>3</v>
      </c>
      <c r="H7014" t="n">
        <v>0</v>
      </c>
      <c r="I7014" t="n">
        <v>301</v>
      </c>
      <c r="J7014" t="n">
        <v>2</v>
      </c>
      <c r="K7014" t="n">
        <v>27</v>
      </c>
      <c r="L7014" t="n">
        <v>0</v>
      </c>
      <c r="M7014" t="n">
        <v>3</v>
      </c>
      <c r="N7014" t="n">
        <v>3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15</v>
      </c>
      <c r="U7014" t="n">
        <v>0</v>
      </c>
      <c r="V7014" t="n">
        <v>0</v>
      </c>
      <c r="W7014" t="n">
        <v>0</v>
      </c>
    </row>
    <row r="7015">
      <c r="A7015" t="inlineStr">
        <is>
          <t>Tom Croft</t>
        </is>
      </c>
      <c r="B7015" t="inlineStr">
        <is>
          <t>England</t>
        </is>
      </c>
      <c r="C7015" t="inlineStr">
        <is>
          <t>Blindside Flanker</t>
        </is>
      </c>
      <c r="D7015" t="n">
        <v>5</v>
      </c>
      <c r="E7015" t="n">
        <v>5</v>
      </c>
      <c r="F7015" t="n">
        <v>3</v>
      </c>
      <c r="G7015" t="n">
        <v>2</v>
      </c>
      <c r="H7015" t="n">
        <v>0</v>
      </c>
      <c r="I7015" t="n">
        <v>265</v>
      </c>
      <c r="J7015" t="n">
        <v>2</v>
      </c>
      <c r="K7015" t="n">
        <v>32</v>
      </c>
      <c r="L7015" t="n">
        <v>1</v>
      </c>
      <c r="M7015" t="n">
        <v>1</v>
      </c>
      <c r="N7015" t="n">
        <v>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10</v>
      </c>
      <c r="U7015" t="n">
        <v>0</v>
      </c>
      <c r="V7015" t="n">
        <v>0</v>
      </c>
      <c r="W7015" t="n">
        <v>0</v>
      </c>
    </row>
    <row r="7016">
      <c r="A7016" t="inlineStr">
        <is>
          <t>Tom Croft</t>
        </is>
      </c>
      <c r="B7016" t="inlineStr">
        <is>
          <t>England</t>
        </is>
      </c>
      <c r="C7016" t="inlineStr">
        <is>
          <t>Blindside Flanker</t>
        </is>
      </c>
      <c r="D7016" t="n">
        <v>225</v>
      </c>
      <c r="E7016" t="n">
        <v>34</v>
      </c>
      <c r="F7016" t="n">
        <v>170</v>
      </c>
      <c r="G7016" t="n">
        <v>63</v>
      </c>
      <c r="H7016" t="n">
        <v>0</v>
      </c>
      <c r="I7016" t="n">
        <v>13850</v>
      </c>
      <c r="J7016" t="n">
        <v>55</v>
      </c>
      <c r="K7016" t="n">
        <v>1325</v>
      </c>
      <c r="L7016" t="n">
        <v>1</v>
      </c>
      <c r="M7016" t="n">
        <v>41</v>
      </c>
      <c r="N7016" t="n">
        <v>34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170</v>
      </c>
      <c r="U7016" t="n">
        <v>4</v>
      </c>
      <c r="V7016" t="n">
        <v>0</v>
      </c>
      <c r="W7016" t="n">
        <v>0</v>
      </c>
    </row>
    <row r="7017">
      <c r="A7017" t="inlineStr">
        <is>
          <t>David Attwood</t>
        </is>
      </c>
      <c r="B7017" t="inlineStr">
        <is>
          <t>England</t>
        </is>
      </c>
      <c r="C7017" t="inlineStr">
        <is>
          <t>Lock</t>
        </is>
      </c>
      <c r="D7017" t="n">
        <v>18</v>
      </c>
      <c r="E7017" t="n">
        <v>18</v>
      </c>
      <c r="F7017" t="n">
        <v>12</v>
      </c>
      <c r="G7017" t="n">
        <v>6</v>
      </c>
      <c r="H7017" t="n">
        <v>0</v>
      </c>
      <c r="I7017" t="n">
        <v>920</v>
      </c>
      <c r="J7017" t="n">
        <v>6</v>
      </c>
      <c r="K7017" t="n">
        <v>96</v>
      </c>
      <c r="L7017" t="n">
        <v>0</v>
      </c>
      <c r="M7017" t="n">
        <v>7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1</v>
      </c>
      <c r="V7017" t="n">
        <v>0</v>
      </c>
      <c r="W7017" t="n">
        <v>0</v>
      </c>
    </row>
    <row r="7018">
      <c r="A7018" t="inlineStr">
        <is>
          <t>David Attwood</t>
        </is>
      </c>
      <c r="B7018" t="inlineStr">
        <is>
          <t>England</t>
        </is>
      </c>
      <c r="C7018" t="inlineStr">
        <is>
          <t>Lock</t>
        </is>
      </c>
      <c r="D7018" t="n">
        <v>50</v>
      </c>
      <c r="E7018" t="n">
        <v>55</v>
      </c>
      <c r="F7018" t="n">
        <v>34</v>
      </c>
      <c r="G7018" t="n">
        <v>21</v>
      </c>
      <c r="H7018" t="n">
        <v>0</v>
      </c>
      <c r="I7018" t="n">
        <v>2601</v>
      </c>
      <c r="J7018" t="n">
        <v>16</v>
      </c>
      <c r="K7018" t="n">
        <v>337</v>
      </c>
      <c r="L7018" t="n">
        <v>0</v>
      </c>
      <c r="M7018" t="n">
        <v>21</v>
      </c>
      <c r="N7018" t="n">
        <v>2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10</v>
      </c>
      <c r="U7018" t="n">
        <v>2</v>
      </c>
      <c r="V7018" t="n">
        <v>0</v>
      </c>
      <c r="W7018" t="n">
        <v>0</v>
      </c>
    </row>
    <row r="7019">
      <c r="A7019" t="inlineStr">
        <is>
          <t>David Attwood</t>
        </is>
      </c>
      <c r="B7019" t="inlineStr">
        <is>
          <t>England</t>
        </is>
      </c>
      <c r="C7019" t="inlineStr">
        <is>
          <t>Lock</t>
        </is>
      </c>
      <c r="D7019" t="n">
        <v>2</v>
      </c>
      <c r="E7019" t="n">
        <v>2</v>
      </c>
      <c r="F7019" t="n">
        <v>2</v>
      </c>
      <c r="G7019" t="n">
        <v>0</v>
      </c>
      <c r="H7019" t="n">
        <v>0</v>
      </c>
      <c r="I7019" t="n">
        <v>160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</row>
    <row r="7020">
      <c r="A7020" t="inlineStr">
        <is>
          <t>David Attwood</t>
        </is>
      </c>
      <c r="B7020" t="inlineStr">
        <is>
          <t>England</t>
        </is>
      </c>
      <c r="C7020" t="inlineStr">
        <is>
          <t>Lock</t>
        </is>
      </c>
      <c r="D7020" t="n">
        <v>45</v>
      </c>
      <c r="E7020" t="n">
        <v>45</v>
      </c>
      <c r="F7020" t="n">
        <v>39</v>
      </c>
      <c r="G7020" t="n">
        <v>6</v>
      </c>
      <c r="H7020" t="n">
        <v>0</v>
      </c>
      <c r="I7020" t="n">
        <v>3045</v>
      </c>
      <c r="J7020" t="n">
        <v>6</v>
      </c>
      <c r="K7020" t="n">
        <v>154</v>
      </c>
      <c r="L7020" t="n">
        <v>0</v>
      </c>
      <c r="M7020" t="n">
        <v>13</v>
      </c>
      <c r="N7020" t="n">
        <v>3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15</v>
      </c>
      <c r="U7020" t="n">
        <v>1</v>
      </c>
      <c r="V7020" t="n">
        <v>0</v>
      </c>
      <c r="W7020" t="n">
        <v>0</v>
      </c>
    </row>
    <row r="7021">
      <c r="A7021" t="inlineStr">
        <is>
          <t>David Attwood</t>
        </is>
      </c>
      <c r="B7021" t="inlineStr">
        <is>
          <t>England</t>
        </is>
      </c>
      <c r="C7021" t="inlineStr">
        <is>
          <t>Lock</t>
        </is>
      </c>
      <c r="D7021" t="n">
        <v>24</v>
      </c>
      <c r="E7021" t="n">
        <v>24</v>
      </c>
      <c r="F7021" t="n">
        <v>10</v>
      </c>
      <c r="G7021" t="n">
        <v>14</v>
      </c>
      <c r="H7021" t="n">
        <v>0</v>
      </c>
      <c r="I7021" t="n">
        <v>888</v>
      </c>
      <c r="J7021" t="n">
        <v>14</v>
      </c>
      <c r="K7021" t="n">
        <v>206</v>
      </c>
      <c r="L7021" t="n">
        <v>1</v>
      </c>
      <c r="M7021" t="n">
        <v>5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</row>
    <row r="7022">
      <c r="A7022" t="inlineStr">
        <is>
          <t>David Attwood</t>
        </is>
      </c>
      <c r="B7022" t="inlineStr">
        <is>
          <t>England</t>
        </is>
      </c>
      <c r="C7022" t="inlineStr">
        <is>
          <t>Lock</t>
        </is>
      </c>
      <c r="D7022" t="n">
        <v>2</v>
      </c>
      <c r="E7022" t="n">
        <v>2</v>
      </c>
      <c r="F7022" t="n">
        <v>2</v>
      </c>
      <c r="G7022" t="n">
        <v>0</v>
      </c>
      <c r="H7022" t="n">
        <v>0</v>
      </c>
      <c r="I7022" t="n">
        <v>160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</row>
    <row r="7023">
      <c r="A7023" t="inlineStr">
        <is>
          <t>David Attwood</t>
        </is>
      </c>
      <c r="B7023" t="inlineStr">
        <is>
          <t>England</t>
        </is>
      </c>
      <c r="C7023" t="inlineStr">
        <is>
          <t>Lock</t>
        </is>
      </c>
      <c r="D7023" t="n">
        <v>157</v>
      </c>
      <c r="E7023" t="n">
        <v>155</v>
      </c>
      <c r="F7023" t="n">
        <v>128</v>
      </c>
      <c r="G7023" t="n">
        <v>27</v>
      </c>
      <c r="H7023" t="n">
        <v>0</v>
      </c>
      <c r="I7023" t="n">
        <v>10040</v>
      </c>
      <c r="J7023" t="n">
        <v>29</v>
      </c>
      <c r="K7023" t="n">
        <v>682</v>
      </c>
      <c r="L7023" t="n">
        <v>2</v>
      </c>
      <c r="M7023" t="n">
        <v>35</v>
      </c>
      <c r="N7023" t="n">
        <v>11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55</v>
      </c>
      <c r="U7023" t="n">
        <v>3</v>
      </c>
      <c r="V7023" t="n">
        <v>0</v>
      </c>
      <c r="W7023" t="n">
        <v>0</v>
      </c>
    </row>
    <row r="7024">
      <c r="A7024" t="inlineStr">
        <is>
          <t>David Attwood</t>
        </is>
      </c>
      <c r="B7024" t="inlineStr">
        <is>
          <t>England</t>
        </is>
      </c>
      <c r="C7024" t="inlineStr">
        <is>
          <t>Lock</t>
        </is>
      </c>
      <c r="D7024" t="n">
        <v>7</v>
      </c>
      <c r="E7024" t="n">
        <v>7</v>
      </c>
      <c r="F7024" t="n">
        <v>7</v>
      </c>
      <c r="G7024" t="n">
        <v>0</v>
      </c>
      <c r="H7024" t="n">
        <v>0</v>
      </c>
      <c r="I7024" t="n">
        <v>545</v>
      </c>
      <c r="J7024" t="n">
        <v>0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</row>
    <row r="7025">
      <c r="A7025" t="inlineStr">
        <is>
          <t>David Attwood</t>
        </is>
      </c>
      <c r="B7025" t="inlineStr">
        <is>
          <t>England</t>
        </is>
      </c>
      <c r="C7025" t="inlineStr">
        <is>
          <t>Lock</t>
        </is>
      </c>
      <c r="D7025" t="n">
        <v>305</v>
      </c>
      <c r="E7025" t="n">
        <v>16</v>
      </c>
      <c r="F7025" t="n">
        <v>234</v>
      </c>
      <c r="G7025" t="n">
        <v>74</v>
      </c>
      <c r="H7025" t="n">
        <v>0</v>
      </c>
      <c r="I7025" t="n">
        <v>18359</v>
      </c>
      <c r="J7025" t="n">
        <v>71</v>
      </c>
      <c r="K7025" t="n">
        <v>1475</v>
      </c>
      <c r="L7025" t="n">
        <v>3</v>
      </c>
      <c r="M7025" t="n">
        <v>82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80</v>
      </c>
      <c r="U7025" t="n">
        <v>7</v>
      </c>
      <c r="V7025" t="n">
        <v>0</v>
      </c>
      <c r="W7025" t="n">
        <v>0</v>
      </c>
    </row>
    <row r="7026">
      <c r="A7026" t="inlineStr">
        <is>
          <t>Geoffrey Parling</t>
        </is>
      </c>
      <c r="B7026" t="inlineStr">
        <is>
          <t>England</t>
        </is>
      </c>
      <c r="C7026" t="inlineStr">
        <is>
          <t>Lock</t>
        </is>
      </c>
      <c r="D7026" t="n">
        <v>116</v>
      </c>
      <c r="E7026" t="n">
        <v>124</v>
      </c>
      <c r="F7026" t="n">
        <v>80</v>
      </c>
      <c r="G7026" t="n">
        <v>44</v>
      </c>
      <c r="H7026" t="n">
        <v>0</v>
      </c>
      <c r="I7026" t="n">
        <v>6821</v>
      </c>
      <c r="J7026" t="n">
        <v>36</v>
      </c>
      <c r="K7026" t="n">
        <v>824</v>
      </c>
      <c r="L7026" t="n">
        <v>3</v>
      </c>
      <c r="M7026" t="n">
        <v>24</v>
      </c>
      <c r="N7026" t="n">
        <v>8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40</v>
      </c>
      <c r="U7026" t="n">
        <v>0</v>
      </c>
      <c r="V7026" t="n">
        <v>0</v>
      </c>
      <c r="W7026" t="n">
        <v>0</v>
      </c>
    </row>
    <row r="7027">
      <c r="A7027" t="inlineStr">
        <is>
          <t>Geoffrey Parling</t>
        </is>
      </c>
      <c r="B7027" t="inlineStr">
        <is>
          <t>England</t>
        </is>
      </c>
      <c r="C7027" t="inlineStr">
        <is>
          <t>Lock</t>
        </is>
      </c>
      <c r="D7027" t="n">
        <v>92</v>
      </c>
      <c r="E7027" t="n">
        <v>92</v>
      </c>
      <c r="F7027" t="n">
        <v>80</v>
      </c>
      <c r="G7027" t="n">
        <v>12</v>
      </c>
      <c r="H7027" t="n">
        <v>0</v>
      </c>
      <c r="I7027" t="n">
        <v>6303</v>
      </c>
      <c r="J7027" t="n">
        <v>12</v>
      </c>
      <c r="K7027" t="n">
        <v>283</v>
      </c>
      <c r="L7027" t="n">
        <v>0</v>
      </c>
      <c r="M7027" t="n">
        <v>14</v>
      </c>
      <c r="N7027" t="n">
        <v>3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15</v>
      </c>
      <c r="U7027" t="n">
        <v>0</v>
      </c>
      <c r="V7027" t="n">
        <v>0</v>
      </c>
      <c r="W7027" t="n">
        <v>0</v>
      </c>
    </row>
    <row r="7028">
      <c r="A7028" t="inlineStr">
        <is>
          <t>Geoffrey Parling</t>
        </is>
      </c>
      <c r="B7028" t="inlineStr">
        <is>
          <t>England</t>
        </is>
      </c>
      <c r="C7028" t="inlineStr">
        <is>
          <t>Lock</t>
        </is>
      </c>
      <c r="D7028" t="n">
        <v>29</v>
      </c>
      <c r="E7028" t="n">
        <v>29</v>
      </c>
      <c r="F7028" t="n">
        <v>24</v>
      </c>
      <c r="G7028" t="n">
        <v>5</v>
      </c>
      <c r="H7028" t="n">
        <v>0</v>
      </c>
      <c r="I7028" t="n">
        <v>1884</v>
      </c>
      <c r="J7028" t="n">
        <v>5</v>
      </c>
      <c r="K7028" t="n">
        <v>131</v>
      </c>
      <c r="L7028" t="n">
        <v>0</v>
      </c>
      <c r="M7028" t="n">
        <v>6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</v>
      </c>
      <c r="U7028" t="n">
        <v>0</v>
      </c>
      <c r="V7028" t="n">
        <v>0</v>
      </c>
      <c r="W7028" t="n">
        <v>0</v>
      </c>
    </row>
    <row r="7029">
      <c r="A7029" t="inlineStr">
        <is>
          <t>Geoffrey Parling</t>
        </is>
      </c>
      <c r="B7029" t="inlineStr">
        <is>
          <t>England</t>
        </is>
      </c>
      <c r="C7029" t="inlineStr">
        <is>
          <t>Lock</t>
        </is>
      </c>
      <c r="D7029" t="n">
        <v>3</v>
      </c>
      <c r="E7029" t="n">
        <v>3</v>
      </c>
      <c r="F7029" t="n">
        <v>2</v>
      </c>
      <c r="G7029" t="n">
        <v>1</v>
      </c>
      <c r="H7029" t="n">
        <v>0</v>
      </c>
      <c r="I7029" t="n">
        <v>158</v>
      </c>
      <c r="J7029" t="n">
        <v>1</v>
      </c>
      <c r="K7029" t="n">
        <v>10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</row>
    <row r="7030">
      <c r="A7030" t="inlineStr">
        <is>
          <t>Geoffrey Parling</t>
        </is>
      </c>
      <c r="B7030" t="inlineStr">
        <is>
          <t>England</t>
        </is>
      </c>
      <c r="C7030" t="inlineStr">
        <is>
          <t>Lock</t>
        </is>
      </c>
      <c r="D7030" t="n">
        <v>4</v>
      </c>
      <c r="E7030" t="n">
        <v>4</v>
      </c>
      <c r="F7030" t="n">
        <v>1</v>
      </c>
      <c r="G7030" t="n">
        <v>3</v>
      </c>
      <c r="H7030" t="n">
        <v>0</v>
      </c>
      <c r="I7030" t="n">
        <v>142</v>
      </c>
      <c r="J7030" t="n">
        <v>3</v>
      </c>
      <c r="K7030" t="n">
        <v>62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5</v>
      </c>
      <c r="U7030" t="n">
        <v>0</v>
      </c>
      <c r="V7030" t="n">
        <v>0</v>
      </c>
      <c r="W7030" t="n">
        <v>0</v>
      </c>
    </row>
    <row r="7031">
      <c r="A7031" t="inlineStr">
        <is>
          <t>Geoffrey Parling</t>
        </is>
      </c>
      <c r="B7031" t="inlineStr">
        <is>
          <t>England</t>
        </is>
      </c>
      <c r="C7031" t="inlineStr">
        <is>
          <t>Lock</t>
        </is>
      </c>
      <c r="D7031" t="n">
        <v>50</v>
      </c>
      <c r="E7031" t="n">
        <v>50</v>
      </c>
      <c r="F7031" t="n">
        <v>40</v>
      </c>
      <c r="G7031" t="n">
        <v>10</v>
      </c>
      <c r="H7031" t="n">
        <v>0</v>
      </c>
      <c r="I7031" t="n">
        <v>3113</v>
      </c>
      <c r="J7031" t="n">
        <v>10</v>
      </c>
      <c r="K7031" t="n">
        <v>248</v>
      </c>
      <c r="L7031" t="n">
        <v>0</v>
      </c>
      <c r="M7031" t="n">
        <v>11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5</v>
      </c>
      <c r="U7031" t="n">
        <v>2</v>
      </c>
      <c r="V7031" t="n">
        <v>0</v>
      </c>
      <c r="W7031" t="n">
        <v>0</v>
      </c>
    </row>
    <row r="7032">
      <c r="A7032" t="inlineStr">
        <is>
          <t>Geoffrey Parling</t>
        </is>
      </c>
      <c r="B7032" t="inlineStr">
        <is>
          <t>England</t>
        </is>
      </c>
      <c r="C7032" t="inlineStr">
        <is>
          <t>Lock</t>
        </is>
      </c>
      <c r="D7032" t="n">
        <v>11</v>
      </c>
      <c r="E7032" t="n">
        <v>11</v>
      </c>
      <c r="F7032" t="n">
        <v>6</v>
      </c>
      <c r="G7032" t="n">
        <v>5</v>
      </c>
      <c r="H7032" t="n">
        <v>0</v>
      </c>
      <c r="I7032" t="n">
        <v>461</v>
      </c>
      <c r="J7032" t="n">
        <v>5</v>
      </c>
      <c r="K7032" t="n">
        <v>138</v>
      </c>
      <c r="L7032" t="n">
        <v>0</v>
      </c>
      <c r="M7032" t="n">
        <v>7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</row>
    <row r="7033">
      <c r="A7033" t="inlineStr">
        <is>
          <t>Geoffrey Parling</t>
        </is>
      </c>
      <c r="B7033" t="inlineStr">
        <is>
          <t>England</t>
        </is>
      </c>
      <c r="C7033" t="inlineStr">
        <is>
          <t>Lock</t>
        </is>
      </c>
      <c r="D7033" t="n">
        <v>305</v>
      </c>
      <c r="E7033" t="n">
        <v>14</v>
      </c>
      <c r="F7033" t="n">
        <v>233</v>
      </c>
      <c r="G7033" t="n">
        <v>80</v>
      </c>
      <c r="H7033" t="n">
        <v>0</v>
      </c>
      <c r="I7033" t="n">
        <v>18882</v>
      </c>
      <c r="J7033" t="n">
        <v>72</v>
      </c>
      <c r="K7033" t="n">
        <v>1696</v>
      </c>
      <c r="L7033" t="n">
        <v>3</v>
      </c>
      <c r="M7033" t="n">
        <v>63</v>
      </c>
      <c r="N7033" t="n">
        <v>14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70</v>
      </c>
      <c r="U7033" t="n">
        <v>2</v>
      </c>
      <c r="V7033" t="n">
        <v>0</v>
      </c>
      <c r="W7033" t="n">
        <v>0</v>
      </c>
    </row>
    <row r="7034">
      <c r="A7034" t="inlineStr">
        <is>
          <t>Rob Webber</t>
        </is>
      </c>
      <c r="B7034" t="inlineStr">
        <is>
          <t>England</t>
        </is>
      </c>
      <c r="C7034" t="inlineStr">
        <is>
          <t>Hooker</t>
        </is>
      </c>
      <c r="D7034" t="n">
        <v>2</v>
      </c>
      <c r="E7034" t="n">
        <v>2</v>
      </c>
      <c r="F7034" t="n">
        <v>0</v>
      </c>
      <c r="G7034" t="n">
        <v>2</v>
      </c>
      <c r="H7034" t="n">
        <v>0</v>
      </c>
      <c r="I7034" t="n">
        <v>62</v>
      </c>
      <c r="J7034" t="n">
        <v>2</v>
      </c>
      <c r="K7034" t="n">
        <v>62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</row>
    <row r="7035">
      <c r="A7035" t="inlineStr">
        <is>
          <t>Rob Webber</t>
        </is>
      </c>
      <c r="B7035" t="inlineStr">
        <is>
          <t>England</t>
        </is>
      </c>
      <c r="C7035" t="inlineStr">
        <is>
          <t>Hooker</t>
        </is>
      </c>
      <c r="D7035" t="n">
        <v>25</v>
      </c>
      <c r="E7035" t="n">
        <v>26</v>
      </c>
      <c r="F7035" t="n">
        <v>19</v>
      </c>
      <c r="G7035" t="n">
        <v>7</v>
      </c>
      <c r="H7035" t="n">
        <v>0</v>
      </c>
      <c r="I7035" t="n">
        <v>1633</v>
      </c>
      <c r="J7035" t="n">
        <v>6</v>
      </c>
      <c r="K7035" t="n">
        <v>234</v>
      </c>
      <c r="L7035" t="n">
        <v>0</v>
      </c>
      <c r="M7035" t="n">
        <v>6</v>
      </c>
      <c r="N7035" t="n">
        <v>7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35</v>
      </c>
      <c r="U7035" t="n">
        <v>4</v>
      </c>
      <c r="V7035" t="n">
        <v>0</v>
      </c>
      <c r="W7035" t="n">
        <v>1</v>
      </c>
    </row>
    <row r="7036">
      <c r="A7036" t="inlineStr">
        <is>
          <t>Rob Webber</t>
        </is>
      </c>
      <c r="B7036" t="inlineStr">
        <is>
          <t>England</t>
        </is>
      </c>
      <c r="C7036" t="inlineStr">
        <is>
          <t>Hooker</t>
        </is>
      </c>
      <c r="D7036" t="n">
        <v>106</v>
      </c>
      <c r="E7036" t="n">
        <v>114</v>
      </c>
      <c r="F7036" t="n">
        <v>72</v>
      </c>
      <c r="G7036" t="n">
        <v>42</v>
      </c>
      <c r="H7036" t="n">
        <v>0</v>
      </c>
      <c r="I7036" t="n">
        <v>5915</v>
      </c>
      <c r="J7036" t="n">
        <v>34</v>
      </c>
      <c r="K7036" t="n">
        <v>834</v>
      </c>
      <c r="L7036" t="n">
        <v>0</v>
      </c>
      <c r="M7036" t="n">
        <v>39</v>
      </c>
      <c r="N7036" t="n">
        <v>3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15</v>
      </c>
      <c r="U7036" t="n">
        <v>5</v>
      </c>
      <c r="V7036" t="n">
        <v>0</v>
      </c>
      <c r="W7036" t="n">
        <v>0</v>
      </c>
    </row>
    <row r="7037">
      <c r="A7037" t="inlineStr">
        <is>
          <t>Rob Webber</t>
        </is>
      </c>
      <c r="B7037" t="inlineStr">
        <is>
          <t>England</t>
        </is>
      </c>
      <c r="C7037" t="inlineStr">
        <is>
          <t>Hooker</t>
        </is>
      </c>
      <c r="D7037" t="n">
        <v>3</v>
      </c>
      <c r="E7037" t="n">
        <v>3</v>
      </c>
      <c r="F7037" t="n">
        <v>3</v>
      </c>
      <c r="G7037" t="n">
        <v>0</v>
      </c>
      <c r="H7037" t="n">
        <v>0</v>
      </c>
      <c r="I7037" t="n">
        <v>216</v>
      </c>
      <c r="J7037" t="n">
        <v>0</v>
      </c>
      <c r="K7037" t="n">
        <v>0</v>
      </c>
      <c r="L7037" t="n">
        <v>0</v>
      </c>
      <c r="M7037" t="n">
        <v>2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5</v>
      </c>
      <c r="U7037" t="n">
        <v>0</v>
      </c>
      <c r="V7037" t="n">
        <v>0</v>
      </c>
      <c r="W7037" t="n">
        <v>0</v>
      </c>
    </row>
    <row r="7038">
      <c r="A7038" t="inlineStr">
        <is>
          <t>Rob Webber</t>
        </is>
      </c>
      <c r="B7038" t="inlineStr">
        <is>
          <t>England</t>
        </is>
      </c>
      <c r="C7038" t="inlineStr">
        <is>
          <t>Hooker</t>
        </is>
      </c>
      <c r="D7038" t="n">
        <v>15</v>
      </c>
      <c r="E7038" t="n">
        <v>17</v>
      </c>
      <c r="F7038" t="n">
        <v>6</v>
      </c>
      <c r="G7038" t="n">
        <v>11</v>
      </c>
      <c r="H7038" t="n">
        <v>0</v>
      </c>
      <c r="I7038" t="n">
        <v>477</v>
      </c>
      <c r="J7038" t="n">
        <v>9</v>
      </c>
      <c r="K7038" t="n">
        <v>105</v>
      </c>
      <c r="L7038" t="n">
        <v>1</v>
      </c>
      <c r="M7038" t="n">
        <v>6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</v>
      </c>
      <c r="U7038" t="n">
        <v>0</v>
      </c>
      <c r="V7038" t="n">
        <v>0</v>
      </c>
      <c r="W7038" t="n">
        <v>0</v>
      </c>
    </row>
    <row r="7039">
      <c r="A7039" t="inlineStr">
        <is>
          <t>Rob Webber</t>
        </is>
      </c>
      <c r="B7039" t="inlineStr">
        <is>
          <t>England</t>
        </is>
      </c>
      <c r="C7039" t="inlineStr">
        <is>
          <t>Hooker</t>
        </is>
      </c>
      <c r="D7039" t="n">
        <v>83</v>
      </c>
      <c r="E7039" t="n">
        <v>83</v>
      </c>
      <c r="F7039" t="n">
        <v>65</v>
      </c>
      <c r="G7039" t="n">
        <v>18</v>
      </c>
      <c r="H7039" t="n">
        <v>0</v>
      </c>
      <c r="I7039" t="n">
        <v>4189</v>
      </c>
      <c r="J7039" t="n">
        <v>18</v>
      </c>
      <c r="K7039" t="n">
        <v>489</v>
      </c>
      <c r="L7039" t="n">
        <v>0</v>
      </c>
      <c r="M7039" t="n">
        <v>62</v>
      </c>
      <c r="N7039" t="n">
        <v>7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35</v>
      </c>
      <c r="U7039" t="n">
        <v>1</v>
      </c>
      <c r="V7039" t="n">
        <v>0</v>
      </c>
      <c r="W7039" t="n">
        <v>0</v>
      </c>
    </row>
    <row r="7040">
      <c r="A7040" t="inlineStr">
        <is>
          <t>Rob Webber</t>
        </is>
      </c>
      <c r="B7040" t="inlineStr">
        <is>
          <t>England</t>
        </is>
      </c>
      <c r="C7040" t="inlineStr">
        <is>
          <t>Hooker</t>
        </is>
      </c>
      <c r="D7040" t="n">
        <v>101</v>
      </c>
      <c r="E7040" t="n">
        <v>102</v>
      </c>
      <c r="F7040" t="n">
        <v>79</v>
      </c>
      <c r="G7040" t="n">
        <v>23</v>
      </c>
      <c r="H7040" t="n">
        <v>0</v>
      </c>
      <c r="I7040" t="n">
        <v>5854</v>
      </c>
      <c r="J7040" t="n">
        <v>22</v>
      </c>
      <c r="K7040" t="n">
        <v>614</v>
      </c>
      <c r="L7040" t="n">
        <v>0</v>
      </c>
      <c r="M7040" t="n">
        <v>57</v>
      </c>
      <c r="N7040" t="n">
        <v>13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65</v>
      </c>
      <c r="U7040" t="n">
        <v>5</v>
      </c>
      <c r="V7040" t="n">
        <v>0</v>
      </c>
      <c r="W7040" t="n">
        <v>0</v>
      </c>
    </row>
    <row r="7041">
      <c r="A7041" t="inlineStr">
        <is>
          <t>Rob Webber</t>
        </is>
      </c>
      <c r="B7041" t="inlineStr">
        <is>
          <t>England</t>
        </is>
      </c>
      <c r="C7041" t="inlineStr">
        <is>
          <t>Hooker</t>
        </is>
      </c>
      <c r="D7041" t="n">
        <v>335</v>
      </c>
      <c r="E7041" t="n">
        <v>32</v>
      </c>
      <c r="F7041" t="n">
        <v>244</v>
      </c>
      <c r="G7041" t="n">
        <v>103</v>
      </c>
      <c r="H7041" t="n">
        <v>0</v>
      </c>
      <c r="I7041" t="n">
        <v>18346</v>
      </c>
      <c r="J7041" t="n">
        <v>91</v>
      </c>
      <c r="K7041" t="n">
        <v>2338</v>
      </c>
      <c r="L7041" t="n">
        <v>1</v>
      </c>
      <c r="M7041" t="n">
        <v>172</v>
      </c>
      <c r="N7041" t="n">
        <v>32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160</v>
      </c>
      <c r="U7041" t="n">
        <v>15</v>
      </c>
      <c r="V7041" t="n">
        <v>0</v>
      </c>
      <c r="W7041" t="n">
        <v>1</v>
      </c>
    </row>
    <row r="7042">
      <c r="A7042" t="inlineStr">
        <is>
          <t>Tom Youngs</t>
        </is>
      </c>
      <c r="B7042" t="inlineStr">
        <is>
          <t>England</t>
        </is>
      </c>
      <c r="C7042" t="inlineStr">
        <is>
          <t>Hooker</t>
        </is>
      </c>
      <c r="D7042" t="n">
        <v>16</v>
      </c>
      <c r="E7042" t="n">
        <v>16</v>
      </c>
      <c r="F7042" t="n">
        <v>16</v>
      </c>
      <c r="G7042" t="n">
        <v>0</v>
      </c>
      <c r="H7042" t="n">
        <v>0</v>
      </c>
      <c r="I7042" t="n">
        <v>1280</v>
      </c>
      <c r="J7042" t="n">
        <v>0</v>
      </c>
      <c r="K7042" t="n">
        <v>0</v>
      </c>
      <c r="L7042" t="n">
        <v>0</v>
      </c>
      <c r="M7042" t="n">
        <v>0</v>
      </c>
      <c r="N7042" t="n">
        <v>5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25</v>
      </c>
      <c r="U7042" t="n">
        <v>0</v>
      </c>
      <c r="V7042" t="n">
        <v>0</v>
      </c>
      <c r="W7042" t="n">
        <v>0</v>
      </c>
    </row>
    <row r="7043">
      <c r="A7043" t="inlineStr">
        <is>
          <t>Tom Youngs</t>
        </is>
      </c>
      <c r="B7043" t="inlineStr">
        <is>
          <t>England</t>
        </is>
      </c>
      <c r="C7043" t="inlineStr">
        <is>
          <t>Hooker</t>
        </is>
      </c>
      <c r="D7043" t="n">
        <v>24</v>
      </c>
      <c r="E7043" t="n">
        <v>24</v>
      </c>
      <c r="F7043" t="n">
        <v>15</v>
      </c>
      <c r="G7043" t="n">
        <v>9</v>
      </c>
      <c r="H7043" t="n">
        <v>0</v>
      </c>
      <c r="I7043" t="n">
        <v>1364</v>
      </c>
      <c r="J7043" t="n">
        <v>9</v>
      </c>
      <c r="K7043" t="n">
        <v>215</v>
      </c>
      <c r="L7043" t="n">
        <v>0</v>
      </c>
      <c r="M7043" t="n">
        <v>4</v>
      </c>
      <c r="N7043" t="n">
        <v>5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25</v>
      </c>
      <c r="U7043" t="n">
        <v>1</v>
      </c>
      <c r="V7043" t="n">
        <v>0</v>
      </c>
      <c r="W7043" t="n">
        <v>0</v>
      </c>
    </row>
    <row r="7044">
      <c r="A7044" t="inlineStr">
        <is>
          <t>Tom Youngs</t>
        </is>
      </c>
      <c r="B7044" t="inlineStr">
        <is>
          <t>England</t>
        </is>
      </c>
      <c r="C7044" t="inlineStr">
        <is>
          <t>Hooker</t>
        </is>
      </c>
      <c r="D7044" t="n">
        <v>210</v>
      </c>
      <c r="E7044" t="n">
        <v>220</v>
      </c>
      <c r="F7044" t="n">
        <v>165</v>
      </c>
      <c r="G7044" t="n">
        <v>55</v>
      </c>
      <c r="H7044" t="n">
        <v>0</v>
      </c>
      <c r="I7044" t="n">
        <v>11560</v>
      </c>
      <c r="J7044" t="n">
        <v>45</v>
      </c>
      <c r="K7044" t="n">
        <v>1162</v>
      </c>
      <c r="L7044" t="n">
        <v>1</v>
      </c>
      <c r="M7044" t="n">
        <v>136</v>
      </c>
      <c r="N7044" t="n">
        <v>22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110</v>
      </c>
      <c r="U7044" t="n">
        <v>6</v>
      </c>
      <c r="V7044" t="n">
        <v>0</v>
      </c>
      <c r="W7044" t="n">
        <v>1</v>
      </c>
    </row>
    <row r="7045">
      <c r="A7045" t="inlineStr">
        <is>
          <t>Tom Youngs</t>
        </is>
      </c>
      <c r="B7045" t="inlineStr">
        <is>
          <t>England</t>
        </is>
      </c>
      <c r="C7045" t="inlineStr">
        <is>
          <t>Hooker</t>
        </is>
      </c>
      <c r="D7045" t="n">
        <v>53</v>
      </c>
      <c r="E7045" t="n">
        <v>57</v>
      </c>
      <c r="F7045" t="n">
        <v>43</v>
      </c>
      <c r="G7045" t="n">
        <v>14</v>
      </c>
      <c r="H7045" t="n">
        <v>0</v>
      </c>
      <c r="I7045" t="n">
        <v>3288</v>
      </c>
      <c r="J7045" t="n">
        <v>10</v>
      </c>
      <c r="K7045" t="n">
        <v>202</v>
      </c>
      <c r="L7045" t="n">
        <v>0</v>
      </c>
      <c r="M7045" t="n">
        <v>27</v>
      </c>
      <c r="N7045" t="n">
        <v>14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70</v>
      </c>
      <c r="U7045" t="n">
        <v>2</v>
      </c>
      <c r="V7045" t="n">
        <v>0</v>
      </c>
      <c r="W7045" t="n">
        <v>0</v>
      </c>
    </row>
    <row r="7046">
      <c r="A7046" t="inlineStr">
        <is>
          <t>Tom Youngs</t>
        </is>
      </c>
      <c r="B7046" t="inlineStr">
        <is>
          <t>England</t>
        </is>
      </c>
      <c r="C7046" t="inlineStr">
        <is>
          <t>Hooker</t>
        </is>
      </c>
      <c r="D7046" t="n">
        <v>28</v>
      </c>
      <c r="E7046" t="n">
        <v>28</v>
      </c>
      <c r="F7046" t="n">
        <v>15</v>
      </c>
      <c r="G7046" t="n">
        <v>13</v>
      </c>
      <c r="H7046" t="n">
        <v>0</v>
      </c>
      <c r="I7046" t="n">
        <v>1182</v>
      </c>
      <c r="J7046" t="n">
        <v>13</v>
      </c>
      <c r="K7046" t="n">
        <v>286</v>
      </c>
      <c r="L7046" t="n">
        <v>0</v>
      </c>
      <c r="M7046" t="n">
        <v>15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</row>
    <row r="7047">
      <c r="A7047" t="inlineStr">
        <is>
          <t>Tom Youngs</t>
        </is>
      </c>
      <c r="B7047" t="inlineStr">
        <is>
          <t>England</t>
        </is>
      </c>
      <c r="C7047" t="inlineStr">
        <is>
          <t>Hooker</t>
        </is>
      </c>
      <c r="D7047" t="n">
        <v>3</v>
      </c>
      <c r="E7047" t="n">
        <v>3</v>
      </c>
      <c r="F7047" t="n">
        <v>2</v>
      </c>
      <c r="G7047" t="n">
        <v>1</v>
      </c>
      <c r="H7047" t="n">
        <v>0</v>
      </c>
      <c r="I7047" t="n">
        <v>153</v>
      </c>
      <c r="J7047" t="n">
        <v>1</v>
      </c>
      <c r="K7047" t="n">
        <v>32</v>
      </c>
      <c r="L7047" t="n">
        <v>0</v>
      </c>
      <c r="M7047" t="n">
        <v>2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</row>
    <row r="7048">
      <c r="A7048" t="inlineStr">
        <is>
          <t>Tom Youngs</t>
        </is>
      </c>
      <c r="B7048" t="inlineStr">
        <is>
          <t>England</t>
        </is>
      </c>
      <c r="C7048" t="inlineStr">
        <is>
          <t>Hooker</t>
        </is>
      </c>
      <c r="D7048" t="n">
        <v>4</v>
      </c>
      <c r="E7048" t="n">
        <v>4</v>
      </c>
      <c r="F7048" t="n">
        <v>2</v>
      </c>
      <c r="G7048" t="n">
        <v>2</v>
      </c>
      <c r="H7048" t="n">
        <v>0</v>
      </c>
      <c r="I7048" t="n">
        <v>172</v>
      </c>
      <c r="J7048" t="n">
        <v>2</v>
      </c>
      <c r="K7048" t="n">
        <v>49</v>
      </c>
      <c r="L7048" t="n">
        <v>0</v>
      </c>
      <c r="M7048" t="n">
        <v>2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</row>
    <row r="7049">
      <c r="A7049" t="inlineStr">
        <is>
          <t>Tom Youngs</t>
        </is>
      </c>
      <c r="B7049" t="inlineStr">
        <is>
          <t>England</t>
        </is>
      </c>
      <c r="C7049" t="inlineStr">
        <is>
          <t>Hooker</t>
        </is>
      </c>
      <c r="D7049" t="n">
        <v>338</v>
      </c>
      <c r="E7049" t="n">
        <v>46</v>
      </c>
      <c r="F7049" t="n">
        <v>258</v>
      </c>
      <c r="G7049" t="n">
        <v>94</v>
      </c>
      <c r="H7049" t="n">
        <v>0</v>
      </c>
      <c r="I7049" t="n">
        <v>18999</v>
      </c>
      <c r="J7049" t="n">
        <v>80</v>
      </c>
      <c r="K7049" t="n">
        <v>1946</v>
      </c>
      <c r="L7049" t="n">
        <v>1</v>
      </c>
      <c r="M7049" t="n">
        <v>186</v>
      </c>
      <c r="N7049" t="n">
        <v>46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230</v>
      </c>
      <c r="U7049" t="n">
        <v>9</v>
      </c>
      <c r="V7049" t="n">
        <v>0</v>
      </c>
      <c r="W7049" t="n">
        <v>1</v>
      </c>
    </row>
    <row r="7050">
      <c r="A7050" t="inlineStr">
        <is>
          <t>Kieran Brookes</t>
        </is>
      </c>
      <c r="B7050" t="inlineStr">
        <is>
          <t>England</t>
        </is>
      </c>
      <c r="C7050" t="inlineStr">
        <is>
          <t>Prop</t>
        </is>
      </c>
      <c r="D7050" t="n">
        <v>8</v>
      </c>
      <c r="E7050" t="n">
        <v>8</v>
      </c>
      <c r="F7050" t="n">
        <v>6</v>
      </c>
      <c r="G7050" t="n">
        <v>2</v>
      </c>
      <c r="H7050" t="n">
        <v>0</v>
      </c>
      <c r="I7050" t="n">
        <v>536</v>
      </c>
      <c r="J7050" t="n">
        <v>2</v>
      </c>
      <c r="K7050" t="n">
        <v>67</v>
      </c>
      <c r="L7050" t="n">
        <v>0</v>
      </c>
      <c r="M7050" t="n">
        <v>1</v>
      </c>
      <c r="N7050" t="n">
        <v>1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5</v>
      </c>
      <c r="U7050" t="n">
        <v>0</v>
      </c>
      <c r="V7050" t="n">
        <v>0</v>
      </c>
      <c r="W7050" t="n">
        <v>0</v>
      </c>
    </row>
    <row r="7051">
      <c r="A7051" t="inlineStr">
        <is>
          <t>Kieran Brookes</t>
        </is>
      </c>
      <c r="B7051" t="inlineStr">
        <is>
          <t>England</t>
        </is>
      </c>
      <c r="C7051" t="inlineStr">
        <is>
          <t>Prop</t>
        </is>
      </c>
      <c r="D7051" t="n">
        <v>83</v>
      </c>
      <c r="E7051" t="n">
        <v>86</v>
      </c>
      <c r="F7051" t="n">
        <v>42</v>
      </c>
      <c r="G7051" t="n">
        <v>44</v>
      </c>
      <c r="H7051" t="n">
        <v>0</v>
      </c>
      <c r="I7051" t="n">
        <v>3470</v>
      </c>
      <c r="J7051" t="n">
        <v>41</v>
      </c>
      <c r="K7051" t="n">
        <v>928</v>
      </c>
      <c r="L7051" t="n">
        <v>2</v>
      </c>
      <c r="M7051" t="n">
        <v>38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2</v>
      </c>
      <c r="V7051" t="n">
        <v>0</v>
      </c>
      <c r="W7051" t="n">
        <v>0</v>
      </c>
    </row>
    <row r="7052">
      <c r="A7052" t="inlineStr">
        <is>
          <t>Kieran Brookes</t>
        </is>
      </c>
      <c r="B7052" t="inlineStr">
        <is>
          <t>England</t>
        </is>
      </c>
      <c r="C7052" t="inlineStr">
        <is>
          <t>Prop</t>
        </is>
      </c>
      <c r="D7052" t="n">
        <v>5</v>
      </c>
      <c r="E7052" t="n">
        <v>5</v>
      </c>
      <c r="F7052" t="n">
        <v>4</v>
      </c>
      <c r="G7052" t="n">
        <v>1</v>
      </c>
      <c r="H7052" t="n">
        <v>0</v>
      </c>
      <c r="I7052" t="n">
        <v>287</v>
      </c>
      <c r="J7052" t="n">
        <v>1</v>
      </c>
      <c r="K7052" t="n">
        <v>25</v>
      </c>
      <c r="L7052" t="n">
        <v>0</v>
      </c>
      <c r="M7052" t="n">
        <v>3</v>
      </c>
      <c r="N7052" t="n">
        <v>2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10</v>
      </c>
      <c r="U7052" t="n">
        <v>0</v>
      </c>
      <c r="V7052" t="n">
        <v>0</v>
      </c>
      <c r="W7052" t="n">
        <v>0</v>
      </c>
    </row>
    <row r="7053">
      <c r="A7053" t="inlineStr">
        <is>
          <t>Kieran Brookes</t>
        </is>
      </c>
      <c r="B7053" t="inlineStr">
        <is>
          <t>England</t>
        </is>
      </c>
      <c r="C7053" t="inlineStr">
        <is>
          <t>Prop</t>
        </is>
      </c>
      <c r="D7053" t="n">
        <v>1</v>
      </c>
      <c r="E7053" t="n">
        <v>1</v>
      </c>
      <c r="F7053" t="n">
        <v>0</v>
      </c>
      <c r="G7053" t="n">
        <v>1</v>
      </c>
      <c r="H7053" t="n">
        <v>0</v>
      </c>
      <c r="I7053" t="n">
        <v>30</v>
      </c>
      <c r="J7053" t="n">
        <v>1</v>
      </c>
      <c r="K7053" t="n">
        <v>30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</row>
    <row r="7054">
      <c r="A7054" t="inlineStr">
        <is>
          <t>Kieran Brookes</t>
        </is>
      </c>
      <c r="B7054" t="inlineStr">
        <is>
          <t>England</t>
        </is>
      </c>
      <c r="C7054" t="inlineStr">
        <is>
          <t>Prop</t>
        </is>
      </c>
      <c r="D7054" t="n">
        <v>2</v>
      </c>
      <c r="E7054" t="n">
        <v>2</v>
      </c>
      <c r="F7054" t="n">
        <v>0</v>
      </c>
      <c r="G7054" t="n">
        <v>2</v>
      </c>
      <c r="H7054" t="n">
        <v>0</v>
      </c>
      <c r="I7054" t="n">
        <v>39</v>
      </c>
      <c r="J7054" t="n">
        <v>2</v>
      </c>
      <c r="K7054" t="n">
        <v>39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</row>
    <row r="7055">
      <c r="A7055" t="inlineStr">
        <is>
          <t>Kieran Brookes</t>
        </is>
      </c>
      <c r="B7055" t="inlineStr">
        <is>
          <t>England</t>
        </is>
      </c>
      <c r="C7055" t="inlineStr">
        <is>
          <t>Prop</t>
        </is>
      </c>
      <c r="D7055" t="n">
        <v>6</v>
      </c>
      <c r="E7055" t="n">
        <v>10</v>
      </c>
      <c r="F7055" t="n">
        <v>3</v>
      </c>
      <c r="G7055" t="n">
        <v>7</v>
      </c>
      <c r="H7055" t="n">
        <v>0</v>
      </c>
      <c r="I7055" t="n">
        <v>170</v>
      </c>
      <c r="J7055" t="n">
        <v>3</v>
      </c>
      <c r="K7055" t="n">
        <v>55</v>
      </c>
      <c r="L7055" t="n">
        <v>0</v>
      </c>
      <c r="M7055" t="n">
        <v>5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</row>
    <row r="7056">
      <c r="A7056" t="inlineStr">
        <is>
          <t>Kieran Brookes</t>
        </is>
      </c>
      <c r="B7056" t="inlineStr">
        <is>
          <t>England</t>
        </is>
      </c>
      <c r="C7056" t="inlineStr">
        <is>
          <t>Prop</t>
        </is>
      </c>
      <c r="D7056" t="n">
        <v>3</v>
      </c>
      <c r="E7056" t="n">
        <v>3</v>
      </c>
      <c r="F7056" t="n">
        <v>3</v>
      </c>
      <c r="G7056" t="n">
        <v>0</v>
      </c>
      <c r="H7056" t="n">
        <v>0</v>
      </c>
      <c r="I7056" t="n">
        <v>240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5</v>
      </c>
      <c r="U7056" t="n">
        <v>0</v>
      </c>
      <c r="V7056" t="n">
        <v>0</v>
      </c>
      <c r="W7056" t="n">
        <v>0</v>
      </c>
    </row>
    <row r="7057">
      <c r="A7057" t="inlineStr">
        <is>
          <t>Kieran Brookes</t>
        </is>
      </c>
      <c r="B7057" t="inlineStr">
        <is>
          <t>England</t>
        </is>
      </c>
      <c r="C7057" t="inlineStr">
        <is>
          <t>Prop</t>
        </is>
      </c>
      <c r="D7057" t="n">
        <v>4</v>
      </c>
      <c r="E7057" t="n">
        <v>4</v>
      </c>
      <c r="F7057" t="n">
        <v>4</v>
      </c>
      <c r="G7057" t="n">
        <v>0</v>
      </c>
      <c r="H7057" t="n">
        <v>0</v>
      </c>
      <c r="I7057" t="n">
        <v>281</v>
      </c>
      <c r="J7057" t="n">
        <v>0</v>
      </c>
      <c r="K7057" t="n">
        <v>0</v>
      </c>
      <c r="L7057" t="n">
        <v>0</v>
      </c>
      <c r="M7057" t="n">
        <v>2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</row>
    <row r="7058">
      <c r="A7058" t="inlineStr">
        <is>
          <t>Kieran Brookes</t>
        </is>
      </c>
      <c r="B7058" t="inlineStr">
        <is>
          <t>England</t>
        </is>
      </c>
      <c r="C7058" t="inlineStr">
        <is>
          <t>Prop</t>
        </is>
      </c>
      <c r="D7058" t="n">
        <v>15</v>
      </c>
      <c r="E7058" t="n">
        <v>17</v>
      </c>
      <c r="F7058" t="n">
        <v>1</v>
      </c>
      <c r="G7058" t="n">
        <v>16</v>
      </c>
      <c r="H7058" t="n">
        <v>0</v>
      </c>
      <c r="I7058" t="n">
        <v>277</v>
      </c>
      <c r="J7058" t="n">
        <v>14</v>
      </c>
      <c r="K7058" t="n">
        <v>222</v>
      </c>
      <c r="L7058" t="n">
        <v>0</v>
      </c>
      <c r="M7058" t="n">
        <v>1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</row>
    <row r="7059">
      <c r="A7059" t="inlineStr">
        <is>
          <t>Kieran Brookes</t>
        </is>
      </c>
      <c r="B7059" t="inlineStr">
        <is>
          <t>England</t>
        </is>
      </c>
      <c r="C7059" t="inlineStr">
        <is>
          <t>Prop</t>
        </is>
      </c>
      <c r="D7059" t="n">
        <v>74</v>
      </c>
      <c r="E7059" t="n">
        <v>73</v>
      </c>
      <c r="F7059" t="n">
        <v>68</v>
      </c>
      <c r="G7059" t="n">
        <v>5</v>
      </c>
      <c r="H7059" t="n">
        <v>0</v>
      </c>
      <c r="I7059" t="n">
        <v>4228</v>
      </c>
      <c r="J7059" t="n">
        <v>6</v>
      </c>
      <c r="K7059" t="n">
        <v>177</v>
      </c>
      <c r="L7059" t="n">
        <v>0</v>
      </c>
      <c r="M7059" t="n">
        <v>62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1</v>
      </c>
    </row>
    <row r="7060">
      <c r="A7060" t="inlineStr">
        <is>
          <t>Kieran Brookes</t>
        </is>
      </c>
      <c r="B7060" t="inlineStr">
        <is>
          <t>England</t>
        </is>
      </c>
      <c r="C7060" t="inlineStr">
        <is>
          <t>Prop</t>
        </is>
      </c>
      <c r="D7060" t="n">
        <v>56</v>
      </c>
      <c r="E7060" t="n">
        <v>55</v>
      </c>
      <c r="F7060" t="n">
        <v>45</v>
      </c>
      <c r="G7060" t="n">
        <v>10</v>
      </c>
      <c r="H7060" t="n">
        <v>0</v>
      </c>
      <c r="I7060" t="n">
        <v>2874</v>
      </c>
      <c r="J7060" t="n">
        <v>11</v>
      </c>
      <c r="K7060" t="n">
        <v>304</v>
      </c>
      <c r="L7060" t="n">
        <v>0</v>
      </c>
      <c r="M7060" t="n">
        <v>40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5</v>
      </c>
      <c r="U7060" t="n">
        <v>3</v>
      </c>
      <c r="V7060" t="n">
        <v>0</v>
      </c>
      <c r="W7060" t="n">
        <v>1</v>
      </c>
    </row>
    <row r="7061">
      <c r="A7061" t="inlineStr">
        <is>
          <t>Kieran Brookes</t>
        </is>
      </c>
      <c r="B7061" t="inlineStr">
        <is>
          <t>England</t>
        </is>
      </c>
      <c r="C7061" t="inlineStr">
        <is>
          <t>Prop</t>
        </is>
      </c>
      <c r="D7061" t="n">
        <v>257</v>
      </c>
      <c r="E7061" t="n">
        <v>5</v>
      </c>
      <c r="F7061" t="n">
        <v>176</v>
      </c>
      <c r="G7061" t="n">
        <v>88</v>
      </c>
      <c r="H7061" t="n">
        <v>0</v>
      </c>
      <c r="I7061" t="n">
        <v>12432</v>
      </c>
      <c r="J7061" t="n">
        <v>81</v>
      </c>
      <c r="K7061" t="n">
        <v>1847</v>
      </c>
      <c r="L7061" t="n">
        <v>3</v>
      </c>
      <c r="M7061" t="n">
        <v>152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25</v>
      </c>
      <c r="U7061" t="n">
        <v>5</v>
      </c>
      <c r="V7061" t="n">
        <v>0</v>
      </c>
      <c r="W7061" t="n">
        <v>2</v>
      </c>
    </row>
    <row r="7062">
      <c r="A7062" t="inlineStr">
        <is>
          <t>Alex Corbisiero</t>
        </is>
      </c>
      <c r="B7062" t="inlineStr">
        <is>
          <t>England</t>
        </is>
      </c>
      <c r="C7062" t="inlineStr">
        <is>
          <t>Prop</t>
        </is>
      </c>
      <c r="D7062" t="n">
        <v>2</v>
      </c>
      <c r="E7062" t="n">
        <v>2</v>
      </c>
      <c r="F7062" t="n">
        <v>2</v>
      </c>
      <c r="G7062" t="n">
        <v>0</v>
      </c>
      <c r="H7062" t="n">
        <v>0</v>
      </c>
      <c r="I7062" t="n">
        <v>126</v>
      </c>
      <c r="J7062" t="n">
        <v>0</v>
      </c>
      <c r="K7062" t="n">
        <v>0</v>
      </c>
      <c r="L7062" t="n">
        <v>0</v>
      </c>
      <c r="M7062" t="n">
        <v>1</v>
      </c>
      <c r="N7062" t="n">
        <v>1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5</v>
      </c>
      <c r="U7062" t="n">
        <v>0</v>
      </c>
      <c r="V7062" t="n">
        <v>0</v>
      </c>
      <c r="W7062" t="n">
        <v>0</v>
      </c>
    </row>
    <row r="7063">
      <c r="A7063" t="inlineStr">
        <is>
          <t>Alex Corbisiero</t>
        </is>
      </c>
      <c r="B7063" t="inlineStr">
        <is>
          <t>England</t>
        </is>
      </c>
      <c r="C7063" t="inlineStr">
        <is>
          <t>Prop</t>
        </is>
      </c>
      <c r="D7063" t="n">
        <v>3</v>
      </c>
      <c r="E7063" t="n">
        <v>4</v>
      </c>
      <c r="F7063" t="n">
        <v>0</v>
      </c>
      <c r="G7063" t="n">
        <v>4</v>
      </c>
      <c r="H7063" t="n">
        <v>0</v>
      </c>
      <c r="I7063" t="n">
        <v>54</v>
      </c>
      <c r="J7063" t="n">
        <v>3</v>
      </c>
      <c r="K7063" t="n">
        <v>54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</row>
    <row r="7064">
      <c r="A7064" t="inlineStr">
        <is>
          <t>Alex Corbisiero</t>
        </is>
      </c>
      <c r="B7064" t="inlineStr">
        <is>
          <t>England</t>
        </is>
      </c>
      <c r="C7064" t="inlineStr">
        <is>
          <t>Prop</t>
        </is>
      </c>
      <c r="D7064" t="n">
        <v>5</v>
      </c>
      <c r="E7064" t="n">
        <v>5</v>
      </c>
      <c r="F7064" t="n">
        <v>5</v>
      </c>
      <c r="G7064" t="n">
        <v>0</v>
      </c>
      <c r="H7064" t="n">
        <v>0</v>
      </c>
      <c r="I7064" t="n">
        <v>356</v>
      </c>
      <c r="J7064" t="n">
        <v>0</v>
      </c>
      <c r="K7064" t="n">
        <v>0</v>
      </c>
      <c r="L7064" t="n">
        <v>0</v>
      </c>
      <c r="M7064" t="n">
        <v>3</v>
      </c>
      <c r="N7064" t="n">
        <v>1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5</v>
      </c>
      <c r="U7064" t="n">
        <v>0</v>
      </c>
      <c r="V7064" t="n">
        <v>0</v>
      </c>
      <c r="W7064" t="n">
        <v>0</v>
      </c>
    </row>
    <row r="7065">
      <c r="A7065" t="inlineStr">
        <is>
          <t>Alex Corbisiero</t>
        </is>
      </c>
      <c r="B7065" t="inlineStr">
        <is>
          <t>England</t>
        </is>
      </c>
      <c r="C7065" t="inlineStr">
        <is>
          <t>Prop</t>
        </is>
      </c>
      <c r="D7065" t="n">
        <v>79</v>
      </c>
      <c r="E7065" t="n">
        <v>80</v>
      </c>
      <c r="F7065" t="n">
        <v>37</v>
      </c>
      <c r="G7065" t="n">
        <v>43</v>
      </c>
      <c r="H7065" t="n">
        <v>0</v>
      </c>
      <c r="I7065" t="n">
        <v>3293</v>
      </c>
      <c r="J7065" t="n">
        <v>42</v>
      </c>
      <c r="K7065" t="n">
        <v>1080</v>
      </c>
      <c r="L7065" t="n">
        <v>1</v>
      </c>
      <c r="M7065" t="n">
        <v>35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30</v>
      </c>
      <c r="U7065" t="n">
        <v>0</v>
      </c>
      <c r="V7065" t="n">
        <v>0</v>
      </c>
      <c r="W7065" t="n">
        <v>0</v>
      </c>
    </row>
    <row r="7066">
      <c r="A7066" t="inlineStr">
        <is>
          <t>Alex Corbisiero</t>
        </is>
      </c>
      <c r="B7066" t="inlineStr">
        <is>
          <t>England</t>
        </is>
      </c>
      <c r="C7066" t="inlineStr">
        <is>
          <t>Prop</t>
        </is>
      </c>
      <c r="D7066" t="n">
        <v>20</v>
      </c>
      <c r="E7066" t="n">
        <v>20</v>
      </c>
      <c r="F7066" t="n">
        <v>13</v>
      </c>
      <c r="G7066" t="n">
        <v>7</v>
      </c>
      <c r="H7066" t="n">
        <v>0</v>
      </c>
      <c r="I7066" t="n">
        <v>1112</v>
      </c>
      <c r="J7066" t="n">
        <v>7</v>
      </c>
      <c r="K7066" t="n">
        <v>197</v>
      </c>
      <c r="L7066" t="n">
        <v>0</v>
      </c>
      <c r="M7066" t="n">
        <v>7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</row>
    <row r="7067">
      <c r="A7067" t="inlineStr">
        <is>
          <t>Alex Corbisiero</t>
        </is>
      </c>
      <c r="B7067" t="inlineStr">
        <is>
          <t>England</t>
        </is>
      </c>
      <c r="C7067" t="inlineStr">
        <is>
          <t>Prop</t>
        </is>
      </c>
      <c r="D7067" t="n">
        <v>2</v>
      </c>
      <c r="E7067" t="n">
        <v>2</v>
      </c>
      <c r="F7067" t="n">
        <v>2</v>
      </c>
      <c r="G7067" t="n">
        <v>0</v>
      </c>
      <c r="H7067" t="n">
        <v>0</v>
      </c>
      <c r="I7067" t="n">
        <v>119</v>
      </c>
      <c r="J7067" t="n">
        <v>0</v>
      </c>
      <c r="K7067" t="n">
        <v>0</v>
      </c>
      <c r="L7067" t="n">
        <v>0</v>
      </c>
      <c r="M7067" t="n">
        <v>2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5</v>
      </c>
      <c r="U7067" t="n">
        <v>0</v>
      </c>
      <c r="V7067" t="n">
        <v>0</v>
      </c>
      <c r="W7067" t="n">
        <v>0</v>
      </c>
    </row>
    <row r="7068">
      <c r="A7068" t="inlineStr">
        <is>
          <t>Alex Corbisiero</t>
        </is>
      </c>
      <c r="B7068" t="inlineStr">
        <is>
          <t>England</t>
        </is>
      </c>
      <c r="C7068" t="inlineStr">
        <is>
          <t>Prop</t>
        </is>
      </c>
      <c r="D7068" t="n">
        <v>3</v>
      </c>
      <c r="E7068" t="n">
        <v>3</v>
      </c>
      <c r="F7068" t="n">
        <v>1</v>
      </c>
      <c r="G7068" t="n">
        <v>2</v>
      </c>
      <c r="H7068" t="n">
        <v>0</v>
      </c>
      <c r="I7068" t="n">
        <v>94</v>
      </c>
      <c r="J7068" t="n">
        <v>2</v>
      </c>
      <c r="K7068" t="n">
        <v>44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</row>
    <row r="7069">
      <c r="A7069" t="inlineStr">
        <is>
          <t>Alex Corbisiero</t>
        </is>
      </c>
      <c r="B7069" t="inlineStr">
        <is>
          <t>England</t>
        </is>
      </c>
      <c r="C7069" t="inlineStr">
        <is>
          <t>Prop</t>
        </is>
      </c>
      <c r="D7069" t="n">
        <v>29</v>
      </c>
      <c r="E7069" t="n">
        <v>30</v>
      </c>
      <c r="F7069" t="n">
        <v>21</v>
      </c>
      <c r="G7069" t="n">
        <v>9</v>
      </c>
      <c r="H7069" t="n">
        <v>0</v>
      </c>
      <c r="I7069" t="n">
        <v>1379</v>
      </c>
      <c r="J7069" t="n">
        <v>8</v>
      </c>
      <c r="K7069" t="n">
        <v>230</v>
      </c>
      <c r="L7069" t="n">
        <v>2</v>
      </c>
      <c r="M7069" t="n">
        <v>21</v>
      </c>
      <c r="N7069" t="n">
        <v>2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10</v>
      </c>
      <c r="U7069" t="n">
        <v>2</v>
      </c>
      <c r="V7069" t="n">
        <v>0</v>
      </c>
      <c r="W7069" t="n">
        <v>0</v>
      </c>
    </row>
    <row r="7070">
      <c r="A7070" t="inlineStr">
        <is>
          <t>Alex Corbisiero</t>
        </is>
      </c>
      <c r="B7070" t="inlineStr">
        <is>
          <t>England</t>
        </is>
      </c>
      <c r="C7070" t="inlineStr">
        <is>
          <t>Prop</t>
        </is>
      </c>
      <c r="D7070" t="n">
        <v>143</v>
      </c>
      <c r="E7070" t="n">
        <v>11</v>
      </c>
      <c r="F7070" t="n">
        <v>81</v>
      </c>
      <c r="G7070" t="n">
        <v>65</v>
      </c>
      <c r="H7070" t="n">
        <v>0</v>
      </c>
      <c r="I7070" t="n">
        <v>6533</v>
      </c>
      <c r="J7070" t="n">
        <v>62</v>
      </c>
      <c r="K7070" t="n">
        <v>1605</v>
      </c>
      <c r="L7070" t="n">
        <v>3</v>
      </c>
      <c r="M7070" t="n">
        <v>70</v>
      </c>
      <c r="N7070" t="n">
        <v>11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55</v>
      </c>
      <c r="U7070" t="n">
        <v>2</v>
      </c>
      <c r="V7070" t="n">
        <v>0</v>
      </c>
      <c r="W7070" t="n">
        <v>0</v>
      </c>
    </row>
    <row r="7071">
      <c r="A7071" t="inlineStr">
        <is>
          <t>Dave Wilson</t>
        </is>
      </c>
      <c r="B7071" t="inlineStr">
        <is>
          <t>England</t>
        </is>
      </c>
      <c r="C7071" t="inlineStr">
        <is>
          <t>Prop</t>
        </is>
      </c>
      <c r="D7071" t="n">
        <v>114</v>
      </c>
      <c r="E7071" t="n">
        <v>122</v>
      </c>
      <c r="F7071" t="n">
        <v>50</v>
      </c>
      <c r="G7071" t="n">
        <v>72</v>
      </c>
      <c r="H7071" t="n">
        <v>0</v>
      </c>
      <c r="I7071" t="n">
        <v>4922</v>
      </c>
      <c r="J7071" t="n">
        <v>64</v>
      </c>
      <c r="K7071" t="n">
        <v>1873</v>
      </c>
      <c r="L7071" t="n">
        <v>3</v>
      </c>
      <c r="M7071" t="n">
        <v>36</v>
      </c>
      <c r="N7071" t="n">
        <v>2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10</v>
      </c>
      <c r="U7071" t="n">
        <v>3</v>
      </c>
      <c r="V7071" t="n">
        <v>0</v>
      </c>
      <c r="W7071" t="n">
        <v>0</v>
      </c>
    </row>
    <row r="7072">
      <c r="A7072" t="inlineStr">
        <is>
          <t>Dave Wilson</t>
        </is>
      </c>
      <c r="B7072" t="inlineStr">
        <is>
          <t>England</t>
        </is>
      </c>
      <c r="C7072" t="inlineStr">
        <is>
          <t>Prop</t>
        </is>
      </c>
      <c r="D7072" t="n">
        <v>2</v>
      </c>
      <c r="E7072" t="n">
        <v>2</v>
      </c>
      <c r="F7072" t="n">
        <v>2</v>
      </c>
      <c r="G7072" t="n">
        <v>0</v>
      </c>
      <c r="H7072" t="n">
        <v>0</v>
      </c>
      <c r="I7072" t="n">
        <v>160</v>
      </c>
      <c r="J7072" t="n">
        <v>0</v>
      </c>
      <c r="K7072" t="n">
        <v>0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</row>
    <row r="7073">
      <c r="A7073" t="inlineStr">
        <is>
          <t>Dave Wilson</t>
        </is>
      </c>
      <c r="B7073" t="inlineStr">
        <is>
          <t>England</t>
        </is>
      </c>
      <c r="C7073" t="inlineStr">
        <is>
          <t>Prop</t>
        </is>
      </c>
      <c r="D7073" t="n">
        <v>44</v>
      </c>
      <c r="E7073" t="n">
        <v>46</v>
      </c>
      <c r="F7073" t="n">
        <v>17</v>
      </c>
      <c r="G7073" t="n">
        <v>29</v>
      </c>
      <c r="H7073" t="n">
        <v>0</v>
      </c>
      <c r="I7073" t="n">
        <v>1555</v>
      </c>
      <c r="J7073" t="n">
        <v>27</v>
      </c>
      <c r="K7073" t="n">
        <v>431</v>
      </c>
      <c r="L7073" t="n">
        <v>1</v>
      </c>
      <c r="M7073" t="n">
        <v>17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5</v>
      </c>
      <c r="U7073" t="n">
        <v>0</v>
      </c>
      <c r="V7073" t="n">
        <v>0</v>
      </c>
      <c r="W7073" t="n">
        <v>0</v>
      </c>
    </row>
    <row r="7074">
      <c r="A7074" t="inlineStr">
        <is>
          <t>Dave Wilson</t>
        </is>
      </c>
      <c r="B7074" t="inlineStr">
        <is>
          <t>England</t>
        </is>
      </c>
      <c r="C7074" t="inlineStr">
        <is>
          <t>Prop</t>
        </is>
      </c>
      <c r="D7074" t="n">
        <v>141</v>
      </c>
      <c r="E7074" t="n">
        <v>140</v>
      </c>
      <c r="F7074" t="n">
        <v>104</v>
      </c>
      <c r="G7074" t="n">
        <v>36</v>
      </c>
      <c r="H7074" t="n">
        <v>0</v>
      </c>
      <c r="I7074" t="n">
        <v>7350</v>
      </c>
      <c r="J7074" t="n">
        <v>37</v>
      </c>
      <c r="K7074" t="n">
        <v>988</v>
      </c>
      <c r="L7074" t="n">
        <v>2</v>
      </c>
      <c r="M7074" t="n">
        <v>89</v>
      </c>
      <c r="N7074" t="n">
        <v>4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20</v>
      </c>
      <c r="U7074" t="n">
        <v>6</v>
      </c>
      <c r="V7074" t="n">
        <v>0</v>
      </c>
      <c r="W7074" t="n">
        <v>0</v>
      </c>
    </row>
    <row r="7075">
      <c r="A7075" t="inlineStr">
        <is>
          <t>Dave Wilson</t>
        </is>
      </c>
      <c r="B7075" t="inlineStr">
        <is>
          <t>England</t>
        </is>
      </c>
      <c r="C7075" t="inlineStr">
        <is>
          <t>Prop</t>
        </is>
      </c>
      <c r="D7075" t="n">
        <v>301</v>
      </c>
      <c r="E7075" t="n">
        <v>7</v>
      </c>
      <c r="F7075" t="n">
        <v>173</v>
      </c>
      <c r="G7075" t="n">
        <v>137</v>
      </c>
      <c r="H7075" t="n">
        <v>0</v>
      </c>
      <c r="I7075" t="n">
        <v>13987</v>
      </c>
      <c r="J7075" t="n">
        <v>128</v>
      </c>
      <c r="K7075" t="n">
        <v>3292</v>
      </c>
      <c r="L7075" t="n">
        <v>6</v>
      </c>
      <c r="M7075" t="n">
        <v>143</v>
      </c>
      <c r="N7075" t="n">
        <v>7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35</v>
      </c>
      <c r="U7075" t="n">
        <v>9</v>
      </c>
      <c r="V7075" t="n">
        <v>0</v>
      </c>
      <c r="W7075" t="n">
        <v>0</v>
      </c>
    </row>
    <row r="7076">
      <c r="A7076" t="inlineStr">
        <is>
          <t>Henry Thomas</t>
        </is>
      </c>
      <c r="B7076" t="inlineStr">
        <is>
          <t>England</t>
        </is>
      </c>
      <c r="C7076" t="inlineStr">
        <is>
          <t>Prop</t>
        </is>
      </c>
      <c r="D7076" t="n">
        <v>81</v>
      </c>
      <c r="E7076" t="n">
        <v>85</v>
      </c>
      <c r="F7076" t="n">
        <v>48</v>
      </c>
      <c r="G7076" t="n">
        <v>37</v>
      </c>
      <c r="H7076" t="n">
        <v>0</v>
      </c>
      <c r="I7076" t="n">
        <v>3912</v>
      </c>
      <c r="J7076" t="n">
        <v>33</v>
      </c>
      <c r="K7076" t="n">
        <v>738</v>
      </c>
      <c r="L7076" t="n">
        <v>1</v>
      </c>
      <c r="M7076" t="n">
        <v>33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40</v>
      </c>
      <c r="U7076" t="n">
        <v>5</v>
      </c>
      <c r="V7076" t="n">
        <v>0</v>
      </c>
      <c r="W7076" t="n">
        <v>0</v>
      </c>
    </row>
    <row r="7077">
      <c r="A7077" t="inlineStr">
        <is>
          <t>Henry Thomas</t>
        </is>
      </c>
      <c r="B7077" t="inlineStr">
        <is>
          <t>England</t>
        </is>
      </c>
      <c r="C7077" t="inlineStr">
        <is>
          <t>Prop</t>
        </is>
      </c>
      <c r="D7077" t="n">
        <v>3</v>
      </c>
      <c r="E7077" t="n">
        <v>3</v>
      </c>
      <c r="F7077" t="n">
        <v>2</v>
      </c>
      <c r="G7077" t="n">
        <v>1</v>
      </c>
      <c r="H7077" t="n">
        <v>0</v>
      </c>
      <c r="I7077" t="n">
        <v>190</v>
      </c>
      <c r="J7077" t="n">
        <v>1</v>
      </c>
      <c r="K7077" t="n">
        <v>30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</v>
      </c>
      <c r="V7077" t="n">
        <v>0</v>
      </c>
      <c r="W7077" t="n">
        <v>0</v>
      </c>
    </row>
    <row r="7078">
      <c r="A7078" t="inlineStr">
        <is>
          <t>Henry Thomas</t>
        </is>
      </c>
      <c r="B7078" t="inlineStr">
        <is>
          <t>England</t>
        </is>
      </c>
      <c r="C7078" t="inlineStr">
        <is>
          <t>Prop</t>
        </is>
      </c>
      <c r="D7078" t="n">
        <v>7</v>
      </c>
      <c r="E7078" t="n">
        <v>9</v>
      </c>
      <c r="F7078" t="n">
        <v>0</v>
      </c>
      <c r="G7078" t="n">
        <v>9</v>
      </c>
      <c r="H7078" t="n">
        <v>0</v>
      </c>
      <c r="I7078" t="n">
        <v>53</v>
      </c>
      <c r="J7078" t="n">
        <v>7</v>
      </c>
      <c r="K7078" t="n">
        <v>53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</row>
    <row r="7079">
      <c r="A7079" t="inlineStr">
        <is>
          <t>Henry Thomas</t>
        </is>
      </c>
      <c r="B7079" t="inlineStr">
        <is>
          <t>England</t>
        </is>
      </c>
      <c r="C7079" t="inlineStr">
        <is>
          <t>Prop</t>
        </is>
      </c>
      <c r="D7079" t="n">
        <v>110</v>
      </c>
      <c r="E7079" t="n">
        <v>111</v>
      </c>
      <c r="F7079" t="n">
        <v>70</v>
      </c>
      <c r="G7079" t="n">
        <v>41</v>
      </c>
      <c r="H7079" t="n">
        <v>0</v>
      </c>
      <c r="I7079" t="n">
        <v>5184</v>
      </c>
      <c r="J7079" t="n">
        <v>40</v>
      </c>
      <c r="K7079" t="n">
        <v>1161</v>
      </c>
      <c r="L7079" t="n">
        <v>2</v>
      </c>
      <c r="M7079" t="n">
        <v>71</v>
      </c>
      <c r="N7079" t="n">
        <v>4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20</v>
      </c>
      <c r="U7079" t="n">
        <v>3</v>
      </c>
      <c r="V7079" t="n">
        <v>0</v>
      </c>
      <c r="W7079" t="n">
        <v>0</v>
      </c>
    </row>
    <row r="7080">
      <c r="A7080" t="inlineStr">
        <is>
          <t>Henry Thomas</t>
        </is>
      </c>
      <c r="B7080" t="inlineStr">
        <is>
          <t>England</t>
        </is>
      </c>
      <c r="C7080" t="inlineStr">
        <is>
          <t>Prop</t>
        </is>
      </c>
      <c r="D7080" t="n">
        <v>201</v>
      </c>
      <c r="E7080" t="n">
        <v>12</v>
      </c>
      <c r="F7080" t="n">
        <v>120</v>
      </c>
      <c r="G7080" t="n">
        <v>88</v>
      </c>
      <c r="H7080" t="n">
        <v>0</v>
      </c>
      <c r="I7080" t="n">
        <v>9339</v>
      </c>
      <c r="J7080" t="n">
        <v>81</v>
      </c>
      <c r="K7080" t="n">
        <v>1982</v>
      </c>
      <c r="L7080" t="n">
        <v>3</v>
      </c>
      <c r="M7080" t="n">
        <v>104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60</v>
      </c>
      <c r="U7080" t="n">
        <v>9</v>
      </c>
      <c r="V7080" t="n">
        <v>0</v>
      </c>
      <c r="W7080" t="n">
        <v>0</v>
      </c>
    </row>
    <row r="7081">
      <c r="A7081" t="inlineStr">
        <is>
          <t>Paul Hill</t>
        </is>
      </c>
      <c r="B7081" t="inlineStr">
        <is>
          <t>England</t>
        </is>
      </c>
      <c r="C7081" t="inlineStr">
        <is>
          <t>Prop</t>
        </is>
      </c>
      <c r="D7081" t="n">
        <v>19</v>
      </c>
      <c r="E7081" t="n">
        <v>20</v>
      </c>
      <c r="F7081" t="n">
        <v>16</v>
      </c>
      <c r="G7081" t="n">
        <v>4</v>
      </c>
      <c r="H7081" t="n">
        <v>0</v>
      </c>
      <c r="I7081" t="n">
        <v>1225</v>
      </c>
      <c r="J7081" t="n">
        <v>3</v>
      </c>
      <c r="K7081" t="n">
        <v>88</v>
      </c>
      <c r="L7081" t="n">
        <v>0</v>
      </c>
      <c r="M7081" t="n">
        <v>8</v>
      </c>
      <c r="N7081" t="n">
        <v>4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20</v>
      </c>
      <c r="U7081" t="n">
        <v>0</v>
      </c>
      <c r="V7081" t="n">
        <v>0</v>
      </c>
      <c r="W7081" t="n">
        <v>0</v>
      </c>
    </row>
    <row r="7082">
      <c r="A7082" t="inlineStr">
        <is>
          <t>Paul Hill</t>
        </is>
      </c>
      <c r="B7082" t="inlineStr">
        <is>
          <t>England</t>
        </is>
      </c>
      <c r="C7082" t="inlineStr">
        <is>
          <t>Prop</t>
        </is>
      </c>
      <c r="D7082" t="n">
        <v>15</v>
      </c>
      <c r="E7082" t="n">
        <v>15</v>
      </c>
      <c r="F7082" t="n">
        <v>11</v>
      </c>
      <c r="G7082" t="n">
        <v>4</v>
      </c>
      <c r="H7082" t="n">
        <v>0</v>
      </c>
      <c r="I7082" t="n">
        <v>846</v>
      </c>
      <c r="J7082" t="n">
        <v>4</v>
      </c>
      <c r="K7082" t="n">
        <v>76</v>
      </c>
      <c r="L7082" t="n">
        <v>0</v>
      </c>
      <c r="M7082" t="n">
        <v>8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5</v>
      </c>
      <c r="U7082" t="n">
        <v>1</v>
      </c>
      <c r="V7082" t="n">
        <v>0</v>
      </c>
      <c r="W7082" t="n">
        <v>0</v>
      </c>
    </row>
    <row r="7083">
      <c r="A7083" t="inlineStr">
        <is>
          <t>Paul Hill</t>
        </is>
      </c>
      <c r="B7083" t="inlineStr">
        <is>
          <t>England</t>
        </is>
      </c>
      <c r="C7083" t="inlineStr">
        <is>
          <t>Prop</t>
        </is>
      </c>
      <c r="D7083" t="n">
        <v>17</v>
      </c>
      <c r="E7083" t="n">
        <v>20</v>
      </c>
      <c r="F7083" t="n">
        <v>12</v>
      </c>
      <c r="G7083" t="n">
        <v>8</v>
      </c>
      <c r="H7083" t="n">
        <v>0</v>
      </c>
      <c r="I7083" t="n">
        <v>967</v>
      </c>
      <c r="J7083" t="n">
        <v>5</v>
      </c>
      <c r="K7083" t="n">
        <v>152</v>
      </c>
      <c r="L7083" t="n">
        <v>1</v>
      </c>
      <c r="M7083" t="n">
        <v>9</v>
      </c>
      <c r="N7083" t="n">
        <v>2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10</v>
      </c>
      <c r="U7083" t="n">
        <v>1</v>
      </c>
      <c r="V7083" t="n">
        <v>0</v>
      </c>
      <c r="W7083" t="n">
        <v>0</v>
      </c>
    </row>
    <row r="7084">
      <c r="A7084" t="inlineStr">
        <is>
          <t>Paul Hill</t>
        </is>
      </c>
      <c r="B7084" t="inlineStr">
        <is>
          <t>England</t>
        </is>
      </c>
      <c r="C7084" t="inlineStr">
        <is>
          <t>Prop</t>
        </is>
      </c>
      <c r="D7084" t="n">
        <v>5</v>
      </c>
      <c r="E7084" t="n">
        <v>4</v>
      </c>
      <c r="F7084" t="n">
        <v>1</v>
      </c>
      <c r="G7084" t="n">
        <v>3</v>
      </c>
      <c r="H7084" t="n">
        <v>0</v>
      </c>
      <c r="I7084" t="n">
        <v>193</v>
      </c>
      <c r="J7084" t="n">
        <v>4</v>
      </c>
      <c r="K7084" t="n">
        <v>135</v>
      </c>
      <c r="L7084" t="n">
        <v>0</v>
      </c>
      <c r="M7084" t="n">
        <v>2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</row>
    <row r="7085">
      <c r="A7085" t="inlineStr">
        <is>
          <t>Paul Hill</t>
        </is>
      </c>
      <c r="B7085" t="inlineStr">
        <is>
          <t>England</t>
        </is>
      </c>
      <c r="C7085" t="inlineStr">
        <is>
          <t>Prop</t>
        </is>
      </c>
      <c r="D7085" t="n">
        <v>126</v>
      </c>
      <c r="E7085" t="n">
        <v>127</v>
      </c>
      <c r="F7085" t="n">
        <v>55</v>
      </c>
      <c r="G7085" t="n">
        <v>72</v>
      </c>
      <c r="H7085" t="n">
        <v>0</v>
      </c>
      <c r="I7085" t="n">
        <v>4962</v>
      </c>
      <c r="J7085" t="n">
        <v>71</v>
      </c>
      <c r="K7085" t="n">
        <v>1696</v>
      </c>
      <c r="L7085" t="n">
        <v>2</v>
      </c>
      <c r="M7085" t="n">
        <v>51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5</v>
      </c>
      <c r="U7085" t="n">
        <v>3</v>
      </c>
      <c r="V7085" t="n">
        <v>0</v>
      </c>
      <c r="W7085" t="n">
        <v>0</v>
      </c>
    </row>
    <row r="7086">
      <c r="A7086" t="inlineStr">
        <is>
          <t>Paul Hill</t>
        </is>
      </c>
      <c r="B7086" t="inlineStr">
        <is>
          <t>England</t>
        </is>
      </c>
      <c r="C7086" t="inlineStr">
        <is>
          <t>Prop</t>
        </is>
      </c>
      <c r="D7086" t="n">
        <v>5</v>
      </c>
      <c r="E7086" t="n">
        <v>7</v>
      </c>
      <c r="F7086" t="n">
        <v>0</v>
      </c>
      <c r="G7086" t="n">
        <v>7</v>
      </c>
      <c r="H7086" t="n">
        <v>0</v>
      </c>
      <c r="I7086" t="n">
        <v>64</v>
      </c>
      <c r="J7086" t="n">
        <v>5</v>
      </c>
      <c r="K7086" t="n">
        <v>64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</row>
    <row r="7087">
      <c r="A7087" t="inlineStr">
        <is>
          <t>Paul Hill</t>
        </is>
      </c>
      <c r="B7087" t="inlineStr">
        <is>
          <t>England</t>
        </is>
      </c>
      <c r="C7087" t="inlineStr">
        <is>
          <t>Prop</t>
        </is>
      </c>
      <c r="D7087" t="n">
        <v>187</v>
      </c>
      <c r="E7087" t="n">
        <v>8</v>
      </c>
      <c r="F7087" t="n">
        <v>95</v>
      </c>
      <c r="G7087" t="n">
        <v>98</v>
      </c>
      <c r="H7087" t="n">
        <v>0</v>
      </c>
      <c r="I7087" t="n">
        <v>8257</v>
      </c>
      <c r="J7087" t="n">
        <v>92</v>
      </c>
      <c r="K7087" t="n">
        <v>2211</v>
      </c>
      <c r="L7087" t="n">
        <v>3</v>
      </c>
      <c r="M7087" t="n">
        <v>78</v>
      </c>
      <c r="N7087" t="n">
        <v>8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40</v>
      </c>
      <c r="U7087" t="n">
        <v>5</v>
      </c>
      <c r="V7087" t="n">
        <v>0</v>
      </c>
      <c r="W7087" t="n">
        <v>0</v>
      </c>
    </row>
    <row r="7088">
      <c r="A7088" t="inlineStr">
        <is>
          <t>Sam Burgess</t>
        </is>
      </c>
      <c r="B7088" t="inlineStr">
        <is>
          <t>England</t>
        </is>
      </c>
      <c r="C7088" t="inlineStr">
        <is>
          <t>Center</t>
        </is>
      </c>
      <c r="D7088" t="n">
        <v>22</v>
      </c>
      <c r="E7088" t="n">
        <v>22</v>
      </c>
      <c r="F7088" t="n">
        <v>15</v>
      </c>
      <c r="G7088" t="n">
        <v>7</v>
      </c>
      <c r="H7088" t="n">
        <v>0</v>
      </c>
      <c r="I7088" t="n">
        <v>1260</v>
      </c>
      <c r="J7088" t="n">
        <v>7</v>
      </c>
      <c r="K7088" t="n">
        <v>146</v>
      </c>
      <c r="L7088" t="n">
        <v>0</v>
      </c>
      <c r="M7088" t="n">
        <v>4</v>
      </c>
      <c r="N7088" t="n">
        <v>4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20</v>
      </c>
      <c r="U7088" t="n">
        <v>1</v>
      </c>
      <c r="V7088" t="n">
        <v>0</v>
      </c>
      <c r="W7088" t="n">
        <v>0</v>
      </c>
    </row>
    <row r="7089">
      <c r="A7089" t="inlineStr">
        <is>
          <t>Sam Burgess</t>
        </is>
      </c>
      <c r="B7089" t="inlineStr">
        <is>
          <t>England</t>
        </is>
      </c>
      <c r="C7089" t="inlineStr">
        <is>
          <t>Center</t>
        </is>
      </c>
      <c r="D7089" t="n">
        <v>5</v>
      </c>
      <c r="E7089" t="n">
        <v>5</v>
      </c>
      <c r="F7089" t="n">
        <v>2</v>
      </c>
      <c r="G7089" t="n">
        <v>3</v>
      </c>
      <c r="H7089" t="n">
        <v>0</v>
      </c>
      <c r="I7089" t="n">
        <v>204</v>
      </c>
      <c r="J7089" t="n">
        <v>3</v>
      </c>
      <c r="K7089" t="n">
        <v>54</v>
      </c>
      <c r="L7089" t="n">
        <v>0</v>
      </c>
      <c r="M7089" t="n">
        <v>1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1</v>
      </c>
      <c r="V7089" t="n">
        <v>0</v>
      </c>
      <c r="W7089" t="n">
        <v>0</v>
      </c>
    </row>
    <row r="7090">
      <c r="A7090" t="inlineStr">
        <is>
          <t>Sam Burgess</t>
        </is>
      </c>
      <c r="B7090" t="inlineStr">
        <is>
          <t>England</t>
        </is>
      </c>
      <c r="C7090" t="inlineStr">
        <is>
          <t>Center</t>
        </is>
      </c>
      <c r="D7090" t="n">
        <v>27</v>
      </c>
      <c r="E7090" t="n">
        <v>4</v>
      </c>
      <c r="F7090" t="n">
        <v>17</v>
      </c>
      <c r="G7090" t="n">
        <v>10</v>
      </c>
      <c r="H7090" t="n">
        <v>0</v>
      </c>
      <c r="I7090" t="n">
        <v>1464</v>
      </c>
      <c r="J7090" t="n">
        <v>10</v>
      </c>
      <c r="K7090" t="n">
        <v>200</v>
      </c>
      <c r="L7090" t="n">
        <v>0</v>
      </c>
      <c r="M7090" t="n">
        <v>5</v>
      </c>
      <c r="N7090" t="n">
        <v>4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20</v>
      </c>
      <c r="U7090" t="n">
        <v>2</v>
      </c>
      <c r="V7090" t="n">
        <v>0</v>
      </c>
      <c r="W7090" t="n">
        <v>0</v>
      </c>
    </row>
    <row r="7091">
      <c r="A7091" t="inlineStr">
        <is>
          <t>Bradley Barritt</t>
        </is>
      </c>
      <c r="B7091" t="inlineStr">
        <is>
          <t>England</t>
        </is>
      </c>
      <c r="C7091" t="inlineStr">
        <is>
          <t>Center</t>
        </is>
      </c>
      <c r="D7091" t="n">
        <v>39</v>
      </c>
      <c r="E7091" t="n">
        <v>42</v>
      </c>
      <c r="F7091" t="n">
        <v>33</v>
      </c>
      <c r="G7091" t="n">
        <v>9</v>
      </c>
      <c r="H7091" t="n">
        <v>0</v>
      </c>
      <c r="I7091" t="n">
        <v>2379</v>
      </c>
      <c r="J7091" t="n">
        <v>6</v>
      </c>
      <c r="K7091" t="n">
        <v>119</v>
      </c>
      <c r="L7091" t="n">
        <v>1</v>
      </c>
      <c r="M7091" t="n">
        <v>14</v>
      </c>
      <c r="N7091" t="n">
        <v>3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15</v>
      </c>
      <c r="U7091" t="n">
        <v>0</v>
      </c>
      <c r="V7091" t="n">
        <v>0</v>
      </c>
      <c r="W7091" t="n">
        <v>0</v>
      </c>
    </row>
    <row r="7092">
      <c r="A7092" t="inlineStr">
        <is>
          <t>Bradley Barritt</t>
        </is>
      </c>
      <c r="B7092" t="inlineStr">
        <is>
          <t>England</t>
        </is>
      </c>
      <c r="C7092" t="inlineStr">
        <is>
          <t>Center</t>
        </is>
      </c>
      <c r="D7092" t="n">
        <v>262</v>
      </c>
      <c r="E7092" t="n">
        <v>261</v>
      </c>
      <c r="F7092" t="n">
        <v>249</v>
      </c>
      <c r="G7092" t="n">
        <v>12</v>
      </c>
      <c r="H7092" t="n">
        <v>0</v>
      </c>
      <c r="I7092" t="n">
        <v>18694</v>
      </c>
      <c r="J7092" t="n">
        <v>13</v>
      </c>
      <c r="K7092" t="n">
        <v>245</v>
      </c>
      <c r="L7092" t="n">
        <v>0</v>
      </c>
      <c r="M7092" t="n">
        <v>70</v>
      </c>
      <c r="N7092" t="n">
        <v>27</v>
      </c>
      <c r="O7092" t="n">
        <v>1</v>
      </c>
      <c r="P7092" t="n">
        <v>1</v>
      </c>
      <c r="Q7092" t="n">
        <v>0</v>
      </c>
      <c r="R7092" t="n">
        <v>0</v>
      </c>
      <c r="S7092" t="n">
        <v>0</v>
      </c>
      <c r="T7092" t="n">
        <v>138</v>
      </c>
      <c r="U7092" t="n">
        <v>1</v>
      </c>
      <c r="V7092" t="n">
        <v>0</v>
      </c>
      <c r="W7092" t="n">
        <v>0</v>
      </c>
    </row>
    <row r="7093">
      <c r="A7093" t="inlineStr">
        <is>
          <t>Bradley Barritt</t>
        </is>
      </c>
      <c r="B7093" t="inlineStr">
        <is>
          <t>England</t>
        </is>
      </c>
      <c r="C7093" t="inlineStr">
        <is>
          <t>Center</t>
        </is>
      </c>
      <c r="D7093" t="n">
        <v>2</v>
      </c>
      <c r="E7093" t="n">
        <v>2</v>
      </c>
      <c r="F7093" t="n">
        <v>2</v>
      </c>
      <c r="G7093" t="n">
        <v>0</v>
      </c>
      <c r="H7093" t="n">
        <v>0</v>
      </c>
      <c r="I7093" t="n">
        <v>140</v>
      </c>
      <c r="J7093" t="n">
        <v>0</v>
      </c>
      <c r="K7093" t="n">
        <v>0</v>
      </c>
      <c r="L7093" t="n">
        <v>0</v>
      </c>
      <c r="M7093" t="n">
        <v>1</v>
      </c>
      <c r="N7093" t="n">
        <v>1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5</v>
      </c>
      <c r="U7093" t="n">
        <v>0</v>
      </c>
      <c r="V7093" t="n">
        <v>0</v>
      </c>
      <c r="W7093" t="n">
        <v>0</v>
      </c>
    </row>
    <row r="7094">
      <c r="A7094" t="inlineStr">
        <is>
          <t>Bradley Barritt</t>
        </is>
      </c>
      <c r="B7094" t="inlineStr">
        <is>
          <t>England</t>
        </is>
      </c>
      <c r="C7094" t="inlineStr">
        <is>
          <t>Center</t>
        </is>
      </c>
      <c r="D7094" t="n">
        <v>28</v>
      </c>
      <c r="E7094" t="n">
        <v>26</v>
      </c>
      <c r="F7094" t="n">
        <v>23</v>
      </c>
      <c r="G7094" t="n">
        <v>3</v>
      </c>
      <c r="H7094" t="n">
        <v>0</v>
      </c>
      <c r="I7094" t="n">
        <v>1781</v>
      </c>
      <c r="J7094" t="n">
        <v>5</v>
      </c>
      <c r="K7094" t="n">
        <v>73</v>
      </c>
      <c r="L7094" t="n">
        <v>0</v>
      </c>
      <c r="M7094" t="n">
        <v>9</v>
      </c>
      <c r="N7094" t="n">
        <v>2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10</v>
      </c>
      <c r="U7094" t="n">
        <v>0</v>
      </c>
      <c r="V7094" t="n">
        <v>0</v>
      </c>
      <c r="W7094" t="n">
        <v>0</v>
      </c>
    </row>
    <row r="7095">
      <c r="A7095" t="inlineStr">
        <is>
          <t>Bradley Barritt</t>
        </is>
      </c>
      <c r="B7095" t="inlineStr">
        <is>
          <t>England</t>
        </is>
      </c>
      <c r="C7095" t="inlineStr">
        <is>
          <t>Center</t>
        </is>
      </c>
      <c r="D7095" t="n">
        <v>2</v>
      </c>
      <c r="E7095" t="n">
        <v>2</v>
      </c>
      <c r="F7095" t="n">
        <v>2</v>
      </c>
      <c r="G7095" t="n">
        <v>0</v>
      </c>
      <c r="H7095" t="n">
        <v>0</v>
      </c>
      <c r="I7095" t="n">
        <v>152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</row>
    <row r="7096">
      <c r="A7096" t="inlineStr">
        <is>
          <t>Bradley Barritt</t>
        </is>
      </c>
      <c r="B7096" t="inlineStr">
        <is>
          <t>England</t>
        </is>
      </c>
      <c r="C7096" t="inlineStr">
        <is>
          <t>Center</t>
        </is>
      </c>
      <c r="D7096" t="n">
        <v>333</v>
      </c>
      <c r="E7096" t="n">
        <v>33</v>
      </c>
      <c r="F7096" t="n">
        <v>309</v>
      </c>
      <c r="G7096" t="n">
        <v>24</v>
      </c>
      <c r="H7096" t="n">
        <v>0</v>
      </c>
      <c r="I7096" t="n">
        <v>23146</v>
      </c>
      <c r="J7096" t="n">
        <v>24</v>
      </c>
      <c r="K7096" t="n">
        <v>437</v>
      </c>
      <c r="L7096" t="n">
        <v>1</v>
      </c>
      <c r="M7096" t="n">
        <v>94</v>
      </c>
      <c r="N7096" t="n">
        <v>33</v>
      </c>
      <c r="O7096" t="n">
        <v>1</v>
      </c>
      <c r="P7096" t="n">
        <v>1</v>
      </c>
      <c r="Q7096" t="n">
        <v>0</v>
      </c>
      <c r="R7096" t="n">
        <v>0</v>
      </c>
      <c r="S7096" t="n">
        <v>0</v>
      </c>
      <c r="T7096" t="n">
        <v>168</v>
      </c>
      <c r="U7096" t="n">
        <v>1</v>
      </c>
      <c r="V7096" t="n">
        <v>0</v>
      </c>
      <c r="W7096" t="n">
        <v>0</v>
      </c>
    </row>
    <row r="7097">
      <c r="A7097" t="inlineStr">
        <is>
          <t>Billy Twelvetrees</t>
        </is>
      </c>
      <c r="B7097" t="inlineStr">
        <is>
          <t>England</t>
        </is>
      </c>
      <c r="C7097" t="inlineStr">
        <is>
          <t>Center</t>
        </is>
      </c>
      <c r="D7097" t="n">
        <v>27</v>
      </c>
      <c r="E7097" t="n">
        <v>28</v>
      </c>
      <c r="F7097" t="n">
        <v>26</v>
      </c>
      <c r="G7097" t="n">
        <v>2</v>
      </c>
      <c r="H7097" t="n">
        <v>0</v>
      </c>
      <c r="I7097" t="n">
        <v>2023</v>
      </c>
      <c r="J7097" t="n">
        <v>1</v>
      </c>
      <c r="K7097" t="n">
        <v>5</v>
      </c>
      <c r="L7097" t="n">
        <v>0</v>
      </c>
      <c r="M7097" t="n">
        <v>2</v>
      </c>
      <c r="N7097" t="n">
        <v>6</v>
      </c>
      <c r="O7097" t="n">
        <v>1</v>
      </c>
      <c r="P7097" t="n">
        <v>4</v>
      </c>
      <c r="Q7097" t="n">
        <v>0</v>
      </c>
      <c r="R7097" t="n">
        <v>18</v>
      </c>
      <c r="S7097" t="n">
        <v>9</v>
      </c>
      <c r="T7097" t="n">
        <v>60</v>
      </c>
      <c r="U7097" t="n">
        <v>0</v>
      </c>
      <c r="V7097" t="n">
        <v>0</v>
      </c>
      <c r="W7097" t="n">
        <v>0</v>
      </c>
    </row>
    <row r="7098">
      <c r="A7098" t="inlineStr">
        <is>
          <t>Billy Twelvetrees</t>
        </is>
      </c>
      <c r="B7098" t="inlineStr">
        <is>
          <t>England</t>
        </is>
      </c>
      <c r="C7098" t="inlineStr">
        <is>
          <t>Center</t>
        </is>
      </c>
      <c r="D7098" t="n">
        <v>31</v>
      </c>
      <c r="E7098" t="n">
        <v>31</v>
      </c>
      <c r="F7098" t="n">
        <v>30</v>
      </c>
      <c r="G7098" t="n">
        <v>1</v>
      </c>
      <c r="H7098" t="n">
        <v>0</v>
      </c>
      <c r="I7098" t="n">
        <v>2321</v>
      </c>
      <c r="J7098" t="n">
        <v>1</v>
      </c>
      <c r="K7098" t="n">
        <v>31</v>
      </c>
      <c r="L7098" t="n">
        <v>0</v>
      </c>
      <c r="M7098" t="n">
        <v>7</v>
      </c>
      <c r="N7098" t="n">
        <v>18</v>
      </c>
      <c r="O7098" t="n">
        <v>0</v>
      </c>
      <c r="P7098" t="n">
        <v>31</v>
      </c>
      <c r="Q7098" t="n">
        <v>16</v>
      </c>
      <c r="R7098" t="n">
        <v>20</v>
      </c>
      <c r="S7098" t="n">
        <v>13</v>
      </c>
      <c r="T7098" t="n">
        <v>161</v>
      </c>
      <c r="U7098" t="n">
        <v>1</v>
      </c>
      <c r="V7098" t="n">
        <v>0</v>
      </c>
      <c r="W7098" t="n">
        <v>0</v>
      </c>
    </row>
    <row r="7099">
      <c r="A7099" t="inlineStr">
        <is>
          <t>Billy Twelvetrees</t>
        </is>
      </c>
      <c r="B7099" t="inlineStr">
        <is>
          <t>England</t>
        </is>
      </c>
      <c r="C7099" t="inlineStr">
        <is>
          <t>Center</t>
        </is>
      </c>
      <c r="D7099" t="n">
        <v>45</v>
      </c>
      <c r="E7099" t="n">
        <v>56</v>
      </c>
      <c r="F7099" t="n">
        <v>34</v>
      </c>
      <c r="G7099" t="n">
        <v>22</v>
      </c>
      <c r="H7099" t="n">
        <v>0</v>
      </c>
      <c r="I7099" t="n">
        <v>2843</v>
      </c>
      <c r="J7099" t="n">
        <v>11</v>
      </c>
      <c r="K7099" t="n">
        <v>175</v>
      </c>
      <c r="L7099" t="n">
        <v>0</v>
      </c>
      <c r="M7099" t="n">
        <v>3</v>
      </c>
      <c r="N7099" t="n">
        <v>11</v>
      </c>
      <c r="O7099" t="n">
        <v>0</v>
      </c>
      <c r="P7099" t="n">
        <v>39</v>
      </c>
      <c r="Q7099" t="n">
        <v>31</v>
      </c>
      <c r="R7099" t="n">
        <v>59</v>
      </c>
      <c r="S7099" t="n">
        <v>55</v>
      </c>
      <c r="T7099" t="n">
        <v>282</v>
      </c>
      <c r="U7099" t="n">
        <v>0</v>
      </c>
      <c r="V7099" t="n">
        <v>0</v>
      </c>
      <c r="W7099" t="n">
        <v>0</v>
      </c>
    </row>
    <row r="7100">
      <c r="A7100" t="inlineStr">
        <is>
          <t>Billy Twelvetrees</t>
        </is>
      </c>
      <c r="B7100" t="inlineStr">
        <is>
          <t>England</t>
        </is>
      </c>
      <c r="C7100" t="inlineStr">
        <is>
          <t>Center</t>
        </is>
      </c>
      <c r="D7100" t="n">
        <v>3</v>
      </c>
      <c r="E7100" t="n">
        <v>3</v>
      </c>
      <c r="F7100" t="n">
        <v>3</v>
      </c>
      <c r="G7100" t="n">
        <v>0</v>
      </c>
      <c r="H7100" t="n">
        <v>0</v>
      </c>
      <c r="I7100" t="n">
        <v>240</v>
      </c>
      <c r="J7100" t="n">
        <v>0</v>
      </c>
      <c r="K7100" t="n">
        <v>0</v>
      </c>
      <c r="L7100" t="n">
        <v>0</v>
      </c>
      <c r="M7100" t="n">
        <v>0</v>
      </c>
      <c r="N7100" t="n">
        <v>2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10</v>
      </c>
      <c r="U7100" t="n">
        <v>0</v>
      </c>
      <c r="V7100" t="n">
        <v>0</v>
      </c>
      <c r="W7100" t="n">
        <v>0</v>
      </c>
    </row>
    <row r="7101">
      <c r="A7101" t="inlineStr">
        <is>
          <t>Billy Twelvetrees</t>
        </is>
      </c>
      <c r="B7101" t="inlineStr">
        <is>
          <t>England</t>
        </is>
      </c>
      <c r="C7101" t="inlineStr">
        <is>
          <t>Center</t>
        </is>
      </c>
      <c r="D7101" t="n">
        <v>3</v>
      </c>
      <c r="E7101" t="n">
        <v>3</v>
      </c>
      <c r="F7101" t="n">
        <v>3</v>
      </c>
      <c r="G7101" t="n">
        <v>0</v>
      </c>
      <c r="H7101" t="n">
        <v>0</v>
      </c>
      <c r="I7101" t="n">
        <v>240</v>
      </c>
      <c r="J7101" t="n">
        <v>0</v>
      </c>
      <c r="K7101" t="n">
        <v>0</v>
      </c>
      <c r="L7101" t="n">
        <v>0</v>
      </c>
      <c r="M7101" t="n">
        <v>0</v>
      </c>
      <c r="N7101" t="n">
        <v>2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10</v>
      </c>
      <c r="U7101" t="n">
        <v>1</v>
      </c>
      <c r="V7101" t="n">
        <v>0</v>
      </c>
      <c r="W7101" t="n">
        <v>0</v>
      </c>
    </row>
    <row r="7102">
      <c r="A7102" t="inlineStr">
        <is>
          <t>Billy Twelvetrees</t>
        </is>
      </c>
      <c r="B7102" t="inlineStr">
        <is>
          <t>England</t>
        </is>
      </c>
      <c r="C7102" t="inlineStr">
        <is>
          <t>Center</t>
        </is>
      </c>
      <c r="D7102" t="n">
        <v>226</v>
      </c>
      <c r="E7102" t="n">
        <v>226</v>
      </c>
      <c r="F7102" t="n">
        <v>188</v>
      </c>
      <c r="G7102" t="n">
        <v>38</v>
      </c>
      <c r="H7102" t="n">
        <v>0</v>
      </c>
      <c r="I7102" t="n">
        <v>15455</v>
      </c>
      <c r="J7102" t="n">
        <v>38</v>
      </c>
      <c r="K7102" t="n">
        <v>903</v>
      </c>
      <c r="L7102" t="n">
        <v>3</v>
      </c>
      <c r="M7102" t="n">
        <v>25</v>
      </c>
      <c r="N7102" t="n">
        <v>20</v>
      </c>
      <c r="O7102" t="n">
        <v>1</v>
      </c>
      <c r="P7102" t="n">
        <v>253</v>
      </c>
      <c r="Q7102" t="n">
        <v>182</v>
      </c>
      <c r="R7102" t="n">
        <v>181</v>
      </c>
      <c r="S7102" t="n">
        <v>146</v>
      </c>
      <c r="T7102" t="n">
        <v>905</v>
      </c>
      <c r="U7102" t="n">
        <v>6</v>
      </c>
      <c r="V7102" t="n">
        <v>0</v>
      </c>
      <c r="W7102" t="n">
        <v>0</v>
      </c>
    </row>
    <row r="7103">
      <c r="A7103" t="inlineStr">
        <is>
          <t>Billy Twelvetrees</t>
        </is>
      </c>
      <c r="B7103" t="inlineStr">
        <is>
          <t>England</t>
        </is>
      </c>
      <c r="C7103" t="inlineStr">
        <is>
          <t>Center</t>
        </is>
      </c>
      <c r="D7103" t="n">
        <v>22</v>
      </c>
      <c r="E7103" t="n">
        <v>24</v>
      </c>
      <c r="F7103" t="n">
        <v>13</v>
      </c>
      <c r="G7103" t="n">
        <v>11</v>
      </c>
      <c r="H7103" t="n">
        <v>0</v>
      </c>
      <c r="I7103" t="n">
        <v>1110</v>
      </c>
      <c r="J7103" t="n">
        <v>9</v>
      </c>
      <c r="K7103" t="n">
        <v>172</v>
      </c>
      <c r="L7103" t="n">
        <v>0</v>
      </c>
      <c r="M7103" t="n">
        <v>6</v>
      </c>
      <c r="N7103" t="n">
        <v>3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15</v>
      </c>
      <c r="U7103" t="n">
        <v>0</v>
      </c>
      <c r="V7103" t="n">
        <v>0</v>
      </c>
      <c r="W7103" t="n">
        <v>0</v>
      </c>
    </row>
    <row r="7104">
      <c r="A7104" t="inlineStr">
        <is>
          <t>Billy Twelvetrees</t>
        </is>
      </c>
      <c r="B7104" t="inlineStr">
        <is>
          <t>England</t>
        </is>
      </c>
      <c r="C7104" t="inlineStr">
        <is>
          <t>Center</t>
        </is>
      </c>
      <c r="D7104" t="n">
        <v>2</v>
      </c>
      <c r="E7104" t="n">
        <v>2</v>
      </c>
      <c r="F7104" t="n">
        <v>1</v>
      </c>
      <c r="G7104" t="n">
        <v>1</v>
      </c>
      <c r="H7104" t="n">
        <v>0</v>
      </c>
      <c r="I7104" t="n">
        <v>106</v>
      </c>
      <c r="J7104" t="n">
        <v>1</v>
      </c>
      <c r="K7104" t="n">
        <v>26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</row>
    <row r="7105">
      <c r="A7105" t="inlineStr">
        <is>
          <t>Billy Twelvetrees</t>
        </is>
      </c>
      <c r="B7105" t="inlineStr">
        <is>
          <t>England</t>
        </is>
      </c>
      <c r="C7105" t="inlineStr">
        <is>
          <t>Center</t>
        </is>
      </c>
      <c r="D7105" t="n">
        <v>359</v>
      </c>
      <c r="E7105" t="n">
        <v>62</v>
      </c>
      <c r="F7105" t="n">
        <v>298</v>
      </c>
      <c r="G7105" t="n">
        <v>75</v>
      </c>
      <c r="H7105" t="n">
        <v>0</v>
      </c>
      <c r="I7105" t="n">
        <v>24338</v>
      </c>
      <c r="J7105" t="n">
        <v>61</v>
      </c>
      <c r="K7105" t="n">
        <v>1312</v>
      </c>
      <c r="L7105" t="n">
        <v>4</v>
      </c>
      <c r="M7105" t="n">
        <v>43</v>
      </c>
      <c r="N7105" t="n">
        <v>62</v>
      </c>
      <c r="O7105" t="n">
        <v>2</v>
      </c>
      <c r="P7105" t="n">
        <v>327</v>
      </c>
      <c r="Q7105" t="n">
        <v>229</v>
      </c>
      <c r="R7105" t="n">
        <v>278</v>
      </c>
      <c r="S7105" t="n">
        <v>223</v>
      </c>
      <c r="T7105" t="n">
        <v>1443</v>
      </c>
      <c r="U7105" t="n">
        <v>8</v>
      </c>
      <c r="V7105" t="n">
        <v>0</v>
      </c>
      <c r="W7105" t="n">
        <v>0</v>
      </c>
    </row>
    <row r="7106">
      <c r="A7106" t="inlineStr">
        <is>
          <t>Luther Burrell</t>
        </is>
      </c>
      <c r="B7106" t="inlineStr">
        <is>
          <t>England</t>
        </is>
      </c>
      <c r="C7106" t="inlineStr">
        <is>
          <t>Center</t>
        </is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80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</row>
    <row r="7107">
      <c r="A7107" t="inlineStr">
        <is>
          <t>Luther Burrell</t>
        </is>
      </c>
      <c r="B7107" t="inlineStr">
        <is>
          <t>England</t>
        </is>
      </c>
      <c r="C7107" t="inlineStr">
        <is>
          <t>Center</t>
        </is>
      </c>
      <c r="D7107" t="n">
        <v>39</v>
      </c>
      <c r="E7107" t="n">
        <v>39</v>
      </c>
      <c r="F7107" t="n">
        <v>28</v>
      </c>
      <c r="G7107" t="n">
        <v>11</v>
      </c>
      <c r="H7107" t="n">
        <v>0</v>
      </c>
      <c r="I7107" t="n">
        <v>2428</v>
      </c>
      <c r="J7107" t="n">
        <v>11</v>
      </c>
      <c r="K7107" t="n">
        <v>321</v>
      </c>
      <c r="L7107" t="n">
        <v>0</v>
      </c>
      <c r="M7107" t="n">
        <v>5</v>
      </c>
      <c r="N7107" t="n">
        <v>7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35</v>
      </c>
      <c r="U7107" t="n">
        <v>0</v>
      </c>
      <c r="V7107" t="n">
        <v>0</v>
      </c>
      <c r="W7107" t="n">
        <v>0</v>
      </c>
    </row>
    <row r="7108">
      <c r="A7108" t="inlineStr">
        <is>
          <t>Luther Burrell</t>
        </is>
      </c>
      <c r="B7108" t="inlineStr">
        <is>
          <t>England</t>
        </is>
      </c>
      <c r="C7108" t="inlineStr">
        <is>
          <t>Center</t>
        </is>
      </c>
      <c r="D7108" t="n">
        <v>21</v>
      </c>
      <c r="E7108" t="n">
        <v>21</v>
      </c>
      <c r="F7108" t="n">
        <v>17</v>
      </c>
      <c r="G7108" t="n">
        <v>4</v>
      </c>
      <c r="H7108" t="n">
        <v>0</v>
      </c>
      <c r="I7108" t="n">
        <v>1346</v>
      </c>
      <c r="J7108" t="n">
        <v>4</v>
      </c>
      <c r="K7108" t="n">
        <v>103</v>
      </c>
      <c r="L7108" t="n">
        <v>0</v>
      </c>
      <c r="M7108" t="n">
        <v>3</v>
      </c>
      <c r="N7108" t="n">
        <v>4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20</v>
      </c>
      <c r="U7108" t="n">
        <v>2</v>
      </c>
      <c r="V7108" t="n">
        <v>0</v>
      </c>
      <c r="W7108" t="n">
        <v>0</v>
      </c>
    </row>
    <row r="7109">
      <c r="A7109" t="inlineStr">
        <is>
          <t>Luther Burrell</t>
        </is>
      </c>
      <c r="B7109" t="inlineStr">
        <is>
          <t>England</t>
        </is>
      </c>
      <c r="C7109" t="inlineStr">
        <is>
          <t>Center</t>
        </is>
      </c>
      <c r="D7109" t="n">
        <v>9</v>
      </c>
      <c r="E7109" t="n">
        <v>9</v>
      </c>
      <c r="F7109" t="n">
        <v>9</v>
      </c>
      <c r="G7109" t="n">
        <v>0</v>
      </c>
      <c r="H7109" t="n">
        <v>0</v>
      </c>
      <c r="I7109" t="n">
        <v>664</v>
      </c>
      <c r="J7109" t="n">
        <v>0</v>
      </c>
      <c r="K7109" t="n">
        <v>0</v>
      </c>
      <c r="L7109" t="n">
        <v>0</v>
      </c>
      <c r="M7109" t="n">
        <v>2</v>
      </c>
      <c r="N7109" t="n">
        <v>2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10</v>
      </c>
      <c r="U7109" t="n">
        <v>0</v>
      </c>
      <c r="V7109" t="n">
        <v>0</v>
      </c>
      <c r="W7109" t="n">
        <v>0</v>
      </c>
    </row>
    <row r="7110">
      <c r="A7110" t="inlineStr">
        <is>
          <t>Luther Burrell</t>
        </is>
      </c>
      <c r="B7110" t="inlineStr">
        <is>
          <t>England</t>
        </is>
      </c>
      <c r="C7110" t="inlineStr">
        <is>
          <t>Center</t>
        </is>
      </c>
      <c r="D7110" t="n">
        <v>5</v>
      </c>
      <c r="E7110" t="n">
        <v>5</v>
      </c>
      <c r="F7110" t="n">
        <v>5</v>
      </c>
      <c r="G7110" t="n">
        <v>0</v>
      </c>
      <c r="H7110" t="n">
        <v>0</v>
      </c>
      <c r="I7110" t="n">
        <v>377</v>
      </c>
      <c r="J7110" t="n">
        <v>0</v>
      </c>
      <c r="K7110" t="n">
        <v>0</v>
      </c>
      <c r="L7110" t="n">
        <v>0</v>
      </c>
      <c r="M7110" t="n">
        <v>1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5</v>
      </c>
      <c r="U7110" t="n">
        <v>0</v>
      </c>
      <c r="V7110" t="n">
        <v>0</v>
      </c>
      <c r="W7110" t="n">
        <v>0</v>
      </c>
    </row>
    <row r="7111">
      <c r="A7111" t="inlineStr">
        <is>
          <t>Luther Burrell</t>
        </is>
      </c>
      <c r="B7111" t="inlineStr">
        <is>
          <t>England</t>
        </is>
      </c>
      <c r="C7111" t="inlineStr">
        <is>
          <t>Center</t>
        </is>
      </c>
      <c r="D7111" t="n">
        <v>12</v>
      </c>
      <c r="E7111" t="n">
        <v>21</v>
      </c>
      <c r="F7111" t="n">
        <v>9</v>
      </c>
      <c r="G7111" t="n">
        <v>12</v>
      </c>
      <c r="H7111" t="n">
        <v>0</v>
      </c>
      <c r="I7111" t="n">
        <v>694</v>
      </c>
      <c r="J7111" t="n">
        <v>3</v>
      </c>
      <c r="K7111" t="n">
        <v>43</v>
      </c>
      <c r="L7111" t="n">
        <v>0</v>
      </c>
      <c r="M7111" t="n">
        <v>3</v>
      </c>
      <c r="N7111" t="n">
        <v>3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15</v>
      </c>
      <c r="U7111" t="n">
        <v>0</v>
      </c>
      <c r="V7111" t="n">
        <v>0</v>
      </c>
      <c r="W7111" t="n">
        <v>0</v>
      </c>
    </row>
    <row r="7112">
      <c r="A7112" t="inlineStr">
        <is>
          <t>Luther Burrell</t>
        </is>
      </c>
      <c r="B7112" t="inlineStr">
        <is>
          <t>England</t>
        </is>
      </c>
      <c r="C7112" t="inlineStr">
        <is>
          <t>Center</t>
        </is>
      </c>
      <c r="D7112" t="n">
        <v>170</v>
      </c>
      <c r="E7112" t="n">
        <v>171</v>
      </c>
      <c r="F7112" t="n">
        <v>144</v>
      </c>
      <c r="G7112" t="n">
        <v>27</v>
      </c>
      <c r="H7112" t="n">
        <v>0</v>
      </c>
      <c r="I7112" t="n">
        <v>11383</v>
      </c>
      <c r="J7112" t="n">
        <v>26</v>
      </c>
      <c r="K7112" t="n">
        <v>670</v>
      </c>
      <c r="L7112" t="n">
        <v>0</v>
      </c>
      <c r="M7112" t="n">
        <v>40</v>
      </c>
      <c r="N7112" t="n">
        <v>32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160</v>
      </c>
      <c r="U7112" t="n">
        <v>5</v>
      </c>
      <c r="V7112" t="n">
        <v>0</v>
      </c>
      <c r="W7112" t="n">
        <v>0</v>
      </c>
    </row>
    <row r="7113">
      <c r="A7113" t="inlineStr">
        <is>
          <t>Luther Burrell</t>
        </is>
      </c>
      <c r="B7113" t="inlineStr">
        <is>
          <t>England</t>
        </is>
      </c>
      <c r="C7113" t="inlineStr">
        <is>
          <t>Center</t>
        </is>
      </c>
      <c r="D7113" t="n">
        <v>15</v>
      </c>
      <c r="E7113" t="n">
        <v>15</v>
      </c>
      <c r="F7113" t="n">
        <v>14</v>
      </c>
      <c r="G7113" t="n">
        <v>1</v>
      </c>
      <c r="H7113" t="n">
        <v>0</v>
      </c>
      <c r="I7113" t="n">
        <v>964</v>
      </c>
      <c r="J7113" t="n">
        <v>1</v>
      </c>
      <c r="K7113" t="n">
        <v>39</v>
      </c>
      <c r="L7113" t="n">
        <v>0</v>
      </c>
      <c r="M7113" t="n">
        <v>7</v>
      </c>
      <c r="N7113" t="n">
        <v>4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20</v>
      </c>
      <c r="U7113" t="n">
        <v>0</v>
      </c>
      <c r="V7113" t="n">
        <v>0</v>
      </c>
      <c r="W7113" t="n">
        <v>0</v>
      </c>
    </row>
    <row r="7114">
      <c r="A7114" t="inlineStr">
        <is>
          <t>Luther Burrell</t>
        </is>
      </c>
      <c r="B7114" t="inlineStr">
        <is>
          <t>England</t>
        </is>
      </c>
      <c r="C7114" t="inlineStr">
        <is>
          <t>Center</t>
        </is>
      </c>
      <c r="D7114" t="n">
        <v>8</v>
      </c>
      <c r="E7114" t="n">
        <v>8</v>
      </c>
      <c r="F7114" t="n">
        <v>8</v>
      </c>
      <c r="G7114" t="n">
        <v>0</v>
      </c>
      <c r="H7114" t="n">
        <v>0</v>
      </c>
      <c r="I7114" t="n">
        <v>629</v>
      </c>
      <c r="J7114" t="n">
        <v>0</v>
      </c>
      <c r="K7114" t="n">
        <v>0</v>
      </c>
      <c r="L7114" t="n">
        <v>0</v>
      </c>
      <c r="M7114" t="n">
        <v>1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</row>
    <row r="7115">
      <c r="A7115" t="inlineStr">
        <is>
          <t>Luther Burrell</t>
        </is>
      </c>
      <c r="B7115" t="inlineStr">
        <is>
          <t>England</t>
        </is>
      </c>
      <c r="C7115" t="inlineStr">
        <is>
          <t>Center</t>
        </is>
      </c>
      <c r="D7115" t="n">
        <v>280</v>
      </c>
      <c r="E7115" t="n">
        <v>53</v>
      </c>
      <c r="F7115" t="n">
        <v>235</v>
      </c>
      <c r="G7115" t="n">
        <v>55</v>
      </c>
      <c r="H7115" t="n">
        <v>0</v>
      </c>
      <c r="I7115" t="n">
        <v>18565</v>
      </c>
      <c r="J7115" t="n">
        <v>45</v>
      </c>
      <c r="K7115" t="n">
        <v>1176</v>
      </c>
      <c r="L7115" t="n">
        <v>0</v>
      </c>
      <c r="M7115" t="n">
        <v>62</v>
      </c>
      <c r="N7115" t="n">
        <v>53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265</v>
      </c>
      <c r="U7115" t="n">
        <v>7</v>
      </c>
      <c r="V7115" t="n">
        <v>0</v>
      </c>
      <c r="W7115" t="n">
        <v>0</v>
      </c>
    </row>
    <row r="7116">
      <c r="A7116" t="inlineStr">
        <is>
          <t>Alex Goode</t>
        </is>
      </c>
      <c r="B7116" t="inlineStr">
        <is>
          <t>England</t>
        </is>
      </c>
      <c r="C7116" t="inlineStr">
        <is>
          <t>Full Back</t>
        </is>
      </c>
      <c r="D7116" t="n">
        <v>12</v>
      </c>
      <c r="E7116" t="n">
        <v>12</v>
      </c>
      <c r="F7116" t="n">
        <v>6</v>
      </c>
      <c r="G7116" t="n">
        <v>6</v>
      </c>
      <c r="H7116" t="n">
        <v>0</v>
      </c>
      <c r="I7116" t="n">
        <v>598</v>
      </c>
      <c r="J7116" t="n">
        <v>6</v>
      </c>
      <c r="K7116" t="n">
        <v>145</v>
      </c>
      <c r="L7116" t="n">
        <v>0</v>
      </c>
      <c r="M7116" t="n">
        <v>1</v>
      </c>
      <c r="N7116" t="n">
        <v>1</v>
      </c>
      <c r="O7116" t="n">
        <v>0</v>
      </c>
      <c r="P7116" t="n">
        <v>9</v>
      </c>
      <c r="Q7116" t="n">
        <v>6</v>
      </c>
      <c r="R7116" t="n">
        <v>12</v>
      </c>
      <c r="S7116" t="n">
        <v>7</v>
      </c>
      <c r="T7116" t="n">
        <v>38</v>
      </c>
      <c r="U7116" t="n">
        <v>0</v>
      </c>
      <c r="V7116" t="n">
        <v>0</v>
      </c>
      <c r="W7116" t="n">
        <v>0</v>
      </c>
    </row>
    <row r="7117">
      <c r="A7117" t="inlineStr">
        <is>
          <t>Alex Goode</t>
        </is>
      </c>
      <c r="B7117" t="inlineStr">
        <is>
          <t>England</t>
        </is>
      </c>
      <c r="C7117" t="inlineStr">
        <is>
          <t>Full Back</t>
        </is>
      </c>
      <c r="D7117" t="n">
        <v>5</v>
      </c>
      <c r="E7117" t="n">
        <v>5</v>
      </c>
      <c r="F7117" t="n">
        <v>5</v>
      </c>
      <c r="G7117" t="n">
        <v>0</v>
      </c>
      <c r="H7117" t="n">
        <v>0</v>
      </c>
      <c r="I7117" t="n">
        <v>392</v>
      </c>
      <c r="J7117" t="n">
        <v>0</v>
      </c>
      <c r="K7117" t="n">
        <v>0</v>
      </c>
      <c r="L7117" t="n">
        <v>0</v>
      </c>
      <c r="M7117" t="n">
        <v>2</v>
      </c>
      <c r="N7117" t="n">
        <v>0</v>
      </c>
      <c r="O7117" t="n">
        <v>0</v>
      </c>
      <c r="P7117" t="n">
        <v>19</v>
      </c>
      <c r="Q7117" t="n">
        <v>11</v>
      </c>
      <c r="R7117" t="n">
        <v>8</v>
      </c>
      <c r="S7117" t="n">
        <v>8</v>
      </c>
      <c r="T7117" t="n">
        <v>46</v>
      </c>
      <c r="U7117" t="n">
        <v>0</v>
      </c>
      <c r="V7117" t="n">
        <v>0</v>
      </c>
      <c r="W7117" t="n">
        <v>0</v>
      </c>
    </row>
    <row r="7118">
      <c r="A7118" t="inlineStr">
        <is>
          <t>Alex Goode</t>
        </is>
      </c>
      <c r="B7118" t="inlineStr">
        <is>
          <t>England</t>
        </is>
      </c>
      <c r="C7118" t="inlineStr">
        <is>
          <t>Full Back</t>
        </is>
      </c>
      <c r="D7118" t="n">
        <v>3</v>
      </c>
      <c r="E7118" t="n">
        <v>3</v>
      </c>
      <c r="F7118" t="n">
        <v>2</v>
      </c>
      <c r="G7118" t="n">
        <v>1</v>
      </c>
      <c r="H7118" t="n">
        <v>0</v>
      </c>
      <c r="I7118" t="n">
        <v>165</v>
      </c>
      <c r="J7118" t="n">
        <v>1</v>
      </c>
      <c r="K7118" t="n">
        <v>5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5</v>
      </c>
      <c r="U7118" t="n">
        <v>0</v>
      </c>
      <c r="V7118" t="n">
        <v>0</v>
      </c>
      <c r="W7118" t="n">
        <v>0</v>
      </c>
    </row>
    <row r="7119">
      <c r="A7119" t="inlineStr">
        <is>
          <t>Alex Goode</t>
        </is>
      </c>
      <c r="B7119" t="inlineStr">
        <is>
          <t>England</t>
        </is>
      </c>
      <c r="C7119" t="inlineStr">
        <is>
          <t>Full Back</t>
        </is>
      </c>
      <c r="D7119" t="n">
        <v>300</v>
      </c>
      <c r="E7119" t="n">
        <v>300</v>
      </c>
      <c r="F7119" t="n">
        <v>284</v>
      </c>
      <c r="G7119" t="n">
        <v>16</v>
      </c>
      <c r="H7119" t="n">
        <v>0</v>
      </c>
      <c r="I7119" t="n">
        <v>22608</v>
      </c>
      <c r="J7119" t="n">
        <v>16</v>
      </c>
      <c r="K7119" t="n">
        <v>521</v>
      </c>
      <c r="L7119" t="n">
        <v>0</v>
      </c>
      <c r="M7119" t="n">
        <v>26</v>
      </c>
      <c r="N7119" t="n">
        <v>39</v>
      </c>
      <c r="O7119" t="n">
        <v>2</v>
      </c>
      <c r="P7119" t="n">
        <v>74</v>
      </c>
      <c r="Q7119" t="n">
        <v>64</v>
      </c>
      <c r="R7119" t="n">
        <v>139</v>
      </c>
      <c r="S7119" t="n">
        <v>117</v>
      </c>
      <c r="T7119" t="n">
        <v>680</v>
      </c>
      <c r="U7119" t="n">
        <v>5</v>
      </c>
      <c r="V7119" t="n">
        <v>0</v>
      </c>
      <c r="W7119" t="n">
        <v>0</v>
      </c>
    </row>
    <row r="7120">
      <c r="A7120" t="inlineStr">
        <is>
          <t>Alex Goode</t>
        </is>
      </c>
      <c r="B7120" t="inlineStr">
        <is>
          <t>England</t>
        </is>
      </c>
      <c r="C7120" t="inlineStr">
        <is>
          <t>Full Back</t>
        </is>
      </c>
      <c r="D7120" t="n">
        <v>3</v>
      </c>
      <c r="E7120" t="n">
        <v>3</v>
      </c>
      <c r="F7120" t="n">
        <v>1</v>
      </c>
      <c r="G7120" t="n">
        <v>2</v>
      </c>
      <c r="H7120" t="n">
        <v>0</v>
      </c>
      <c r="I7120" t="n">
        <v>111</v>
      </c>
      <c r="J7120" t="n">
        <v>2</v>
      </c>
      <c r="K7120" t="n">
        <v>56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</row>
    <row r="7121">
      <c r="A7121" t="inlineStr">
        <is>
          <t>Alex Goode</t>
        </is>
      </c>
      <c r="B7121" t="inlineStr">
        <is>
          <t>England</t>
        </is>
      </c>
      <c r="C7121" t="inlineStr">
        <is>
          <t>Full Back</t>
        </is>
      </c>
      <c r="D7121" t="n">
        <v>21</v>
      </c>
      <c r="E7121" t="n">
        <v>25</v>
      </c>
      <c r="F7121" t="n">
        <v>14</v>
      </c>
      <c r="G7121" t="n">
        <v>11</v>
      </c>
      <c r="H7121" t="n">
        <v>0</v>
      </c>
      <c r="I7121" t="n">
        <v>1164</v>
      </c>
      <c r="J7121" t="n">
        <v>7</v>
      </c>
      <c r="K7121" t="n">
        <v>104</v>
      </c>
      <c r="L7121" t="n">
        <v>1</v>
      </c>
      <c r="M7121" t="n">
        <v>3</v>
      </c>
      <c r="N7121" t="n">
        <v>1</v>
      </c>
      <c r="O7121" t="n">
        <v>0</v>
      </c>
      <c r="P7121" t="n">
        <v>0</v>
      </c>
      <c r="Q7121" t="n">
        <v>0</v>
      </c>
      <c r="R7121" t="n">
        <v>1</v>
      </c>
      <c r="S7121" t="n">
        <v>1</v>
      </c>
      <c r="T7121" t="n">
        <v>8</v>
      </c>
      <c r="U7121" t="n">
        <v>0</v>
      </c>
      <c r="V7121" t="n">
        <v>0</v>
      </c>
      <c r="W7121" t="n">
        <v>0</v>
      </c>
    </row>
    <row r="7122">
      <c r="A7122" t="inlineStr">
        <is>
          <t>Alex Goode</t>
        </is>
      </c>
      <c r="B7122" t="inlineStr">
        <is>
          <t>England</t>
        </is>
      </c>
      <c r="C7122" t="inlineStr">
        <is>
          <t>Full Back</t>
        </is>
      </c>
      <c r="D7122" t="n">
        <v>344</v>
      </c>
      <c r="E7122" t="n">
        <v>42</v>
      </c>
      <c r="F7122" t="n">
        <v>312</v>
      </c>
      <c r="G7122" t="n">
        <v>36</v>
      </c>
      <c r="H7122" t="n">
        <v>0</v>
      </c>
      <c r="I7122" t="n">
        <v>25038</v>
      </c>
      <c r="J7122" t="n">
        <v>32</v>
      </c>
      <c r="K7122" t="n">
        <v>831</v>
      </c>
      <c r="L7122" t="n">
        <v>1</v>
      </c>
      <c r="M7122" t="n">
        <v>33</v>
      </c>
      <c r="N7122" t="n">
        <v>42</v>
      </c>
      <c r="O7122" t="n">
        <v>2</v>
      </c>
      <c r="P7122" t="n">
        <v>102</v>
      </c>
      <c r="Q7122" t="n">
        <v>81</v>
      </c>
      <c r="R7122" t="n">
        <v>160</v>
      </c>
      <c r="S7122" t="n">
        <v>133</v>
      </c>
      <c r="T7122" t="n">
        <v>777</v>
      </c>
      <c r="U7122" t="n">
        <v>5</v>
      </c>
      <c r="V7122" t="n">
        <v>0</v>
      </c>
      <c r="W7122" t="n">
        <v>0</v>
      </c>
    </row>
    <row r="7123">
      <c r="A7123" t="inlineStr">
        <is>
          <t>Yannick Nyanga</t>
        </is>
      </c>
      <c r="B7123" t="inlineStr">
        <is>
          <t>France</t>
        </is>
      </c>
      <c r="C7123" t="inlineStr">
        <is>
          <t>Blindside Flanker</t>
        </is>
      </c>
      <c r="D7123" t="n">
        <v>9</v>
      </c>
      <c r="E7123" t="n">
        <v>10</v>
      </c>
      <c r="F7123" t="n">
        <v>5</v>
      </c>
      <c r="G7123" t="n">
        <v>5</v>
      </c>
      <c r="H7123" t="n">
        <v>0</v>
      </c>
      <c r="I7123" t="n">
        <v>461</v>
      </c>
      <c r="J7123" t="n">
        <v>4</v>
      </c>
      <c r="K7123" t="n">
        <v>105</v>
      </c>
      <c r="L7123" t="n">
        <v>0</v>
      </c>
      <c r="M7123" t="n">
        <v>2</v>
      </c>
      <c r="N7123" t="n">
        <v>2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10</v>
      </c>
      <c r="U7123" t="n">
        <v>0</v>
      </c>
      <c r="V7123" t="n">
        <v>0</v>
      </c>
      <c r="W7123" t="n">
        <v>0</v>
      </c>
    </row>
    <row r="7124">
      <c r="A7124" t="inlineStr">
        <is>
          <t>Yannick Nyanga</t>
        </is>
      </c>
      <c r="B7124" t="inlineStr">
        <is>
          <t>France</t>
        </is>
      </c>
      <c r="C7124" t="inlineStr">
        <is>
          <t>Blindside Flanker</t>
        </is>
      </c>
      <c r="D7124" t="n">
        <v>47</v>
      </c>
      <c r="E7124" t="n">
        <v>46</v>
      </c>
      <c r="F7124" t="n">
        <v>30</v>
      </c>
      <c r="G7124" t="n">
        <v>16</v>
      </c>
      <c r="H7124" t="n">
        <v>0</v>
      </c>
      <c r="I7124" t="n">
        <v>2466</v>
      </c>
      <c r="J7124" t="n">
        <v>17</v>
      </c>
      <c r="K7124" t="n">
        <v>368</v>
      </c>
      <c r="L7124" t="n">
        <v>0</v>
      </c>
      <c r="M7124" t="n">
        <v>16</v>
      </c>
      <c r="N7124" t="n">
        <v>6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30</v>
      </c>
      <c r="U7124" t="n">
        <v>0</v>
      </c>
      <c r="V7124" t="n">
        <v>0</v>
      </c>
      <c r="W7124" t="n">
        <v>0</v>
      </c>
    </row>
    <row r="7125">
      <c r="A7125" t="inlineStr">
        <is>
          <t>Yannick Nyanga</t>
        </is>
      </c>
      <c r="B7125" t="inlineStr">
        <is>
          <t>France</t>
        </is>
      </c>
      <c r="C7125" t="inlineStr">
        <is>
          <t>Blindside Flanker</t>
        </is>
      </c>
      <c r="D7125" t="n">
        <v>160</v>
      </c>
      <c r="E7125" t="n">
        <v>164</v>
      </c>
      <c r="F7125" t="n">
        <v>98</v>
      </c>
      <c r="G7125" t="n">
        <v>66</v>
      </c>
      <c r="H7125" t="n">
        <v>0</v>
      </c>
      <c r="I7125" t="n">
        <v>8236</v>
      </c>
      <c r="J7125" t="n">
        <v>62</v>
      </c>
      <c r="K7125" t="n">
        <v>1572</v>
      </c>
      <c r="L7125" t="n">
        <v>2</v>
      </c>
      <c r="M7125" t="n">
        <v>58</v>
      </c>
      <c r="N7125" t="n">
        <v>13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65</v>
      </c>
      <c r="U7125" t="n">
        <v>1</v>
      </c>
      <c r="V7125" t="n">
        <v>0</v>
      </c>
      <c r="W7125" t="n">
        <v>1</v>
      </c>
    </row>
    <row r="7126">
      <c r="A7126" t="inlineStr">
        <is>
          <t>Yannick Nyanga</t>
        </is>
      </c>
      <c r="B7126" t="inlineStr">
        <is>
          <t>France</t>
        </is>
      </c>
      <c r="C7126" t="inlineStr">
        <is>
          <t>Blindside Flanker</t>
        </is>
      </c>
      <c r="D7126" t="n">
        <v>62</v>
      </c>
      <c r="E7126" t="n">
        <v>63</v>
      </c>
      <c r="F7126" t="n">
        <v>52</v>
      </c>
      <c r="G7126" t="n">
        <v>11</v>
      </c>
      <c r="H7126" t="n">
        <v>0</v>
      </c>
      <c r="I7126" t="n">
        <v>4022</v>
      </c>
      <c r="J7126" t="n">
        <v>10</v>
      </c>
      <c r="K7126" t="n">
        <v>155</v>
      </c>
      <c r="L7126" t="n">
        <v>0</v>
      </c>
      <c r="M7126" t="n">
        <v>14</v>
      </c>
      <c r="N7126" t="n">
        <v>5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25</v>
      </c>
      <c r="U7126" t="n">
        <v>0</v>
      </c>
      <c r="V7126" t="n">
        <v>0</v>
      </c>
      <c r="W7126" t="n">
        <v>0</v>
      </c>
    </row>
    <row r="7127">
      <c r="A7127" t="inlineStr">
        <is>
          <t>Yannick Nyanga</t>
        </is>
      </c>
      <c r="B7127" t="inlineStr">
        <is>
          <t>France</t>
        </is>
      </c>
      <c r="C7127" t="inlineStr">
        <is>
          <t>Blindside Flanker</t>
        </is>
      </c>
      <c r="D7127" t="n">
        <v>278</v>
      </c>
      <c r="E7127" t="n">
        <v>26</v>
      </c>
      <c r="F7127" t="n">
        <v>185</v>
      </c>
      <c r="G7127" t="n">
        <v>98</v>
      </c>
      <c r="H7127" t="n">
        <v>0</v>
      </c>
      <c r="I7127" t="n">
        <v>15185</v>
      </c>
      <c r="J7127" t="n">
        <v>93</v>
      </c>
      <c r="K7127" t="n">
        <v>2200</v>
      </c>
      <c r="L7127" t="n">
        <v>2</v>
      </c>
      <c r="M7127" t="n">
        <v>90</v>
      </c>
      <c r="N7127" t="n">
        <v>26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130</v>
      </c>
      <c r="U7127" t="n">
        <v>1</v>
      </c>
      <c r="V7127" t="n">
        <v>0</v>
      </c>
      <c r="W7127" t="n">
        <v>1</v>
      </c>
    </row>
    <row r="7128">
      <c r="A7128" t="inlineStr">
        <is>
          <t>Chris Henry</t>
        </is>
      </c>
      <c r="B7128" t="inlineStr">
        <is>
          <t>Ireland</t>
        </is>
      </c>
      <c r="C7128" t="inlineStr">
        <is>
          <t>Blindside Flanker</t>
        </is>
      </c>
      <c r="D7128" t="n">
        <v>183</v>
      </c>
      <c r="E7128" t="n">
        <v>183</v>
      </c>
      <c r="F7128" t="n">
        <v>153</v>
      </c>
      <c r="G7128" t="n">
        <v>30</v>
      </c>
      <c r="H7128" t="n">
        <v>0</v>
      </c>
      <c r="I7128" t="n">
        <v>12125</v>
      </c>
      <c r="J7128" t="n">
        <v>30</v>
      </c>
      <c r="K7128" t="n">
        <v>730</v>
      </c>
      <c r="L7128" t="n">
        <v>2</v>
      </c>
      <c r="M7128" t="n">
        <v>38</v>
      </c>
      <c r="N7128" t="n">
        <v>11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55</v>
      </c>
      <c r="U7128" t="n">
        <v>2</v>
      </c>
      <c r="V7128" t="n">
        <v>0</v>
      </c>
      <c r="W7128" t="n">
        <v>0</v>
      </c>
    </row>
    <row r="7129">
      <c r="A7129" t="inlineStr">
        <is>
          <t>Chris Henry</t>
        </is>
      </c>
      <c r="B7129" t="inlineStr">
        <is>
          <t>Ireland</t>
        </is>
      </c>
      <c r="C7129" t="inlineStr">
        <is>
          <t>Blindside Flanker</t>
        </is>
      </c>
      <c r="D7129" t="n">
        <v>3</v>
      </c>
      <c r="E7129" t="n">
        <v>3</v>
      </c>
      <c r="F7129" t="n">
        <v>2</v>
      </c>
      <c r="G7129" t="n">
        <v>1</v>
      </c>
      <c r="H7129" t="n">
        <v>0</v>
      </c>
      <c r="I7129" t="n">
        <v>154</v>
      </c>
      <c r="J7129" t="n">
        <v>1</v>
      </c>
      <c r="K7129" t="n">
        <v>30</v>
      </c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5</v>
      </c>
      <c r="U7129" t="n">
        <v>0</v>
      </c>
      <c r="V7129" t="n">
        <v>0</v>
      </c>
      <c r="W7129" t="n">
        <v>0</v>
      </c>
    </row>
    <row r="7130">
      <c r="A7130" t="inlineStr">
        <is>
          <t>Chris Henry</t>
        </is>
      </c>
      <c r="B7130" t="inlineStr">
        <is>
          <t>Ireland</t>
        </is>
      </c>
      <c r="C7130" t="inlineStr">
        <is>
          <t>Blindside Flanker</t>
        </is>
      </c>
      <c r="D7130" t="n">
        <v>23</v>
      </c>
      <c r="E7130" t="n">
        <v>24</v>
      </c>
      <c r="F7130" t="n">
        <v>15</v>
      </c>
      <c r="G7130" t="n">
        <v>9</v>
      </c>
      <c r="H7130" t="n">
        <v>0</v>
      </c>
      <c r="I7130" t="n">
        <v>1255</v>
      </c>
      <c r="J7130" t="n">
        <v>8</v>
      </c>
      <c r="K7130" t="n">
        <v>154</v>
      </c>
      <c r="L7130" t="n">
        <v>0</v>
      </c>
      <c r="M7130" t="n">
        <v>6</v>
      </c>
      <c r="N7130" t="n">
        <v>3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15</v>
      </c>
      <c r="U7130" t="n">
        <v>1</v>
      </c>
      <c r="V7130" t="n">
        <v>0</v>
      </c>
      <c r="W7130" t="n">
        <v>0</v>
      </c>
    </row>
    <row r="7131">
      <c r="A7131" t="inlineStr">
        <is>
          <t>Chris Henry</t>
        </is>
      </c>
      <c r="B7131" t="inlineStr">
        <is>
          <t>Ireland</t>
        </is>
      </c>
      <c r="C7131" t="inlineStr">
        <is>
          <t>Blindside Flanker</t>
        </is>
      </c>
      <c r="D7131" t="n">
        <v>209</v>
      </c>
      <c r="E7131" t="n">
        <v>15</v>
      </c>
      <c r="F7131" t="n">
        <v>170</v>
      </c>
      <c r="G7131" t="n">
        <v>40</v>
      </c>
      <c r="H7131" t="n">
        <v>0</v>
      </c>
      <c r="I7131" t="n">
        <v>13534</v>
      </c>
      <c r="J7131" t="n">
        <v>39</v>
      </c>
      <c r="K7131" t="n">
        <v>914</v>
      </c>
      <c r="L7131" t="n">
        <v>2</v>
      </c>
      <c r="M7131" t="n">
        <v>45</v>
      </c>
      <c r="N7131" t="n">
        <v>15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75</v>
      </c>
      <c r="U7131" t="n">
        <v>3</v>
      </c>
      <c r="V7131" t="n">
        <v>0</v>
      </c>
      <c r="W7131" t="n">
        <v>0</v>
      </c>
    </row>
    <row r="7132">
      <c r="A7132" t="inlineStr">
        <is>
          <t>Paul O'Connell</t>
        </is>
      </c>
      <c r="B7132" t="inlineStr">
        <is>
          <t>Ireland</t>
        </is>
      </c>
      <c r="C7132" t="inlineStr">
        <is>
          <t>Lock</t>
        </is>
      </c>
      <c r="D7132" t="n">
        <v>144</v>
      </c>
      <c r="E7132" t="n">
        <v>146</v>
      </c>
      <c r="F7132" t="n">
        <v>132</v>
      </c>
      <c r="G7132" t="n">
        <v>14</v>
      </c>
      <c r="H7132" t="n">
        <v>0</v>
      </c>
      <c r="I7132" t="n">
        <v>10549</v>
      </c>
      <c r="J7132" t="n">
        <v>12</v>
      </c>
      <c r="K7132" t="n">
        <v>358</v>
      </c>
      <c r="L7132" t="n">
        <v>0</v>
      </c>
      <c r="M7132" t="n">
        <v>27</v>
      </c>
      <c r="N7132" t="n">
        <v>16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80</v>
      </c>
      <c r="U7132" t="n">
        <v>6</v>
      </c>
      <c r="V7132" t="n">
        <v>0</v>
      </c>
      <c r="W7132" t="n">
        <v>1</v>
      </c>
    </row>
    <row r="7133">
      <c r="A7133" t="inlineStr">
        <is>
          <t>Paul O'Connell</t>
        </is>
      </c>
      <c r="B7133" t="inlineStr">
        <is>
          <t>Ireland</t>
        </is>
      </c>
      <c r="C7133" t="inlineStr">
        <is>
          <t>Lock</t>
        </is>
      </c>
      <c r="D7133" t="n">
        <v>108</v>
      </c>
      <c r="E7133" t="n">
        <v>108</v>
      </c>
      <c r="F7133" t="n">
        <v>99</v>
      </c>
      <c r="G7133" t="n">
        <v>9</v>
      </c>
      <c r="H7133" t="n">
        <v>0</v>
      </c>
      <c r="I7133" t="n">
        <v>7780</v>
      </c>
      <c r="J7133" t="n">
        <v>9</v>
      </c>
      <c r="K7133" t="n">
        <v>189</v>
      </c>
      <c r="L7133" t="n">
        <v>0</v>
      </c>
      <c r="M7133" t="n">
        <v>25</v>
      </c>
      <c r="N7133" t="n">
        <v>8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40</v>
      </c>
      <c r="U7133" t="n">
        <v>3</v>
      </c>
      <c r="V7133" t="n">
        <v>0</v>
      </c>
      <c r="W7133" t="n">
        <v>0</v>
      </c>
    </row>
    <row r="7134">
      <c r="A7134" t="inlineStr">
        <is>
          <t>Paul O'Connell</t>
        </is>
      </c>
      <c r="B7134" t="inlineStr">
        <is>
          <t>Ireland</t>
        </is>
      </c>
      <c r="C7134" t="inlineStr">
        <is>
          <t>Lock</t>
        </is>
      </c>
      <c r="D7134" t="n">
        <v>7</v>
      </c>
      <c r="E7134" t="n">
        <v>7</v>
      </c>
      <c r="F7134" t="n">
        <v>7</v>
      </c>
      <c r="G7134" t="n">
        <v>0</v>
      </c>
      <c r="H7134" t="n">
        <v>0</v>
      </c>
      <c r="I7134" t="n">
        <v>560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</row>
    <row r="7135">
      <c r="A7135" t="inlineStr">
        <is>
          <t>Paul O'Connell</t>
        </is>
      </c>
      <c r="B7135" t="inlineStr">
        <is>
          <t>Ireland</t>
        </is>
      </c>
      <c r="C7135" t="inlineStr">
        <is>
          <t>Lock</t>
        </is>
      </c>
      <c r="D7135" t="n">
        <v>6</v>
      </c>
      <c r="E7135" t="n">
        <v>6</v>
      </c>
      <c r="F7135" t="n">
        <v>5</v>
      </c>
      <c r="G7135" t="n">
        <v>1</v>
      </c>
      <c r="H7135" t="n">
        <v>1</v>
      </c>
      <c r="I7135" t="n">
        <v>352</v>
      </c>
      <c r="J7135" t="n">
        <v>1</v>
      </c>
      <c r="K7135" t="n">
        <v>16</v>
      </c>
      <c r="L7135" t="n">
        <v>0</v>
      </c>
      <c r="M7135" t="n">
        <v>3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5</v>
      </c>
      <c r="U7135" t="n">
        <v>0</v>
      </c>
      <c r="V7135" t="n">
        <v>0</v>
      </c>
      <c r="W7135" t="n">
        <v>0</v>
      </c>
    </row>
    <row r="7136">
      <c r="A7136" t="inlineStr">
        <is>
          <t>Paul O'Connell</t>
        </is>
      </c>
      <c r="B7136" t="inlineStr">
        <is>
          <t>Ireland</t>
        </is>
      </c>
      <c r="C7136" t="inlineStr">
        <is>
          <t>Lock</t>
        </is>
      </c>
      <c r="D7136" t="n">
        <v>265</v>
      </c>
      <c r="E7136" t="n">
        <v>25</v>
      </c>
      <c r="F7136" t="n">
        <v>243</v>
      </c>
      <c r="G7136" t="n">
        <v>24</v>
      </c>
      <c r="H7136" t="n">
        <v>1</v>
      </c>
      <c r="I7136" t="n">
        <v>19241</v>
      </c>
      <c r="J7136" t="n">
        <v>22</v>
      </c>
      <c r="K7136" t="n">
        <v>563</v>
      </c>
      <c r="L7136" t="n">
        <v>0</v>
      </c>
      <c r="M7136" t="n">
        <v>55</v>
      </c>
      <c r="N7136" t="n">
        <v>25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125</v>
      </c>
      <c r="U7136" t="n">
        <v>9</v>
      </c>
      <c r="V7136" t="n">
        <v>0</v>
      </c>
      <c r="W7136" t="n">
        <v>1</v>
      </c>
    </row>
    <row r="7137">
      <c r="A7137" t="inlineStr">
        <is>
          <t>Eion Redden</t>
        </is>
      </c>
      <c r="B7137" t="inlineStr">
        <is>
          <t>Ireland</t>
        </is>
      </c>
      <c r="C7137" t="inlineStr">
        <is>
          <t>Scrum Half</t>
        </is>
      </c>
      <c r="D7137" t="n">
        <v>15</v>
      </c>
      <c r="E7137" t="n">
        <v>18</v>
      </c>
      <c r="F7137" t="n">
        <v>13</v>
      </c>
      <c r="G7137" t="n">
        <v>5</v>
      </c>
      <c r="H7137" t="n">
        <v>0</v>
      </c>
      <c r="I7137" t="n">
        <v>955</v>
      </c>
      <c r="J7137" t="n">
        <v>2</v>
      </c>
      <c r="K7137" t="n">
        <v>40</v>
      </c>
      <c r="L7137" t="n">
        <v>0</v>
      </c>
      <c r="M7137" t="n">
        <v>7</v>
      </c>
      <c r="N7137" t="n">
        <v>3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15</v>
      </c>
      <c r="U7137" t="n">
        <v>0</v>
      </c>
      <c r="V7137" t="n">
        <v>0</v>
      </c>
      <c r="W7137" t="n">
        <v>0</v>
      </c>
    </row>
    <row r="7138">
      <c r="A7138" t="inlineStr">
        <is>
          <t>Eion Redden</t>
        </is>
      </c>
      <c r="B7138" t="inlineStr">
        <is>
          <t>Ireland</t>
        </is>
      </c>
      <c r="C7138" t="inlineStr">
        <is>
          <t>Scrum Half</t>
        </is>
      </c>
      <c r="D7138" t="n">
        <v>10</v>
      </c>
      <c r="E7138" t="n">
        <v>20</v>
      </c>
      <c r="F7138" t="n">
        <v>6</v>
      </c>
      <c r="G7138" t="n">
        <v>14</v>
      </c>
      <c r="H7138" t="n">
        <v>0</v>
      </c>
      <c r="I7138" t="n">
        <v>527</v>
      </c>
      <c r="J7138" t="n">
        <v>4</v>
      </c>
      <c r="K7138" t="n">
        <v>64</v>
      </c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</row>
    <row r="7139">
      <c r="A7139" t="inlineStr">
        <is>
          <t>Eion Redden</t>
        </is>
      </c>
      <c r="B7139" t="inlineStr">
        <is>
          <t>Ireland</t>
        </is>
      </c>
      <c r="C7139" t="inlineStr">
        <is>
          <t>Scrum Half</t>
        </is>
      </c>
      <c r="D7139" t="n">
        <v>103</v>
      </c>
      <c r="E7139" t="n">
        <v>110</v>
      </c>
      <c r="F7139" t="n">
        <v>83</v>
      </c>
      <c r="G7139" t="n">
        <v>27</v>
      </c>
      <c r="H7139" t="n">
        <v>0</v>
      </c>
      <c r="I7139" t="n">
        <v>6500</v>
      </c>
      <c r="J7139" t="n">
        <v>20</v>
      </c>
      <c r="K7139" t="n">
        <v>505</v>
      </c>
      <c r="L7139" t="n">
        <v>1</v>
      </c>
      <c r="M7139" t="n">
        <v>50</v>
      </c>
      <c r="N7139" t="n">
        <v>16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80</v>
      </c>
      <c r="U7139" t="n">
        <v>4</v>
      </c>
      <c r="V7139" t="n">
        <v>0</v>
      </c>
      <c r="W7139" t="n">
        <v>0</v>
      </c>
    </row>
    <row r="7140">
      <c r="A7140" t="inlineStr">
        <is>
          <t>Eion Redden</t>
        </is>
      </c>
      <c r="B7140" t="inlineStr">
        <is>
          <t>Ireland</t>
        </is>
      </c>
      <c r="C7140" t="inlineStr">
        <is>
          <t>Scrum Half</t>
        </is>
      </c>
      <c r="D7140" t="n">
        <v>69</v>
      </c>
      <c r="E7140" t="n">
        <v>87</v>
      </c>
      <c r="F7140" t="n">
        <v>26</v>
      </c>
      <c r="G7140" t="n">
        <v>61</v>
      </c>
      <c r="H7140" t="n">
        <v>0</v>
      </c>
      <c r="I7140" t="n">
        <v>2349</v>
      </c>
      <c r="J7140" t="n">
        <v>43</v>
      </c>
      <c r="K7140" t="n">
        <v>652</v>
      </c>
      <c r="L7140" t="n">
        <v>1</v>
      </c>
      <c r="M7140" t="n">
        <v>21</v>
      </c>
      <c r="N7140" t="n">
        <v>2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10</v>
      </c>
      <c r="U7140" t="n">
        <v>0</v>
      </c>
      <c r="V7140" t="n">
        <v>0</v>
      </c>
      <c r="W7140" t="n">
        <v>0</v>
      </c>
    </row>
    <row r="7141">
      <c r="A7141" t="inlineStr">
        <is>
          <t>Eion Redden</t>
        </is>
      </c>
      <c r="B7141" t="inlineStr">
        <is>
          <t>Ireland</t>
        </is>
      </c>
      <c r="C7141" t="inlineStr">
        <is>
          <t>Scrum Half</t>
        </is>
      </c>
      <c r="D7141" t="n">
        <v>135</v>
      </c>
      <c r="E7141" t="n">
        <v>138</v>
      </c>
      <c r="F7141" t="n">
        <v>98</v>
      </c>
      <c r="G7141" t="n">
        <v>40</v>
      </c>
      <c r="H7141" t="n">
        <v>0</v>
      </c>
      <c r="I7141" t="n">
        <v>7637</v>
      </c>
      <c r="J7141" t="n">
        <v>37</v>
      </c>
      <c r="K7141" t="n">
        <v>871</v>
      </c>
      <c r="L7141" t="n">
        <v>0</v>
      </c>
      <c r="M7141" t="n">
        <v>63</v>
      </c>
      <c r="N7141" t="n">
        <v>6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30</v>
      </c>
      <c r="U7141" t="n">
        <v>0</v>
      </c>
      <c r="V7141" t="n">
        <v>0</v>
      </c>
      <c r="W7141" t="n">
        <v>0</v>
      </c>
    </row>
    <row r="7142">
      <c r="A7142" t="inlineStr">
        <is>
          <t>Eion Redden</t>
        </is>
      </c>
      <c r="B7142" t="inlineStr">
        <is>
          <t>Ireland</t>
        </is>
      </c>
      <c r="C7142" t="inlineStr">
        <is>
          <t>Scrum Half</t>
        </is>
      </c>
      <c r="D7142" t="n">
        <v>332</v>
      </c>
      <c r="E7142" t="n">
        <v>27</v>
      </c>
      <c r="F7142" t="n">
        <v>226</v>
      </c>
      <c r="G7142" t="n">
        <v>147</v>
      </c>
      <c r="H7142" t="n">
        <v>0</v>
      </c>
      <c r="I7142" t="n">
        <v>17968</v>
      </c>
      <c r="J7142" t="n">
        <v>106</v>
      </c>
      <c r="K7142" t="n">
        <v>2132</v>
      </c>
      <c r="L7142" t="n">
        <v>2</v>
      </c>
      <c r="M7142" t="n">
        <v>142</v>
      </c>
      <c r="N7142" t="n">
        <v>27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135</v>
      </c>
      <c r="U7142" t="n">
        <v>4</v>
      </c>
      <c r="V7142" t="n">
        <v>0</v>
      </c>
      <c r="W7142" t="n">
        <v>0</v>
      </c>
    </row>
    <row r="7143">
      <c r="A7143" t="inlineStr">
        <is>
          <t>Luke Fitzgerald</t>
        </is>
      </c>
      <c r="B7143" t="inlineStr">
        <is>
          <t>Ireland</t>
        </is>
      </c>
      <c r="C7143" t="inlineStr">
        <is>
          <t>Right Wing</t>
        </is>
      </c>
      <c r="D7143" t="n">
        <v>139</v>
      </c>
      <c r="E7143" t="n">
        <v>144</v>
      </c>
      <c r="F7143" t="n">
        <v>121</v>
      </c>
      <c r="G7143" t="n">
        <v>23</v>
      </c>
      <c r="H7143" t="n">
        <v>0</v>
      </c>
      <c r="I7143" t="n">
        <v>9684</v>
      </c>
      <c r="J7143" t="n">
        <v>18</v>
      </c>
      <c r="K7143" t="n">
        <v>432</v>
      </c>
      <c r="L7143" t="n">
        <v>0</v>
      </c>
      <c r="M7143" t="n">
        <v>23</v>
      </c>
      <c r="N7143" t="n">
        <v>31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155</v>
      </c>
      <c r="U7143" t="n">
        <v>1</v>
      </c>
      <c r="V7143" t="n">
        <v>0</v>
      </c>
      <c r="W7143" t="n">
        <v>0</v>
      </c>
    </row>
    <row r="7144">
      <c r="A7144" t="inlineStr">
        <is>
          <t>Luke Fitzgerald</t>
        </is>
      </c>
      <c r="B7144" t="inlineStr">
        <is>
          <t>Ireland</t>
        </is>
      </c>
      <c r="C7144" t="inlineStr">
        <is>
          <t>Right Wing</t>
        </is>
      </c>
      <c r="D7144" t="n">
        <v>34</v>
      </c>
      <c r="E7144" t="n">
        <v>34</v>
      </c>
      <c r="F7144" t="n">
        <v>23</v>
      </c>
      <c r="G7144" t="n">
        <v>11</v>
      </c>
      <c r="H7144" t="n">
        <v>0</v>
      </c>
      <c r="I7144" t="n">
        <v>1961</v>
      </c>
      <c r="J7144" t="n">
        <v>11</v>
      </c>
      <c r="K7144" t="n">
        <v>275</v>
      </c>
      <c r="L7144" t="n">
        <v>0</v>
      </c>
      <c r="M7144" t="n">
        <v>9</v>
      </c>
      <c r="N7144" t="n">
        <v>4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20</v>
      </c>
      <c r="U7144" t="n">
        <v>0</v>
      </c>
      <c r="V7144" t="n">
        <v>0</v>
      </c>
      <c r="W7144" t="n">
        <v>0</v>
      </c>
    </row>
    <row r="7145">
      <c r="A7145" t="inlineStr">
        <is>
          <t>Luke Fitzgerald</t>
        </is>
      </c>
      <c r="B7145" t="inlineStr">
        <is>
          <t>Ireland</t>
        </is>
      </c>
      <c r="C7145" t="inlineStr">
        <is>
          <t>Right Wing</t>
        </is>
      </c>
      <c r="D7145" t="n">
        <v>4</v>
      </c>
      <c r="E7145" t="n">
        <v>4</v>
      </c>
      <c r="F7145" t="n">
        <v>4</v>
      </c>
      <c r="G7145" t="n">
        <v>0</v>
      </c>
      <c r="H7145" t="n">
        <v>0</v>
      </c>
      <c r="I7145" t="n">
        <v>300</v>
      </c>
      <c r="J7145" t="n">
        <v>0</v>
      </c>
      <c r="K7145" t="n">
        <v>0</v>
      </c>
      <c r="L7145" t="n">
        <v>0</v>
      </c>
      <c r="M7145" t="n">
        <v>2</v>
      </c>
      <c r="N7145" t="n">
        <v>1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5</v>
      </c>
      <c r="U7145" t="n">
        <v>0</v>
      </c>
      <c r="V7145" t="n">
        <v>0</v>
      </c>
      <c r="W7145" t="n">
        <v>0</v>
      </c>
    </row>
    <row r="7146">
      <c r="A7146" t="inlineStr">
        <is>
          <t>Luke Fitzgerald</t>
        </is>
      </c>
      <c r="B7146" t="inlineStr">
        <is>
          <t>Ireland</t>
        </is>
      </c>
      <c r="C7146" t="inlineStr">
        <is>
          <t>Right Wing</t>
        </is>
      </c>
      <c r="D7146" t="n">
        <v>1</v>
      </c>
      <c r="E7146" t="n">
        <v>1</v>
      </c>
      <c r="F7146" t="n">
        <v>1</v>
      </c>
      <c r="G7146" t="n">
        <v>0</v>
      </c>
      <c r="H7146" t="n">
        <v>0</v>
      </c>
      <c r="I7146" t="n">
        <v>80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</row>
    <row r="7147">
      <c r="A7147" t="inlineStr">
        <is>
          <t>Luke Fitzgerald</t>
        </is>
      </c>
      <c r="B7147" t="inlineStr">
        <is>
          <t>Ireland</t>
        </is>
      </c>
      <c r="C7147" t="inlineStr">
        <is>
          <t>Right Wing</t>
        </is>
      </c>
      <c r="D7147" t="n">
        <v>178</v>
      </c>
      <c r="E7147" t="n">
        <v>36</v>
      </c>
      <c r="F7147" t="n">
        <v>149</v>
      </c>
      <c r="G7147" t="n">
        <v>34</v>
      </c>
      <c r="H7147" t="n">
        <v>0</v>
      </c>
      <c r="I7147" t="n">
        <v>12025</v>
      </c>
      <c r="J7147" t="n">
        <v>29</v>
      </c>
      <c r="K7147" t="n">
        <v>707</v>
      </c>
      <c r="L7147" t="n">
        <v>0</v>
      </c>
      <c r="M7147" t="n">
        <v>34</v>
      </c>
      <c r="N7147" t="n">
        <v>36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180</v>
      </c>
      <c r="U7147" t="n">
        <v>1</v>
      </c>
      <c r="V7147" t="n">
        <v>0</v>
      </c>
      <c r="W7147" t="n">
        <v>0</v>
      </c>
    </row>
    <row r="7148">
      <c r="A7148" t="inlineStr">
        <is>
          <t>Jacopo Sarto</t>
        </is>
      </c>
      <c r="B7148" t="inlineStr">
        <is>
          <t>Italy</t>
        </is>
      </c>
      <c r="C7148" t="inlineStr">
        <is>
          <t>Blindside Flanker</t>
        </is>
      </c>
      <c r="D7148" t="n">
        <v>2</v>
      </c>
      <c r="E7148" t="n">
        <v>3</v>
      </c>
      <c r="F7148" t="n">
        <v>0</v>
      </c>
      <c r="G7148" t="n">
        <v>3</v>
      </c>
      <c r="H7148" t="n">
        <v>0</v>
      </c>
      <c r="I7148" t="n">
        <v>9</v>
      </c>
      <c r="J7148" t="n">
        <v>2</v>
      </c>
      <c r="K7148" t="n">
        <v>9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</row>
    <row r="7149">
      <c r="A7149" t="inlineStr">
        <is>
          <t>Jacopo Sarto</t>
        </is>
      </c>
      <c r="B7149" t="inlineStr">
        <is>
          <t>Italy</t>
        </is>
      </c>
      <c r="C7149" t="inlineStr">
        <is>
          <t>Blindside Flanker</t>
        </is>
      </c>
      <c r="D7149" t="n">
        <v>1</v>
      </c>
      <c r="E7149" t="n">
        <v>1</v>
      </c>
      <c r="F7149" t="n">
        <v>0</v>
      </c>
      <c r="G7149" t="n">
        <v>1</v>
      </c>
      <c r="H7149" t="n">
        <v>0</v>
      </c>
      <c r="I7149" t="n">
        <v>33</v>
      </c>
      <c r="J7149" t="n">
        <v>1</v>
      </c>
      <c r="K7149" t="n">
        <v>33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5</v>
      </c>
      <c r="U7149" t="n">
        <v>0</v>
      </c>
      <c r="V7149" t="n">
        <v>0</v>
      </c>
      <c r="W7149" t="n">
        <v>0</v>
      </c>
    </row>
    <row r="7150">
      <c r="A7150" t="inlineStr">
        <is>
          <t>Jacopo Sarto</t>
        </is>
      </c>
      <c r="B7150" t="inlineStr">
        <is>
          <t>Italy</t>
        </is>
      </c>
      <c r="C7150" t="inlineStr">
        <is>
          <t>Blindside Flanker</t>
        </is>
      </c>
      <c r="D7150" t="n">
        <v>3</v>
      </c>
      <c r="E7150" t="n">
        <v>3</v>
      </c>
      <c r="F7150" t="n">
        <v>0</v>
      </c>
      <c r="G7150" t="n">
        <v>3</v>
      </c>
      <c r="H7150" t="n">
        <v>0</v>
      </c>
      <c r="I7150" t="n">
        <v>119</v>
      </c>
      <c r="J7150" t="n">
        <v>3</v>
      </c>
      <c r="K7150" t="n">
        <v>119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</row>
    <row r="7151">
      <c r="A7151" t="inlineStr">
        <is>
          <t>Jacopo Sarto</t>
        </is>
      </c>
      <c r="B7151" t="inlineStr">
        <is>
          <t>Italy</t>
        </is>
      </c>
      <c r="C7151" t="inlineStr">
        <is>
          <t>Blindside Flanker</t>
        </is>
      </c>
      <c r="D7151" t="n">
        <v>53</v>
      </c>
      <c r="E7151" t="n">
        <v>53</v>
      </c>
      <c r="F7151" t="n">
        <v>31</v>
      </c>
      <c r="G7151" t="n">
        <v>22</v>
      </c>
      <c r="H7151" t="n">
        <v>0</v>
      </c>
      <c r="I7151" t="n">
        <v>2505</v>
      </c>
      <c r="J7151" t="n">
        <v>22</v>
      </c>
      <c r="K7151" t="n">
        <v>518</v>
      </c>
      <c r="L7151" t="n">
        <v>0</v>
      </c>
      <c r="M7151" t="n">
        <v>18</v>
      </c>
      <c r="N7151" t="n">
        <v>4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20</v>
      </c>
      <c r="U7151" t="n">
        <v>0</v>
      </c>
      <c r="V7151" t="n">
        <v>0</v>
      </c>
      <c r="W7151" t="n">
        <v>0</v>
      </c>
    </row>
    <row r="7152">
      <c r="A7152" t="inlineStr">
        <is>
          <t>Jacopo Sarto</t>
        </is>
      </c>
      <c r="B7152" t="inlineStr">
        <is>
          <t>Italy</t>
        </is>
      </c>
      <c r="C7152" t="inlineStr">
        <is>
          <t>Blindside Flanker</t>
        </is>
      </c>
      <c r="D7152" t="n">
        <v>1</v>
      </c>
      <c r="E7152" t="n">
        <v>2</v>
      </c>
      <c r="F7152" t="n">
        <v>0</v>
      </c>
      <c r="G7152" t="n">
        <v>2</v>
      </c>
      <c r="H7152" t="n">
        <v>0</v>
      </c>
      <c r="I7152" t="n">
        <v>34</v>
      </c>
      <c r="J7152" t="n">
        <v>1</v>
      </c>
      <c r="K7152" t="n">
        <v>34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</row>
    <row r="7153">
      <c r="A7153" t="inlineStr">
        <is>
          <t>Jacopo Sarto</t>
        </is>
      </c>
      <c r="B7153" t="inlineStr">
        <is>
          <t>Italy</t>
        </is>
      </c>
      <c r="C7153" t="inlineStr">
        <is>
          <t>Blindside Flanker</t>
        </is>
      </c>
      <c r="D7153" t="n">
        <v>60</v>
      </c>
      <c r="E7153" t="n">
        <v>5</v>
      </c>
      <c r="F7153" t="n">
        <v>31</v>
      </c>
      <c r="G7153" t="n">
        <v>31</v>
      </c>
      <c r="H7153" t="n">
        <v>0</v>
      </c>
      <c r="I7153" t="n">
        <v>2700</v>
      </c>
      <c r="J7153" t="n">
        <v>29</v>
      </c>
      <c r="K7153" t="n">
        <v>713</v>
      </c>
      <c r="L7153" t="n">
        <v>0</v>
      </c>
      <c r="M7153" t="n">
        <v>18</v>
      </c>
      <c r="N7153" t="n">
        <v>5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25</v>
      </c>
      <c r="U7153" t="n">
        <v>0</v>
      </c>
      <c r="V7153" t="n">
        <v>0</v>
      </c>
      <c r="W7153" t="n">
        <v>0</v>
      </c>
    </row>
    <row r="7154">
      <c r="A7154" t="inlineStr">
        <is>
          <t>Quintin Geldenhuys</t>
        </is>
      </c>
      <c r="B7154" t="inlineStr">
        <is>
          <t>Italy</t>
        </is>
      </c>
      <c r="C7154" t="inlineStr">
        <is>
          <t>Lock</t>
        </is>
      </c>
      <c r="D7154" t="n">
        <v>76</v>
      </c>
      <c r="E7154" t="n">
        <v>76</v>
      </c>
      <c r="F7154" t="n">
        <v>71</v>
      </c>
      <c r="G7154" t="n">
        <v>5</v>
      </c>
      <c r="H7154" t="n">
        <v>0</v>
      </c>
      <c r="I7154" t="n">
        <v>5699</v>
      </c>
      <c r="J7154" t="n">
        <v>5</v>
      </c>
      <c r="K7154" t="n">
        <v>168</v>
      </c>
      <c r="L7154" t="n">
        <v>0</v>
      </c>
      <c r="M7154" t="n">
        <v>10</v>
      </c>
      <c r="N7154" t="n">
        <v>5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25</v>
      </c>
      <c r="U7154" t="n">
        <v>5</v>
      </c>
      <c r="V7154" t="n">
        <v>0</v>
      </c>
      <c r="W7154" t="n">
        <v>0</v>
      </c>
    </row>
    <row r="7155">
      <c r="A7155" t="inlineStr">
        <is>
          <t>Quintin Geldenhuys</t>
        </is>
      </c>
      <c r="B7155" t="inlineStr">
        <is>
          <t>Italy</t>
        </is>
      </c>
      <c r="C7155" t="inlineStr">
        <is>
          <t>Lock</t>
        </is>
      </c>
      <c r="D7155" t="n">
        <v>67</v>
      </c>
      <c r="E7155" t="n">
        <v>67</v>
      </c>
      <c r="F7155" t="n">
        <v>57</v>
      </c>
      <c r="G7155" t="n">
        <v>10</v>
      </c>
      <c r="H7155" t="n">
        <v>0</v>
      </c>
      <c r="I7155" t="n">
        <v>4574</v>
      </c>
      <c r="J7155" t="n">
        <v>10</v>
      </c>
      <c r="K7155" t="n">
        <v>298</v>
      </c>
      <c r="L7155" t="n">
        <v>0</v>
      </c>
      <c r="M7155" t="n">
        <v>14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5</v>
      </c>
      <c r="U7155" t="n">
        <v>2</v>
      </c>
      <c r="V7155" t="n">
        <v>0</v>
      </c>
      <c r="W7155" t="n">
        <v>0</v>
      </c>
    </row>
    <row r="7156">
      <c r="A7156" t="inlineStr">
        <is>
          <t>Quintin Geldenhuys</t>
        </is>
      </c>
      <c r="B7156" t="inlineStr">
        <is>
          <t>Italy</t>
        </is>
      </c>
      <c r="C7156" t="inlineStr">
        <is>
          <t>Lock</t>
        </is>
      </c>
      <c r="D7156" t="n">
        <v>34</v>
      </c>
      <c r="E7156" t="n">
        <v>34</v>
      </c>
      <c r="F7156" t="n">
        <v>27</v>
      </c>
      <c r="G7156" t="n">
        <v>7</v>
      </c>
      <c r="H7156" t="n">
        <v>0</v>
      </c>
      <c r="I7156" t="n">
        <v>2248</v>
      </c>
      <c r="J7156" t="n">
        <v>7</v>
      </c>
      <c r="K7156" t="n">
        <v>196</v>
      </c>
      <c r="L7156" t="n">
        <v>0</v>
      </c>
      <c r="M7156" t="n">
        <v>7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5</v>
      </c>
      <c r="U7156" t="n">
        <v>0</v>
      </c>
      <c r="V7156" t="n">
        <v>0</v>
      </c>
      <c r="W7156" t="n">
        <v>0</v>
      </c>
    </row>
    <row r="7157">
      <c r="A7157" t="inlineStr">
        <is>
          <t>Quintin Geldenhuys</t>
        </is>
      </c>
      <c r="B7157" t="inlineStr">
        <is>
          <t>Italy</t>
        </is>
      </c>
      <c r="C7157" t="inlineStr">
        <is>
          <t>Lock</t>
        </is>
      </c>
      <c r="D7157" t="n">
        <v>79</v>
      </c>
      <c r="E7157" t="n">
        <v>78</v>
      </c>
      <c r="F7157" t="n">
        <v>72</v>
      </c>
      <c r="G7157" t="n">
        <v>6</v>
      </c>
      <c r="H7157" t="n">
        <v>0</v>
      </c>
      <c r="I7157" t="n">
        <v>5646</v>
      </c>
      <c r="J7157" t="n">
        <v>7</v>
      </c>
      <c r="K7157" t="n">
        <v>221</v>
      </c>
      <c r="L7157" t="n">
        <v>1</v>
      </c>
      <c r="M7157" t="n">
        <v>17</v>
      </c>
      <c r="N7157" t="n">
        <v>2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10</v>
      </c>
      <c r="U7157" t="n">
        <v>4</v>
      </c>
      <c r="V7157" t="n">
        <v>0</v>
      </c>
      <c r="W7157" t="n">
        <v>0</v>
      </c>
    </row>
    <row r="7158">
      <c r="A7158" t="inlineStr">
        <is>
          <t>Quintin Geldenhuys</t>
        </is>
      </c>
      <c r="B7158" t="inlineStr">
        <is>
          <t>Italy</t>
        </is>
      </c>
      <c r="C7158" t="inlineStr">
        <is>
          <t>Lock</t>
        </is>
      </c>
      <c r="D7158" t="n">
        <v>256</v>
      </c>
      <c r="E7158" t="n">
        <v>9</v>
      </c>
      <c r="F7158" t="n">
        <v>227</v>
      </c>
      <c r="G7158" t="n">
        <v>28</v>
      </c>
      <c r="H7158" t="n">
        <v>0</v>
      </c>
      <c r="I7158" t="n">
        <v>18167</v>
      </c>
      <c r="J7158" t="n">
        <v>29</v>
      </c>
      <c r="K7158" t="n">
        <v>883</v>
      </c>
      <c r="L7158" t="n">
        <v>1</v>
      </c>
      <c r="M7158" t="n">
        <v>48</v>
      </c>
      <c r="N7158" t="n">
        <v>9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45</v>
      </c>
      <c r="U7158" t="n">
        <v>11</v>
      </c>
      <c r="V7158" t="n">
        <v>0</v>
      </c>
      <c r="W7158" t="n">
        <v>0</v>
      </c>
    </row>
    <row r="7159">
      <c r="A7159" t="inlineStr">
        <is>
          <t>Andrea Manici</t>
        </is>
      </c>
      <c r="B7159" t="inlineStr">
        <is>
          <t>Italy</t>
        </is>
      </c>
      <c r="C7159" t="inlineStr">
        <is>
          <t>Hooker</t>
        </is>
      </c>
      <c r="D7159" t="n">
        <v>10</v>
      </c>
      <c r="E7159" t="n">
        <v>10</v>
      </c>
      <c r="F7159" t="n">
        <v>9</v>
      </c>
      <c r="G7159" t="n">
        <v>1</v>
      </c>
      <c r="H7159" t="n">
        <v>0</v>
      </c>
      <c r="I7159" t="n">
        <v>704</v>
      </c>
      <c r="J7159" t="n">
        <v>1</v>
      </c>
      <c r="K7159" t="n">
        <v>39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1</v>
      </c>
      <c r="V7159" t="n">
        <v>0</v>
      </c>
      <c r="W7159" t="n">
        <v>0</v>
      </c>
    </row>
    <row r="7160">
      <c r="A7160" t="inlineStr">
        <is>
          <t>Andrea Manici</t>
        </is>
      </c>
      <c r="B7160" t="inlineStr">
        <is>
          <t>Italy</t>
        </is>
      </c>
      <c r="C7160" t="inlineStr">
        <is>
          <t>Hooker</t>
        </is>
      </c>
      <c r="D7160" t="n">
        <v>6</v>
      </c>
      <c r="E7160" t="n">
        <v>6</v>
      </c>
      <c r="F7160" t="n">
        <v>4</v>
      </c>
      <c r="G7160" t="n">
        <v>2</v>
      </c>
      <c r="H7160" t="n">
        <v>0</v>
      </c>
      <c r="I7160" t="n">
        <v>287</v>
      </c>
      <c r="J7160" t="n">
        <v>2</v>
      </c>
      <c r="K7160" t="n">
        <v>51</v>
      </c>
      <c r="L7160" t="n">
        <v>0</v>
      </c>
      <c r="M7160" t="n">
        <v>4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5</v>
      </c>
      <c r="U7160" t="n">
        <v>1</v>
      </c>
      <c r="V7160" t="n">
        <v>0</v>
      </c>
      <c r="W7160" t="n">
        <v>0</v>
      </c>
    </row>
    <row r="7161">
      <c r="A7161" t="inlineStr">
        <is>
          <t>Andrea Manici</t>
        </is>
      </c>
      <c r="B7161" t="inlineStr">
        <is>
          <t>Italy</t>
        </is>
      </c>
      <c r="C7161" t="inlineStr">
        <is>
          <t>Hooker</t>
        </is>
      </c>
      <c r="D7161" t="n">
        <v>2</v>
      </c>
      <c r="E7161" t="n">
        <v>3</v>
      </c>
      <c r="F7161" t="n">
        <v>0</v>
      </c>
      <c r="G7161" t="n">
        <v>3</v>
      </c>
      <c r="H7161" t="n">
        <v>0</v>
      </c>
      <c r="I7161" t="n">
        <v>13</v>
      </c>
      <c r="J7161" t="n">
        <v>2</v>
      </c>
      <c r="K7161" t="n">
        <v>13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</row>
    <row r="7162">
      <c r="A7162" t="inlineStr">
        <is>
          <t>Andrea Manici</t>
        </is>
      </c>
      <c r="B7162" t="inlineStr">
        <is>
          <t>Italy</t>
        </is>
      </c>
      <c r="C7162" t="inlineStr">
        <is>
          <t>Hooker</t>
        </is>
      </c>
      <c r="D7162" t="n">
        <v>5</v>
      </c>
      <c r="E7162" t="n">
        <v>5</v>
      </c>
      <c r="F7162" t="n">
        <v>3</v>
      </c>
      <c r="G7162" t="n">
        <v>2</v>
      </c>
      <c r="H7162" t="n">
        <v>0</v>
      </c>
      <c r="I7162" t="n">
        <v>256</v>
      </c>
      <c r="J7162" t="n">
        <v>2</v>
      </c>
      <c r="K7162" t="n">
        <v>30</v>
      </c>
      <c r="L7162" t="n">
        <v>1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</row>
    <row r="7163">
      <c r="A7163" t="inlineStr">
        <is>
          <t>Andrea Manici</t>
        </is>
      </c>
      <c r="B7163" t="inlineStr">
        <is>
          <t>Italy</t>
        </is>
      </c>
      <c r="C7163" t="inlineStr">
        <is>
          <t>Hooker</t>
        </is>
      </c>
      <c r="D7163" t="n">
        <v>58</v>
      </c>
      <c r="E7163" t="n">
        <v>60</v>
      </c>
      <c r="F7163" t="n">
        <v>42</v>
      </c>
      <c r="G7163" t="n">
        <v>18</v>
      </c>
      <c r="H7163" t="n">
        <v>0</v>
      </c>
      <c r="I7163" t="n">
        <v>2862</v>
      </c>
      <c r="J7163" t="n">
        <v>16</v>
      </c>
      <c r="K7163" t="n">
        <v>421</v>
      </c>
      <c r="L7163" t="n">
        <v>0</v>
      </c>
      <c r="M7163" t="n">
        <v>38</v>
      </c>
      <c r="N7163" t="n">
        <v>3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15</v>
      </c>
      <c r="U7163" t="n">
        <v>0</v>
      </c>
      <c r="V7163" t="n">
        <v>0</v>
      </c>
      <c r="W7163" t="n">
        <v>0</v>
      </c>
    </row>
    <row r="7164">
      <c r="A7164" t="inlineStr">
        <is>
          <t>Andrea Manici</t>
        </is>
      </c>
      <c r="B7164" t="inlineStr">
        <is>
          <t>Italy</t>
        </is>
      </c>
      <c r="C7164" t="inlineStr">
        <is>
          <t>Hooker</t>
        </is>
      </c>
      <c r="D7164" t="n">
        <v>16</v>
      </c>
      <c r="E7164" t="n">
        <v>16</v>
      </c>
      <c r="F7164" t="n">
        <v>2</v>
      </c>
      <c r="G7164" t="n">
        <v>14</v>
      </c>
      <c r="H7164" t="n">
        <v>0</v>
      </c>
      <c r="I7164" t="n">
        <v>361</v>
      </c>
      <c r="J7164" t="n">
        <v>14</v>
      </c>
      <c r="K7164" t="n">
        <v>264</v>
      </c>
      <c r="L7164" t="n">
        <v>1</v>
      </c>
      <c r="M7164" t="n">
        <v>2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</row>
    <row r="7165">
      <c r="A7165" t="inlineStr">
        <is>
          <t>Andrea Manici</t>
        </is>
      </c>
      <c r="B7165" t="inlineStr">
        <is>
          <t>Italy</t>
        </is>
      </c>
      <c r="C7165" t="inlineStr">
        <is>
          <t>Hooker</t>
        </is>
      </c>
      <c r="D7165" t="n">
        <v>97</v>
      </c>
      <c r="E7165" t="n">
        <v>4</v>
      </c>
      <c r="F7165" t="n">
        <v>60</v>
      </c>
      <c r="G7165" t="n">
        <v>40</v>
      </c>
      <c r="H7165" t="n">
        <v>0</v>
      </c>
      <c r="I7165" t="n">
        <v>4483</v>
      </c>
      <c r="J7165" t="n">
        <v>37</v>
      </c>
      <c r="K7165" t="n">
        <v>818</v>
      </c>
      <c r="L7165" t="n">
        <v>2</v>
      </c>
      <c r="M7165" t="n">
        <v>48</v>
      </c>
      <c r="N7165" t="n">
        <v>4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20</v>
      </c>
      <c r="U7165" t="n">
        <v>2</v>
      </c>
      <c r="V7165" t="n">
        <v>0</v>
      </c>
      <c r="W7165" t="n">
        <v>0</v>
      </c>
    </row>
    <row r="7166">
      <c r="A7166" t="inlineStr">
        <is>
          <t>Andrea Masi</t>
        </is>
      </c>
      <c r="B7166" t="inlineStr">
        <is>
          <t>Italy</t>
        </is>
      </c>
      <c r="C7166" t="inlineStr">
        <is>
          <t>Outside Half</t>
        </is>
      </c>
      <c r="D7166" t="n">
        <v>11</v>
      </c>
      <c r="E7166" t="n">
        <v>11</v>
      </c>
      <c r="F7166" t="n">
        <v>11</v>
      </c>
      <c r="G7166" t="n">
        <v>0</v>
      </c>
      <c r="H7166" t="n">
        <v>0</v>
      </c>
      <c r="I7166" t="n">
        <v>832</v>
      </c>
      <c r="J7166" t="n">
        <v>0</v>
      </c>
      <c r="K7166" t="n">
        <v>0</v>
      </c>
      <c r="L7166" t="n">
        <v>0</v>
      </c>
      <c r="M7166" t="n">
        <v>1</v>
      </c>
      <c r="N7166" t="n">
        <v>2</v>
      </c>
      <c r="O7166" t="n">
        <v>0</v>
      </c>
      <c r="P7166" t="n">
        <v>1</v>
      </c>
      <c r="Q7166" t="n">
        <v>0</v>
      </c>
      <c r="R7166" t="n">
        <v>2</v>
      </c>
      <c r="S7166" t="n">
        <v>2</v>
      </c>
      <c r="T7166" t="n">
        <v>16</v>
      </c>
      <c r="U7166" t="n">
        <v>0</v>
      </c>
      <c r="V7166" t="n">
        <v>0</v>
      </c>
      <c r="W7166" t="n">
        <v>0</v>
      </c>
    </row>
    <row r="7167">
      <c r="A7167" t="inlineStr">
        <is>
          <t>Andrea Masi</t>
        </is>
      </c>
      <c r="B7167" t="inlineStr">
        <is>
          <t>Italy</t>
        </is>
      </c>
      <c r="C7167" t="inlineStr">
        <is>
          <t>Outside Half</t>
        </is>
      </c>
      <c r="D7167" t="n">
        <v>91</v>
      </c>
      <c r="E7167" t="n">
        <v>91</v>
      </c>
      <c r="F7167" t="n">
        <v>79</v>
      </c>
      <c r="G7167" t="n">
        <v>12</v>
      </c>
      <c r="H7167" t="n">
        <v>0</v>
      </c>
      <c r="I7167" t="n">
        <v>6227</v>
      </c>
      <c r="J7167" t="n">
        <v>12</v>
      </c>
      <c r="K7167" t="n">
        <v>347</v>
      </c>
      <c r="L7167" t="n">
        <v>0</v>
      </c>
      <c r="M7167" t="n">
        <v>20</v>
      </c>
      <c r="N7167" t="n">
        <v>9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45</v>
      </c>
      <c r="U7167" t="n">
        <v>2</v>
      </c>
      <c r="V7167" t="n">
        <v>0</v>
      </c>
      <c r="W7167" t="n">
        <v>0</v>
      </c>
    </row>
    <row r="7168">
      <c r="A7168" t="inlineStr">
        <is>
          <t>Andrea Masi</t>
        </is>
      </c>
      <c r="B7168" t="inlineStr">
        <is>
          <t>Italy</t>
        </is>
      </c>
      <c r="C7168" t="inlineStr">
        <is>
          <t>Outside Half</t>
        </is>
      </c>
      <c r="D7168" t="n">
        <v>10</v>
      </c>
      <c r="E7168" t="n">
        <v>10</v>
      </c>
      <c r="F7168" t="n">
        <v>10</v>
      </c>
      <c r="G7168" t="n">
        <v>0</v>
      </c>
      <c r="H7168" t="n">
        <v>0</v>
      </c>
      <c r="I7168" t="n">
        <v>759</v>
      </c>
      <c r="J7168" t="n">
        <v>0</v>
      </c>
      <c r="K7168" t="n">
        <v>0</v>
      </c>
      <c r="L7168" t="n">
        <v>0</v>
      </c>
      <c r="M7168" t="n">
        <v>3</v>
      </c>
      <c r="N7168" t="n">
        <v>3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15</v>
      </c>
      <c r="U7168" t="n">
        <v>1</v>
      </c>
      <c r="V7168" t="n">
        <v>0</v>
      </c>
      <c r="W7168" t="n">
        <v>0</v>
      </c>
    </row>
    <row r="7169">
      <c r="A7169" t="inlineStr">
        <is>
          <t>Andrea Masi</t>
        </is>
      </c>
      <c r="B7169" t="inlineStr">
        <is>
          <t>Italy</t>
        </is>
      </c>
      <c r="C7169" t="inlineStr">
        <is>
          <t>Outside Half</t>
        </is>
      </c>
      <c r="D7169" t="n">
        <v>30</v>
      </c>
      <c r="E7169" t="n">
        <v>32</v>
      </c>
      <c r="F7169" t="n">
        <v>18</v>
      </c>
      <c r="G7169" t="n">
        <v>14</v>
      </c>
      <c r="H7169" t="n">
        <v>0</v>
      </c>
      <c r="I7169" t="n">
        <v>1593</v>
      </c>
      <c r="J7169" t="n">
        <v>12</v>
      </c>
      <c r="K7169" t="n">
        <v>289</v>
      </c>
      <c r="L7169" t="n">
        <v>0</v>
      </c>
      <c r="M7169" t="n">
        <v>7</v>
      </c>
      <c r="N7169" t="n">
        <v>3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15</v>
      </c>
      <c r="U7169" t="n">
        <v>2</v>
      </c>
      <c r="V7169" t="n">
        <v>0</v>
      </c>
      <c r="W7169" t="n">
        <v>0</v>
      </c>
    </row>
    <row r="7170">
      <c r="A7170" t="inlineStr">
        <is>
          <t>Andrea Masi</t>
        </is>
      </c>
      <c r="B7170" t="inlineStr">
        <is>
          <t>Italy</t>
        </is>
      </c>
      <c r="C7170" t="inlineStr">
        <is>
          <t>Outside Half</t>
        </is>
      </c>
      <c r="D7170" t="n">
        <v>17</v>
      </c>
      <c r="E7170" t="n">
        <v>17</v>
      </c>
      <c r="F7170" t="n">
        <v>14</v>
      </c>
      <c r="G7170" t="n">
        <v>3</v>
      </c>
      <c r="H7170" t="n">
        <v>0</v>
      </c>
      <c r="I7170" t="n">
        <v>1117</v>
      </c>
      <c r="J7170" t="n">
        <v>3</v>
      </c>
      <c r="K7170" t="n">
        <v>97</v>
      </c>
      <c r="L7170" t="n">
        <v>0</v>
      </c>
      <c r="M7170" t="n">
        <v>5</v>
      </c>
      <c r="N7170" t="n">
        <v>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10</v>
      </c>
      <c r="U7170" t="n">
        <v>0</v>
      </c>
      <c r="V7170" t="n">
        <v>0</v>
      </c>
      <c r="W7170" t="n">
        <v>0</v>
      </c>
    </row>
    <row r="7171">
      <c r="A7171" t="inlineStr">
        <is>
          <t>Andrea Masi</t>
        </is>
      </c>
      <c r="B7171" t="inlineStr">
        <is>
          <t>Italy</t>
        </is>
      </c>
      <c r="C7171" t="inlineStr">
        <is>
          <t>Outside Half</t>
        </is>
      </c>
      <c r="D7171" t="n">
        <v>8</v>
      </c>
      <c r="E7171" t="n">
        <v>8</v>
      </c>
      <c r="F7171" t="n">
        <v>8</v>
      </c>
      <c r="G7171" t="n">
        <v>0</v>
      </c>
      <c r="H7171" t="n">
        <v>0</v>
      </c>
      <c r="I7171" t="n">
        <v>573</v>
      </c>
      <c r="J7171" t="n">
        <v>0</v>
      </c>
      <c r="K7171" t="n">
        <v>0</v>
      </c>
      <c r="L7171" t="n">
        <v>0</v>
      </c>
      <c r="M7171" t="n">
        <v>2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2</v>
      </c>
      <c r="V7171" t="n">
        <v>0</v>
      </c>
      <c r="W7171" t="n">
        <v>0</v>
      </c>
    </row>
    <row r="7172">
      <c r="A7172" t="inlineStr">
        <is>
          <t>Andrea Masi</t>
        </is>
      </c>
      <c r="B7172" t="inlineStr">
        <is>
          <t>Italy</t>
        </is>
      </c>
      <c r="C7172" t="inlineStr">
        <is>
          <t>Outside Half</t>
        </is>
      </c>
      <c r="D7172" t="n">
        <v>60</v>
      </c>
      <c r="E7172" t="n">
        <v>63</v>
      </c>
      <c r="F7172" t="n">
        <v>50</v>
      </c>
      <c r="G7172" t="n">
        <v>13</v>
      </c>
      <c r="H7172" t="n">
        <v>0</v>
      </c>
      <c r="I7172" t="n">
        <v>3655</v>
      </c>
      <c r="J7172" t="n">
        <v>10</v>
      </c>
      <c r="K7172" t="n">
        <v>194</v>
      </c>
      <c r="L7172" t="n">
        <v>0</v>
      </c>
      <c r="M7172" t="n">
        <v>21</v>
      </c>
      <c r="N7172" t="n">
        <v>4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20</v>
      </c>
      <c r="U7172" t="n">
        <v>2</v>
      </c>
      <c r="V7172" t="n">
        <v>0</v>
      </c>
      <c r="W7172" t="n">
        <v>0</v>
      </c>
    </row>
    <row r="7173">
      <c r="A7173" t="inlineStr">
        <is>
          <t>Andrea Masi</t>
        </is>
      </c>
      <c r="B7173" t="inlineStr">
        <is>
          <t>Italy</t>
        </is>
      </c>
      <c r="C7173" t="inlineStr">
        <is>
          <t>Outside Half</t>
        </is>
      </c>
      <c r="D7173" t="n">
        <v>227</v>
      </c>
      <c r="E7173" t="n">
        <v>23</v>
      </c>
      <c r="F7173" t="n">
        <v>190</v>
      </c>
      <c r="G7173" t="n">
        <v>42</v>
      </c>
      <c r="H7173" t="n">
        <v>0</v>
      </c>
      <c r="I7173" t="n">
        <v>14756</v>
      </c>
      <c r="J7173" t="n">
        <v>37</v>
      </c>
      <c r="K7173" t="n">
        <v>927</v>
      </c>
      <c r="L7173" t="n">
        <v>0</v>
      </c>
      <c r="M7173" t="n">
        <v>59</v>
      </c>
      <c r="N7173" t="n">
        <v>23</v>
      </c>
      <c r="O7173" t="n">
        <v>0</v>
      </c>
      <c r="P7173" t="n">
        <v>1</v>
      </c>
      <c r="Q7173" t="n">
        <v>0</v>
      </c>
      <c r="R7173" t="n">
        <v>2</v>
      </c>
      <c r="S7173" t="n">
        <v>2</v>
      </c>
      <c r="T7173" t="n">
        <v>121</v>
      </c>
      <c r="U7173" t="n">
        <v>9</v>
      </c>
      <c r="V7173" t="n">
        <v>0</v>
      </c>
      <c r="W7173" t="n">
        <v>0</v>
      </c>
    </row>
    <row r="7174">
      <c r="A7174" t="inlineStr">
        <is>
          <t>Mike Phillips</t>
        </is>
      </c>
      <c r="B7174" t="inlineStr">
        <is>
          <t>Wales</t>
        </is>
      </c>
      <c r="C7174" t="inlineStr">
        <is>
          <t>Scrum Half</t>
        </is>
      </c>
      <c r="D7174" t="n">
        <v>21</v>
      </c>
      <c r="E7174" t="n">
        <v>33</v>
      </c>
      <c r="F7174" t="n">
        <v>13</v>
      </c>
      <c r="G7174" t="n">
        <v>20</v>
      </c>
      <c r="H7174" t="n">
        <v>0</v>
      </c>
      <c r="I7174" t="n">
        <v>1148</v>
      </c>
      <c r="J7174" t="n">
        <v>8</v>
      </c>
      <c r="K7174" t="n">
        <v>152</v>
      </c>
      <c r="L7174" t="n">
        <v>0</v>
      </c>
      <c r="M7174" t="n">
        <v>3</v>
      </c>
      <c r="N7174" t="n">
        <v>3</v>
      </c>
      <c r="O7174" t="n">
        <v>1</v>
      </c>
      <c r="P7174" t="n">
        <v>0</v>
      </c>
      <c r="Q7174" t="n">
        <v>0</v>
      </c>
      <c r="R7174" t="n">
        <v>0</v>
      </c>
      <c r="S7174" t="n">
        <v>0</v>
      </c>
      <c r="T7174" t="n">
        <v>18</v>
      </c>
      <c r="U7174" t="n">
        <v>0</v>
      </c>
      <c r="V7174" t="n">
        <v>0</v>
      </c>
      <c r="W7174" t="n">
        <v>0</v>
      </c>
    </row>
    <row r="7175">
      <c r="A7175" t="inlineStr">
        <is>
          <t>Mike Phillips</t>
        </is>
      </c>
      <c r="B7175" t="inlineStr">
        <is>
          <t>Wales</t>
        </is>
      </c>
      <c r="C7175" t="inlineStr">
        <is>
          <t>Scrum Half</t>
        </is>
      </c>
      <c r="D7175" t="n">
        <v>94</v>
      </c>
      <c r="E7175" t="n">
        <v>109</v>
      </c>
      <c r="F7175" t="n">
        <v>66</v>
      </c>
      <c r="G7175" t="n">
        <v>43</v>
      </c>
      <c r="H7175" t="n">
        <v>0</v>
      </c>
      <c r="I7175" t="n">
        <v>5229</v>
      </c>
      <c r="J7175" t="n">
        <v>28</v>
      </c>
      <c r="K7175" t="n">
        <v>533</v>
      </c>
      <c r="L7175" t="n">
        <v>0</v>
      </c>
      <c r="M7175" t="n">
        <v>39</v>
      </c>
      <c r="N7175" t="n">
        <v>8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40</v>
      </c>
      <c r="U7175" t="n">
        <v>3</v>
      </c>
      <c r="V7175" t="n">
        <v>0</v>
      </c>
      <c r="W7175" t="n">
        <v>0</v>
      </c>
    </row>
    <row r="7176">
      <c r="A7176" t="inlineStr">
        <is>
          <t>Mike Phillips</t>
        </is>
      </c>
      <c r="B7176" t="inlineStr">
        <is>
          <t>Wales</t>
        </is>
      </c>
      <c r="C7176" t="inlineStr">
        <is>
          <t>Scrum Half</t>
        </is>
      </c>
      <c r="D7176" t="n">
        <v>24</v>
      </c>
      <c r="E7176" t="n">
        <v>24</v>
      </c>
      <c r="F7176" t="n">
        <v>21</v>
      </c>
      <c r="G7176" t="n">
        <v>3</v>
      </c>
      <c r="H7176" t="n">
        <v>0</v>
      </c>
      <c r="I7176" t="n">
        <v>1647</v>
      </c>
      <c r="J7176" t="n">
        <v>3</v>
      </c>
      <c r="K7176" t="n">
        <v>67</v>
      </c>
      <c r="L7176" t="n">
        <v>0</v>
      </c>
      <c r="M7176" t="n">
        <v>11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5</v>
      </c>
      <c r="U7176" t="n">
        <v>1</v>
      </c>
      <c r="V7176" t="n">
        <v>0</v>
      </c>
      <c r="W7176" t="n">
        <v>0</v>
      </c>
    </row>
    <row r="7177">
      <c r="A7177" t="inlineStr">
        <is>
          <t>Mike Phillips</t>
        </is>
      </c>
      <c r="B7177" t="inlineStr">
        <is>
          <t>Wales</t>
        </is>
      </c>
      <c r="C7177" t="inlineStr">
        <is>
          <t>Scrum Half</t>
        </is>
      </c>
      <c r="D7177" t="n">
        <v>52</v>
      </c>
      <c r="E7177" t="n">
        <v>55</v>
      </c>
      <c r="F7177" t="n">
        <v>37</v>
      </c>
      <c r="G7177" t="n">
        <v>18</v>
      </c>
      <c r="H7177" t="n">
        <v>0</v>
      </c>
      <c r="I7177" t="n">
        <v>3010</v>
      </c>
      <c r="J7177" t="n">
        <v>15</v>
      </c>
      <c r="K7177" t="n">
        <v>320</v>
      </c>
      <c r="L7177" t="n">
        <v>0</v>
      </c>
      <c r="M7177" t="n">
        <v>21</v>
      </c>
      <c r="N7177" t="n">
        <v>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25</v>
      </c>
      <c r="U7177" t="n">
        <v>1</v>
      </c>
      <c r="V7177" t="n">
        <v>0</v>
      </c>
      <c r="W7177" t="n">
        <v>0</v>
      </c>
    </row>
    <row r="7178">
      <c r="A7178" t="inlineStr">
        <is>
          <t>Mike Phillips</t>
        </is>
      </c>
      <c r="B7178" t="inlineStr">
        <is>
          <t>Wales</t>
        </is>
      </c>
      <c r="C7178" t="inlineStr">
        <is>
          <t>Scrum Half</t>
        </is>
      </c>
      <c r="D7178" t="n">
        <v>6</v>
      </c>
      <c r="E7178" t="n">
        <v>6</v>
      </c>
      <c r="F7178" t="n">
        <v>4</v>
      </c>
      <c r="G7178" t="n">
        <v>2</v>
      </c>
      <c r="H7178" t="n">
        <v>0</v>
      </c>
      <c r="I7178" t="n">
        <v>291</v>
      </c>
      <c r="J7178" t="n">
        <v>2</v>
      </c>
      <c r="K7178" t="n">
        <v>24</v>
      </c>
      <c r="L7178" t="n">
        <v>0</v>
      </c>
      <c r="M7178" t="n">
        <v>3</v>
      </c>
      <c r="N7178" t="n">
        <v>3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15</v>
      </c>
      <c r="U7178" t="n">
        <v>0</v>
      </c>
      <c r="V7178" t="n">
        <v>0</v>
      </c>
      <c r="W7178" t="n">
        <v>0</v>
      </c>
    </row>
    <row r="7179">
      <c r="A7179" t="inlineStr">
        <is>
          <t>Mike Phillips</t>
        </is>
      </c>
      <c r="B7179" t="inlineStr">
        <is>
          <t>Wales</t>
        </is>
      </c>
      <c r="C7179" t="inlineStr">
        <is>
          <t>Scrum Half</t>
        </is>
      </c>
      <c r="D7179" t="n">
        <v>5</v>
      </c>
      <c r="E7179" t="n">
        <v>5</v>
      </c>
      <c r="F7179" t="n">
        <v>5</v>
      </c>
      <c r="G7179" t="n">
        <v>0</v>
      </c>
      <c r="H7179" t="n">
        <v>0</v>
      </c>
      <c r="I7179" t="n">
        <v>353</v>
      </c>
      <c r="J7179" t="n">
        <v>0</v>
      </c>
      <c r="K7179" t="n">
        <v>0</v>
      </c>
      <c r="L7179" t="n">
        <v>0</v>
      </c>
      <c r="M7179" t="n">
        <v>2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5</v>
      </c>
      <c r="U7179" t="n">
        <v>0</v>
      </c>
      <c r="V7179" t="n">
        <v>0</v>
      </c>
      <c r="W7179" t="n">
        <v>0</v>
      </c>
    </row>
    <row r="7180">
      <c r="A7180" t="inlineStr">
        <is>
          <t>Mike Phillips</t>
        </is>
      </c>
      <c r="B7180" t="inlineStr">
        <is>
          <t>Wales</t>
        </is>
      </c>
      <c r="C7180" t="inlineStr">
        <is>
          <t>Scrum Half</t>
        </is>
      </c>
      <c r="D7180" t="n">
        <v>19</v>
      </c>
      <c r="E7180" t="n">
        <v>20</v>
      </c>
      <c r="F7180" t="n">
        <v>13</v>
      </c>
      <c r="G7180" t="n">
        <v>7</v>
      </c>
      <c r="H7180" t="n">
        <v>0</v>
      </c>
      <c r="I7180" t="n">
        <v>1107</v>
      </c>
      <c r="J7180" t="n">
        <v>6</v>
      </c>
      <c r="K7180" t="n">
        <v>153</v>
      </c>
      <c r="L7180" t="n">
        <v>1</v>
      </c>
      <c r="M7180" t="n">
        <v>8</v>
      </c>
      <c r="N7180" t="n">
        <v>4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20</v>
      </c>
      <c r="U7180" t="n">
        <v>0</v>
      </c>
      <c r="V7180" t="n">
        <v>0</v>
      </c>
      <c r="W7180" t="n">
        <v>0</v>
      </c>
    </row>
    <row r="7181">
      <c r="A7181" t="inlineStr">
        <is>
          <t>Mike Phillips</t>
        </is>
      </c>
      <c r="B7181" t="inlineStr">
        <is>
          <t>Wales</t>
        </is>
      </c>
      <c r="C7181" t="inlineStr">
        <is>
          <t>Scrum Half</t>
        </is>
      </c>
      <c r="D7181" t="n">
        <v>55</v>
      </c>
      <c r="E7181" t="n">
        <v>63</v>
      </c>
      <c r="F7181" t="n">
        <v>19</v>
      </c>
      <c r="G7181" t="n">
        <v>44</v>
      </c>
      <c r="H7181" t="n">
        <v>0</v>
      </c>
      <c r="I7181" t="n">
        <v>1919</v>
      </c>
      <c r="J7181" t="n">
        <v>36</v>
      </c>
      <c r="K7181" t="n">
        <v>582</v>
      </c>
      <c r="L7181" t="n">
        <v>1</v>
      </c>
      <c r="M7181" t="n">
        <v>12</v>
      </c>
      <c r="N7181" t="n">
        <v>4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20</v>
      </c>
      <c r="U7181" t="n">
        <v>1</v>
      </c>
      <c r="V7181" t="n">
        <v>0</v>
      </c>
      <c r="W7181" t="n">
        <v>0</v>
      </c>
    </row>
    <row r="7182">
      <c r="A7182" t="inlineStr">
        <is>
          <t>Mike Phillips</t>
        </is>
      </c>
      <c r="B7182" t="inlineStr">
        <is>
          <t>Wales</t>
        </is>
      </c>
      <c r="C7182" t="inlineStr">
        <is>
          <t>Scrum Half</t>
        </is>
      </c>
      <c r="D7182" t="n">
        <v>30</v>
      </c>
      <c r="E7182" t="n">
        <v>30</v>
      </c>
      <c r="F7182" t="n">
        <v>23</v>
      </c>
      <c r="G7182" t="n">
        <v>7</v>
      </c>
      <c r="H7182" t="n">
        <v>0</v>
      </c>
      <c r="I7182" t="n">
        <v>1649</v>
      </c>
      <c r="J7182" t="n">
        <v>7</v>
      </c>
      <c r="K7182" t="n">
        <v>122</v>
      </c>
      <c r="L7182" t="n">
        <v>0</v>
      </c>
      <c r="M7182" t="n">
        <v>16</v>
      </c>
      <c r="N7182" t="n">
        <v>2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10</v>
      </c>
      <c r="U7182" t="n">
        <v>2</v>
      </c>
      <c r="V7182" t="n">
        <v>0</v>
      </c>
      <c r="W7182" t="n">
        <v>0</v>
      </c>
    </row>
    <row r="7183">
      <c r="A7183" t="inlineStr">
        <is>
          <t>Mike Phillips</t>
        </is>
      </c>
      <c r="B7183" t="inlineStr">
        <is>
          <t>Wales</t>
        </is>
      </c>
      <c r="C7183" t="inlineStr">
        <is>
          <t>Scrum Half</t>
        </is>
      </c>
      <c r="D7183" t="n">
        <v>306</v>
      </c>
      <c r="E7183" t="n">
        <v>31</v>
      </c>
      <c r="F7183" t="n">
        <v>201</v>
      </c>
      <c r="G7183" t="n">
        <v>144</v>
      </c>
      <c r="H7183" t="n">
        <v>0</v>
      </c>
      <c r="I7183" t="n">
        <v>16353</v>
      </c>
      <c r="J7183" t="n">
        <v>105</v>
      </c>
      <c r="K7183" t="n">
        <v>1953</v>
      </c>
      <c r="L7183" t="n">
        <v>2</v>
      </c>
      <c r="M7183" t="n">
        <v>115</v>
      </c>
      <c r="N7183" t="n">
        <v>31</v>
      </c>
      <c r="O7183" t="n">
        <v>1</v>
      </c>
      <c r="P7183" t="n">
        <v>0</v>
      </c>
      <c r="Q7183" t="n">
        <v>0</v>
      </c>
      <c r="R7183" t="n">
        <v>0</v>
      </c>
      <c r="S7183" t="n">
        <v>0</v>
      </c>
      <c r="T7183" t="n">
        <v>158</v>
      </c>
      <c r="U7183" t="n">
        <v>8</v>
      </c>
      <c r="V7183" t="n">
        <v>0</v>
      </c>
      <c r="W718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Cian Mc Govern Leahy</dc:creator>
  <dcterms:created xmlns:dcterms="http://purl.org/dc/terms/" xmlns:xsi="http://www.w3.org/2001/XMLSchema-instance" xsi:type="dcterms:W3CDTF">2020-01-14T16:27:31Z</dcterms:created>
  <dcterms:modified xmlns:dcterms="http://purl.org/dc/terms/" xmlns:xsi="http://www.w3.org/2001/XMLSchema-instance" xsi:type="dcterms:W3CDTF">2021-04-24T04:23:28Z</dcterms:modified>
  <cp:lastModifiedBy>Acer</cp:lastModifiedBy>
</cp:coreProperties>
</file>