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DIGITAL SKILLS FOR STUDENTS\Lecture-7\"/>
    </mc:Choice>
  </mc:AlternateContent>
  <xr:revisionPtr revIDLastSave="0" documentId="13_ncr:1_{9125B808-7AA6-491F-9D48-0B2198C2B650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Balance sheet" sheetId="1" r:id="rId1"/>
    <sheet name="print sheet" sheetId="2" r:id="rId2"/>
    <sheet name="result sheet making" sheetId="3" r:id="rId3"/>
  </sheets>
  <definedNames>
    <definedName name="GPA">'result sheet making'!$S$5:$S$15</definedName>
    <definedName name="LG">'result sheet making'!$T$5:$T$15</definedName>
    <definedName name="Marks">'result sheet making'!$R$5:$R$15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3" l="1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4" i="3"/>
  <c r="F5" i="3"/>
  <c r="J5" i="3" s="1"/>
  <c r="F6" i="3"/>
  <c r="J6" i="3" s="1"/>
  <c r="F7" i="3"/>
  <c r="J7" i="3" s="1"/>
  <c r="F8" i="3"/>
  <c r="J8" i="3" s="1"/>
  <c r="F9" i="3"/>
  <c r="J9" i="3" s="1"/>
  <c r="F10" i="3"/>
  <c r="J10" i="3" s="1"/>
  <c r="F11" i="3"/>
  <c r="J11" i="3" s="1"/>
  <c r="F12" i="3"/>
  <c r="J12" i="3" s="1"/>
  <c r="F13" i="3"/>
  <c r="J13" i="3" s="1"/>
  <c r="F14" i="3"/>
  <c r="J14" i="3" s="1"/>
  <c r="N14" i="3" s="1"/>
  <c r="O14" i="3" s="1"/>
  <c r="P14" i="3" s="1"/>
  <c r="F15" i="3"/>
  <c r="J15" i="3" s="1"/>
  <c r="N15" i="3" s="1"/>
  <c r="O15" i="3" s="1"/>
  <c r="P15" i="3" s="1"/>
  <c r="F16" i="3"/>
  <c r="J16" i="3" s="1"/>
  <c r="F17" i="3"/>
  <c r="J17" i="3" s="1"/>
  <c r="F18" i="3"/>
  <c r="J18" i="3" s="1"/>
  <c r="F19" i="3"/>
  <c r="J19" i="3" s="1"/>
  <c r="F20" i="3"/>
  <c r="J20" i="3" s="1"/>
  <c r="F4" i="3"/>
  <c r="J4" i="3" s="1"/>
  <c r="F11" i="1"/>
  <c r="F15" i="1" s="1"/>
  <c r="E11" i="1"/>
  <c r="E15" i="1" s="1"/>
  <c r="D11" i="1"/>
  <c r="D15" i="1" s="1"/>
  <c r="C11" i="1"/>
  <c r="C15" i="1" s="1"/>
  <c r="B11" i="1"/>
  <c r="B15" i="1" s="1"/>
  <c r="N4" i="3" l="1"/>
  <c r="O4" i="3" s="1"/>
  <c r="P4" i="3" s="1"/>
  <c r="N5" i="3"/>
  <c r="O5" i="3" s="1"/>
  <c r="P5" i="3" s="1"/>
  <c r="N7" i="3"/>
  <c r="O7" i="3" s="1"/>
  <c r="P7" i="3" s="1"/>
  <c r="N19" i="3"/>
  <c r="O19" i="3" s="1"/>
  <c r="P19" i="3" s="1"/>
  <c r="N11" i="3"/>
  <c r="O11" i="3" s="1"/>
  <c r="P11" i="3" s="1"/>
  <c r="N20" i="3"/>
  <c r="O20" i="3" s="1"/>
  <c r="P20" i="3" s="1"/>
  <c r="N12" i="3"/>
  <c r="O12" i="3" s="1"/>
  <c r="P12" i="3" s="1"/>
  <c r="N18" i="3"/>
  <c r="O18" i="3" s="1"/>
  <c r="P18" i="3" s="1"/>
  <c r="N17" i="3"/>
  <c r="O17" i="3" s="1"/>
  <c r="P17" i="3" s="1"/>
  <c r="N16" i="3"/>
  <c r="O16" i="3" s="1"/>
  <c r="P16" i="3" s="1"/>
  <c r="N8" i="3"/>
  <c r="O8" i="3" s="1"/>
  <c r="P8" i="3" s="1"/>
  <c r="N9" i="3"/>
  <c r="O9" i="3" s="1"/>
  <c r="P9" i="3" s="1"/>
  <c r="N13" i="3"/>
  <c r="O13" i="3" s="1"/>
  <c r="P13" i="3" s="1"/>
  <c r="N10" i="3"/>
  <c r="O10" i="3" s="1"/>
  <c r="P10" i="3" s="1"/>
  <c r="N6" i="3"/>
  <c r="O6" i="3" s="1"/>
  <c r="P6" i="3" s="1"/>
</calcChain>
</file>

<file path=xl/sharedStrings.xml><?xml version="1.0" encoding="utf-8"?>
<sst xmlns="http://schemas.openxmlformats.org/spreadsheetml/2006/main" count="193" uniqueCount="88">
  <si>
    <t>Balance Sheet Templete</t>
  </si>
  <si>
    <t>Hint.</t>
  </si>
  <si>
    <t>Proj.</t>
  </si>
  <si>
    <t>Period1</t>
  </si>
  <si>
    <t>Period2</t>
  </si>
  <si>
    <t>Period3</t>
  </si>
  <si>
    <t>Period4</t>
  </si>
  <si>
    <t>Period5</t>
  </si>
  <si>
    <t>All figures in millions unless otherwise stated</t>
  </si>
  <si>
    <t>Balance Sheet</t>
  </si>
  <si>
    <t>Cash and cash equivalents</t>
  </si>
  <si>
    <t>Short term investment</t>
  </si>
  <si>
    <t>Account receivable</t>
  </si>
  <si>
    <t>Inventories</t>
  </si>
  <si>
    <t>Total current assets</t>
  </si>
  <si>
    <t>Property plant and equipmennt</t>
  </si>
  <si>
    <t>Intangible</t>
  </si>
  <si>
    <t>Total assets</t>
  </si>
  <si>
    <t>ID</t>
  </si>
  <si>
    <t>NAME</t>
  </si>
  <si>
    <t>DEPARTMENT</t>
  </si>
  <si>
    <t>LOCATION</t>
  </si>
  <si>
    <t>CONTACT</t>
  </si>
  <si>
    <t>EMAIL</t>
  </si>
  <si>
    <t>REMARK</t>
  </si>
  <si>
    <t>RANZAN</t>
  </si>
  <si>
    <t>PHY</t>
  </si>
  <si>
    <t>BUILDING 4</t>
  </si>
  <si>
    <t>017…......</t>
  </si>
  <si>
    <t>ranzan…@gmail.com</t>
  </si>
  <si>
    <t>good</t>
  </si>
  <si>
    <t>BUILDING 5</t>
  </si>
  <si>
    <t>BUILDING 6</t>
  </si>
  <si>
    <t>BUILDING 7</t>
  </si>
  <si>
    <t>BUILDING 8</t>
  </si>
  <si>
    <t>BUILDING 9</t>
  </si>
  <si>
    <t>BUILDING 10</t>
  </si>
  <si>
    <t>BUILDING 11</t>
  </si>
  <si>
    <t>BUILDING 12</t>
  </si>
  <si>
    <t>BUILDING 13</t>
  </si>
  <si>
    <t>BUILDING 14</t>
  </si>
  <si>
    <t>BUILDING 15</t>
  </si>
  <si>
    <t>BUILDING 16</t>
  </si>
  <si>
    <t>BUILDING 17</t>
  </si>
  <si>
    <t>BUILDING 18</t>
  </si>
  <si>
    <t>BUILDING 19</t>
  </si>
  <si>
    <t>BUILDING 20</t>
  </si>
  <si>
    <t>GPA</t>
  </si>
  <si>
    <t>Marks</t>
  </si>
  <si>
    <t>LG</t>
  </si>
  <si>
    <t>F</t>
  </si>
  <si>
    <t>D</t>
  </si>
  <si>
    <t>C</t>
  </si>
  <si>
    <t>C+</t>
  </si>
  <si>
    <t>B-</t>
  </si>
  <si>
    <t>B+</t>
  </si>
  <si>
    <t>B</t>
  </si>
  <si>
    <t>A-</t>
  </si>
  <si>
    <t>A</t>
  </si>
  <si>
    <t>A+</t>
  </si>
  <si>
    <t>F1(50)</t>
  </si>
  <si>
    <t>F2(50)</t>
  </si>
  <si>
    <t>Avg(50)</t>
  </si>
  <si>
    <t>G. Total</t>
  </si>
  <si>
    <t>GP</t>
  </si>
  <si>
    <t xml:space="preserve">No. of Attendance </t>
  </si>
  <si>
    <t>AP(10)</t>
  </si>
  <si>
    <t>Mid(25)</t>
  </si>
  <si>
    <t>Incourse(10)</t>
  </si>
  <si>
    <t>Attendance mark(5)</t>
  </si>
  <si>
    <t>Total(50)</t>
  </si>
  <si>
    <t xml:space="preserve">Table for grading </t>
  </si>
  <si>
    <t>RISI</t>
  </si>
  <si>
    <t>CCCC</t>
  </si>
  <si>
    <t>BBBBB</t>
  </si>
  <si>
    <t>TAPOS</t>
  </si>
  <si>
    <t>PARTHO</t>
  </si>
  <si>
    <t>VVVV</t>
  </si>
  <si>
    <t>XXXXX</t>
  </si>
  <si>
    <t>XCVV</t>
  </si>
  <si>
    <t>ABC</t>
  </si>
  <si>
    <t>GJGHJ</t>
  </si>
  <si>
    <t>GHJGJJ</t>
  </si>
  <si>
    <t>BBVCV</t>
  </si>
  <si>
    <t>VVJHNN</t>
  </si>
  <si>
    <t>ZXCCC</t>
  </si>
  <si>
    <t>VNMHJ</t>
  </si>
  <si>
    <t>MNBV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</si>
</sst>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BDT]\ 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4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0" xfId="0" applyBorder="1"/>
    <xf numFmtId="0" fontId="0" fillId="0" borderId="0" xfId="0" applyFill="1" applyBorder="1"/>
    <xf numFmtId="0" fontId="3" fillId="0" borderId="0" xfId="0" applyFont="1" applyFill="1" applyBorder="1"/>
    <xf numFmtId="0" fontId="4" fillId="0" borderId="0" xfId="0" applyFont="1" applyBorder="1"/>
    <xf numFmtId="0" fontId="1" fillId="0" borderId="0" xfId="0" applyFont="1" applyBorder="1"/>
    <xf numFmtId="0" fontId="1" fillId="0" borderId="2" xfId="0" applyFont="1" applyBorder="1"/>
    <xf numFmtId="0" fontId="1" fillId="2" borderId="0" xfId="0" applyFont="1" applyFill="1" applyBorder="1" applyAlignment="1">
      <alignment vertical="center"/>
    </xf>
    <xf numFmtId="165" fontId="1" fillId="2" borderId="0" xfId="0" applyNumberFormat="1" applyFont="1" applyFill="1" applyBorder="1" applyAlignment="1">
      <alignment vertical="center"/>
    </xf>
    <xf numFmtId="0" fontId="0" fillId="3" borderId="0" xfId="0" applyFont="1" applyFill="1" applyBorder="1"/>
    <xf numFmtId="165" fontId="1" fillId="3" borderId="0" xfId="0" applyNumberFormat="1" applyFont="1" applyFill="1" applyBorder="1"/>
    <xf numFmtId="165" fontId="0" fillId="0" borderId="0" xfId="0" applyNumberFormat="1" applyFont="1" applyBorder="1"/>
    <xf numFmtId="0" fontId="0" fillId="0" borderId="0" xfId="0" applyFont="1" applyFill="1" applyBorder="1"/>
    <xf numFmtId="165" fontId="0" fillId="0" borderId="0" xfId="0" applyNumberFormat="1" applyFont="1" applyFill="1" applyBorder="1"/>
    <xf numFmtId="0" fontId="5" fillId="0" borderId="0" xfId="0" applyFont="1" applyFill="1" applyBorder="1"/>
    <xf numFmtId="0" fontId="0" fillId="0" borderId="0" xfId="0" applyFont="1" applyBorder="1"/>
    <xf numFmtId="0" fontId="0" fillId="0" borderId="2" xfId="0" applyFont="1" applyBorder="1"/>
    <xf numFmtId="165" fontId="0" fillId="0" borderId="2" xfId="0" applyNumberFormat="1" applyFont="1" applyBorder="1"/>
    <xf numFmtId="0" fontId="6" fillId="4" borderId="0" xfId="0" applyFont="1" applyFill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6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 wrapText="1"/>
    </xf>
    <xf numFmtId="0" fontId="6" fillId="4" borderId="3" xfId="0" applyFont="1" applyFill="1" applyBorder="1" applyAlignment="1">
      <alignment horizontal="center"/>
    </xf>
    <xf numFmtId="2" fontId="6" fillId="4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view="pageLayout" zoomScaleNormal="100" workbookViewId="0">
      <selection activeCell="H7" sqref="H6:H7"/>
    </sheetView>
  </sheetViews>
  <sheetFormatPr defaultRowHeight="14.4" x14ac:dyDescent="0.3"/>
  <cols>
    <col min="1" max="1" width="43.77734375" bestFit="1" customWidth="1"/>
    <col min="2" max="5" width="11.77734375" style="3" bestFit="1" customWidth="1"/>
    <col min="6" max="6" width="13.21875" style="3" bestFit="1" customWidth="1"/>
  </cols>
  <sheetData>
    <row r="1" spans="1:7" ht="38.4" customHeight="1" x14ac:dyDescent="0.3">
      <c r="A1" s="10" t="s">
        <v>0</v>
      </c>
      <c r="B1" s="11" t="s">
        <v>1</v>
      </c>
      <c r="C1" s="11" t="s">
        <v>1</v>
      </c>
      <c r="D1" s="11" t="s">
        <v>2</v>
      </c>
      <c r="E1" s="11" t="s">
        <v>2</v>
      </c>
      <c r="F1" s="11" t="s">
        <v>2</v>
      </c>
      <c r="G1" s="4"/>
    </row>
    <row r="2" spans="1:7" ht="34.200000000000003" customHeight="1" x14ac:dyDescent="0.3">
      <c r="A2" s="12"/>
      <c r="B2" s="13" t="s">
        <v>3</v>
      </c>
      <c r="C2" s="13" t="s">
        <v>4</v>
      </c>
      <c r="D2" s="13" t="s">
        <v>5</v>
      </c>
      <c r="E2" s="13" t="s">
        <v>6</v>
      </c>
      <c r="F2" s="13" t="s">
        <v>7</v>
      </c>
      <c r="G2" s="4"/>
    </row>
    <row r="3" spans="1:7" x14ac:dyDescent="0.3">
      <c r="A3" s="7" t="s">
        <v>8</v>
      </c>
      <c r="B3" s="14"/>
      <c r="C3" s="14"/>
      <c r="D3" s="14"/>
      <c r="E3" s="14"/>
      <c r="F3" s="14"/>
      <c r="G3" s="4"/>
    </row>
    <row r="4" spans="1:7" s="1" customFormat="1" x14ac:dyDescent="0.3">
      <c r="A4" s="15"/>
      <c r="B4" s="16"/>
      <c r="C4" s="16"/>
      <c r="D4" s="16"/>
      <c r="E4" s="16"/>
      <c r="F4" s="16"/>
      <c r="G4" s="5"/>
    </row>
    <row r="5" spans="1:7" s="1" customFormat="1" x14ac:dyDescent="0.3">
      <c r="A5" s="17" t="s">
        <v>9</v>
      </c>
      <c r="B5" s="16"/>
      <c r="C5" s="16"/>
      <c r="D5" s="16"/>
      <c r="E5" s="16"/>
      <c r="F5" s="16"/>
      <c r="G5" s="5"/>
    </row>
    <row r="6" spans="1:7" x14ac:dyDescent="0.3">
      <c r="A6" s="6" t="s">
        <v>10</v>
      </c>
      <c r="B6" s="14">
        <v>8</v>
      </c>
      <c r="C6" s="14">
        <v>10</v>
      </c>
      <c r="D6" s="14">
        <v>27.1</v>
      </c>
      <c r="E6" s="14">
        <v>31.1</v>
      </c>
      <c r="F6" s="14">
        <v>35.9</v>
      </c>
      <c r="G6" s="4"/>
    </row>
    <row r="7" spans="1:7" x14ac:dyDescent="0.3">
      <c r="A7" s="18" t="s">
        <v>11</v>
      </c>
      <c r="B7" s="14">
        <v>2</v>
      </c>
      <c r="C7" s="14">
        <v>2</v>
      </c>
      <c r="D7" s="14">
        <v>3</v>
      </c>
      <c r="E7" s="14">
        <v>3</v>
      </c>
      <c r="F7" s="14">
        <v>3</v>
      </c>
      <c r="G7" s="4"/>
    </row>
    <row r="8" spans="1:7" x14ac:dyDescent="0.3">
      <c r="A8" s="18" t="s">
        <v>12</v>
      </c>
      <c r="B8" s="14">
        <v>8</v>
      </c>
      <c r="C8" s="14">
        <v>9</v>
      </c>
      <c r="D8" s="14">
        <v>9.5</v>
      </c>
      <c r="E8" s="14">
        <v>9.9</v>
      </c>
      <c r="F8" s="14">
        <v>10.4</v>
      </c>
      <c r="G8" s="4"/>
    </row>
    <row r="9" spans="1:7" x14ac:dyDescent="0.3">
      <c r="A9" s="18" t="s">
        <v>13</v>
      </c>
      <c r="B9" s="14">
        <v>4</v>
      </c>
      <c r="C9" s="14">
        <v>5</v>
      </c>
      <c r="D9" s="14">
        <v>5</v>
      </c>
      <c r="E9" s="14">
        <v>5.5</v>
      </c>
      <c r="F9" s="14">
        <v>5.7</v>
      </c>
      <c r="G9" s="4"/>
    </row>
    <row r="10" spans="1:7" ht="15" thickBot="1" x14ac:dyDescent="0.35">
      <c r="A10" s="19"/>
      <c r="B10" s="20"/>
      <c r="C10" s="20"/>
      <c r="D10" s="20"/>
      <c r="E10" s="20"/>
      <c r="F10" s="20"/>
      <c r="G10" s="4"/>
    </row>
    <row r="11" spans="1:7" x14ac:dyDescent="0.3">
      <c r="A11" s="8" t="s">
        <v>14</v>
      </c>
      <c r="B11" s="14">
        <f>SUM(B6:B9)</f>
        <v>22</v>
      </c>
      <c r="C11" s="14">
        <f>SUM(C6:C9)</f>
        <v>26</v>
      </c>
      <c r="D11" s="14">
        <f>SUM(D6:D9)</f>
        <v>44.6</v>
      </c>
      <c r="E11" s="14">
        <f>SUM(E6:E9)</f>
        <v>49.5</v>
      </c>
      <c r="F11" s="14">
        <f>SUM(F6:F9)</f>
        <v>55</v>
      </c>
      <c r="G11" s="4"/>
    </row>
    <row r="12" spans="1:7" x14ac:dyDescent="0.3">
      <c r="A12" s="18"/>
      <c r="B12" s="14"/>
      <c r="C12" s="14"/>
      <c r="D12" s="14"/>
      <c r="E12" s="14"/>
      <c r="F12" s="14"/>
      <c r="G12" s="4"/>
    </row>
    <row r="13" spans="1:7" x14ac:dyDescent="0.3">
      <c r="A13" s="18" t="s">
        <v>15</v>
      </c>
      <c r="B13" s="14">
        <v>35</v>
      </c>
      <c r="C13" s="14">
        <v>20</v>
      </c>
      <c r="D13" s="14">
        <v>24</v>
      </c>
      <c r="E13" s="14">
        <v>30</v>
      </c>
      <c r="F13" s="14">
        <v>40</v>
      </c>
    </row>
    <row r="14" spans="1:7" x14ac:dyDescent="0.3">
      <c r="A14" s="18" t="s">
        <v>16</v>
      </c>
      <c r="B14" s="14">
        <v>5</v>
      </c>
      <c r="C14" s="14">
        <v>6</v>
      </c>
      <c r="D14" s="14">
        <v>7</v>
      </c>
      <c r="E14" s="14">
        <v>6</v>
      </c>
      <c r="F14" s="14">
        <v>5</v>
      </c>
    </row>
    <row r="15" spans="1:7" ht="15" thickBot="1" x14ac:dyDescent="0.35">
      <c r="A15" s="9" t="s">
        <v>17</v>
      </c>
      <c r="B15" s="20">
        <f>SUM(B11:B14)</f>
        <v>62</v>
      </c>
      <c r="C15" s="20">
        <f>SUM(C11:C14)</f>
        <v>52</v>
      </c>
      <c r="D15" s="20">
        <f>SUM(D11:D14)</f>
        <v>75.599999999999994</v>
      </c>
      <c r="E15" s="20">
        <f>SUM(E11:E14)</f>
        <v>85.5</v>
      </c>
      <c r="F15" s="20">
        <f>SUM(F11:F14)</f>
        <v>100</v>
      </c>
    </row>
  </sheetData>
  <pageMargins left="0.7" right="0.7" top="0.75" bottom="0.75" header="0.3" footer="0.3"/>
  <pageSetup orientation="portrait" r:id="rId1"/>
  <headerFooter>
    <oddHeader>&amp;L&amp;"-,Bold"&amp;14&amp;T&amp;C&amp;"-,Bold"&amp;18&amp;K05+000BALANCE SHEET&amp;R&amp;G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AF673-743A-468F-A907-72A5E424246E}">
  <dimension ref="D4:J22"/>
  <sheetViews>
    <sheetView view="pageLayout" zoomScaleNormal="100" workbookViewId="0">
      <selection activeCell="L7" sqref="L7"/>
    </sheetView>
  </sheetViews>
  <sheetFormatPr defaultRowHeight="14.4" x14ac:dyDescent="0.3"/>
  <cols>
    <col min="5" max="5" width="7.88671875" bestFit="1" customWidth="1"/>
    <col min="6" max="6" width="15.88671875" bestFit="1" customWidth="1"/>
    <col min="7" max="7" width="12.109375" bestFit="1" customWidth="1"/>
    <col min="8" max="8" width="11.109375" bestFit="1" customWidth="1"/>
    <col min="9" max="9" width="18.21875" bestFit="1" customWidth="1"/>
    <col min="10" max="10" width="10.33203125" bestFit="1" customWidth="1"/>
  </cols>
  <sheetData>
    <row r="4" spans="4:10" ht="18" x14ac:dyDescent="0.35">
      <c r="D4" s="21" t="s">
        <v>18</v>
      </c>
      <c r="E4" s="21" t="s">
        <v>19</v>
      </c>
      <c r="F4" s="21" t="s">
        <v>20</v>
      </c>
      <c r="G4" s="21" t="s">
        <v>21</v>
      </c>
      <c r="H4" s="21" t="s">
        <v>22</v>
      </c>
      <c r="I4" s="21" t="s">
        <v>23</v>
      </c>
      <c r="J4" s="21" t="s">
        <v>24</v>
      </c>
    </row>
    <row r="5" spans="4:10" ht="15" thickBot="1" x14ac:dyDescent="0.35">
      <c r="D5" s="2">
        <v>1812044</v>
      </c>
      <c r="E5" s="2" t="s">
        <v>25</v>
      </c>
      <c r="F5" s="2" t="s">
        <v>26</v>
      </c>
      <c r="G5" s="2" t="s">
        <v>27</v>
      </c>
      <c r="H5" s="2" t="s">
        <v>28</v>
      </c>
      <c r="I5" s="2" t="s">
        <v>29</v>
      </c>
      <c r="J5" s="2" t="s">
        <v>30</v>
      </c>
    </row>
    <row r="6" spans="4:10" ht="15.6" thickTop="1" thickBot="1" x14ac:dyDescent="0.35">
      <c r="D6" s="23">
        <v>1812045</v>
      </c>
      <c r="E6" s="2" t="s">
        <v>25</v>
      </c>
      <c r="F6" s="2" t="s">
        <v>26</v>
      </c>
      <c r="G6" s="2" t="s">
        <v>31</v>
      </c>
      <c r="H6" s="2" t="s">
        <v>28</v>
      </c>
      <c r="I6" s="2" t="s">
        <v>29</v>
      </c>
      <c r="J6" s="2" t="s">
        <v>30</v>
      </c>
    </row>
    <row r="7" spans="4:10" ht="15" thickTop="1" x14ac:dyDescent="0.3">
      <c r="D7" s="2">
        <v>1812046</v>
      </c>
      <c r="E7" s="2" t="s">
        <v>25</v>
      </c>
      <c r="F7" s="2" t="s">
        <v>26</v>
      </c>
      <c r="G7" s="2" t="s">
        <v>32</v>
      </c>
      <c r="H7" s="2" t="s">
        <v>28</v>
      </c>
      <c r="I7" s="2" t="s">
        <v>29</v>
      </c>
      <c r="J7" s="2" t="s">
        <v>30</v>
      </c>
    </row>
    <row r="8" spans="4:10" x14ac:dyDescent="0.3">
      <c r="D8" s="2">
        <v>1812047</v>
      </c>
      <c r="E8" s="2" t="s">
        <v>25</v>
      </c>
      <c r="F8" s="2" t="s">
        <v>26</v>
      </c>
      <c r="G8" s="2" t="s">
        <v>33</v>
      </c>
      <c r="H8" s="2" t="s">
        <v>28</v>
      </c>
      <c r="I8" s="2" t="s">
        <v>29</v>
      </c>
      <c r="J8" s="2" t="s">
        <v>30</v>
      </c>
    </row>
    <row r="9" spans="4:10" x14ac:dyDescent="0.3">
      <c r="D9" s="2">
        <v>1812048</v>
      </c>
      <c r="E9" s="2" t="s">
        <v>25</v>
      </c>
      <c r="F9" s="2" t="s">
        <v>26</v>
      </c>
      <c r="G9" s="2" t="s">
        <v>34</v>
      </c>
      <c r="H9" s="2" t="s">
        <v>28</v>
      </c>
      <c r="I9" s="2" t="s">
        <v>29</v>
      </c>
      <c r="J9" s="2" t="s">
        <v>30</v>
      </c>
    </row>
    <row r="10" spans="4:10" x14ac:dyDescent="0.3">
      <c r="D10" s="2">
        <v>1812049</v>
      </c>
      <c r="E10" s="2" t="s">
        <v>25</v>
      </c>
      <c r="F10" s="2" t="s">
        <v>26</v>
      </c>
      <c r="G10" s="2" t="s">
        <v>35</v>
      </c>
      <c r="H10" s="2" t="s">
        <v>28</v>
      </c>
      <c r="I10" s="2" t="s">
        <v>29</v>
      </c>
      <c r="J10" s="2" t="s">
        <v>30</v>
      </c>
    </row>
    <row r="11" spans="4:10" x14ac:dyDescent="0.3">
      <c r="D11" s="2">
        <v>1812050</v>
      </c>
      <c r="E11" s="2" t="s">
        <v>25</v>
      </c>
      <c r="F11" s="2" t="s">
        <v>26</v>
      </c>
      <c r="G11" s="2" t="s">
        <v>36</v>
      </c>
      <c r="H11" s="2" t="s">
        <v>28</v>
      </c>
      <c r="I11" s="2" t="s">
        <v>29</v>
      </c>
      <c r="J11" s="2" t="s">
        <v>30</v>
      </c>
    </row>
    <row r="12" spans="4:10" x14ac:dyDescent="0.3">
      <c r="D12" s="2">
        <v>1812051</v>
      </c>
      <c r="E12" s="2" t="s">
        <v>25</v>
      </c>
      <c r="F12" s="2" t="s">
        <v>26</v>
      </c>
      <c r="G12" s="2" t="s">
        <v>37</v>
      </c>
      <c r="H12" s="2" t="s">
        <v>28</v>
      </c>
      <c r="I12" s="2" t="s">
        <v>29</v>
      </c>
      <c r="J12" s="2" t="s">
        <v>30</v>
      </c>
    </row>
    <row r="13" spans="4:10" x14ac:dyDescent="0.3">
      <c r="D13" s="2">
        <v>1812052</v>
      </c>
      <c r="E13" s="2" t="s">
        <v>25</v>
      </c>
      <c r="F13" s="2" t="s">
        <v>26</v>
      </c>
      <c r="G13" s="2" t="s">
        <v>38</v>
      </c>
      <c r="H13" s="2" t="s">
        <v>28</v>
      </c>
      <c r="I13" s="2" t="s">
        <v>29</v>
      </c>
      <c r="J13" s="2" t="s">
        <v>30</v>
      </c>
    </row>
    <row r="14" spans="4:10" x14ac:dyDescent="0.3">
      <c r="D14" s="2">
        <v>1812053</v>
      </c>
      <c r="E14" s="2" t="s">
        <v>25</v>
      </c>
      <c r="F14" s="2" t="s">
        <v>26</v>
      </c>
      <c r="G14" s="2" t="s">
        <v>39</v>
      </c>
      <c r="H14" s="2" t="s">
        <v>28</v>
      </c>
      <c r="I14" s="2" t="s">
        <v>29</v>
      </c>
      <c r="J14" s="2" t="s">
        <v>30</v>
      </c>
    </row>
    <row r="15" spans="4:10" x14ac:dyDescent="0.3">
      <c r="D15" s="2">
        <v>1812054</v>
      </c>
      <c r="E15" s="2" t="s">
        <v>25</v>
      </c>
      <c r="F15" s="2" t="s">
        <v>26</v>
      </c>
      <c r="G15" s="2" t="s">
        <v>40</v>
      </c>
      <c r="H15" s="2" t="s">
        <v>28</v>
      </c>
      <c r="I15" s="2" t="s">
        <v>29</v>
      </c>
      <c r="J15" s="2" t="s">
        <v>30</v>
      </c>
    </row>
    <row r="16" spans="4:10" x14ac:dyDescent="0.3">
      <c r="D16" s="2">
        <v>1812055</v>
      </c>
      <c r="E16" s="2" t="s">
        <v>25</v>
      </c>
      <c r="F16" s="2" t="s">
        <v>26</v>
      </c>
      <c r="G16" s="2" t="s">
        <v>41</v>
      </c>
      <c r="H16" s="2" t="s">
        <v>28</v>
      </c>
      <c r="I16" s="2" t="s">
        <v>29</v>
      </c>
      <c r="J16" s="2" t="s">
        <v>30</v>
      </c>
    </row>
    <row r="17" spans="4:10" x14ac:dyDescent="0.3">
      <c r="D17" s="2">
        <v>1812056</v>
      </c>
      <c r="E17" s="2" t="s">
        <v>25</v>
      </c>
      <c r="F17" s="2" t="s">
        <v>26</v>
      </c>
      <c r="G17" s="2" t="s">
        <v>42</v>
      </c>
      <c r="H17" s="2" t="s">
        <v>28</v>
      </c>
      <c r="I17" s="2" t="s">
        <v>29</v>
      </c>
      <c r="J17" s="2" t="s">
        <v>30</v>
      </c>
    </row>
    <row r="18" spans="4:10" x14ac:dyDescent="0.3">
      <c r="D18" s="2">
        <v>1812057</v>
      </c>
      <c r="E18" s="2" t="s">
        <v>25</v>
      </c>
      <c r="F18" s="2" t="s">
        <v>26</v>
      </c>
      <c r="G18" s="2" t="s">
        <v>43</v>
      </c>
      <c r="H18" s="2" t="s">
        <v>28</v>
      </c>
      <c r="I18" s="2" t="s">
        <v>29</v>
      </c>
      <c r="J18" s="2" t="s">
        <v>30</v>
      </c>
    </row>
    <row r="19" spans="4:10" x14ac:dyDescent="0.3">
      <c r="D19" s="2">
        <v>1812058</v>
      </c>
      <c r="E19" s="2" t="s">
        <v>25</v>
      </c>
      <c r="F19" s="2" t="s">
        <v>26</v>
      </c>
      <c r="G19" s="2" t="s">
        <v>44</v>
      </c>
      <c r="H19" s="2" t="s">
        <v>28</v>
      </c>
      <c r="I19" s="2" t="s">
        <v>29</v>
      </c>
      <c r="J19" s="2" t="s">
        <v>30</v>
      </c>
    </row>
    <row r="20" spans="4:10" x14ac:dyDescent="0.3">
      <c r="D20" s="2">
        <v>1812059</v>
      </c>
      <c r="E20" s="2" t="s">
        <v>25</v>
      </c>
      <c r="F20" s="2" t="s">
        <v>26</v>
      </c>
      <c r="G20" s="2" t="s">
        <v>45</v>
      </c>
      <c r="H20" s="2" t="s">
        <v>28</v>
      </c>
      <c r="I20" s="2" t="s">
        <v>29</v>
      </c>
      <c r="J20" s="2" t="s">
        <v>30</v>
      </c>
    </row>
    <row r="21" spans="4:10" x14ac:dyDescent="0.3">
      <c r="D21" s="2">
        <v>1812060</v>
      </c>
      <c r="E21" s="2" t="s">
        <v>25</v>
      </c>
      <c r="F21" s="2" t="s">
        <v>26</v>
      </c>
      <c r="G21" s="2" t="s">
        <v>46</v>
      </c>
      <c r="H21" s="2" t="s">
        <v>28</v>
      </c>
      <c r="I21" s="2" t="s">
        <v>29</v>
      </c>
      <c r="J21" s="2" t="s">
        <v>30</v>
      </c>
    </row>
    <row r="22" spans="4:10" x14ac:dyDescent="0.3">
      <c r="D22" s="2"/>
      <c r="E22" s="2"/>
      <c r="F22" s="2"/>
      <c r="G22" s="2"/>
      <c r="H22" s="2"/>
      <c r="I22" s="2"/>
      <c r="J22" s="2"/>
    </row>
  </sheetData>
  <phoneticPr fontId="7" type="noConversion"/>
  <pageMargins left="0.7" right="0.7" top="0.75" bottom="0.75" header="0.3" footer="0.3"/>
  <pageSetup orientation="portrait" r:id="rId1"/>
  <headerFooter>
    <oddHeader>&amp;L&amp;"-,Bold"&amp;D
&amp;T&amp;C&amp;"-,Bold"STUDENT INFORMATION&amp;R&amp;G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67513-2354-4839-9841-A44E0D05B26E}">
  <dimension ref="A1:T38"/>
  <sheetViews>
    <sheetView tabSelected="1" zoomScale="83" zoomScaleNormal="83" workbookViewId="0">
      <selection activeCell="Q22" sqref="Q22"/>
    </sheetView>
  </sheetViews>
  <sheetFormatPr defaultRowHeight="14.4" x14ac:dyDescent="0.3"/>
  <cols>
    <col min="3" max="3" width="8.88671875" style="2"/>
    <col min="4" max="4" width="15.88671875" style="2" bestFit="1" customWidth="1"/>
    <col min="5" max="5" width="20.44140625" style="28" bestFit="1" customWidth="1"/>
    <col min="6" max="6" width="19.5546875" style="28" bestFit="1" customWidth="1"/>
    <col min="7" max="7" width="18.21875" style="2" bestFit="1" customWidth="1"/>
    <col min="8" max="8" width="9.44140625" style="28" bestFit="1" customWidth="1"/>
    <col min="9" max="9" width="8.88671875" style="2"/>
    <col min="10" max="10" width="10.5546875" style="2" bestFit="1" customWidth="1"/>
    <col min="11" max="11" width="8.88671875" style="2"/>
    <col min="12" max="12" width="20.44140625" style="2" bestFit="1" customWidth="1"/>
    <col min="13" max="13" width="14.6640625" style="2" bestFit="1" customWidth="1"/>
    <col min="14" max="14" width="9.21875" style="2" bestFit="1" customWidth="1"/>
    <col min="15" max="15" width="10" style="2" bestFit="1" customWidth="1"/>
    <col min="16" max="16" width="13.5546875" style="2" bestFit="1" customWidth="1"/>
  </cols>
  <sheetData>
    <row r="1" spans="1:20" x14ac:dyDescent="0.3">
      <c r="A1" s="4"/>
      <c r="B1" s="4"/>
      <c r="C1" s="30"/>
      <c r="D1" s="30"/>
      <c r="E1" s="31"/>
      <c r="F1" s="31"/>
      <c r="G1" s="30"/>
      <c r="H1" s="31"/>
      <c r="I1" s="30"/>
      <c r="J1" s="30"/>
      <c r="K1" s="30"/>
      <c r="L1" s="30"/>
      <c r="M1" s="30"/>
      <c r="N1" s="30"/>
      <c r="O1" s="30"/>
      <c r="P1" s="30"/>
    </row>
    <row r="2" spans="1:20" x14ac:dyDescent="0.3">
      <c r="A2" s="4"/>
      <c r="B2" s="4"/>
      <c r="C2" s="30"/>
      <c r="D2" s="30"/>
      <c r="E2" s="31"/>
      <c r="F2" s="31"/>
      <c r="G2" s="30"/>
      <c r="H2" s="31"/>
      <c r="I2" s="30"/>
      <c r="J2" s="30"/>
      <c r="K2" s="30"/>
      <c r="L2" s="30"/>
      <c r="M2" s="30"/>
      <c r="N2" s="30"/>
      <c r="O2" s="30"/>
      <c r="P2" s="30"/>
    </row>
    <row r="3" spans="1:20" ht="36.6" customHeight="1" x14ac:dyDescent="0.35">
      <c r="A3" s="4"/>
      <c r="B3" s="32" t="s">
        <v>18</v>
      </c>
      <c r="C3" s="33" t="s">
        <v>19</v>
      </c>
      <c r="D3" s="33" t="s">
        <v>20</v>
      </c>
      <c r="E3" s="34" t="s">
        <v>65</v>
      </c>
      <c r="F3" s="34" t="s">
        <v>69</v>
      </c>
      <c r="G3" s="33" t="s">
        <v>68</v>
      </c>
      <c r="H3" s="34" t="s">
        <v>67</v>
      </c>
      <c r="I3" s="33" t="s">
        <v>66</v>
      </c>
      <c r="J3" s="33" t="s">
        <v>70</v>
      </c>
      <c r="K3" s="33" t="s">
        <v>60</v>
      </c>
      <c r="L3" s="33" t="s">
        <v>61</v>
      </c>
      <c r="M3" s="33" t="s">
        <v>62</v>
      </c>
      <c r="N3" s="33" t="s">
        <v>63</v>
      </c>
      <c r="O3" s="33" t="s">
        <v>64</v>
      </c>
      <c r="P3" s="33" t="s">
        <v>49</v>
      </c>
      <c r="Q3" s="24"/>
    </row>
    <row r="4" spans="1:20" ht="21" x14ac:dyDescent="0.4">
      <c r="A4" s="4"/>
      <c r="B4" s="22">
        <v>1812044</v>
      </c>
      <c r="C4" s="35" t="s">
        <v>25</v>
      </c>
      <c r="D4" s="35" t="s">
        <v>26</v>
      </c>
      <c r="E4" s="36">
        <v>25</v>
      </c>
      <c r="F4" s="36">
        <f>(E4/30)*5</f>
        <v>4.166666666666667</v>
      </c>
      <c r="G4" s="35">
        <v>8</v>
      </c>
      <c r="H4" s="36">
        <v>22</v>
      </c>
      <c r="I4" s="35">
        <v>7</v>
      </c>
      <c r="J4" s="35">
        <f>SUM(F4:I4)</f>
        <v>41.166666666666671</v>
      </c>
      <c r="K4" s="35">
        <v>45</v>
      </c>
      <c r="L4" s="35">
        <v>42</v>
      </c>
      <c r="M4" s="35">
        <f>AVERAGE(K4:L4)</f>
        <v>43.5</v>
      </c>
      <c r="N4" s="35">
        <f>SUM(J4,M4)</f>
        <v>84.666666666666671</v>
      </c>
      <c r="O4" s="35">
        <f>LOOKUP(N4,Marks,GPA)</f>
        <v>4</v>
      </c>
      <c r="P4" s="35" t="str">
        <f>LOOKUP(O4,GPA,LG)</f>
        <v>A+</v>
      </c>
      <c r="R4" s="38" t="s">
        <v>71</v>
      </c>
      <c r="S4" s="39"/>
      <c r="T4" s="40"/>
    </row>
    <row r="5" spans="1:20" x14ac:dyDescent="0.3">
      <c r="A5" s="4"/>
      <c r="B5" s="22">
        <v>1812045</v>
      </c>
      <c r="C5" s="35" t="s">
        <v>72</v>
      </c>
      <c r="D5" s="35" t="s">
        <v>26</v>
      </c>
      <c r="E5" s="36">
        <v>15</v>
      </c>
      <c r="F5" s="36">
        <f t="shared" ref="F5:F20" si="0">(E5/30)*5</f>
        <v>2.5</v>
      </c>
      <c r="G5" s="35">
        <v>9</v>
      </c>
      <c r="H5" s="36">
        <v>23</v>
      </c>
      <c r="I5" s="35">
        <v>8</v>
      </c>
      <c r="J5" s="35">
        <f t="shared" ref="J5:J20" si="1">SUM(F5:I5)</f>
        <v>42.5</v>
      </c>
      <c r="K5" s="35">
        <v>46</v>
      </c>
      <c r="L5" s="35">
        <v>44</v>
      </c>
      <c r="M5" s="35">
        <f t="shared" ref="M5:M20" si="2">AVERAGE(K5:L5)</f>
        <v>45</v>
      </c>
      <c r="N5" s="35">
        <f t="shared" ref="N5:N20" si="3">SUM(J5,M5)</f>
        <v>87.5</v>
      </c>
      <c r="O5" s="35">
        <f>LOOKUP(N5,Marks,GPA)</f>
        <v>4</v>
      </c>
      <c r="P5" s="35" t="str">
        <f>LOOKUP(O5,GPA,LG)</f>
        <v>A+</v>
      </c>
      <c r="R5" s="37" t="s">
        <v>48</v>
      </c>
      <c r="S5" s="37" t="s">
        <v>47</v>
      </c>
      <c r="T5" s="37" t="s">
        <v>49</v>
      </c>
    </row>
    <row r="6" spans="1:20" x14ac:dyDescent="0.3">
      <c r="A6" s="4"/>
      <c r="B6" s="22">
        <v>1812046</v>
      </c>
      <c r="C6" s="35" t="s">
        <v>73</v>
      </c>
      <c r="D6" s="35" t="s">
        <v>26</v>
      </c>
      <c r="E6" s="36">
        <v>13</v>
      </c>
      <c r="F6" s="36">
        <f t="shared" si="0"/>
        <v>2.166666666666667</v>
      </c>
      <c r="G6" s="35">
        <v>2</v>
      </c>
      <c r="H6" s="36">
        <v>10</v>
      </c>
      <c r="I6" s="35">
        <v>2</v>
      </c>
      <c r="J6" s="35">
        <f t="shared" si="1"/>
        <v>16.166666666666668</v>
      </c>
      <c r="K6" s="35">
        <v>15</v>
      </c>
      <c r="L6" s="35">
        <v>16</v>
      </c>
      <c r="M6" s="35">
        <f t="shared" si="2"/>
        <v>15.5</v>
      </c>
      <c r="N6" s="35">
        <f t="shared" si="3"/>
        <v>31.666666666666668</v>
      </c>
      <c r="O6" s="35">
        <f>LOOKUP(N6,Marks,GPA)</f>
        <v>0</v>
      </c>
      <c r="P6" s="35" t="str">
        <f>LOOKUP(O6,GPA,LG)</f>
        <v>F</v>
      </c>
      <c r="R6" s="37">
        <v>0</v>
      </c>
      <c r="S6" s="37">
        <v>0</v>
      </c>
      <c r="T6" s="37" t="s">
        <v>50</v>
      </c>
    </row>
    <row r="7" spans="1:20" x14ac:dyDescent="0.3">
      <c r="A7" s="4"/>
      <c r="B7" s="22">
        <v>1812047</v>
      </c>
      <c r="C7" s="35" t="s">
        <v>74</v>
      </c>
      <c r="D7" s="35" t="s">
        <v>26</v>
      </c>
      <c r="E7" s="36">
        <v>21</v>
      </c>
      <c r="F7" s="36">
        <f t="shared" si="0"/>
        <v>3.5</v>
      </c>
      <c r="G7" s="35">
        <v>5</v>
      </c>
      <c r="H7" s="36">
        <v>20</v>
      </c>
      <c r="I7" s="35">
        <v>6</v>
      </c>
      <c r="J7" s="35">
        <f t="shared" si="1"/>
        <v>34.5</v>
      </c>
      <c r="K7" s="35">
        <v>46</v>
      </c>
      <c r="L7" s="36">
        <v>47</v>
      </c>
      <c r="M7" s="35">
        <f t="shared" si="2"/>
        <v>46.5</v>
      </c>
      <c r="N7" s="35">
        <f t="shared" si="3"/>
        <v>81</v>
      </c>
      <c r="O7" s="35">
        <f>LOOKUP(N7,Marks,GPA)</f>
        <v>4</v>
      </c>
      <c r="P7" s="35" t="str">
        <f>LOOKUP(O7,GPA,LG)</f>
        <v>A+</v>
      </c>
      <c r="R7" s="37">
        <v>40</v>
      </c>
      <c r="S7" s="37">
        <v>2</v>
      </c>
      <c r="T7" s="37" t="s">
        <v>51</v>
      </c>
    </row>
    <row r="8" spans="1:20" x14ac:dyDescent="0.3">
      <c r="A8" s="4"/>
      <c r="B8" s="22">
        <v>1812048</v>
      </c>
      <c r="C8" s="35" t="s">
        <v>75</v>
      </c>
      <c r="D8" s="35" t="s">
        <v>26</v>
      </c>
      <c r="E8" s="36">
        <v>18</v>
      </c>
      <c r="F8" s="36">
        <f t="shared" si="0"/>
        <v>3</v>
      </c>
      <c r="G8" s="35">
        <v>6</v>
      </c>
      <c r="H8" s="36">
        <v>24</v>
      </c>
      <c r="I8" s="35">
        <v>9</v>
      </c>
      <c r="J8" s="35">
        <f t="shared" si="1"/>
        <v>42</v>
      </c>
      <c r="K8" s="35">
        <v>41</v>
      </c>
      <c r="L8" s="35">
        <v>43</v>
      </c>
      <c r="M8" s="35">
        <f t="shared" si="2"/>
        <v>42</v>
      </c>
      <c r="N8" s="35">
        <f t="shared" si="3"/>
        <v>84</v>
      </c>
      <c r="O8" s="35">
        <f>LOOKUP(N8,Marks,GPA)</f>
        <v>4</v>
      </c>
      <c r="P8" s="35" t="str">
        <f>LOOKUP(O8,GPA,LG)</f>
        <v>A+</v>
      </c>
      <c r="R8" s="37">
        <v>45</v>
      </c>
      <c r="S8" s="37">
        <v>2.25</v>
      </c>
      <c r="T8" s="37" t="s">
        <v>52</v>
      </c>
    </row>
    <row r="9" spans="1:20" x14ac:dyDescent="0.3">
      <c r="A9" s="4"/>
      <c r="B9" s="22">
        <v>1812049</v>
      </c>
      <c r="C9" s="35" t="s">
        <v>76</v>
      </c>
      <c r="D9" s="35" t="s">
        <v>26</v>
      </c>
      <c r="E9" s="36">
        <v>26</v>
      </c>
      <c r="F9" s="36">
        <f t="shared" si="0"/>
        <v>4.3333333333333339</v>
      </c>
      <c r="G9" s="35">
        <v>7</v>
      </c>
      <c r="H9" s="36">
        <v>25</v>
      </c>
      <c r="I9" s="35">
        <v>10</v>
      </c>
      <c r="J9" s="35">
        <f t="shared" si="1"/>
        <v>46.333333333333336</v>
      </c>
      <c r="K9" s="35">
        <v>46</v>
      </c>
      <c r="L9" s="35">
        <v>40</v>
      </c>
      <c r="M9" s="35">
        <f t="shared" si="2"/>
        <v>43</v>
      </c>
      <c r="N9" s="35">
        <f t="shared" si="3"/>
        <v>89.333333333333343</v>
      </c>
      <c r="O9" s="35">
        <f>LOOKUP(N9,Marks,GPA)</f>
        <v>4</v>
      </c>
      <c r="P9" s="35" t="str">
        <f>LOOKUP(O9,GPA,LG)</f>
        <v>A+</v>
      </c>
      <c r="R9" s="37">
        <v>50</v>
      </c>
      <c r="S9" s="37">
        <v>2.5</v>
      </c>
      <c r="T9" s="37" t="s">
        <v>53</v>
      </c>
    </row>
    <row r="10" spans="1:20" x14ac:dyDescent="0.3">
      <c r="A10" s="4"/>
      <c r="B10" s="22">
        <v>1812050</v>
      </c>
      <c r="C10" s="35" t="s">
        <v>77</v>
      </c>
      <c r="D10" s="35" t="s">
        <v>26</v>
      </c>
      <c r="E10" s="36">
        <v>26</v>
      </c>
      <c r="F10" s="36">
        <f t="shared" si="0"/>
        <v>4.3333333333333339</v>
      </c>
      <c r="G10" s="35">
        <v>8</v>
      </c>
      <c r="H10" s="36">
        <v>14</v>
      </c>
      <c r="I10" s="35">
        <v>8</v>
      </c>
      <c r="J10" s="35">
        <f t="shared" si="1"/>
        <v>34.333333333333336</v>
      </c>
      <c r="K10" s="35">
        <v>15</v>
      </c>
      <c r="L10" s="35">
        <v>20</v>
      </c>
      <c r="M10" s="35">
        <f t="shared" si="2"/>
        <v>17.5</v>
      </c>
      <c r="N10" s="35">
        <f t="shared" si="3"/>
        <v>51.833333333333336</v>
      </c>
      <c r="O10" s="35">
        <f>LOOKUP(N10,Marks,GPA)</f>
        <v>2.5</v>
      </c>
      <c r="P10" s="35" t="str">
        <f>LOOKUP(O10,GPA,LG)</f>
        <v>C+</v>
      </c>
      <c r="R10" s="37">
        <v>55</v>
      </c>
      <c r="S10" s="37">
        <v>2.75</v>
      </c>
      <c r="T10" s="37" t="s">
        <v>54</v>
      </c>
    </row>
    <row r="11" spans="1:20" x14ac:dyDescent="0.3">
      <c r="A11" s="4"/>
      <c r="B11" s="22">
        <v>1812051</v>
      </c>
      <c r="C11" s="35" t="s">
        <v>78</v>
      </c>
      <c r="D11" s="35" t="s">
        <v>26</v>
      </c>
      <c r="E11" s="36">
        <v>24</v>
      </c>
      <c r="F11" s="36">
        <f t="shared" si="0"/>
        <v>4</v>
      </c>
      <c r="G11" s="35">
        <v>10</v>
      </c>
      <c r="H11" s="36">
        <v>15</v>
      </c>
      <c r="I11" s="35">
        <v>9</v>
      </c>
      <c r="J11" s="35">
        <f t="shared" si="1"/>
        <v>38</v>
      </c>
      <c r="K11" s="35">
        <v>42</v>
      </c>
      <c r="L11" s="35">
        <v>44</v>
      </c>
      <c r="M11" s="35">
        <f t="shared" si="2"/>
        <v>43</v>
      </c>
      <c r="N11" s="35">
        <f t="shared" si="3"/>
        <v>81</v>
      </c>
      <c r="O11" s="35">
        <f>LOOKUP(N11,Marks,GPA)</f>
        <v>4</v>
      </c>
      <c r="P11" s="35" t="str">
        <f>LOOKUP(O11,GPA,LG)</f>
        <v>A+</v>
      </c>
      <c r="R11" s="37">
        <v>60</v>
      </c>
      <c r="S11" s="37">
        <v>3</v>
      </c>
      <c r="T11" s="37" t="s">
        <v>55</v>
      </c>
    </row>
    <row r="12" spans="1:20" x14ac:dyDescent="0.3">
      <c r="A12" s="4"/>
      <c r="B12" s="22">
        <v>1812052</v>
      </c>
      <c r="C12" s="35" t="s">
        <v>79</v>
      </c>
      <c r="D12" s="35" t="s">
        <v>26</v>
      </c>
      <c r="E12" s="36">
        <v>20</v>
      </c>
      <c r="F12" s="36">
        <f t="shared" si="0"/>
        <v>3.333333333333333</v>
      </c>
      <c r="G12" s="35">
        <v>8</v>
      </c>
      <c r="H12" s="36">
        <v>19</v>
      </c>
      <c r="I12" s="35">
        <v>7</v>
      </c>
      <c r="J12" s="35">
        <f t="shared" si="1"/>
        <v>37.333333333333329</v>
      </c>
      <c r="K12" s="35">
        <v>40</v>
      </c>
      <c r="L12" s="35">
        <v>46</v>
      </c>
      <c r="M12" s="35">
        <f t="shared" si="2"/>
        <v>43</v>
      </c>
      <c r="N12" s="35">
        <f t="shared" si="3"/>
        <v>80.333333333333329</v>
      </c>
      <c r="O12" s="35">
        <f>LOOKUP(N12,Marks,GPA)</f>
        <v>4</v>
      </c>
      <c r="P12" s="35" t="str">
        <f>LOOKUP(O12,GPA,LG)</f>
        <v>A+</v>
      </c>
      <c r="R12" s="37">
        <v>65</v>
      </c>
      <c r="S12" s="37">
        <v>3.25</v>
      </c>
      <c r="T12" s="37" t="s">
        <v>56</v>
      </c>
    </row>
    <row r="13" spans="1:20" x14ac:dyDescent="0.3">
      <c r="A13" s="4"/>
      <c r="B13" s="22">
        <v>1812053</v>
      </c>
      <c r="C13" s="35" t="s">
        <v>80</v>
      </c>
      <c r="D13" s="35" t="s">
        <v>26</v>
      </c>
      <c r="E13" s="36">
        <v>25</v>
      </c>
      <c r="F13" s="36">
        <f t="shared" si="0"/>
        <v>4.166666666666667</v>
      </c>
      <c r="G13" s="35">
        <v>9</v>
      </c>
      <c r="H13" s="36">
        <v>21</v>
      </c>
      <c r="I13" s="35">
        <v>10</v>
      </c>
      <c r="J13" s="35">
        <f t="shared" si="1"/>
        <v>44.166666666666671</v>
      </c>
      <c r="K13" s="35">
        <v>20</v>
      </c>
      <c r="L13" s="35">
        <v>25</v>
      </c>
      <c r="M13" s="35">
        <f t="shared" si="2"/>
        <v>22.5</v>
      </c>
      <c r="N13" s="35">
        <f t="shared" si="3"/>
        <v>66.666666666666671</v>
      </c>
      <c r="O13" s="35">
        <f>LOOKUP(N13,Marks,GPA)</f>
        <v>3.25</v>
      </c>
      <c r="P13" s="35" t="str">
        <f>LOOKUP(O13,GPA,LG)</f>
        <v>B</v>
      </c>
      <c r="R13" s="37">
        <v>70</v>
      </c>
      <c r="S13" s="37">
        <v>3.5</v>
      </c>
      <c r="T13" s="37" t="s">
        <v>57</v>
      </c>
    </row>
    <row r="14" spans="1:20" x14ac:dyDescent="0.3">
      <c r="A14" s="4"/>
      <c r="B14" s="22">
        <v>1812054</v>
      </c>
      <c r="C14" s="35" t="s">
        <v>81</v>
      </c>
      <c r="D14" s="35" t="s">
        <v>26</v>
      </c>
      <c r="E14" s="36">
        <v>21</v>
      </c>
      <c r="F14" s="36">
        <f t="shared" si="0"/>
        <v>3.5</v>
      </c>
      <c r="G14" s="35">
        <v>7</v>
      </c>
      <c r="H14" s="36">
        <v>25</v>
      </c>
      <c r="I14" s="35">
        <v>5</v>
      </c>
      <c r="J14" s="35">
        <f t="shared" si="1"/>
        <v>40.5</v>
      </c>
      <c r="K14" s="35">
        <v>42</v>
      </c>
      <c r="L14" s="35">
        <v>38</v>
      </c>
      <c r="M14" s="35">
        <f t="shared" si="2"/>
        <v>40</v>
      </c>
      <c r="N14" s="35">
        <f t="shared" si="3"/>
        <v>80.5</v>
      </c>
      <c r="O14" s="35">
        <f>LOOKUP(N14,Marks,GPA)</f>
        <v>4</v>
      </c>
      <c r="P14" s="35" t="str">
        <f>LOOKUP(O14,GPA,LG)</f>
        <v>A+</v>
      </c>
      <c r="R14" s="37">
        <v>75</v>
      </c>
      <c r="S14" s="37">
        <v>3.75</v>
      </c>
      <c r="T14" s="37" t="s">
        <v>58</v>
      </c>
    </row>
    <row r="15" spans="1:20" x14ac:dyDescent="0.3">
      <c r="A15" s="4"/>
      <c r="B15" s="22">
        <v>1812055</v>
      </c>
      <c r="C15" s="35" t="s">
        <v>82</v>
      </c>
      <c r="D15" s="35" t="s">
        <v>26</v>
      </c>
      <c r="E15" s="36">
        <v>22</v>
      </c>
      <c r="F15" s="36">
        <f t="shared" si="0"/>
        <v>3.6666666666666665</v>
      </c>
      <c r="G15" s="35">
        <v>8</v>
      </c>
      <c r="H15" s="36">
        <v>24</v>
      </c>
      <c r="I15" s="35">
        <v>7</v>
      </c>
      <c r="J15" s="35">
        <f t="shared" si="1"/>
        <v>42.666666666666664</v>
      </c>
      <c r="K15" s="35">
        <v>26</v>
      </c>
      <c r="L15" s="35">
        <v>22</v>
      </c>
      <c r="M15" s="35">
        <f t="shared" si="2"/>
        <v>24</v>
      </c>
      <c r="N15" s="35">
        <f t="shared" si="3"/>
        <v>66.666666666666657</v>
      </c>
      <c r="O15" s="35">
        <f>LOOKUP(N15,Marks,GPA)</f>
        <v>3.25</v>
      </c>
      <c r="P15" s="35" t="str">
        <f>LOOKUP(O15,GPA,LG)</f>
        <v>B</v>
      </c>
      <c r="R15" s="37">
        <v>80</v>
      </c>
      <c r="S15" s="37">
        <v>4</v>
      </c>
      <c r="T15" s="37" t="s">
        <v>59</v>
      </c>
    </row>
    <row r="16" spans="1:20" x14ac:dyDescent="0.3">
      <c r="A16" s="4"/>
      <c r="B16" s="22">
        <v>1812056</v>
      </c>
      <c r="C16" s="35" t="s">
        <v>83</v>
      </c>
      <c r="D16" s="35" t="s">
        <v>26</v>
      </c>
      <c r="E16" s="36">
        <v>26</v>
      </c>
      <c r="F16" s="36">
        <f t="shared" si="0"/>
        <v>4.3333333333333339</v>
      </c>
      <c r="G16" s="35">
        <v>9</v>
      </c>
      <c r="H16" s="36">
        <v>23</v>
      </c>
      <c r="I16" s="35">
        <v>8</v>
      </c>
      <c r="J16" s="35">
        <f t="shared" si="1"/>
        <v>44.333333333333336</v>
      </c>
      <c r="K16" s="35">
        <v>19</v>
      </c>
      <c r="L16" s="35">
        <v>20</v>
      </c>
      <c r="M16" s="35">
        <f t="shared" si="2"/>
        <v>19.5</v>
      </c>
      <c r="N16" s="35">
        <f t="shared" si="3"/>
        <v>63.833333333333336</v>
      </c>
      <c r="O16" s="35">
        <f>LOOKUP(N16,Marks,GPA)</f>
        <v>3</v>
      </c>
      <c r="P16" s="35" t="str">
        <f>LOOKUP(O16,GPA,LG)</f>
        <v>B+</v>
      </c>
    </row>
    <row r="17" spans="1:16" x14ac:dyDescent="0.3">
      <c r="A17" s="4"/>
      <c r="B17" s="22">
        <v>1812057</v>
      </c>
      <c r="C17" s="35" t="s">
        <v>84</v>
      </c>
      <c r="D17" s="35" t="s">
        <v>26</v>
      </c>
      <c r="E17" s="36">
        <v>23</v>
      </c>
      <c r="F17" s="36">
        <f t="shared" si="0"/>
        <v>3.8333333333333335</v>
      </c>
      <c r="G17" s="35">
        <v>8</v>
      </c>
      <c r="H17" s="36">
        <v>21</v>
      </c>
      <c r="I17" s="35">
        <v>9</v>
      </c>
      <c r="J17" s="35">
        <f t="shared" si="1"/>
        <v>41.833333333333336</v>
      </c>
      <c r="K17" s="35">
        <v>22</v>
      </c>
      <c r="L17" s="35">
        <v>24</v>
      </c>
      <c r="M17" s="35">
        <f t="shared" si="2"/>
        <v>23</v>
      </c>
      <c r="N17" s="35">
        <f t="shared" si="3"/>
        <v>64.833333333333343</v>
      </c>
      <c r="O17" s="35">
        <f>LOOKUP(N17,Marks,GPA)</f>
        <v>3</v>
      </c>
      <c r="P17" s="35" t="str">
        <f>LOOKUP(O17,GPA,LG)</f>
        <v>B+</v>
      </c>
    </row>
    <row r="18" spans="1:16" x14ac:dyDescent="0.3">
      <c r="A18" s="4"/>
      <c r="B18" s="22">
        <v>1812058</v>
      </c>
      <c r="C18" s="35" t="s">
        <v>85</v>
      </c>
      <c r="D18" s="35" t="s">
        <v>26</v>
      </c>
      <c r="E18" s="36">
        <v>32</v>
      </c>
      <c r="F18" s="36">
        <f t="shared" si="0"/>
        <v>5.333333333333333</v>
      </c>
      <c r="G18" s="35">
        <v>7</v>
      </c>
      <c r="H18" s="36">
        <v>24</v>
      </c>
      <c r="I18" s="35">
        <v>10</v>
      </c>
      <c r="J18" s="35">
        <f t="shared" si="1"/>
        <v>46.333333333333329</v>
      </c>
      <c r="K18" s="35">
        <v>28</v>
      </c>
      <c r="L18" s="35">
        <v>25</v>
      </c>
      <c r="M18" s="35">
        <f t="shared" si="2"/>
        <v>26.5</v>
      </c>
      <c r="N18" s="35">
        <f t="shared" si="3"/>
        <v>72.833333333333329</v>
      </c>
      <c r="O18" s="35">
        <f>LOOKUP(N18,Marks,GPA)</f>
        <v>3.5</v>
      </c>
      <c r="P18" s="35" t="str">
        <f>LOOKUP(O18,GPA,LG)</f>
        <v>A-</v>
      </c>
    </row>
    <row r="19" spans="1:16" x14ac:dyDescent="0.3">
      <c r="A19" s="4"/>
      <c r="B19" s="22">
        <v>1812059</v>
      </c>
      <c r="C19" s="35" t="s">
        <v>86</v>
      </c>
      <c r="D19" s="35" t="s">
        <v>26</v>
      </c>
      <c r="E19" s="36">
        <v>24</v>
      </c>
      <c r="F19" s="36">
        <f t="shared" si="0"/>
        <v>4</v>
      </c>
      <c r="G19" s="35">
        <v>7</v>
      </c>
      <c r="H19" s="36">
        <v>20</v>
      </c>
      <c r="I19" s="35">
        <v>8</v>
      </c>
      <c r="J19" s="35">
        <f t="shared" si="1"/>
        <v>39</v>
      </c>
      <c r="K19" s="35">
        <v>26</v>
      </c>
      <c r="L19" s="35">
        <v>50</v>
      </c>
      <c r="M19" s="35">
        <f t="shared" si="2"/>
        <v>38</v>
      </c>
      <c r="N19" s="35">
        <f t="shared" si="3"/>
        <v>77</v>
      </c>
      <c r="O19" s="35">
        <f>LOOKUP(N19,Marks,GPA)</f>
        <v>3.75</v>
      </c>
      <c r="P19" s="35" t="str">
        <f>LOOKUP(O19,GPA,LG)</f>
        <v>A</v>
      </c>
    </row>
    <row r="20" spans="1:16" x14ac:dyDescent="0.3">
      <c r="A20" s="4"/>
      <c r="B20" s="22">
        <v>1812060</v>
      </c>
      <c r="C20" s="35" t="s">
        <v>87</v>
      </c>
      <c r="D20" s="35" t="s">
        <v>26</v>
      </c>
      <c r="E20" s="36">
        <v>28</v>
      </c>
      <c r="F20" s="36">
        <f t="shared" si="0"/>
        <v>4.666666666666667</v>
      </c>
      <c r="G20" s="35">
        <v>6</v>
      </c>
      <c r="H20" s="36">
        <v>22</v>
      </c>
      <c r="I20" s="35">
        <v>10</v>
      </c>
      <c r="J20" s="35">
        <f t="shared" si="1"/>
        <v>42.666666666666671</v>
      </c>
      <c r="K20" s="35">
        <v>22</v>
      </c>
      <c r="L20" s="35">
        <v>41</v>
      </c>
      <c r="M20" s="35">
        <f t="shared" si="2"/>
        <v>31.5</v>
      </c>
      <c r="N20" s="35">
        <f t="shared" si="3"/>
        <v>74.166666666666671</v>
      </c>
      <c r="O20" s="35">
        <f>LOOKUP(N20,Marks,GPA)</f>
        <v>3.5</v>
      </c>
      <c r="P20" s="35" t="str">
        <f>LOOKUP(O20,GPA,LG)</f>
        <v>A-</v>
      </c>
    </row>
    <row r="21" spans="1:16" x14ac:dyDescent="0.3">
      <c r="A21" s="4"/>
      <c r="B21" s="29"/>
      <c r="C21" s="30"/>
      <c r="D21" s="30"/>
      <c r="E21" s="31"/>
      <c r="F21" s="31"/>
      <c r="G21" s="30"/>
      <c r="H21" s="31"/>
      <c r="I21" s="30"/>
      <c r="J21" s="30"/>
      <c r="K21" s="30"/>
      <c r="L21" s="30"/>
      <c r="M21" s="30"/>
      <c r="N21" s="30"/>
      <c r="O21" s="30"/>
      <c r="P21" s="30"/>
    </row>
    <row r="22" spans="1:16" x14ac:dyDescent="0.3">
      <c r="C22" s="26"/>
      <c r="D22" s="26"/>
      <c r="E22" s="27"/>
      <c r="F22" s="27"/>
      <c r="G22" s="26"/>
      <c r="H22" s="27"/>
      <c r="I22" s="26"/>
      <c r="J22" s="26"/>
      <c r="K22" s="26"/>
      <c r="L22" s="26"/>
      <c r="M22" s="26"/>
      <c r="N22" s="26"/>
      <c r="O22" s="26"/>
      <c r="P22" s="26"/>
    </row>
    <row r="24" spans="1:16" x14ac:dyDescent="0.3">
      <c r="G24" s="29"/>
    </row>
    <row r="26" spans="1:16" x14ac:dyDescent="0.3">
      <c r="N26" s="25"/>
      <c r="O26" s="25"/>
      <c r="P26" s="25"/>
    </row>
    <row r="38" spans="14:16" x14ac:dyDescent="0.3">
      <c r="N38" s="25"/>
      <c r="O38" s="25"/>
      <c r="P38" s="25"/>
    </row>
  </sheetData>
  <mergeCells count="1">
    <mergeCell ref="R4:T4"/>
  </mergeCells>
  <pageMargins left="0.70866141732283472" right="0.70866141732283472" top="0.35433070866141736" bottom="0.55118110236220474" header="0.31496062992125984" footer="0.31496062992125984"/>
  <pageSetup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Balance sheet</vt:lpstr>
      <vt:lpstr>print sheet</vt:lpstr>
      <vt:lpstr>result sheet making</vt:lpstr>
      <vt:lpstr>GPA</vt:lpstr>
      <vt:lpstr>LG</vt:lpstr>
      <vt:lpstr>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RANZAN</dc:creator>
  <cp:lastModifiedBy>Ranzan Kumar</cp:lastModifiedBy>
  <cp:lastPrinted>2025-01-02T08:47:10Z</cp:lastPrinted>
  <dcterms:created xsi:type="dcterms:W3CDTF">2015-06-05T18:17:20Z</dcterms:created>
  <dcterms:modified xsi:type="dcterms:W3CDTF">2025-01-02T08:55:14Z</dcterms:modified>
</cp:coreProperties>
</file>