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yogiy\Desktop\DANLC ANUP D-1439\My github projects\Excel\Computers adda\"/>
    </mc:Choice>
  </mc:AlternateContent>
  <xr:revisionPtr revIDLastSave="0" documentId="13_ncr:1_{3243AD66-16C2-47A8-A25D-32035C1340FC}" xr6:coauthVersionLast="47" xr6:coauthVersionMax="47" xr10:uidLastSave="{00000000-0000-0000-0000-000000000000}"/>
  <bookViews>
    <workbookView xWindow="-108" yWindow="-108" windowWidth="23256" windowHeight="12456" tabRatio="875" activeTab="3" xr2:uid="{80B590A0-26F3-4C00-B82F-AB5BC9851E2A}"/>
  </bookViews>
  <sheets>
    <sheet name="DashBoard" sheetId="2" r:id="rId1"/>
    <sheet name="Product Performance - details" sheetId="7" r:id="rId2"/>
    <sheet name="SalesMan - Performance " sheetId="11" r:id="rId3"/>
    <sheet name="About" sheetId="12" r:id="rId4"/>
    <sheet name="Master-Data " sheetId="1" r:id="rId5"/>
    <sheet name="Pivot Tables" sheetId="3" r:id="rId6"/>
  </sheets>
  <definedNames>
    <definedName name="NativeTimeline_Date">#N/A</definedName>
    <definedName name="Slicer_Place1">#N/A</definedName>
    <definedName name="Slicer_Products">#N/A</definedName>
    <definedName name="Slicer_Products1">#N/A</definedName>
    <definedName name="Slicer_Sales_Persons">#N/A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D48" i="3"/>
  <c r="D44" i="3"/>
  <c r="O83" i="3"/>
</calcChain>
</file>

<file path=xl/sharedStrings.xml><?xml version="1.0" encoding="utf-8"?>
<sst xmlns="http://schemas.openxmlformats.org/spreadsheetml/2006/main" count="932" uniqueCount="54">
  <si>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</si>
  <si>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</si>
  <si>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</si>
  <si>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</si>
  <si>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</si>
  <si>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</si>
  <si>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</si>
  <si>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</si>
  <si>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</si>
  <si>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</si>
  <si>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</si>
  <si>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</si>
  <si>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</si>
  <si>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</si>
  <si>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</si>
  <si>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</si>
  <si>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</si>
  <si>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</si>
  <si>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</si>
  <si>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</si>
  <si>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</si>
  <si>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</si>
  <si>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</si>
  <si>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</si>
  <si>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</si>
  <si>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</si>
  <si>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</si>
  <si>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Sum of Amount</t>
  </si>
  <si>
    <t>Jan</t>
  </si>
  <si>
    <t>Feb</t>
  </si>
  <si>
    <t>Mar</t>
  </si>
  <si>
    <t>Apr</t>
  </si>
  <si>
    <t>May</t>
  </si>
  <si>
    <t>Jul</t>
  </si>
  <si>
    <t>Sep</t>
  </si>
  <si>
    <t>Oct</t>
  </si>
  <si>
    <t>Nov</t>
  </si>
  <si>
    <t>Dec</t>
  </si>
  <si>
    <t>Jun</t>
  </si>
  <si>
    <t>Aug</t>
  </si>
  <si>
    <t>Sum of Amount2</t>
  </si>
  <si>
    <t>Count of Amount</t>
  </si>
  <si>
    <t>Sum of Units</t>
  </si>
  <si>
    <t>TopSelling products</t>
  </si>
  <si>
    <t>Least Selling products</t>
  </si>
  <si>
    <t>Product Performance - details</t>
  </si>
  <si>
    <t>SalesMan - Performance</t>
  </si>
  <si>
    <t>Least Selling Sales Mans</t>
  </si>
  <si>
    <t>Sales by Months</t>
  </si>
  <si>
    <t>Top Selling Sales Mans</t>
  </si>
  <si>
    <t>Count of Units</t>
  </si>
  <si>
    <t>SalesMan - Performance '!A1</t>
  </si>
  <si>
    <t>Product Performance - details'!A1</t>
  </si>
  <si>
    <t>Sales Report (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</si>
</sst>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43" formatCode="_ * #,##0.00_ ;_ * \-#,##0.00_ ;_ * &quot;-&quot;??_ ;_ @_ "/>
    <numFmt numFmtId="164" formatCode="_ &quot;₹&quot;\ * #,##0_ ;_ &quot;₹&quot;\ * \-#,##0_ ;_ &quot;₹&quot;\ * &quot;-&quot;??_ ;_ @_ "/>
    <numFmt numFmtId="165" formatCode="_ * #,##0_ ;_ * \-#,##0_ ;_ * &quot;-&quot;??_ ;_ @_ "/>
  </numFmts>
  <fonts count="8" x14ac:knownFonts="1">
    <font>
      <sz val="11"/>
      <color theme="1"/>
      <name val="Aptos Narrow"/>
      <family val="2"/>
      <scheme val="minor"/>
    </font>
    <font>
      <sz val="11"/>
      <color theme="1"/>
      <name val="Aptos Narrow"/>
      <family val="2"/>
      <scheme val="minor"/>
    </font>
    <font>
      <b/>
      <sz val="11"/>
      <color theme="1"/>
      <name val="Aptos Narrow"/>
      <family val="2"/>
      <scheme val="minor"/>
    </font>
    <font>
      <sz val="10"/>
      <color theme="1"/>
      <name val="Arial"/>
      <family val="2"/>
    </font>
    <font>
      <b/>
      <sz val="14"/>
      <color theme="1"/>
      <name val="Aptos Narrow"/>
      <family val="2"/>
      <scheme val="minor"/>
    </font>
    <font>
      <b/>
      <sz val="22"/>
      <color theme="1"/>
      <name val="Aptos Narrow"/>
      <family val="2"/>
      <scheme val="minor"/>
    </font>
    <font>
      <u/>
      <sz val="11"/>
      <color theme="10"/>
      <name val="Aptos Narrow"/>
      <family val="2"/>
      <scheme val="minor"/>
    </font>
    <font>
      <b/>
      <sz val="20"/>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1"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style="thin">
        <color indexed="64"/>
      </right>
      <top style="thin">
        <color indexed="64"/>
      </top>
      <bottom style="thin">
        <color indexed="64"/>
      </bottom>
      <diagonal/>
    </border>
    <border>
      <left/>
      <right style="thin">
        <color indexed="64"/>
      </right>
      <top style="thin">
        <color indexed="64"/>
      </top>
      <bottom style="thin">
        <color theme="4" tint="0.39997558519241921"/>
      </bottom>
      <diagonal/>
    </border>
    <border>
      <left style="thin">
        <color indexed="64"/>
      </left>
      <right/>
      <top style="thin">
        <color indexed="64"/>
      </top>
      <bottom style="thin">
        <color indexed="64"/>
      </bottom>
      <diagonal/>
    </border>
    <border>
      <left style="thin">
        <color indexed="64"/>
      </left>
      <right/>
      <top style="thin">
        <color indexed="64"/>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cellStyleXfs>
  <cellXfs count="33">
    <xf numFmtId="0" fontId="0" fillId="0" borderId="0" xfId="0"/>
    <xf numFmtId="0" fontId="0" fillId="0" borderId="0" xfId="0" applyAlignment="1">
      <alignment horizontal="center" vertical="center"/>
    </xf>
    <xf numFmtId="0" fontId="0" fillId="0" borderId="0" xfId="0" applyBorder="1" applyAlignment="1">
      <alignment horizontal="center" vertical="center"/>
    </xf>
    <xf numFmtId="0" fontId="0" fillId="0" borderId="1" xfId="0" pivotButton="1" applyBorder="1"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1" xfId="0" pivotButton="1" applyBorder="1" applyAlignment="1">
      <alignment horizontal="center" vertical="center" wrapText="1"/>
    </xf>
    <xf numFmtId="0" fontId="0" fillId="0" borderId="1" xfId="0" applyBorder="1" applyAlignment="1">
      <alignment horizontal="center" vertical="center" wrapText="1"/>
    </xf>
    <xf numFmtId="10" fontId="0" fillId="0" borderId="0" xfId="0" applyNumberFormat="1" applyBorder="1" applyAlignment="1">
      <alignment horizontal="center" vertical="center"/>
    </xf>
    <xf numFmtId="10" fontId="0" fillId="0" borderId="1" xfId="0" applyNumberFormat="1" applyBorder="1" applyAlignment="1">
      <alignment horizontal="center" vertical="center"/>
    </xf>
    <xf numFmtId="14" fontId="3" fillId="3" borderId="3" xfId="0" applyNumberFormat="1" applyFont="1" applyFill="1" applyBorder="1" applyAlignment="1">
      <alignment horizontal="center" vertical="center"/>
    </xf>
    <xf numFmtId="0" fontId="3" fillId="3" borderId="1" xfId="0" applyFont="1" applyFill="1" applyBorder="1" applyAlignment="1">
      <alignment horizontal="center" vertical="center"/>
    </xf>
    <xf numFmtId="3" fontId="3" fillId="3" borderId="5" xfId="0" applyNumberFormat="1" applyFont="1" applyFill="1" applyBorder="1" applyAlignment="1">
      <alignment horizontal="center" vertical="center"/>
    </xf>
    <xf numFmtId="14" fontId="3" fillId="0" borderId="3" xfId="0" applyNumberFormat="1" applyFont="1" applyBorder="1" applyAlignment="1">
      <alignment horizontal="center" vertical="center"/>
    </xf>
    <xf numFmtId="0" fontId="3" fillId="0" borderId="1" xfId="0" applyFont="1" applyBorder="1" applyAlignment="1">
      <alignment horizontal="center" vertical="center"/>
    </xf>
    <xf numFmtId="3" fontId="3" fillId="0" borderId="5"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3" fillId="0" borderId="2" xfId="0" applyFont="1" applyBorder="1" applyAlignment="1">
      <alignment horizontal="center" vertical="center"/>
    </xf>
    <xf numFmtId="3" fontId="3" fillId="0" borderId="6" xfId="0" applyNumberFormat="1" applyFont="1" applyBorder="1" applyAlignment="1">
      <alignment horizontal="center" vertical="center"/>
    </xf>
    <xf numFmtId="14" fontId="3" fillId="0" borderId="10" xfId="0" applyNumberFormat="1" applyFont="1" applyBorder="1" applyAlignment="1">
      <alignment horizontal="center" vertical="center"/>
    </xf>
    <xf numFmtId="0" fontId="3" fillId="0" borderId="11" xfId="0" applyFont="1" applyBorder="1" applyAlignment="1">
      <alignment horizontal="center" vertical="center"/>
    </xf>
    <xf numFmtId="3" fontId="3" fillId="0" borderId="12" xfId="0" applyNumberFormat="1" applyFont="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9" xfId="0" applyFont="1" applyFill="1" applyBorder="1" applyAlignment="1">
      <alignment horizontal="center" vertical="center"/>
    </xf>
    <xf numFmtId="164" fontId="0" fillId="0" borderId="0" xfId="2" applyNumberFormat="1" applyFont="1" applyAlignment="1">
      <alignment horizontal="center" vertical="center"/>
    </xf>
    <xf numFmtId="0" fontId="2" fillId="0" borderId="1" xfId="0" applyNumberFormat="1" applyFont="1" applyBorder="1" applyAlignment="1">
      <alignment horizontal="center" vertical="center"/>
    </xf>
    <xf numFmtId="165" fontId="0" fillId="0" borderId="0" xfId="1" applyNumberFormat="1" applyFont="1"/>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5" fillId="2" borderId="0" xfId="0" applyFont="1" applyFill="1" applyAlignment="1">
      <alignment horizontal="center"/>
    </xf>
    <xf numFmtId="0" fontId="6" fillId="0" borderId="0" xfId="3" quotePrefix="1"/>
    <xf numFmtId="0" fontId="7" fillId="2" borderId="0" xfId="0" applyFont="1" applyFill="1" applyAlignment="1">
      <alignment horizontal="center" vertical="center"/>
    </xf>
  </cellXfs>
  <cellStyles count="4">
    <cellStyle name="Comma" xfId="1" builtinId="3"/>
    <cellStyle name="Currency" xfId="2" builtinId="4"/>
    <cellStyle name="Hyperlink" xfId="3" builtinId="8"/>
    <cellStyle name="Normal" xfId="0" builtinId="0"/>
  </cellStyles>
  <dxfs count="293">
    <dxf>
      <numFmt numFmtId="0" formatCode="General"/>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0" formatCode="General"/>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0" formatCode="General"/>
    </dxf>
    <dxf>
      <numFmt numFmtId="14" formatCode="0.00%"/>
    </dxf>
    <dxf>
      <numFmt numFmtId="14" formatCode="0.00%"/>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4" formatCode="0.00%"/>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0" formatCode="General"/>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b/>
      </font>
    </dxf>
    <dxf>
      <alignment wrapText="1"/>
    </dxf>
    <dxf>
      <alignment wrapText="1"/>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i val="0"/>
        <strike val="0"/>
        <condense val="0"/>
        <extend val="0"/>
        <outline val="0"/>
        <shadow val="0"/>
        <u val="none"/>
        <vertAlign val="baseline"/>
        <sz val="12"/>
        <color theme="1"/>
        <name val="Aptos Narrow"/>
        <family val="2"/>
        <scheme val="minor"/>
      </font>
      <numFmt numFmtId="3" formatCode="#,##0"/>
      <alignment horizontal="center"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rial"/>
        <family val="2"/>
        <scheme val="none"/>
      </font>
      <numFmt numFmtId="3" formatCode="#,##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ptos Narrow"/>
        <family val="2"/>
        <scheme val="minor"/>
      </font>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numFmt numFmtId="19" formatCode="dd/mm/yy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1"/>
        <name val="Aptos Narrow"/>
        <family val="2"/>
        <scheme val="minor"/>
      </font>
      <fill>
        <patternFill patternType="solid">
          <fgColor indexed="64"/>
          <bgColor theme="1" tint="0.34998626667073579"/>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D553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rgbClr val="7030A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rgbClr val="7030A0"/>
            </a:solidFill>
            <a:ln w="9525">
              <a:solidFill>
                <a:schemeClr val="accent1"/>
              </a:solidFill>
            </a:ln>
            <a:effectLst/>
          </c:spPr>
        </c:marker>
      </c:pivotFmt>
    </c:pivotFmts>
    <c:plotArea>
      <c:layout/>
      <c:lineChart>
        <c:grouping val="standard"/>
        <c:varyColors val="0"/>
        <c:ser>
          <c:idx val="0"/>
          <c:order val="0"/>
          <c:tx>
            <c:strRef>
              <c:f>'Pivot Tables'!$C$3</c:f>
              <c:strCache>
                <c:ptCount val="1"/>
                <c:pt idx="0">
                  <c:v>Total</c:v>
                </c:pt>
              </c:strCache>
            </c:strRef>
          </c:tx>
          <c:spPr>
            <a:ln w="28575" cap="rnd">
              <a:solidFill>
                <a:schemeClr val="accent1"/>
              </a:solidFill>
              <a:round/>
            </a:ln>
            <a:effectLst/>
          </c:spPr>
          <c:marker>
            <c:symbol val="circle"/>
            <c:size val="5"/>
            <c:spPr>
              <a:solidFill>
                <a:srgbClr val="7030A0"/>
              </a:solidFill>
              <a:ln w="9525">
                <a:solidFill>
                  <a:schemeClr val="accent1"/>
                </a:solidFill>
              </a:ln>
              <a:effectLst/>
            </c:spPr>
          </c:marker>
          <c:cat>
            <c:strRef>
              <c:f>'Pivot Tables'!$B$4:$B$16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Tables'!$C$4:$C$16</c:f>
              <c:numCache>
                <c:formatCode>General</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0C25-45A6-9862-9BF125167A28}"/>
            </c:ext>
          </c:extLst>
        </c:ser>
        <c:dLbls>
          <c:showLegendKey val="0"/>
          <c:showVal val="0"/>
          <c:showCatName val="0"/>
          <c:showSerName val="0"/>
          <c:showPercent val="0"/>
          <c:showBubbleSize val="0"/>
        </c:dLbls>
        <c:marker val="1"/>
        <c:smooth val="0"/>
        <c:axId val="955358176"/>
        <c:axId val="955358656"/>
      </c:lineChart>
      <c:catAx>
        <c:axId val="955358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58656"/>
        <c:crosses val="autoZero"/>
        <c:auto val="1"/>
        <c:lblAlgn val="ctr"/>
        <c:lblOffset val="100"/>
        <c:noMultiLvlLbl val="0"/>
      </c:catAx>
      <c:valAx>
        <c:axId val="955358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5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Tables!PivotTable1</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Tables'!$C$4:$C$16</c:f>
              <c:numCache>
                <c:formatCode>General</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2-D3CE-4A31-A30C-D8722912DB7B}"/>
            </c:ext>
          </c:extLst>
        </c:ser>
        <c:dLbls>
          <c:showLegendKey val="0"/>
          <c:showVal val="0"/>
          <c:showCatName val="0"/>
          <c:showSerName val="0"/>
          <c:showPercent val="0"/>
          <c:showBubbleSize val="0"/>
        </c:dLbls>
        <c:marker val="1"/>
        <c:smooth val="0"/>
        <c:axId val="955358176"/>
        <c:axId val="955358656"/>
      </c:lineChart>
      <c:catAx>
        <c:axId val="95535817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58656"/>
        <c:crosses val="autoZero"/>
        <c:auto val="1"/>
        <c:lblAlgn val="ctr"/>
        <c:lblOffset val="100"/>
        <c:noMultiLvlLbl val="0"/>
      </c:catAx>
      <c:valAx>
        <c:axId val="955358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35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Tables!PivotTable2</c:name>
    <c:fmtId val="2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Tables'!$C$19</c:f>
              <c:strCache>
                <c:ptCount val="1"/>
                <c:pt idx="0">
                  <c:v>Sum of Amount2</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Tables'!$B$20:$B$26</c:f>
              <c:strCache>
                <c:ptCount val="6"/>
                <c:pt idx="0">
                  <c:v>Ongole</c:v>
                </c:pt>
                <c:pt idx="1">
                  <c:v>Vijayawada</c:v>
                </c:pt>
                <c:pt idx="2">
                  <c:v>Bapatla</c:v>
                </c:pt>
                <c:pt idx="3">
                  <c:v>Chirala</c:v>
                </c:pt>
                <c:pt idx="4">
                  <c:v>Guntur</c:v>
                </c:pt>
                <c:pt idx="5">
                  <c:v>Tenali</c:v>
                </c:pt>
              </c:strCache>
            </c:strRef>
          </c:cat>
          <c:val>
            <c:numRef>
              <c:f>'Pivot Tables'!$C$20:$C$26</c:f>
              <c:numCache>
                <c:formatCode>General</c:formatCode>
                <c:ptCount val="6"/>
                <c:pt idx="0">
                  <c:v>10438408</c:v>
                </c:pt>
                <c:pt idx="1">
                  <c:v>15080094</c:v>
                </c:pt>
                <c:pt idx="2">
                  <c:v>16052685</c:v>
                </c:pt>
                <c:pt idx="3">
                  <c:v>16926316</c:v>
                </c:pt>
                <c:pt idx="4">
                  <c:v>19179514</c:v>
                </c:pt>
                <c:pt idx="5">
                  <c:v>41054876</c:v>
                </c:pt>
              </c:numCache>
            </c:numRef>
          </c:val>
          <c:extLst>
            <c:ext xmlns:c16="http://schemas.microsoft.com/office/drawing/2014/chart" uri="{C3380CC4-5D6E-409C-BE32-E72D297353CC}">
              <c16:uniqueId val="{00000002-1079-4480-904D-639B8FB8C67D}"/>
            </c:ext>
          </c:extLst>
        </c:ser>
        <c:ser>
          <c:idx val="1"/>
          <c:order val="1"/>
          <c:tx>
            <c:strRef>
              <c:f>'Pivot Tables'!$D$19</c:f>
              <c:strCache>
                <c:ptCount val="1"/>
                <c:pt idx="0">
                  <c:v>Sum of Amount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Tables'!$B$20:$B$26</c:f>
              <c:strCache>
                <c:ptCount val="6"/>
                <c:pt idx="0">
                  <c:v>Ongole</c:v>
                </c:pt>
                <c:pt idx="1">
                  <c:v>Vijayawada</c:v>
                </c:pt>
                <c:pt idx="2">
                  <c:v>Bapatla</c:v>
                </c:pt>
                <c:pt idx="3">
                  <c:v>Chirala</c:v>
                </c:pt>
                <c:pt idx="4">
                  <c:v>Guntur</c:v>
                </c:pt>
                <c:pt idx="5">
                  <c:v>Tenali</c:v>
                </c:pt>
              </c:strCache>
            </c:strRef>
          </c:cat>
          <c:val>
            <c:numRef>
              <c:f>'Pivot Tables'!$D$20:$D$26</c:f>
              <c:numCache>
                <c:formatCode>0.00%</c:formatCode>
                <c:ptCount val="6"/>
                <c:pt idx="0">
                  <c:v>8.7915788557333965E-2</c:v>
                </c:pt>
                <c:pt idx="1">
                  <c:v>0.12700963169179827</c:v>
                </c:pt>
                <c:pt idx="2">
                  <c:v>0.13520112073004681</c:v>
                </c:pt>
                <c:pt idx="3">
                  <c:v>0.14255913531168918</c:v>
                </c:pt>
                <c:pt idx="4">
                  <c:v>0.16153632790138367</c:v>
                </c:pt>
                <c:pt idx="5">
                  <c:v>0.34577799580774815</c:v>
                </c:pt>
              </c:numCache>
            </c:numRef>
          </c:val>
          <c:extLst>
            <c:ext xmlns:c16="http://schemas.microsoft.com/office/drawing/2014/chart" uri="{C3380CC4-5D6E-409C-BE32-E72D297353CC}">
              <c16:uniqueId val="{00000004-1079-4480-904D-639B8FB8C67D}"/>
            </c:ext>
          </c:extLst>
        </c:ser>
        <c:dLbls>
          <c:dLblPos val="outEnd"/>
          <c:showLegendKey val="0"/>
          <c:showVal val="1"/>
          <c:showCatName val="0"/>
          <c:showSerName val="0"/>
          <c:showPercent val="0"/>
          <c:showBubbleSize val="0"/>
        </c:dLbls>
        <c:gapWidth val="219"/>
        <c:overlap val="-27"/>
        <c:axId val="962315904"/>
        <c:axId val="1387862784"/>
      </c:barChart>
      <c:catAx>
        <c:axId val="962315904"/>
        <c:scaling>
          <c:orientation val="minMax"/>
        </c:scaling>
        <c:delete val="1"/>
        <c:axPos val="b"/>
        <c:numFmt formatCode="General" sourceLinked="1"/>
        <c:majorTickMark val="out"/>
        <c:minorTickMark val="none"/>
        <c:tickLblPos val="nextTo"/>
        <c:crossAx val="1387862784"/>
        <c:crosses val="autoZero"/>
        <c:auto val="1"/>
        <c:lblAlgn val="ctr"/>
        <c:lblOffset val="100"/>
        <c:noMultiLvlLbl val="0"/>
      </c:catAx>
      <c:valAx>
        <c:axId val="1387862784"/>
        <c:scaling>
          <c:orientation val="minMax"/>
        </c:scaling>
        <c:delete val="1"/>
        <c:axPos val="l"/>
        <c:numFmt formatCode="General" sourceLinked="1"/>
        <c:majorTickMark val="out"/>
        <c:minorTickMark val="none"/>
        <c:tickLblPos val="nextTo"/>
        <c:crossAx val="96231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Tables!PivotTable3</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Tables'!$C$29</c:f>
              <c:strCache>
                <c:ptCount val="1"/>
                <c:pt idx="0">
                  <c:v>Total</c:v>
                </c:pt>
              </c:strCache>
            </c:strRef>
          </c:tx>
          <c:spPr>
            <a:solidFill>
              <a:schemeClr val="accent1">
                <a:lumMod val="75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Tables'!$B$30:$B$36</c:f>
              <c:strCache>
                <c:ptCount val="6"/>
                <c:pt idx="0">
                  <c:v>LED TV's</c:v>
                </c:pt>
                <c:pt idx="1">
                  <c:v>Speakers</c:v>
                </c:pt>
                <c:pt idx="2">
                  <c:v>Furniture</c:v>
                </c:pt>
                <c:pt idx="3">
                  <c:v>Mobiles</c:v>
                </c:pt>
                <c:pt idx="4">
                  <c:v>4K LED TV's</c:v>
                </c:pt>
                <c:pt idx="5">
                  <c:v>Laptops</c:v>
                </c:pt>
              </c:strCache>
            </c:strRef>
          </c:cat>
          <c:val>
            <c:numRef>
              <c:f>'Pivot Tables'!$C$30:$C$36</c:f>
              <c:numCache>
                <c:formatCode>0.00%</c:formatCode>
                <c:ptCount val="6"/>
                <c:pt idx="0">
                  <c:v>2.9676432430838107E-2</c:v>
                </c:pt>
                <c:pt idx="1">
                  <c:v>3.3596339611969298E-2</c:v>
                </c:pt>
                <c:pt idx="2">
                  <c:v>4.4333858974184806E-2</c:v>
                </c:pt>
                <c:pt idx="3">
                  <c:v>8.7710746766245865E-2</c:v>
                </c:pt>
                <c:pt idx="4">
                  <c:v>0.39442202778658636</c:v>
                </c:pt>
                <c:pt idx="5">
                  <c:v>0.41026059443017554</c:v>
                </c:pt>
              </c:numCache>
            </c:numRef>
          </c:val>
          <c:extLst>
            <c:ext xmlns:c16="http://schemas.microsoft.com/office/drawing/2014/chart" uri="{C3380CC4-5D6E-409C-BE32-E72D297353CC}">
              <c16:uniqueId val="{00000000-1B10-4723-B205-AA041ADAA2C9}"/>
            </c:ext>
          </c:extLst>
        </c:ser>
        <c:dLbls>
          <c:dLblPos val="outEnd"/>
          <c:showLegendKey val="0"/>
          <c:showVal val="1"/>
          <c:showCatName val="0"/>
          <c:showSerName val="0"/>
          <c:showPercent val="0"/>
          <c:showBubbleSize val="0"/>
        </c:dLbls>
        <c:gapWidth val="182"/>
        <c:axId val="694022640"/>
        <c:axId val="694019760"/>
      </c:barChart>
      <c:catAx>
        <c:axId val="694022640"/>
        <c:scaling>
          <c:orientation val="minMax"/>
        </c:scaling>
        <c:delete val="1"/>
        <c:axPos val="l"/>
        <c:numFmt formatCode="General" sourceLinked="1"/>
        <c:majorTickMark val="none"/>
        <c:minorTickMark val="none"/>
        <c:tickLblPos val="nextTo"/>
        <c:crossAx val="694019760"/>
        <c:crosses val="autoZero"/>
        <c:auto val="1"/>
        <c:lblAlgn val="ctr"/>
        <c:lblOffset val="100"/>
        <c:noMultiLvlLbl val="0"/>
      </c:catAx>
      <c:valAx>
        <c:axId val="694019760"/>
        <c:scaling>
          <c:orientation val="minMax"/>
        </c:scaling>
        <c:delete val="1"/>
        <c:axPos val="b"/>
        <c:numFmt formatCode="0.00%" sourceLinked="1"/>
        <c:majorTickMark val="none"/>
        <c:minorTickMark val="none"/>
        <c:tickLblPos val="nextTo"/>
        <c:crossAx val="69402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Tables!PivotTable7</c:name>
    <c:fmtId val="77"/>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b" anchorCtr="0">
              <a:spAutoFit/>
            </a:bodyPr>
            <a:lstStyle/>
            <a:p>
              <a:pPr algn="ct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'Pivot Tables'!$C$54:$C$56</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b" anchorCtr="0">
                <a:spAutoFit/>
              </a:bodyPr>
              <a:lstStyle/>
              <a:p>
                <a:pPr algn="ct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Tables'!$C$54:$C$56</c:f>
              <c:strCache>
                <c:ptCount val="3"/>
                <c:pt idx="0">
                  <c:v>Speakers</c:v>
                </c:pt>
                <c:pt idx="1">
                  <c:v>4K LED TV's</c:v>
                </c:pt>
                <c:pt idx="2">
                  <c:v>Laptops</c:v>
                </c:pt>
              </c:strCache>
            </c:strRef>
          </c:cat>
          <c:val>
            <c:numRef>
              <c:f>'Pivot Tables'!$C$54:$C$56</c:f>
              <c:numCache>
                <c:formatCode>General</c:formatCode>
                <c:ptCount val="3"/>
                <c:pt idx="0">
                  <c:v>1457</c:v>
                </c:pt>
                <c:pt idx="1">
                  <c:v>1503</c:v>
                </c:pt>
                <c:pt idx="2">
                  <c:v>1615</c:v>
                </c:pt>
              </c:numCache>
            </c:numRef>
          </c:val>
          <c:extLst>
            <c:ext xmlns:c16="http://schemas.microsoft.com/office/drawing/2014/chart" uri="{C3380CC4-5D6E-409C-BE32-E72D297353CC}">
              <c16:uniqueId val="{00000000-1649-4146-AB66-A354658CF9AB}"/>
            </c:ext>
          </c:extLst>
        </c:ser>
        <c:dLbls>
          <c:showLegendKey val="0"/>
          <c:showVal val="0"/>
          <c:showCatName val="0"/>
          <c:showSerName val="0"/>
          <c:showPercent val="0"/>
          <c:showBubbleSize val="0"/>
        </c:dLbls>
        <c:gapWidth val="219"/>
        <c:overlap val="100"/>
        <c:axId val="1123746256"/>
        <c:axId val="1123739536"/>
      </c:barChart>
      <c:catAx>
        <c:axId val="1123746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39536"/>
        <c:crosses val="autoZero"/>
        <c:auto val="1"/>
        <c:lblAlgn val="ctr"/>
        <c:lblOffset val="100"/>
        <c:noMultiLvlLbl val="0"/>
      </c:catAx>
      <c:valAx>
        <c:axId val="11237395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462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Tables!PivotTable8</c:name>
    <c:fmtId val="55"/>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Tables'!$C$61</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Tables'!$B$62:$B$65</c:f>
              <c:strCache>
                <c:ptCount val="3"/>
                <c:pt idx="0">
                  <c:v>Furniture</c:v>
                </c:pt>
                <c:pt idx="1">
                  <c:v>Mobiles</c:v>
                </c:pt>
                <c:pt idx="2">
                  <c:v>LED TV's</c:v>
                </c:pt>
              </c:strCache>
            </c:strRef>
          </c:cat>
          <c:val>
            <c:numRef>
              <c:f>'Pivot Tables'!$C$62:$C$65</c:f>
              <c:numCache>
                <c:formatCode>General</c:formatCode>
                <c:ptCount val="3"/>
                <c:pt idx="0">
                  <c:v>1233</c:v>
                </c:pt>
                <c:pt idx="1">
                  <c:v>1168</c:v>
                </c:pt>
                <c:pt idx="2">
                  <c:v>694</c:v>
                </c:pt>
              </c:numCache>
            </c:numRef>
          </c:val>
          <c:extLst>
            <c:ext xmlns:c16="http://schemas.microsoft.com/office/drawing/2014/chart" uri="{C3380CC4-5D6E-409C-BE32-E72D297353CC}">
              <c16:uniqueId val="{00000000-ACFE-4B14-9F37-A56B5B2362C9}"/>
            </c:ext>
          </c:extLst>
        </c:ser>
        <c:dLbls>
          <c:showLegendKey val="0"/>
          <c:showVal val="0"/>
          <c:showCatName val="0"/>
          <c:showSerName val="0"/>
          <c:showPercent val="0"/>
          <c:showBubbleSize val="0"/>
        </c:dLbls>
        <c:gapWidth val="150"/>
        <c:axId val="1129841648"/>
        <c:axId val="1129844048"/>
      </c:barChart>
      <c:catAx>
        <c:axId val="1129841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29844048"/>
        <c:crosses val="autoZero"/>
        <c:auto val="1"/>
        <c:lblAlgn val="ctr"/>
        <c:lblOffset val="100"/>
        <c:noMultiLvlLbl val="0"/>
      </c:catAx>
      <c:valAx>
        <c:axId val="11298440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2984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Tables!PivotTable9</c:name>
    <c:fmtId val="7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Tables'!$B$71:$B$77</c:f>
              <c:strCache>
                <c:ptCount val="6"/>
                <c:pt idx="0">
                  <c:v>LED TV's</c:v>
                </c:pt>
                <c:pt idx="1">
                  <c:v>Mobiles</c:v>
                </c:pt>
                <c:pt idx="2">
                  <c:v>Furniture</c:v>
                </c:pt>
                <c:pt idx="3">
                  <c:v>Speakers</c:v>
                </c:pt>
                <c:pt idx="4">
                  <c:v>4K LED TV's</c:v>
                </c:pt>
                <c:pt idx="5">
                  <c:v>Laptops</c:v>
                </c:pt>
              </c:strCache>
            </c:strRef>
          </c:cat>
          <c:val>
            <c:numRef>
              <c:f>'Pivot Tables'!$C$71:$C$77</c:f>
              <c:numCache>
                <c:formatCode>General</c:formatCode>
                <c:ptCount val="6"/>
                <c:pt idx="0">
                  <c:v>694</c:v>
                </c:pt>
                <c:pt idx="1">
                  <c:v>1168</c:v>
                </c:pt>
                <c:pt idx="2">
                  <c:v>1233</c:v>
                </c:pt>
                <c:pt idx="3">
                  <c:v>1457</c:v>
                </c:pt>
                <c:pt idx="4">
                  <c:v>1503</c:v>
                </c:pt>
                <c:pt idx="5">
                  <c:v>1615</c:v>
                </c:pt>
              </c:numCache>
            </c:numRef>
          </c:val>
          <c:extLst>
            <c:ext xmlns:c16="http://schemas.microsoft.com/office/drawing/2014/chart" uri="{C3380CC4-5D6E-409C-BE32-E72D297353CC}">
              <c16:uniqueId val="{00000000-4173-4A88-93F6-1213520841B2}"/>
            </c:ext>
          </c:extLst>
        </c:ser>
        <c:dLbls>
          <c:dLblPos val="outEnd"/>
          <c:showLegendKey val="0"/>
          <c:showVal val="1"/>
          <c:showCatName val="0"/>
          <c:showSerName val="0"/>
          <c:showPercent val="0"/>
          <c:showBubbleSize val="0"/>
        </c:dLbls>
        <c:gapWidth val="219"/>
        <c:overlap val="-27"/>
        <c:axId val="1385058432"/>
        <c:axId val="1385058912"/>
      </c:barChart>
      <c:catAx>
        <c:axId val="1385058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58912"/>
        <c:crosses val="autoZero"/>
        <c:auto val="1"/>
        <c:lblAlgn val="ctr"/>
        <c:lblOffset val="100"/>
        <c:noMultiLvlLbl val="0"/>
      </c:catAx>
      <c:valAx>
        <c:axId val="1385058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5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[Own - Excel Dashboard.xlsx]Pivot Tables!PivotTable12</c:name>
    <c:fmtId val="80"/>
  </c:pivotSource>
  <c:chart>
    <c:autoTitleDeleted val="1"/>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Tables'!$C$107</c:f>
              <c:strCache>
                <c:ptCount val="1"/>
                <c:pt idx="0">
                  <c:v>Total</c:v>
                </c:pt>
              </c:strCache>
            </c:strRef>
          </c:tx>
          <c:spPr>
            <a:solidFill>
              <a:schemeClr val="accent4"/>
            </a:solidFill>
            <a:ln w="28575" cap="rnd">
              <a:solidFill>
                <a:schemeClr val="accent4"/>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Tables'!$B$108:$B$114</c:f>
              <c:strCache>
                <c:ptCount val="6"/>
                <c:pt idx="0">
                  <c:v>Ganesh</c:v>
                </c:pt>
                <c:pt idx="1">
                  <c:v>Gopi</c:v>
                </c:pt>
                <c:pt idx="2">
                  <c:v>Kiran</c:v>
                </c:pt>
                <c:pt idx="3">
                  <c:v>Mahesh</c:v>
                </c:pt>
                <c:pt idx="4">
                  <c:v>Prathap</c:v>
                </c:pt>
                <c:pt idx="5">
                  <c:v>Ramesh</c:v>
                </c:pt>
              </c:strCache>
            </c:strRef>
          </c:cat>
          <c:val>
            <c:numRef>
              <c:f>'Pivot Tables'!$C$108:$C$114</c:f>
              <c:numCache>
                <c:formatCode>General</c:formatCode>
                <c:ptCount val="6"/>
                <c:pt idx="0">
                  <c:v>67</c:v>
                </c:pt>
                <c:pt idx="1">
                  <c:v>54</c:v>
                </c:pt>
                <c:pt idx="2">
                  <c:v>52</c:v>
                </c:pt>
                <c:pt idx="3">
                  <c:v>31</c:v>
                </c:pt>
                <c:pt idx="4">
                  <c:v>43</c:v>
                </c:pt>
                <c:pt idx="5">
                  <c:v>31</c:v>
                </c:pt>
              </c:numCache>
            </c:numRef>
          </c:val>
          <c:extLst>
            <c:ext xmlns:c16="http://schemas.microsoft.com/office/drawing/2014/chart" uri="{C3380CC4-5D6E-409C-BE32-E72D297353CC}">
              <c16:uniqueId val="{00000000-948A-4019-9FDA-68DA96876C86}"/>
            </c:ext>
          </c:extLst>
        </c:ser>
        <c:dLbls>
          <c:dLblPos val="outEnd"/>
          <c:showLegendKey val="0"/>
          <c:showVal val="1"/>
          <c:showCatName val="0"/>
          <c:showSerName val="0"/>
          <c:showPercent val="0"/>
          <c:showBubbleSize val="0"/>
        </c:dLbls>
        <c:gapWidth val="150"/>
        <c:axId val="262681839"/>
        <c:axId val="262685199"/>
      </c:barChart>
      <c:catAx>
        <c:axId val="262681839"/>
        <c:scaling>
          <c:orientation val="minMax"/>
        </c:scaling>
        <c:delete val="1"/>
        <c:axPos val="b"/>
        <c:numFmt formatCode="General" sourceLinked="1"/>
        <c:majorTickMark val="out"/>
        <c:minorTickMark val="none"/>
        <c:tickLblPos val="nextTo"/>
        <c:crossAx val="262685199"/>
        <c:crosses val="autoZero"/>
        <c:auto val="1"/>
        <c:lblAlgn val="ctr"/>
        <c:lblOffset val="100"/>
        <c:noMultiLvlLbl val="0"/>
      </c:catAx>
      <c:valAx>
        <c:axId val="262685199"/>
        <c:scaling>
          <c:orientation val="minMax"/>
        </c:scaling>
        <c:delete val="1"/>
        <c:axPos val="l"/>
        <c:numFmt formatCode="General" sourceLinked="1"/>
        <c:majorTickMark val="out"/>
        <c:minorTickMark val="none"/>
        <c:tickLblPos val="nextTo"/>
        <c:crossAx val="26268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Tables!PivotTable11</c:name>
    <c:fmtId val="8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Tables'!$B$84:$B$87</c:f>
              <c:strCache>
                <c:ptCount val="3"/>
                <c:pt idx="0">
                  <c:v>Kiran</c:v>
                </c:pt>
                <c:pt idx="1">
                  <c:v>Gopi</c:v>
                </c:pt>
                <c:pt idx="2">
                  <c:v>Ganesh</c:v>
                </c:pt>
              </c:strCache>
            </c:strRef>
          </c:cat>
          <c:val>
            <c:numRef>
              <c:f>'Pivot Tables'!$C$84:$C$87</c:f>
              <c:numCache>
                <c:formatCode>General</c:formatCode>
                <c:ptCount val="3"/>
                <c:pt idx="0">
                  <c:v>1407</c:v>
                </c:pt>
                <c:pt idx="1">
                  <c:v>1534</c:v>
                </c:pt>
                <c:pt idx="2">
                  <c:v>1687</c:v>
                </c:pt>
              </c:numCache>
            </c:numRef>
          </c:val>
          <c:extLst>
            <c:ext xmlns:c16="http://schemas.microsoft.com/office/drawing/2014/chart" uri="{C3380CC4-5D6E-409C-BE32-E72D297353CC}">
              <c16:uniqueId val="{00000000-1D6B-4CBC-8428-1405D64709EC}"/>
            </c:ext>
          </c:extLst>
        </c:ser>
        <c:dLbls>
          <c:dLblPos val="outEnd"/>
          <c:showLegendKey val="0"/>
          <c:showVal val="1"/>
          <c:showCatName val="0"/>
          <c:showSerName val="0"/>
          <c:showPercent val="0"/>
          <c:showBubbleSize val="0"/>
        </c:dLbls>
        <c:gapWidth val="150"/>
        <c:axId val="271263823"/>
        <c:axId val="271263343"/>
      </c:barChart>
      <c:catAx>
        <c:axId val="2712638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63343"/>
        <c:crosses val="autoZero"/>
        <c:auto val="1"/>
        <c:lblAlgn val="ctr"/>
        <c:lblOffset val="100"/>
        <c:noMultiLvlLbl val="0"/>
      </c:catAx>
      <c:valAx>
        <c:axId val="2712633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6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Tables!PivotTable14</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Tables'!$B$94:$B$97</c:f>
              <c:strCache>
                <c:ptCount val="3"/>
                <c:pt idx="0">
                  <c:v>Mahesh</c:v>
                </c:pt>
                <c:pt idx="1">
                  <c:v>Ramesh</c:v>
                </c:pt>
                <c:pt idx="2">
                  <c:v>Prathap</c:v>
                </c:pt>
              </c:strCache>
            </c:strRef>
          </c:cat>
          <c:val>
            <c:numRef>
              <c:f>'Pivot Tables'!$C$94:$C$97</c:f>
              <c:numCache>
                <c:formatCode>General</c:formatCode>
                <c:ptCount val="3"/>
                <c:pt idx="0">
                  <c:v>810</c:v>
                </c:pt>
                <c:pt idx="1">
                  <c:v>947</c:v>
                </c:pt>
                <c:pt idx="2">
                  <c:v>1285</c:v>
                </c:pt>
              </c:numCache>
            </c:numRef>
          </c:val>
          <c:extLst>
            <c:ext xmlns:c16="http://schemas.microsoft.com/office/drawing/2014/chart" uri="{C3380CC4-5D6E-409C-BE32-E72D297353CC}">
              <c16:uniqueId val="{00000000-E1E1-4D5D-9E2B-205EEBC9B4AA}"/>
            </c:ext>
          </c:extLst>
        </c:ser>
        <c:dLbls>
          <c:dLblPos val="outEnd"/>
          <c:showLegendKey val="0"/>
          <c:showVal val="1"/>
          <c:showCatName val="0"/>
          <c:showSerName val="0"/>
          <c:showPercent val="0"/>
          <c:showBubbleSize val="0"/>
        </c:dLbls>
        <c:gapWidth val="182"/>
        <c:axId val="628854127"/>
        <c:axId val="628851727"/>
      </c:barChart>
      <c:catAx>
        <c:axId val="628854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28851727"/>
        <c:crosses val="autoZero"/>
        <c:auto val="1"/>
        <c:lblAlgn val="ctr"/>
        <c:lblOffset val="100"/>
        <c:noMultiLvlLbl val="0"/>
      </c:catAx>
      <c:valAx>
        <c:axId val="6288517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2885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Tables!PivotTable2</c:name>
    <c:fmtId val="2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12077676910902E-2"/>
          <c:y val="0.1280395900140642"/>
          <c:w val="0.95748791623689244"/>
          <c:h val="0.61789760145409189"/>
        </c:manualLayout>
      </c:layout>
      <c:barChart>
        <c:barDir val="col"/>
        <c:grouping val="clustered"/>
        <c:varyColors val="0"/>
        <c:ser>
          <c:idx val="0"/>
          <c:order val="0"/>
          <c:tx>
            <c:strRef>
              <c:f>'Pivot Tables'!$C$19</c:f>
              <c:strCache>
                <c:ptCount val="1"/>
                <c:pt idx="0">
                  <c:v>Sum of Amount2</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Tables'!$B$20:$B$26</c:f>
              <c:strCache>
                <c:ptCount val="6"/>
                <c:pt idx="0">
                  <c:v>Ongole</c:v>
                </c:pt>
                <c:pt idx="1">
                  <c:v>Vijayawada</c:v>
                </c:pt>
                <c:pt idx="2">
                  <c:v>Bapatla</c:v>
                </c:pt>
                <c:pt idx="3">
                  <c:v>Chirala</c:v>
                </c:pt>
                <c:pt idx="4">
                  <c:v>Guntur</c:v>
                </c:pt>
                <c:pt idx="5">
                  <c:v>Tenali</c:v>
                </c:pt>
              </c:strCache>
            </c:strRef>
          </c:cat>
          <c:val>
            <c:numRef>
              <c:f>'Pivot Tables'!$C$20:$C$26</c:f>
              <c:numCache>
                <c:formatCode>General</c:formatCode>
                <c:ptCount val="6"/>
                <c:pt idx="0">
                  <c:v>10438408</c:v>
                </c:pt>
                <c:pt idx="1">
                  <c:v>15080094</c:v>
                </c:pt>
                <c:pt idx="2">
                  <c:v>16052685</c:v>
                </c:pt>
                <c:pt idx="3">
                  <c:v>16926316</c:v>
                </c:pt>
                <c:pt idx="4">
                  <c:v>19179514</c:v>
                </c:pt>
                <c:pt idx="5">
                  <c:v>41054876</c:v>
                </c:pt>
              </c:numCache>
            </c:numRef>
          </c:val>
          <c:extLst>
            <c:ext xmlns:c16="http://schemas.microsoft.com/office/drawing/2014/chart" uri="{C3380CC4-5D6E-409C-BE32-E72D297353CC}">
              <c16:uniqueId val="{00000001-3A40-42BC-871C-5E4B9F9BC061}"/>
            </c:ext>
          </c:extLst>
        </c:ser>
        <c:ser>
          <c:idx val="1"/>
          <c:order val="1"/>
          <c:tx>
            <c:strRef>
              <c:f>'Pivot Tables'!$D$19</c:f>
              <c:strCache>
                <c:ptCount val="1"/>
                <c:pt idx="0">
                  <c:v>Sum of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Tables'!$B$20:$B$26</c:f>
              <c:strCache>
                <c:ptCount val="6"/>
                <c:pt idx="0">
                  <c:v>Ongole</c:v>
                </c:pt>
                <c:pt idx="1">
                  <c:v>Vijayawada</c:v>
                </c:pt>
                <c:pt idx="2">
                  <c:v>Bapatla</c:v>
                </c:pt>
                <c:pt idx="3">
                  <c:v>Chirala</c:v>
                </c:pt>
                <c:pt idx="4">
                  <c:v>Guntur</c:v>
                </c:pt>
                <c:pt idx="5">
                  <c:v>Tenali</c:v>
                </c:pt>
              </c:strCache>
            </c:strRef>
          </c:cat>
          <c:val>
            <c:numRef>
              <c:f>'Pivot Tables'!$D$20:$D$26</c:f>
              <c:numCache>
                <c:formatCode>0.00%</c:formatCode>
                <c:ptCount val="6"/>
                <c:pt idx="0">
                  <c:v>8.7915788557333965E-2</c:v>
                </c:pt>
                <c:pt idx="1">
                  <c:v>0.12700963169179827</c:v>
                </c:pt>
                <c:pt idx="2">
                  <c:v>0.13520112073004681</c:v>
                </c:pt>
                <c:pt idx="3">
                  <c:v>0.14255913531168918</c:v>
                </c:pt>
                <c:pt idx="4">
                  <c:v>0.16153632790138367</c:v>
                </c:pt>
                <c:pt idx="5">
                  <c:v>0.34577799580774815</c:v>
                </c:pt>
              </c:numCache>
            </c:numRef>
          </c:val>
          <c:extLst>
            <c:ext xmlns:c16="http://schemas.microsoft.com/office/drawing/2014/chart" uri="{C3380CC4-5D6E-409C-BE32-E72D297353CC}">
              <c16:uniqueId val="{00000004-3A40-42BC-871C-5E4B9F9BC061}"/>
            </c:ext>
          </c:extLst>
        </c:ser>
        <c:dLbls>
          <c:dLblPos val="outEnd"/>
          <c:showLegendKey val="0"/>
          <c:showVal val="1"/>
          <c:showCatName val="0"/>
          <c:showSerName val="0"/>
          <c:showPercent val="0"/>
          <c:showBubbleSize val="0"/>
        </c:dLbls>
        <c:gapWidth val="219"/>
        <c:overlap val="-27"/>
        <c:axId val="962315904"/>
        <c:axId val="1387862784"/>
      </c:barChart>
      <c:catAx>
        <c:axId val="96231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862784"/>
        <c:crosses val="autoZero"/>
        <c:auto val="1"/>
        <c:lblAlgn val="ctr"/>
        <c:lblOffset val="100"/>
        <c:noMultiLvlLbl val="0"/>
      </c:catAx>
      <c:valAx>
        <c:axId val="138786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1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Tables!PivotTable3</c:name>
    <c:fmtId val="3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64808532213253E-2"/>
          <c:y val="1.7937219730941704E-2"/>
          <c:w val="0.95882879493612228"/>
          <c:h val="0.93530383303209863"/>
        </c:manualLayout>
      </c:layout>
      <c:barChart>
        <c:barDir val="bar"/>
        <c:grouping val="clustered"/>
        <c:varyColors val="0"/>
        <c:ser>
          <c:idx val="0"/>
          <c:order val="0"/>
          <c:tx>
            <c:strRef>
              <c:f>'Pivot Tables'!$C$29</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Tables'!$B$30:$B$36</c:f>
              <c:strCache>
                <c:ptCount val="6"/>
                <c:pt idx="0">
                  <c:v>LED TV's</c:v>
                </c:pt>
                <c:pt idx="1">
                  <c:v>Speakers</c:v>
                </c:pt>
                <c:pt idx="2">
                  <c:v>Furniture</c:v>
                </c:pt>
                <c:pt idx="3">
                  <c:v>Mobiles</c:v>
                </c:pt>
                <c:pt idx="4">
                  <c:v>4K LED TV's</c:v>
                </c:pt>
                <c:pt idx="5">
                  <c:v>Laptops</c:v>
                </c:pt>
              </c:strCache>
            </c:strRef>
          </c:cat>
          <c:val>
            <c:numRef>
              <c:f>'Pivot Tables'!$C$30:$C$36</c:f>
              <c:numCache>
                <c:formatCode>0.00%</c:formatCode>
                <c:ptCount val="6"/>
                <c:pt idx="0">
                  <c:v>2.9676432430838107E-2</c:v>
                </c:pt>
                <c:pt idx="1">
                  <c:v>3.3596339611969298E-2</c:v>
                </c:pt>
                <c:pt idx="2">
                  <c:v>4.4333858974184806E-2</c:v>
                </c:pt>
                <c:pt idx="3">
                  <c:v>8.7710746766245865E-2</c:v>
                </c:pt>
                <c:pt idx="4">
                  <c:v>0.39442202778658636</c:v>
                </c:pt>
                <c:pt idx="5">
                  <c:v>0.41026059443017554</c:v>
                </c:pt>
              </c:numCache>
            </c:numRef>
          </c:val>
          <c:extLst>
            <c:ext xmlns:c16="http://schemas.microsoft.com/office/drawing/2014/chart" uri="{C3380CC4-5D6E-409C-BE32-E72D297353CC}">
              <c16:uniqueId val="{00000000-99D8-4380-9C10-7EFCBD1EC340}"/>
            </c:ext>
          </c:extLst>
        </c:ser>
        <c:dLbls>
          <c:dLblPos val="outEnd"/>
          <c:showLegendKey val="0"/>
          <c:showVal val="1"/>
          <c:showCatName val="0"/>
          <c:showSerName val="0"/>
          <c:showPercent val="0"/>
          <c:showBubbleSize val="0"/>
        </c:dLbls>
        <c:gapWidth val="182"/>
        <c:axId val="694022640"/>
        <c:axId val="694019760"/>
      </c:barChart>
      <c:catAx>
        <c:axId val="694022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19760"/>
        <c:crosses val="autoZero"/>
        <c:auto val="1"/>
        <c:lblAlgn val="ctr"/>
        <c:lblOffset val="100"/>
        <c:noMultiLvlLbl val="0"/>
      </c:catAx>
      <c:valAx>
        <c:axId val="694019760"/>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02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Tables!PivotTable7</c:name>
    <c:fmtId val="82"/>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'Pivot Tables'!$C$53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Tables'!$B$54:$B$57</c:f>
              <c:strCache>
                <c:ptCount val="3"/>
                <c:pt idx="0">
                  <c:v>Speakers</c:v>
                </c:pt>
                <c:pt idx="1">
                  <c:v>4K LED TV's</c:v>
                </c:pt>
                <c:pt idx="2">
                  <c:v>Laptops</c:v>
                </c:pt>
              </c:strCache>
            </c:strRef>
          </c:cat>
          <c:val>
            <c:numRef>
              <c:f>'Pivot Tables'!$C$54:$C$57</c:f>
              <c:numCache>
                <c:formatCode>General</c:formatCode>
                <c:ptCount val="3"/>
                <c:pt idx="0">
                  <c:v>1457</c:v>
                </c:pt>
                <c:pt idx="1">
                  <c:v>1503</c:v>
                </c:pt>
                <c:pt idx="2">
                  <c:v>1615</c:v>
                </c:pt>
              </c:numCache>
            </c:numRef>
          </c:val>
          <c:extLst>
            <c:ext xmlns:c16="http://schemas.microsoft.com/office/drawing/2014/chart" uri="{C3380CC4-5D6E-409C-BE32-E72D297353CC}">
              <c16:uniqueId val="{00000000-4355-436A-9D65-CA52AEF9BF46}"/>
            </c:ext>
          </c:extLst>
        </c:ser>
        <c:dLbls>
          <c:dLblPos val="ctr"/>
          <c:showLegendKey val="0"/>
          <c:showVal val="1"/>
          <c:showCatName val="0"/>
          <c:showSerName val="0"/>
          <c:showPercent val="0"/>
          <c:showBubbleSize val="0"/>
        </c:dLbls>
        <c:gapWidth val="219"/>
        <c:overlap val="100"/>
        <c:axId val="1123746256"/>
        <c:axId val="1123739536"/>
      </c:barChart>
      <c:catAx>
        <c:axId val="1123746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39536"/>
        <c:crosses val="autoZero"/>
        <c:auto val="1"/>
        <c:lblAlgn val="ctr"/>
        <c:lblOffset val="100"/>
        <c:noMultiLvlLbl val="0"/>
      </c:catAx>
      <c:valAx>
        <c:axId val="112373953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462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Tables!PivotTable8</c:name>
    <c:fmtId val="61"/>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'Pivot Tables'!$C$61</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Tables'!$B$62:$B$65</c:f>
              <c:strCache>
                <c:ptCount val="3"/>
                <c:pt idx="0">
                  <c:v>Furniture</c:v>
                </c:pt>
                <c:pt idx="1">
                  <c:v>Mobiles</c:v>
                </c:pt>
                <c:pt idx="2">
                  <c:v>LED TV's</c:v>
                </c:pt>
              </c:strCache>
            </c:strRef>
          </c:cat>
          <c:val>
            <c:numRef>
              <c:f>'Pivot Tables'!$C$62:$C$65</c:f>
              <c:numCache>
                <c:formatCode>General</c:formatCode>
                <c:ptCount val="3"/>
                <c:pt idx="0">
                  <c:v>1233</c:v>
                </c:pt>
                <c:pt idx="1">
                  <c:v>1168</c:v>
                </c:pt>
                <c:pt idx="2">
                  <c:v>694</c:v>
                </c:pt>
              </c:numCache>
            </c:numRef>
          </c:val>
          <c:extLst>
            <c:ext xmlns:c16="http://schemas.microsoft.com/office/drawing/2014/chart" uri="{C3380CC4-5D6E-409C-BE32-E72D297353CC}">
              <c16:uniqueId val="{00000000-8C1B-4816-8B70-051CF8FBEE38}"/>
            </c:ext>
          </c:extLst>
        </c:ser>
        <c:dLbls>
          <c:showLegendKey val="0"/>
          <c:showVal val="0"/>
          <c:showCatName val="0"/>
          <c:showSerName val="0"/>
          <c:showPercent val="0"/>
          <c:showBubbleSize val="0"/>
        </c:dLbls>
        <c:gapWidth val="150"/>
        <c:axId val="1129841648"/>
        <c:axId val="1129844048"/>
      </c:barChart>
      <c:catAx>
        <c:axId val="11298416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29844048"/>
        <c:crosses val="autoZero"/>
        <c:auto val="1"/>
        <c:lblAlgn val="ctr"/>
        <c:lblOffset val="100"/>
        <c:noMultiLvlLbl val="0"/>
      </c:catAx>
      <c:valAx>
        <c:axId val="11298440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2984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Tables!PivotTable9</c:name>
    <c:fmtId val="7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Tables'!$B$71:$B$77</c:f>
              <c:strCache>
                <c:ptCount val="6"/>
                <c:pt idx="0">
                  <c:v>LED TV's</c:v>
                </c:pt>
                <c:pt idx="1">
                  <c:v>Mobiles</c:v>
                </c:pt>
                <c:pt idx="2">
                  <c:v>Furniture</c:v>
                </c:pt>
                <c:pt idx="3">
                  <c:v>Speakers</c:v>
                </c:pt>
                <c:pt idx="4">
                  <c:v>4K LED TV's</c:v>
                </c:pt>
                <c:pt idx="5">
                  <c:v>Laptops</c:v>
                </c:pt>
              </c:strCache>
            </c:strRef>
          </c:cat>
          <c:val>
            <c:numRef>
              <c:f>'Pivot Tables'!$C$71:$C$77</c:f>
              <c:numCache>
                <c:formatCode>General</c:formatCode>
                <c:ptCount val="6"/>
                <c:pt idx="0">
                  <c:v>694</c:v>
                </c:pt>
                <c:pt idx="1">
                  <c:v>1168</c:v>
                </c:pt>
                <c:pt idx="2">
                  <c:v>1233</c:v>
                </c:pt>
                <c:pt idx="3">
                  <c:v>1457</c:v>
                </c:pt>
                <c:pt idx="4">
                  <c:v>1503</c:v>
                </c:pt>
                <c:pt idx="5">
                  <c:v>1615</c:v>
                </c:pt>
              </c:numCache>
            </c:numRef>
          </c:val>
          <c:extLst>
            <c:ext xmlns:c16="http://schemas.microsoft.com/office/drawing/2014/chart" uri="{C3380CC4-5D6E-409C-BE32-E72D297353CC}">
              <c16:uniqueId val="{00000000-6A24-41B2-A116-D94E2AAFD85B}"/>
            </c:ext>
          </c:extLst>
        </c:ser>
        <c:dLbls>
          <c:dLblPos val="outEnd"/>
          <c:showLegendKey val="0"/>
          <c:showVal val="1"/>
          <c:showCatName val="0"/>
          <c:showSerName val="0"/>
          <c:showPercent val="0"/>
          <c:showBubbleSize val="0"/>
        </c:dLbls>
        <c:gapWidth val="219"/>
        <c:overlap val="-27"/>
        <c:axId val="1385058432"/>
        <c:axId val="1385058912"/>
      </c:barChart>
      <c:catAx>
        <c:axId val="1385058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58912"/>
        <c:crosses val="autoZero"/>
        <c:auto val="1"/>
        <c:lblAlgn val="ctr"/>
        <c:lblOffset val="100"/>
        <c:noMultiLvlLbl val="0"/>
      </c:catAx>
      <c:valAx>
        <c:axId val="1385058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5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Tables!PivotTable11</c:name>
    <c:fmtId val="9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87155024467397E-2"/>
          <c:y val="0.11635870548649621"/>
          <c:w val="0.86727822848731373"/>
          <c:h val="0.66917021125518517"/>
        </c:manualLayout>
      </c:layout>
      <c:barChart>
        <c:barDir val="bar"/>
        <c:grouping val="clustered"/>
        <c:varyColors val="0"/>
        <c:ser>
          <c:idx val="0"/>
          <c:order val="0"/>
          <c:tx>
            <c:strRef>
              <c:f>'Pivot Tables'!$C$83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Tables'!$B$84:$B$87</c:f>
              <c:strCache>
                <c:ptCount val="3"/>
                <c:pt idx="0">
                  <c:v>Kiran</c:v>
                </c:pt>
                <c:pt idx="1">
                  <c:v>Gopi</c:v>
                </c:pt>
                <c:pt idx="2">
                  <c:v>Ganesh</c:v>
                </c:pt>
              </c:strCache>
            </c:strRef>
          </c:cat>
          <c:val>
            <c:numRef>
              <c:f>'Pivot Tables'!$C$84:$C$87</c:f>
              <c:numCache>
                <c:formatCode>General</c:formatCode>
                <c:ptCount val="3"/>
                <c:pt idx="0">
                  <c:v>1407</c:v>
                </c:pt>
                <c:pt idx="1">
                  <c:v>1534</c:v>
                </c:pt>
                <c:pt idx="2">
                  <c:v>1687</c:v>
                </c:pt>
              </c:numCache>
            </c:numRef>
          </c:val>
          <c:extLst>
            <c:ext xmlns:c16="http://schemas.microsoft.com/office/drawing/2014/chart" uri="{C3380CC4-5D6E-409C-BE32-E72D297353CC}">
              <c16:uniqueId val="{00000000-1B5A-4138-8862-1ADE0E975C69}"/>
            </c:ext>
          </c:extLst>
        </c:ser>
        <c:dLbls>
          <c:dLblPos val="outEnd"/>
          <c:showLegendKey val="0"/>
          <c:showVal val="1"/>
          <c:showCatName val="0"/>
          <c:showSerName val="0"/>
          <c:showPercent val="0"/>
          <c:showBubbleSize val="0"/>
        </c:dLbls>
        <c:gapWidth val="150"/>
        <c:axId val="271263823"/>
        <c:axId val="271263343"/>
      </c:barChart>
      <c:catAx>
        <c:axId val="2712638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63343"/>
        <c:crosses val="autoZero"/>
        <c:auto val="1"/>
        <c:lblAlgn val="ctr"/>
        <c:lblOffset val="100"/>
        <c:noMultiLvlLbl val="0"/>
      </c:catAx>
      <c:valAx>
        <c:axId val="2712633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6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[Own - Excel Dashboard.xlsx]Pivot Tables!PivotTable14</c:name>
    <c:fmtId val="7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Tables'!$B$94:$B$97</c:f>
              <c:strCache>
                <c:ptCount val="3"/>
                <c:pt idx="0">
                  <c:v>Mahesh</c:v>
                </c:pt>
                <c:pt idx="1">
                  <c:v>Ramesh</c:v>
                </c:pt>
                <c:pt idx="2">
                  <c:v>Prathap</c:v>
                </c:pt>
              </c:strCache>
            </c:strRef>
          </c:cat>
          <c:val>
            <c:numRef>
              <c:f>'Pivot Tables'!$C$94:$C$97</c:f>
              <c:numCache>
                <c:formatCode>General</c:formatCode>
                <c:ptCount val="3"/>
                <c:pt idx="0">
                  <c:v>810</c:v>
                </c:pt>
                <c:pt idx="1">
                  <c:v>947</c:v>
                </c:pt>
                <c:pt idx="2">
                  <c:v>1285</c:v>
                </c:pt>
              </c:numCache>
            </c:numRef>
          </c:val>
          <c:extLst>
            <c:ext xmlns:c16="http://schemas.microsoft.com/office/drawing/2014/chart" uri="{C3380CC4-5D6E-409C-BE32-E72D297353CC}">
              <c16:uniqueId val="{00000000-64D3-4367-BDE6-59D81C2A7B8E}"/>
            </c:ext>
          </c:extLst>
        </c:ser>
        <c:dLbls>
          <c:dLblPos val="outEnd"/>
          <c:showLegendKey val="0"/>
          <c:showVal val="1"/>
          <c:showCatName val="0"/>
          <c:showSerName val="0"/>
          <c:showPercent val="0"/>
          <c:showBubbleSize val="0"/>
        </c:dLbls>
        <c:gapWidth val="182"/>
        <c:axId val="628854127"/>
        <c:axId val="628851727"/>
      </c:barChart>
      <c:catAx>
        <c:axId val="628854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28851727"/>
        <c:crosses val="autoZero"/>
        <c:auto val="1"/>
        <c:lblAlgn val="ctr"/>
        <c:lblOffset val="100"/>
        <c:noMultiLvlLbl val="0"/>
      </c:catAx>
      <c:valAx>
        <c:axId val="6288517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2885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[Own - Excel Dashboard.xlsx]Pivot Tables!PivotTable12</c:name>
    <c:fmtId val="87"/>
  </c:pivotSource>
  <c:chart>
    <c:autoTitleDeleted val="1"/>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solidFill>
          <a:ln w="28575" cap="rnd">
            <a:solidFill>
              <a:schemeClr val="accent4"/>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w="28575" cap="rnd">
            <a:solidFill>
              <a:schemeClr val="accent4"/>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w="28575" cap="rnd">
            <a:solidFill>
              <a:schemeClr val="accent4"/>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w="28575" cap="rnd">
            <a:solidFill>
              <a:schemeClr val="accent4"/>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Tables'!$C$107</c:f>
              <c:strCache>
                <c:ptCount val="1"/>
                <c:pt idx="0">
                  <c:v>Total</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Tables'!$B$108:$B$114</c:f>
              <c:strCache>
                <c:ptCount val="6"/>
                <c:pt idx="0">
                  <c:v>Ganesh</c:v>
                </c:pt>
                <c:pt idx="1">
                  <c:v>Gopi</c:v>
                </c:pt>
                <c:pt idx="2">
                  <c:v>Kiran</c:v>
                </c:pt>
                <c:pt idx="3">
                  <c:v>Mahesh</c:v>
                </c:pt>
                <c:pt idx="4">
                  <c:v>Prathap</c:v>
                </c:pt>
                <c:pt idx="5">
                  <c:v>Ramesh</c:v>
                </c:pt>
              </c:strCache>
            </c:strRef>
          </c:cat>
          <c:val>
            <c:numRef>
              <c:f>'Pivot Tables'!$C$108:$C$114</c:f>
              <c:numCache>
                <c:formatCode>General</c:formatCode>
                <c:ptCount val="6"/>
                <c:pt idx="0">
                  <c:v>67</c:v>
                </c:pt>
                <c:pt idx="1">
                  <c:v>54</c:v>
                </c:pt>
                <c:pt idx="2">
                  <c:v>52</c:v>
                </c:pt>
                <c:pt idx="3">
                  <c:v>31</c:v>
                </c:pt>
                <c:pt idx="4">
                  <c:v>43</c:v>
                </c:pt>
                <c:pt idx="5">
                  <c:v>31</c:v>
                </c:pt>
              </c:numCache>
            </c:numRef>
          </c:val>
          <c:extLst>
            <c:ext xmlns:c16="http://schemas.microsoft.com/office/drawing/2014/chart" uri="{C3380CC4-5D6E-409C-BE32-E72D297353CC}">
              <c16:uniqueId val="{00000000-A68B-4C3A-89F3-8CB7873C18C4}"/>
            </c:ext>
          </c:extLst>
        </c:ser>
        <c:dLbls>
          <c:showLegendKey val="0"/>
          <c:showVal val="1"/>
          <c:showCatName val="0"/>
          <c:showSerName val="0"/>
          <c:showPercent val="0"/>
          <c:showBubbleSize val="0"/>
        </c:dLbls>
        <c:gapWidth val="150"/>
        <c:axId val="262681839"/>
        <c:axId val="262685199"/>
      </c:barChart>
      <c:catAx>
        <c:axId val="262681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85199"/>
        <c:crosses val="autoZero"/>
        <c:auto val="1"/>
        <c:lblAlgn val="ctr"/>
        <c:lblOffset val="100"/>
        <c:noMultiLvlLbl val="0"/>
      </c:catAx>
      <c:valAx>
        <c:axId val="2626851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8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hyperlink" Target="#'Product Performance - details'!A1"/><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SalesMan - Performance '!A1"/><Relationship Id="rId1" Type="http://schemas.openxmlformats.org/officeDocument/2006/relationships/hyperlink" Target="#About!A1"/><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About!A1"/><Relationship Id="rId1"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0</xdr:rowOff>
    </xdr:from>
    <xdr:to>
      <xdr:col>25</xdr:col>
      <xdr:colOff>381001</xdr:colOff>
      <xdr:row>30</xdr:row>
      <xdr:rowOff>0</xdr:rowOff>
    </xdr:to>
    <xdr:sp macro="" textlink="">
      <xdr:nvSpPr>
        <xdr:cNvPr id="3" name="Rectangle: Rounded Corners 2">
          <a:extLst>
            <a:ext uri="{FF2B5EF4-FFF2-40B4-BE49-F238E27FC236}">
              <a16:creationId xmlns:a16="http://schemas.microsoft.com/office/drawing/2014/main" id="{620D4CC6-7E14-B433-DE19-B903C06148C4}"/>
            </a:ext>
          </a:extLst>
        </xdr:cNvPr>
        <xdr:cNvSpPr/>
      </xdr:nvSpPr>
      <xdr:spPr>
        <a:xfrm>
          <a:off x="1" y="0"/>
          <a:ext cx="15621000" cy="5401733"/>
        </a:xfrm>
        <a:prstGeom prst="roundRect">
          <a:avLst>
            <a:gd name="adj" fmla="val 30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2"/>
              </a:solidFill>
            </a:ln>
          </a:endParaRPr>
        </a:p>
      </xdr:txBody>
    </xdr:sp>
    <xdr:clientData/>
  </xdr:twoCellAnchor>
  <xdr:twoCellAnchor>
    <xdr:from>
      <xdr:col>3</xdr:col>
      <xdr:colOff>60960</xdr:colOff>
      <xdr:row>1</xdr:row>
      <xdr:rowOff>0</xdr:rowOff>
    </xdr:from>
    <xdr:to>
      <xdr:col>25</xdr:col>
      <xdr:colOff>467361</xdr:colOff>
      <xdr:row>30</xdr:row>
      <xdr:rowOff>0</xdr:rowOff>
    </xdr:to>
    <xdr:sp macro="" textlink="">
      <xdr:nvSpPr>
        <xdr:cNvPr id="4" name="Rectangle: Rounded Corners 3">
          <a:extLst>
            <a:ext uri="{FF2B5EF4-FFF2-40B4-BE49-F238E27FC236}">
              <a16:creationId xmlns:a16="http://schemas.microsoft.com/office/drawing/2014/main" id="{27588A30-18D5-4B10-A919-0F8C92465151}"/>
            </a:ext>
          </a:extLst>
        </xdr:cNvPr>
        <xdr:cNvSpPr/>
      </xdr:nvSpPr>
      <xdr:spPr>
        <a:xfrm>
          <a:off x="1889760" y="182880"/>
          <a:ext cx="13817601" cy="5303520"/>
        </a:xfrm>
        <a:prstGeom prst="roundRect">
          <a:avLst>
            <a:gd name="adj" fmla="val 3459"/>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190500</xdr:colOff>
      <xdr:row>1</xdr:row>
      <xdr:rowOff>25400</xdr:rowOff>
    </xdr:from>
    <xdr:to>
      <xdr:col>13</xdr:col>
      <xdr:colOff>503765</xdr:colOff>
      <xdr:row>8</xdr:row>
      <xdr:rowOff>76200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57FC6F45-187B-4EC2-8DB6-1E696F1526D2}"/>
                </a:ext>
              </a:extLst>
            </xdr:cNvPr>
            <xdr:cNvGraphicFramePr>
              <a:graphicFrameLocks/>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19300" y="211667"/>
              <a:ext cx="6409265" cy="13546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609599</xdr:colOff>
      <xdr:row>1</xdr:row>
      <xdr:rowOff>22861</xdr:rowOff>
    </xdr:from>
    <xdr:to>
      <xdr:col>25</xdr:col>
      <xdr:colOff>367552</xdr:colOff>
      <xdr:row>8</xdr:row>
      <xdr:rowOff>68581</xdr:rowOff>
    </xdr:to>
    <mc:AlternateContent xmlns:mc="http://schemas.openxmlformats.org/markup-compatibility/2006" xmlns:a14="http://schemas.microsoft.com/office/drawing/2010/main">
      <mc:Choice Requires="a14">
        <xdr:graphicFrame macro="">
          <xdr:nvGraphicFramePr>
            <xdr:cNvPr id="2" name="Place 1">
              <a:extLst>
                <a:ext uri="{FF2B5EF4-FFF2-40B4-BE49-F238E27FC236}">
                  <a16:creationId xmlns:a16="http://schemas.microsoft.com/office/drawing/2014/main" id="{62612A5B-0EBE-4928-9E8A-B08CCD02B077}"/>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8534399" y="209128"/>
              <a:ext cx="7073153" cy="1349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194735</xdr:colOff>
      <xdr:row>8</xdr:row>
      <xdr:rowOff>91441</xdr:rowOff>
    </xdr:from>
    <xdr:to>
      <xdr:col>25</xdr:col>
      <xdr:colOff>367553</xdr:colOff>
      <xdr:row>12</xdr:row>
      <xdr:rowOff>0</xdr:rowOff>
    </xdr:to>
    <mc:AlternateContent xmlns:mc="http://schemas.openxmlformats.org/markup-compatibility/2006" xmlns:a14="http://schemas.microsoft.com/office/drawing/2010/main">
      <mc:Choice Requires="a14">
        <xdr:graphicFrame macro="">
          <xdr:nvGraphicFramePr>
            <xdr:cNvPr id="5" name="Products 1">
              <a:extLst>
                <a:ext uri="{FF2B5EF4-FFF2-40B4-BE49-F238E27FC236}">
                  <a16:creationId xmlns:a16="http://schemas.microsoft.com/office/drawing/2014/main" id="{F77B9452-6B50-422C-8636-429FB4F4BAC9}"/>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023535" y="1581574"/>
              <a:ext cx="13584018" cy="653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11</xdr:row>
      <xdr:rowOff>175260</xdr:rowOff>
    </xdr:from>
    <xdr:to>
      <xdr:col>5</xdr:col>
      <xdr:colOff>350520</xdr:colOff>
      <xdr:row>15</xdr:row>
      <xdr:rowOff>0</xdr:rowOff>
    </xdr:to>
    <xdr:sp macro="" textlink="">
      <xdr:nvSpPr>
        <xdr:cNvPr id="11" name="Rectangle: Rounded Corners 10">
          <a:extLst>
            <a:ext uri="{FF2B5EF4-FFF2-40B4-BE49-F238E27FC236}">
              <a16:creationId xmlns:a16="http://schemas.microsoft.com/office/drawing/2014/main" id="{35C08471-BDE3-F56A-0D94-F16923440268}"/>
            </a:ext>
          </a:extLst>
        </xdr:cNvPr>
        <xdr:cNvSpPr/>
      </xdr:nvSpPr>
      <xdr:spPr>
        <a:xfrm>
          <a:off x="2019300" y="2147495"/>
          <a:ext cx="1379220" cy="541917"/>
        </a:xfrm>
        <a:prstGeom prst="roundRect">
          <a:avLst>
            <a:gd name="adj" fmla="val 50000"/>
          </a:avLst>
        </a:prstGeom>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r"/>
          <a:r>
            <a:rPr lang="en-IN" sz="1600" b="1" i="0" u="none">
              <a:solidFill>
                <a:schemeClr val="tx1"/>
              </a:solidFill>
            </a:rPr>
            <a:t>Analytics</a:t>
          </a:r>
        </a:p>
      </xdr:txBody>
    </xdr:sp>
    <xdr:clientData/>
  </xdr:twoCellAnchor>
  <xdr:twoCellAnchor>
    <xdr:from>
      <xdr:col>3</xdr:col>
      <xdr:colOff>161925</xdr:colOff>
      <xdr:row>17</xdr:row>
      <xdr:rowOff>169333</xdr:rowOff>
    </xdr:from>
    <xdr:to>
      <xdr:col>14</xdr:col>
      <xdr:colOff>93133</xdr:colOff>
      <xdr:row>29</xdr:row>
      <xdr:rowOff>131444</xdr:rowOff>
    </xdr:to>
    <xdr:sp macro="" textlink="">
      <xdr:nvSpPr>
        <xdr:cNvPr id="39" name="Rectangle: Rounded Corners 38">
          <a:extLst>
            <a:ext uri="{FF2B5EF4-FFF2-40B4-BE49-F238E27FC236}">
              <a16:creationId xmlns:a16="http://schemas.microsoft.com/office/drawing/2014/main" id="{B3C9EF3A-EB63-3550-2338-0415026456D5}"/>
            </a:ext>
          </a:extLst>
        </xdr:cNvPr>
        <xdr:cNvSpPr/>
      </xdr:nvSpPr>
      <xdr:spPr>
        <a:xfrm>
          <a:off x="1990725" y="3335866"/>
          <a:ext cx="6636808" cy="2197311"/>
        </a:xfrm>
        <a:prstGeom prst="roundRect">
          <a:avLst>
            <a:gd name="adj" fmla="val 0"/>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14</xdr:col>
      <xdr:colOff>133351</xdr:colOff>
      <xdr:row>20</xdr:row>
      <xdr:rowOff>45720</xdr:rowOff>
    </xdr:from>
    <xdr:to>
      <xdr:col>25</xdr:col>
      <xdr:colOff>385483</xdr:colOff>
      <xdr:row>29</xdr:row>
      <xdr:rowOff>123825</xdr:rowOff>
    </xdr:to>
    <xdr:sp macro="" textlink="">
      <xdr:nvSpPr>
        <xdr:cNvPr id="40" name="Rectangle: Rounded Corners 39">
          <a:extLst>
            <a:ext uri="{FF2B5EF4-FFF2-40B4-BE49-F238E27FC236}">
              <a16:creationId xmlns:a16="http://schemas.microsoft.com/office/drawing/2014/main" id="{D978B1F5-7768-4714-A33A-91DE1E1376A3}"/>
            </a:ext>
          </a:extLst>
        </xdr:cNvPr>
        <xdr:cNvSpPr/>
      </xdr:nvSpPr>
      <xdr:spPr>
        <a:xfrm>
          <a:off x="8667751" y="3631602"/>
          <a:ext cx="6957732" cy="1691752"/>
        </a:xfrm>
        <a:prstGeom prst="roundRect">
          <a:avLst>
            <a:gd name="adj" fmla="val 3798"/>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142876</xdr:colOff>
      <xdr:row>12</xdr:row>
      <xdr:rowOff>28575</xdr:rowOff>
    </xdr:from>
    <xdr:to>
      <xdr:col>25</xdr:col>
      <xdr:colOff>371476</xdr:colOff>
      <xdr:row>20</xdr:row>
      <xdr:rowOff>19050</xdr:rowOff>
    </xdr:to>
    <xdr:sp macro="" textlink="">
      <xdr:nvSpPr>
        <xdr:cNvPr id="41" name="Rectangle: Rounded Corners 40">
          <a:extLst>
            <a:ext uri="{FF2B5EF4-FFF2-40B4-BE49-F238E27FC236}">
              <a16:creationId xmlns:a16="http://schemas.microsoft.com/office/drawing/2014/main" id="{9BAF076F-D7B8-49B6-893A-526A84E9E526}"/>
            </a:ext>
          </a:extLst>
        </xdr:cNvPr>
        <xdr:cNvSpPr/>
      </xdr:nvSpPr>
      <xdr:spPr>
        <a:xfrm>
          <a:off x="8677276" y="2200275"/>
          <a:ext cx="6934200" cy="1438275"/>
        </a:xfrm>
        <a:prstGeom prst="roundRect">
          <a:avLst>
            <a:gd name="adj" fmla="val 0"/>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xdr:col>
      <xdr:colOff>262970</xdr:colOff>
      <xdr:row>12</xdr:row>
      <xdr:rowOff>130437</xdr:rowOff>
    </xdr:from>
    <xdr:to>
      <xdr:col>3</xdr:col>
      <xdr:colOff>571835</xdr:colOff>
      <xdr:row>14</xdr:row>
      <xdr:rowOff>73063</xdr:rowOff>
    </xdr:to>
    <xdr:pic>
      <xdr:nvPicPr>
        <xdr:cNvPr id="10" name="Picture 9">
          <a:extLst>
            <a:ext uri="{FF2B5EF4-FFF2-40B4-BE49-F238E27FC236}">
              <a16:creationId xmlns:a16="http://schemas.microsoft.com/office/drawing/2014/main" id="{78C56AAC-AEE0-5411-C3C3-76E21FA39199}"/>
            </a:ext>
          </a:extLst>
        </xdr:cNvPr>
        <xdr:cNvPicPr>
          <a:picLocks noChangeAspect="1"/>
        </xdr:cNvPicPr>
      </xdr:nvPicPr>
      <xdr:blipFill>
        <a:blip xmlns:r="http://schemas.openxmlformats.org/officeDocument/2006/relationships" r:embed="rId1"/>
        <a:stretch>
          <a:fillRect/>
        </a:stretch>
      </xdr:blipFill>
      <xdr:spPr>
        <a:xfrm>
          <a:off x="2091770" y="2281966"/>
          <a:ext cx="308865" cy="301215"/>
        </a:xfrm>
        <a:prstGeom prst="rect">
          <a:avLst/>
        </a:prstGeom>
        <a:effectLst>
          <a:outerShdw blurRad="50800" dist="38100" dir="2700000" algn="tl" rotWithShape="0">
            <a:prstClr val="black">
              <a:alpha val="40000"/>
            </a:prstClr>
          </a:outerShdw>
        </a:effectLst>
      </xdr:spPr>
    </xdr:pic>
    <xdr:clientData/>
  </xdr:twoCellAnchor>
  <xdr:twoCellAnchor>
    <xdr:from>
      <xdr:col>0</xdr:col>
      <xdr:colOff>0</xdr:colOff>
      <xdr:row>9</xdr:row>
      <xdr:rowOff>0</xdr:rowOff>
    </xdr:from>
    <xdr:to>
      <xdr:col>3</xdr:col>
      <xdr:colOff>0</xdr:colOff>
      <xdr:row>12</xdr:row>
      <xdr:rowOff>0</xdr:rowOff>
    </xdr:to>
    <xdr:sp macro="" textlink="">
      <xdr:nvSpPr>
        <xdr:cNvPr id="57" name="Rectangle: Rounded Corners 56">
          <a:hlinkClick xmlns:r="http://schemas.openxmlformats.org/officeDocument/2006/relationships" r:id="rId2"/>
          <a:extLst>
            <a:ext uri="{FF2B5EF4-FFF2-40B4-BE49-F238E27FC236}">
              <a16:creationId xmlns:a16="http://schemas.microsoft.com/office/drawing/2014/main" id="{3E0BF3A4-6283-511B-876A-0B34426A937A}"/>
            </a:ext>
          </a:extLst>
        </xdr:cNvPr>
        <xdr:cNvSpPr/>
      </xdr:nvSpPr>
      <xdr:spPr>
        <a:xfrm>
          <a:off x="0" y="1628775"/>
          <a:ext cx="1828800" cy="542925"/>
        </a:xfrm>
        <a:prstGeom prst="roundRect">
          <a:avLst>
            <a:gd name="adj" fmla="val 48246"/>
          </a:avLst>
        </a:prstGeom>
        <a:solidFill>
          <a:schemeClr val="bg1"/>
        </a:solidFill>
        <a:ln w="76200">
          <a:solidFill>
            <a:sysClr val="windowText" lastClr="000000"/>
          </a:solid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800" b="0" i="0" cap="none" spc="0">
              <a:ln w="0"/>
              <a:solidFill>
                <a:schemeClr val="tx1"/>
              </a:solidFill>
              <a:effectLst/>
              <a:latin typeface="Times New Roman" panose="02020603050405020304" pitchFamily="18" charset="0"/>
              <a:cs typeface="Times New Roman" panose="02020603050405020304" pitchFamily="18" charset="0"/>
            </a:rPr>
            <a:t>DASH BOARD</a:t>
          </a:r>
        </a:p>
      </xdr:txBody>
    </xdr:sp>
    <xdr:clientData/>
  </xdr:twoCellAnchor>
  <xdr:twoCellAnchor>
    <xdr:from>
      <xdr:col>0</xdr:col>
      <xdr:colOff>0</xdr:colOff>
      <xdr:row>21</xdr:row>
      <xdr:rowOff>0</xdr:rowOff>
    </xdr:from>
    <xdr:to>
      <xdr:col>3</xdr:col>
      <xdr:colOff>0</xdr:colOff>
      <xdr:row>24</xdr:row>
      <xdr:rowOff>0</xdr:rowOff>
    </xdr:to>
    <xdr:sp macro="" textlink="">
      <xdr:nvSpPr>
        <xdr:cNvPr id="58" name="Rectangle: Rounded Corners 57">
          <a:extLst>
            <a:ext uri="{FF2B5EF4-FFF2-40B4-BE49-F238E27FC236}">
              <a16:creationId xmlns:a16="http://schemas.microsoft.com/office/drawing/2014/main" id="{8260C92A-FD1D-4DD2-A802-3CF919C99A7B}"/>
            </a:ext>
          </a:extLst>
        </xdr:cNvPr>
        <xdr:cNvSpPr/>
      </xdr:nvSpPr>
      <xdr:spPr>
        <a:xfrm>
          <a:off x="0" y="3800475"/>
          <a:ext cx="1828800" cy="542925"/>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ABOUT</a:t>
          </a:r>
        </a:p>
      </xdr:txBody>
    </xdr:sp>
    <xdr:clientData/>
  </xdr:twoCellAnchor>
  <xdr:twoCellAnchor>
    <xdr:from>
      <xdr:col>0</xdr:col>
      <xdr:colOff>0</xdr:colOff>
      <xdr:row>16</xdr:row>
      <xdr:rowOff>161925</xdr:rowOff>
    </xdr:from>
    <xdr:to>
      <xdr:col>3</xdr:col>
      <xdr:colOff>0</xdr:colOff>
      <xdr:row>19</xdr:row>
      <xdr:rowOff>161925</xdr:rowOff>
    </xdr:to>
    <xdr:sp macro="" textlink="">
      <xdr:nvSpPr>
        <xdr:cNvPr id="59" name="Rectangle: Rounded Corners 58">
          <a:extLst>
            <a:ext uri="{FF2B5EF4-FFF2-40B4-BE49-F238E27FC236}">
              <a16:creationId xmlns:a16="http://schemas.microsoft.com/office/drawing/2014/main" id="{7A36335B-FCCE-4D89-9AE0-DE0E680772B3}"/>
            </a:ext>
          </a:extLst>
        </xdr:cNvPr>
        <xdr:cNvSpPr/>
      </xdr:nvSpPr>
      <xdr:spPr>
        <a:xfrm>
          <a:off x="0" y="3057525"/>
          <a:ext cx="1828800" cy="542925"/>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SALES MAN</a:t>
          </a:r>
        </a:p>
      </xdr:txBody>
    </xdr:sp>
    <xdr:clientData/>
  </xdr:twoCellAnchor>
  <xdr:twoCellAnchor>
    <xdr:from>
      <xdr:col>0</xdr:col>
      <xdr:colOff>0</xdr:colOff>
      <xdr:row>12</xdr:row>
      <xdr:rowOff>161925</xdr:rowOff>
    </xdr:from>
    <xdr:to>
      <xdr:col>3</xdr:col>
      <xdr:colOff>0</xdr:colOff>
      <xdr:row>15</xdr:row>
      <xdr:rowOff>161925</xdr:rowOff>
    </xdr:to>
    <xdr:sp macro="" textlink="">
      <xdr:nvSpPr>
        <xdr:cNvPr id="60" name="Rectangle: Rounded Corners 59">
          <a:hlinkClick xmlns:r="http://schemas.openxmlformats.org/officeDocument/2006/relationships" r:id="rId2"/>
          <a:extLst>
            <a:ext uri="{FF2B5EF4-FFF2-40B4-BE49-F238E27FC236}">
              <a16:creationId xmlns:a16="http://schemas.microsoft.com/office/drawing/2014/main" id="{93C9B64D-C5C7-41B7-9E44-BFDD53D74FD8}"/>
            </a:ext>
          </a:extLst>
        </xdr:cNvPr>
        <xdr:cNvSpPr/>
      </xdr:nvSpPr>
      <xdr:spPr>
        <a:xfrm>
          <a:off x="0" y="2333625"/>
          <a:ext cx="1828800" cy="542925"/>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PRODUCT</a:t>
          </a:r>
        </a:p>
      </xdr:txBody>
    </xdr:sp>
    <xdr:clientData/>
  </xdr:twoCellAnchor>
  <xdr:twoCellAnchor>
    <xdr:from>
      <xdr:col>5</xdr:col>
      <xdr:colOff>349624</xdr:colOff>
      <xdr:row>12</xdr:row>
      <xdr:rowOff>17929</xdr:rowOff>
    </xdr:from>
    <xdr:to>
      <xdr:col>9</xdr:col>
      <xdr:colOff>551556</xdr:colOff>
      <xdr:row>17</xdr:row>
      <xdr:rowOff>107575</xdr:rowOff>
    </xdr:to>
    <xdr:sp macro="" textlink="">
      <xdr:nvSpPr>
        <xdr:cNvPr id="64" name="Rectangle: Rounded Corners 63">
          <a:extLst>
            <a:ext uri="{FF2B5EF4-FFF2-40B4-BE49-F238E27FC236}">
              <a16:creationId xmlns:a16="http://schemas.microsoft.com/office/drawing/2014/main" id="{8C44E1BF-B556-EE21-77FE-F359B974641E}"/>
            </a:ext>
          </a:extLst>
        </xdr:cNvPr>
        <xdr:cNvSpPr/>
      </xdr:nvSpPr>
      <xdr:spPr>
        <a:xfrm>
          <a:off x="3397624" y="2169458"/>
          <a:ext cx="2640332" cy="986117"/>
        </a:xfrm>
        <a:prstGeom prst="roundRect">
          <a:avLst>
            <a:gd name="adj" fmla="val 35114"/>
          </a:avLst>
        </a:prstGeom>
        <a:solidFill>
          <a:schemeClr val="accent5">
            <a:lumMod val="7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439384</xdr:colOff>
      <xdr:row>12</xdr:row>
      <xdr:rowOff>44823</xdr:rowOff>
    </xdr:from>
    <xdr:to>
      <xdr:col>9</xdr:col>
      <xdr:colOff>493057</xdr:colOff>
      <xdr:row>17</xdr:row>
      <xdr:rowOff>71718</xdr:rowOff>
    </xdr:to>
    <xdr:sp macro="" textlink="">
      <xdr:nvSpPr>
        <xdr:cNvPr id="65" name="Rectangle: Rounded Corners 64">
          <a:extLst>
            <a:ext uri="{FF2B5EF4-FFF2-40B4-BE49-F238E27FC236}">
              <a16:creationId xmlns:a16="http://schemas.microsoft.com/office/drawing/2014/main" id="{0A9C7AE7-843A-BCA7-A78F-D7BC2218735E}"/>
            </a:ext>
          </a:extLst>
        </xdr:cNvPr>
        <xdr:cNvSpPr/>
      </xdr:nvSpPr>
      <xdr:spPr>
        <a:xfrm>
          <a:off x="3487384" y="2196352"/>
          <a:ext cx="2492073" cy="923366"/>
        </a:xfrm>
        <a:prstGeom prst="roundRect">
          <a:avLst>
            <a:gd name="adj" fmla="val 31685"/>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noAutofit/>
        </a:bodyPr>
        <a:lstStyle/>
        <a:p>
          <a:pPr marL="0" indent="0" algn="l"/>
          <a:endParaRPr lang="en-IN" sz="900" b="1"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endParaRPr>
        </a:p>
      </xdr:txBody>
    </xdr:sp>
    <xdr:clientData/>
  </xdr:twoCellAnchor>
  <xdr:twoCellAnchor>
    <xdr:from>
      <xdr:col>10</xdr:col>
      <xdr:colOff>0</xdr:colOff>
      <xdr:row>12</xdr:row>
      <xdr:rowOff>35859</xdr:rowOff>
    </xdr:from>
    <xdr:to>
      <xdr:col>14</xdr:col>
      <xdr:colOff>89087</xdr:colOff>
      <xdr:row>17</xdr:row>
      <xdr:rowOff>116541</xdr:rowOff>
    </xdr:to>
    <xdr:sp macro="" textlink="">
      <xdr:nvSpPr>
        <xdr:cNvPr id="78" name="Rectangle: Rounded Corners 77">
          <a:extLst>
            <a:ext uri="{FF2B5EF4-FFF2-40B4-BE49-F238E27FC236}">
              <a16:creationId xmlns:a16="http://schemas.microsoft.com/office/drawing/2014/main" id="{C4BCB25B-7A48-026F-D10A-CF317D9E6E04}"/>
            </a:ext>
          </a:extLst>
        </xdr:cNvPr>
        <xdr:cNvSpPr/>
      </xdr:nvSpPr>
      <xdr:spPr>
        <a:xfrm>
          <a:off x="6096000" y="2187388"/>
          <a:ext cx="2527487" cy="977153"/>
        </a:xfrm>
        <a:prstGeom prst="roundRect">
          <a:avLst>
            <a:gd name="adj" fmla="val 35034"/>
          </a:avLst>
        </a:prstGeom>
        <a:solidFill>
          <a:schemeClr val="accent2">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84156</xdr:colOff>
      <xdr:row>12</xdr:row>
      <xdr:rowOff>80683</xdr:rowOff>
    </xdr:from>
    <xdr:to>
      <xdr:col>14</xdr:col>
      <xdr:colOff>62753</xdr:colOff>
      <xdr:row>17</xdr:row>
      <xdr:rowOff>80682</xdr:rowOff>
    </xdr:to>
    <xdr:sp macro="" textlink="">
      <xdr:nvSpPr>
        <xdr:cNvPr id="79" name="Rectangle: Rounded Corners 78">
          <a:extLst>
            <a:ext uri="{FF2B5EF4-FFF2-40B4-BE49-F238E27FC236}">
              <a16:creationId xmlns:a16="http://schemas.microsoft.com/office/drawing/2014/main" id="{C5FE6529-0641-7A9C-6020-5C38FC78F75D}"/>
            </a:ext>
          </a:extLst>
        </xdr:cNvPr>
        <xdr:cNvSpPr/>
      </xdr:nvSpPr>
      <xdr:spPr>
        <a:xfrm>
          <a:off x="6180156" y="2232212"/>
          <a:ext cx="2416997" cy="896470"/>
        </a:xfrm>
        <a:prstGeom prst="roundRect">
          <a:avLst>
            <a:gd name="adj" fmla="val 36271"/>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noAutofit/>
        </a:bodyPr>
        <a:lstStyle/>
        <a:p>
          <a:pPr marL="0" indent="0" algn="l"/>
          <a:endParaRPr lang="en-IN" sz="900" b="1"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endParaRPr>
        </a:p>
      </xdr:txBody>
    </xdr:sp>
    <xdr:clientData/>
  </xdr:twoCellAnchor>
  <xdr:twoCellAnchor editAs="oneCell">
    <xdr:from>
      <xdr:col>5</xdr:col>
      <xdr:colOff>395379</xdr:colOff>
      <xdr:row>12</xdr:row>
      <xdr:rowOff>143437</xdr:rowOff>
    </xdr:from>
    <xdr:to>
      <xdr:col>7</xdr:col>
      <xdr:colOff>147539</xdr:colOff>
      <xdr:row>17</xdr:row>
      <xdr:rowOff>107578</xdr:rowOff>
    </xdr:to>
    <xdr:pic>
      <xdr:nvPicPr>
        <xdr:cNvPr id="82" name="Picture 81">
          <a:extLst>
            <a:ext uri="{FF2B5EF4-FFF2-40B4-BE49-F238E27FC236}">
              <a16:creationId xmlns:a16="http://schemas.microsoft.com/office/drawing/2014/main" id="{CD1256C8-B3AD-6F7E-114C-CD349D0B232A}"/>
            </a:ext>
          </a:extLst>
        </xdr:cNvPr>
        <xdr:cNvPicPr>
          <a:picLocks noChangeAspect="1"/>
        </xdr:cNvPicPr>
      </xdr:nvPicPr>
      <xdr:blipFill>
        <a:blip xmlns:r="http://schemas.openxmlformats.org/officeDocument/2006/relationships" r:embed="rId3"/>
        <a:stretch>
          <a:fillRect/>
        </a:stretch>
      </xdr:blipFill>
      <xdr:spPr>
        <a:xfrm>
          <a:off x="3443379" y="2294966"/>
          <a:ext cx="971360" cy="860612"/>
        </a:xfrm>
        <a:prstGeom prst="ellipse">
          <a:avLst/>
        </a:prstGeom>
        <a:ln>
          <a:noFill/>
        </a:ln>
        <a:effectLst>
          <a:softEdge rad="112500"/>
        </a:effectLst>
      </xdr:spPr>
    </xdr:pic>
    <xdr:clientData/>
  </xdr:twoCellAnchor>
  <xdr:twoCellAnchor editAs="oneCell">
    <xdr:from>
      <xdr:col>10</xdr:col>
      <xdr:colOff>242047</xdr:colOff>
      <xdr:row>13</xdr:row>
      <xdr:rowOff>8965</xdr:rowOff>
    </xdr:from>
    <xdr:to>
      <xdr:col>10</xdr:col>
      <xdr:colOff>475129</xdr:colOff>
      <xdr:row>14</xdr:row>
      <xdr:rowOff>62753</xdr:rowOff>
    </xdr:to>
    <xdr:pic>
      <xdr:nvPicPr>
        <xdr:cNvPr id="84" name="Picture 83">
          <a:extLst>
            <a:ext uri="{FF2B5EF4-FFF2-40B4-BE49-F238E27FC236}">
              <a16:creationId xmlns:a16="http://schemas.microsoft.com/office/drawing/2014/main" id="{5881726E-5E98-27F9-C792-728A4CF73022}"/>
            </a:ext>
          </a:extLst>
        </xdr:cNvPr>
        <xdr:cNvPicPr>
          <a:picLocks noChangeAspect="1"/>
        </xdr:cNvPicPr>
      </xdr:nvPicPr>
      <xdr:blipFill>
        <a:blip xmlns:r="http://schemas.openxmlformats.org/officeDocument/2006/relationships" r:embed="rId4"/>
        <a:stretch>
          <a:fillRect/>
        </a:stretch>
      </xdr:blipFill>
      <xdr:spPr>
        <a:xfrm>
          <a:off x="6338047" y="2339789"/>
          <a:ext cx="233082" cy="233082"/>
        </a:xfrm>
        <a:prstGeom prst="rect">
          <a:avLst/>
        </a:prstGeom>
      </xdr:spPr>
    </xdr:pic>
    <xdr:clientData/>
  </xdr:twoCellAnchor>
  <xdr:twoCellAnchor>
    <xdr:from>
      <xdr:col>14</xdr:col>
      <xdr:colOff>179293</xdr:colOff>
      <xdr:row>13</xdr:row>
      <xdr:rowOff>143435</xdr:rowOff>
    </xdr:from>
    <xdr:to>
      <xdr:col>25</xdr:col>
      <xdr:colOff>331694</xdr:colOff>
      <xdr:row>19</xdr:row>
      <xdr:rowOff>143436</xdr:rowOff>
    </xdr:to>
    <xdr:graphicFrame macro="">
      <xdr:nvGraphicFramePr>
        <xdr:cNvPr id="85" name="Chart 84">
          <a:extLst>
            <a:ext uri="{FF2B5EF4-FFF2-40B4-BE49-F238E27FC236}">
              <a16:creationId xmlns:a16="http://schemas.microsoft.com/office/drawing/2014/main" id="{98878C2D-1936-40AF-91BE-D2214CAD3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240927</xdr:colOff>
      <xdr:row>22</xdr:row>
      <xdr:rowOff>0</xdr:rowOff>
    </xdr:from>
    <xdr:to>
      <xdr:col>25</xdr:col>
      <xdr:colOff>286871</xdr:colOff>
      <xdr:row>29</xdr:row>
      <xdr:rowOff>98612</xdr:rowOff>
    </xdr:to>
    <xdr:graphicFrame macro="">
      <xdr:nvGraphicFramePr>
        <xdr:cNvPr id="87" name="Chart 86">
          <a:extLst>
            <a:ext uri="{FF2B5EF4-FFF2-40B4-BE49-F238E27FC236}">
              <a16:creationId xmlns:a16="http://schemas.microsoft.com/office/drawing/2014/main" id="{AD46CA71-927B-4144-BA89-C0953ED6D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188259</xdr:colOff>
      <xdr:row>20</xdr:row>
      <xdr:rowOff>8964</xdr:rowOff>
    </xdr:from>
    <xdr:to>
      <xdr:col>13</xdr:col>
      <xdr:colOff>582706</xdr:colOff>
      <xdr:row>29</xdr:row>
      <xdr:rowOff>111610</xdr:rowOff>
    </xdr:to>
    <xdr:graphicFrame macro="">
      <xdr:nvGraphicFramePr>
        <xdr:cNvPr id="88" name="Chart 87">
          <a:extLst>
            <a:ext uri="{FF2B5EF4-FFF2-40B4-BE49-F238E27FC236}">
              <a16:creationId xmlns:a16="http://schemas.microsoft.com/office/drawing/2014/main" id="{21045175-9481-48DC-85E0-9514C5D17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470647</xdr:colOff>
      <xdr:row>12</xdr:row>
      <xdr:rowOff>125507</xdr:rowOff>
    </xdr:from>
    <xdr:to>
      <xdr:col>9</xdr:col>
      <xdr:colOff>125506</xdr:colOff>
      <xdr:row>13</xdr:row>
      <xdr:rowOff>134470</xdr:rowOff>
    </xdr:to>
    <xdr:sp macro="" textlink="">
      <xdr:nvSpPr>
        <xdr:cNvPr id="90" name="Rectangle: Rounded Corners 89">
          <a:extLst>
            <a:ext uri="{FF2B5EF4-FFF2-40B4-BE49-F238E27FC236}">
              <a16:creationId xmlns:a16="http://schemas.microsoft.com/office/drawing/2014/main" id="{EFFFC667-FA6E-4AA5-BDC3-BA3F8B76603B}"/>
            </a:ext>
          </a:extLst>
        </xdr:cNvPr>
        <xdr:cNvSpPr/>
      </xdr:nvSpPr>
      <xdr:spPr>
        <a:xfrm>
          <a:off x="4128247" y="2277036"/>
          <a:ext cx="1483659" cy="188258"/>
        </a:xfrm>
        <a:prstGeom prst="roundRect">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b="1"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rPr>
            <a:t>Total Sales</a:t>
          </a:r>
        </a:p>
        <a:p>
          <a:pPr marL="0" indent="0" algn="l"/>
          <a:endParaRPr lang="en-IN" sz="1600" b="1"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endParaRPr>
        </a:p>
      </xdr:txBody>
    </xdr:sp>
    <xdr:clientData/>
  </xdr:twoCellAnchor>
  <xdr:twoCellAnchor>
    <xdr:from>
      <xdr:col>10</xdr:col>
      <xdr:colOff>502023</xdr:colOff>
      <xdr:row>12</xdr:row>
      <xdr:rowOff>98612</xdr:rowOff>
    </xdr:from>
    <xdr:to>
      <xdr:col>13</xdr:col>
      <xdr:colOff>484094</xdr:colOff>
      <xdr:row>14</xdr:row>
      <xdr:rowOff>89647</xdr:rowOff>
    </xdr:to>
    <xdr:sp macro="" textlink="">
      <xdr:nvSpPr>
        <xdr:cNvPr id="99" name="Rectangle: Rounded Corners 98">
          <a:extLst>
            <a:ext uri="{FF2B5EF4-FFF2-40B4-BE49-F238E27FC236}">
              <a16:creationId xmlns:a16="http://schemas.microsoft.com/office/drawing/2014/main" id="{0CB61ED3-AC30-494B-9954-41EDB715E2DF}"/>
            </a:ext>
          </a:extLst>
        </xdr:cNvPr>
        <xdr:cNvSpPr/>
      </xdr:nvSpPr>
      <xdr:spPr>
        <a:xfrm>
          <a:off x="6598023" y="2250141"/>
          <a:ext cx="1810871" cy="349624"/>
        </a:xfrm>
        <a:prstGeom prst="roundRect">
          <a:avLst>
            <a:gd name="adj" fmla="val 50000"/>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noAutofit/>
        </a:bodyPr>
        <a:lstStyle/>
        <a:p>
          <a:r>
            <a:rPr lang="en-IN" sz="1600" b="1"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rPr>
            <a:t>Total</a:t>
          </a:r>
          <a:r>
            <a:rPr lang="en-IN" sz="1800" b="1">
              <a:solidFill>
                <a:schemeClr val="dk1"/>
              </a:solidFill>
              <a:effectLst>
                <a:outerShdw blurRad="59944" dist="310007" dir="7680000" sy="30000" kx="1300200" algn="ctr" rotWithShape="0">
                  <a:srgbClr val="000000">
                    <a:alpha val="32000"/>
                  </a:srgbClr>
                </a:outerShdw>
              </a:effectLst>
              <a:latin typeface="Arial" panose="020B0604020202020204" pitchFamily="34" charset="0"/>
              <a:ea typeface="+mn-ea"/>
              <a:cs typeface="Arial" panose="020B0604020202020204" pitchFamily="34" charset="0"/>
            </a:rPr>
            <a:t> </a:t>
          </a:r>
          <a:r>
            <a:rPr lang="en-IN" sz="1600" b="1"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rPr>
            <a:t>Amount</a:t>
          </a:r>
        </a:p>
      </xdr:txBody>
    </xdr:sp>
    <xdr:clientData/>
  </xdr:twoCellAnchor>
  <xdr:twoCellAnchor>
    <xdr:from>
      <xdr:col>10</xdr:col>
      <xdr:colOff>170328</xdr:colOff>
      <xdr:row>14</xdr:row>
      <xdr:rowOff>80683</xdr:rowOff>
    </xdr:from>
    <xdr:to>
      <xdr:col>13</xdr:col>
      <xdr:colOff>537882</xdr:colOff>
      <xdr:row>16</xdr:row>
      <xdr:rowOff>71718</xdr:rowOff>
    </xdr:to>
    <xdr:sp macro="" textlink="'Pivot Tables'!D44">
      <xdr:nvSpPr>
        <xdr:cNvPr id="102" name="Rectangle: Rounded Corners 101">
          <a:extLst>
            <a:ext uri="{FF2B5EF4-FFF2-40B4-BE49-F238E27FC236}">
              <a16:creationId xmlns:a16="http://schemas.microsoft.com/office/drawing/2014/main" id="{D46ABE59-BE8C-4B59-9A8A-A469E1EE9A19}"/>
            </a:ext>
          </a:extLst>
        </xdr:cNvPr>
        <xdr:cNvSpPr/>
      </xdr:nvSpPr>
      <xdr:spPr>
        <a:xfrm>
          <a:off x="6266328" y="2590801"/>
          <a:ext cx="2196354" cy="349623"/>
        </a:xfrm>
        <a:prstGeom prst="roundRect">
          <a:avLst>
            <a:gd name="adj" fmla="val 50000"/>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noAutofit/>
        </a:bodyPr>
        <a:lstStyle/>
        <a:p>
          <a:pPr marL="0" indent="0"/>
          <a:fld id="{789D2723-C498-4EFC-A801-D2129F09A299}" type="TxLink">
            <a:rPr lang="en-US" sz="1800" b="1"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rPr>
            <a:pPr marL="0" indent="0"/>
            <a:t> ₹ 11,87,31,893 </a:t>
          </a:fld>
          <a:endParaRPr lang="en-IN" sz="1800" b="1"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endParaRPr>
        </a:p>
      </xdr:txBody>
    </xdr:sp>
    <xdr:clientData/>
  </xdr:twoCellAnchor>
  <xdr:twoCellAnchor>
    <xdr:from>
      <xdr:col>7</xdr:col>
      <xdr:colOff>98613</xdr:colOff>
      <xdr:row>14</xdr:row>
      <xdr:rowOff>17930</xdr:rowOff>
    </xdr:from>
    <xdr:to>
      <xdr:col>8</xdr:col>
      <xdr:colOff>502023</xdr:colOff>
      <xdr:row>16</xdr:row>
      <xdr:rowOff>107577</xdr:rowOff>
    </xdr:to>
    <xdr:sp macro="" textlink="'Pivot Tables'!D48">
      <xdr:nvSpPr>
        <xdr:cNvPr id="103" name="Rectangle: Rounded Corners 102">
          <a:extLst>
            <a:ext uri="{FF2B5EF4-FFF2-40B4-BE49-F238E27FC236}">
              <a16:creationId xmlns:a16="http://schemas.microsoft.com/office/drawing/2014/main" id="{71A32E1A-80D0-49A6-8A5D-82C002226FA2}"/>
            </a:ext>
          </a:extLst>
        </xdr:cNvPr>
        <xdr:cNvSpPr/>
      </xdr:nvSpPr>
      <xdr:spPr>
        <a:xfrm>
          <a:off x="4365813" y="2528048"/>
          <a:ext cx="1013010" cy="448235"/>
        </a:xfrm>
        <a:prstGeom prst="roundRect">
          <a:avLst>
            <a:gd name="adj" fmla="val 50000"/>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noAutofit/>
        </a:bodyPr>
        <a:lstStyle/>
        <a:p>
          <a:pPr marL="0" indent="0"/>
          <a:fld id="{957A7472-5450-4D71-AE7C-24E1D03A7D83}" type="TxLink">
            <a:rPr lang="en-US" sz="2400" b="1" i="0" u="none" strike="noStrike"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rPr>
            <a:pPr marL="0" indent="0"/>
            <a:t>278</a:t>
          </a:fld>
          <a:endParaRPr lang="en-IN" sz="2400" b="1" cap="none" spc="0">
            <a:ln w="0"/>
            <a:solidFill>
              <a:schemeClr val="tx1"/>
            </a:solidFill>
            <a:effectLst>
              <a:outerShdw blurRad="60007" dist="310007" dir="7680000" sy="30000" kx="1300200" algn="ctr" rotWithShape="0">
                <a:prstClr val="black">
                  <a:alpha val="32000"/>
                </a:prstClr>
              </a:outerShdw>
            </a:effectLst>
            <a:latin typeface="Arial Black" panose="020B0A04020102020204" pitchFamily="34" charset="0"/>
            <a:ea typeface="+mn-ea"/>
            <a:cs typeface="+mn-cs"/>
          </a:endParaRPr>
        </a:p>
      </xdr:txBody>
    </xdr:sp>
    <xdr:clientData/>
  </xdr:twoCellAnchor>
  <xdr:twoCellAnchor>
    <xdr:from>
      <xdr:col>14</xdr:col>
      <xdr:colOff>178176</xdr:colOff>
      <xdr:row>20</xdr:row>
      <xdr:rowOff>103656</xdr:rowOff>
    </xdr:from>
    <xdr:to>
      <xdr:col>17</xdr:col>
      <xdr:colOff>17929</xdr:colOff>
      <xdr:row>22</xdr:row>
      <xdr:rowOff>26895</xdr:rowOff>
    </xdr:to>
    <xdr:sp macro="" textlink="">
      <xdr:nvSpPr>
        <xdr:cNvPr id="76" name="Rectangle: Rounded Corners 75">
          <a:extLst>
            <a:ext uri="{FF2B5EF4-FFF2-40B4-BE49-F238E27FC236}">
              <a16:creationId xmlns:a16="http://schemas.microsoft.com/office/drawing/2014/main" id="{7481A09B-F43F-4FCE-A4A0-5163415854E3}"/>
            </a:ext>
          </a:extLst>
        </xdr:cNvPr>
        <xdr:cNvSpPr/>
      </xdr:nvSpPr>
      <xdr:spPr>
        <a:xfrm>
          <a:off x="8712576" y="3689538"/>
          <a:ext cx="1668553" cy="281828"/>
        </a:xfrm>
        <a:prstGeom prst="roundRect">
          <a:avLst>
            <a:gd name="adj" fmla="val 50000"/>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rPr>
            <a:t>Sales by Places</a:t>
          </a:r>
        </a:p>
        <a:p>
          <a:pPr marL="0" indent="0" algn="ct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3</xdr:col>
      <xdr:colOff>259976</xdr:colOff>
      <xdr:row>18</xdr:row>
      <xdr:rowOff>0</xdr:rowOff>
    </xdr:from>
    <xdr:to>
      <xdr:col>6</xdr:col>
      <xdr:colOff>259976</xdr:colOff>
      <xdr:row>20</xdr:row>
      <xdr:rowOff>0</xdr:rowOff>
    </xdr:to>
    <xdr:sp macro="" textlink="">
      <xdr:nvSpPr>
        <xdr:cNvPr id="74" name="Rectangle: Rounded Corners 73">
          <a:extLst>
            <a:ext uri="{FF2B5EF4-FFF2-40B4-BE49-F238E27FC236}">
              <a16:creationId xmlns:a16="http://schemas.microsoft.com/office/drawing/2014/main" id="{8E0E863E-E8B5-0A84-39D6-8A76DEFA23B2}"/>
            </a:ext>
          </a:extLst>
        </xdr:cNvPr>
        <xdr:cNvSpPr/>
      </xdr:nvSpPr>
      <xdr:spPr>
        <a:xfrm>
          <a:off x="2088776" y="3227294"/>
          <a:ext cx="1828800" cy="358588"/>
        </a:xfrm>
        <a:prstGeom prst="roundRect">
          <a:avLst>
            <a:gd name="adj" fmla="val 50000"/>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rPr>
            <a:t>Sales</a:t>
          </a: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of Products</a:t>
          </a:r>
          <a:endParaRPr lang="en-IN" sz="1600" b="1" cap="none" spc="0">
            <a:ln w="0"/>
            <a:solidFill>
              <a:schemeClr val="tx1"/>
            </a:solidFill>
            <a:effectLst>
              <a:outerShdw blurRad="38100" dist="19050" dir="2700000" algn="tl" rotWithShape="0">
                <a:schemeClr val="dk1">
                  <a:alpha val="40000"/>
                </a:schemeClr>
              </a:outerShdw>
            </a:effectLst>
          </a:endParaRPr>
        </a:p>
        <a:p>
          <a:pPr algn="ctr"/>
          <a:endParaRPr lang="en-IN" sz="1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242048</xdr:colOff>
      <xdr:row>12</xdr:row>
      <xdr:rowOff>66112</xdr:rowOff>
    </xdr:from>
    <xdr:to>
      <xdr:col>17</xdr:col>
      <xdr:colOff>170329</xdr:colOff>
      <xdr:row>14</xdr:row>
      <xdr:rowOff>17928</xdr:rowOff>
    </xdr:to>
    <xdr:sp macro="" textlink="">
      <xdr:nvSpPr>
        <xdr:cNvPr id="77" name="Rectangle: Rounded Corners 76">
          <a:extLst>
            <a:ext uri="{FF2B5EF4-FFF2-40B4-BE49-F238E27FC236}">
              <a16:creationId xmlns:a16="http://schemas.microsoft.com/office/drawing/2014/main" id="{E4849AC7-2EBD-457E-9E1A-370947434D46}"/>
            </a:ext>
          </a:extLst>
        </xdr:cNvPr>
        <xdr:cNvSpPr/>
      </xdr:nvSpPr>
      <xdr:spPr>
        <a:xfrm>
          <a:off x="8776448" y="2217641"/>
          <a:ext cx="1757081" cy="310405"/>
        </a:xfrm>
        <a:prstGeom prst="roundRect">
          <a:avLst>
            <a:gd name="adj" fmla="val 50000"/>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rPr>
            <a:t>Sales by Months</a:t>
          </a:r>
        </a:p>
        <a:p>
          <a:pPr marL="0" indent="0" algn="ct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xdr:row>
      <xdr:rowOff>0</xdr:rowOff>
    </xdr:from>
    <xdr:to>
      <xdr:col>25</xdr:col>
      <xdr:colOff>381001</xdr:colOff>
      <xdr:row>30</xdr:row>
      <xdr:rowOff>0</xdr:rowOff>
    </xdr:to>
    <xdr:sp macro="" textlink="">
      <xdr:nvSpPr>
        <xdr:cNvPr id="2" name="Rectangle: Rounded Corners 1">
          <a:extLst>
            <a:ext uri="{FF2B5EF4-FFF2-40B4-BE49-F238E27FC236}">
              <a16:creationId xmlns:a16="http://schemas.microsoft.com/office/drawing/2014/main" id="{13C5BA04-C463-4769-AEAE-B2A2D2FABF4B}"/>
            </a:ext>
          </a:extLst>
        </xdr:cNvPr>
        <xdr:cNvSpPr/>
      </xdr:nvSpPr>
      <xdr:spPr>
        <a:xfrm>
          <a:off x="1" y="182880"/>
          <a:ext cx="15621000" cy="5303520"/>
        </a:xfrm>
        <a:prstGeom prst="roundRect">
          <a:avLst>
            <a:gd name="adj" fmla="val 30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2"/>
              </a:solidFill>
            </a:ln>
          </a:endParaRPr>
        </a:p>
      </xdr:txBody>
    </xdr:sp>
    <xdr:clientData/>
  </xdr:twoCellAnchor>
  <xdr:twoCellAnchor>
    <xdr:from>
      <xdr:col>3</xdr:col>
      <xdr:colOff>60960</xdr:colOff>
      <xdr:row>1</xdr:row>
      <xdr:rowOff>0</xdr:rowOff>
    </xdr:from>
    <xdr:to>
      <xdr:col>25</xdr:col>
      <xdr:colOff>467361</xdr:colOff>
      <xdr:row>30</xdr:row>
      <xdr:rowOff>0</xdr:rowOff>
    </xdr:to>
    <xdr:sp macro="" textlink="">
      <xdr:nvSpPr>
        <xdr:cNvPr id="3" name="Rectangle: Rounded Corners 2">
          <a:extLst>
            <a:ext uri="{FF2B5EF4-FFF2-40B4-BE49-F238E27FC236}">
              <a16:creationId xmlns:a16="http://schemas.microsoft.com/office/drawing/2014/main" id="{1706D21D-1552-41AB-8369-F1BE725E25A5}"/>
            </a:ext>
          </a:extLst>
        </xdr:cNvPr>
        <xdr:cNvSpPr/>
      </xdr:nvSpPr>
      <xdr:spPr>
        <a:xfrm>
          <a:off x="1889760" y="182880"/>
          <a:ext cx="13817601" cy="5303520"/>
        </a:xfrm>
        <a:prstGeom prst="roundRect">
          <a:avLst>
            <a:gd name="adj" fmla="val 3459"/>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190500</xdr:colOff>
      <xdr:row>1</xdr:row>
      <xdr:rowOff>25400</xdr:rowOff>
    </xdr:from>
    <xdr:to>
      <xdr:col>13</xdr:col>
      <xdr:colOff>503765</xdr:colOff>
      <xdr:row>8</xdr:row>
      <xdr:rowOff>76200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A8CF5E94-0678-4245-BA3A-E8296F3D89DF}"/>
                </a:ext>
              </a:extLst>
            </xdr:cNvPr>
            <xdr:cNvGraphicFramePr>
              <a:graphicFrameLocks/>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19300" y="211667"/>
              <a:ext cx="6409265" cy="13546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609599</xdr:colOff>
      <xdr:row>1</xdr:row>
      <xdr:rowOff>22861</xdr:rowOff>
    </xdr:from>
    <xdr:to>
      <xdr:col>25</xdr:col>
      <xdr:colOff>367552</xdr:colOff>
      <xdr:row>8</xdr:row>
      <xdr:rowOff>68581</xdr:rowOff>
    </xdr:to>
    <mc:AlternateContent xmlns:mc="http://schemas.openxmlformats.org/markup-compatibility/2006" xmlns:a14="http://schemas.microsoft.com/office/drawing/2010/main">
      <mc:Choice Requires="a14">
        <xdr:graphicFrame macro="">
          <xdr:nvGraphicFramePr>
            <xdr:cNvPr id="5" name="Place 2">
              <a:extLst>
                <a:ext uri="{FF2B5EF4-FFF2-40B4-BE49-F238E27FC236}">
                  <a16:creationId xmlns:a16="http://schemas.microsoft.com/office/drawing/2014/main" id="{59D06650-1E65-4FCA-A20B-6BC1D3ED4616}"/>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8534399" y="209128"/>
              <a:ext cx="7073153" cy="1349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194735</xdr:colOff>
      <xdr:row>8</xdr:row>
      <xdr:rowOff>91441</xdr:rowOff>
    </xdr:from>
    <xdr:to>
      <xdr:col>25</xdr:col>
      <xdr:colOff>367553</xdr:colOff>
      <xdr:row>12</xdr:row>
      <xdr:rowOff>0</xdr:rowOff>
    </xdr:to>
    <mc:AlternateContent xmlns:mc="http://schemas.openxmlformats.org/markup-compatibility/2006" xmlns:a14="http://schemas.microsoft.com/office/drawing/2010/main">
      <mc:Choice Requires="a14">
        <xdr:graphicFrame macro="">
          <xdr:nvGraphicFramePr>
            <xdr:cNvPr id="6" name="Products 2">
              <a:extLst>
                <a:ext uri="{FF2B5EF4-FFF2-40B4-BE49-F238E27FC236}">
                  <a16:creationId xmlns:a16="http://schemas.microsoft.com/office/drawing/2014/main" id="{A6497E0C-5A83-4F93-A6FB-EC15C82BF216}"/>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023535" y="1581574"/>
              <a:ext cx="13584018" cy="653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197223</xdr:colOff>
      <xdr:row>12</xdr:row>
      <xdr:rowOff>18427</xdr:rowOff>
    </xdr:from>
    <xdr:to>
      <xdr:col>14</xdr:col>
      <xdr:colOff>76200</xdr:colOff>
      <xdr:row>29</xdr:row>
      <xdr:rowOff>152400</xdr:rowOff>
    </xdr:to>
    <xdr:sp macro="" textlink="">
      <xdr:nvSpPr>
        <xdr:cNvPr id="8" name="Rectangle: Rounded Corners 7">
          <a:extLst>
            <a:ext uri="{FF2B5EF4-FFF2-40B4-BE49-F238E27FC236}">
              <a16:creationId xmlns:a16="http://schemas.microsoft.com/office/drawing/2014/main" id="{3074A862-5E5F-4474-B770-CF47812F03B9}"/>
            </a:ext>
          </a:extLst>
        </xdr:cNvPr>
        <xdr:cNvSpPr/>
      </xdr:nvSpPr>
      <xdr:spPr>
        <a:xfrm>
          <a:off x="2026023" y="2253627"/>
          <a:ext cx="6584577" cy="3300506"/>
        </a:xfrm>
        <a:prstGeom prst="roundRect">
          <a:avLst>
            <a:gd name="adj" fmla="val 4104"/>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14</xdr:col>
      <xdr:colOff>97971</xdr:colOff>
      <xdr:row>20</xdr:row>
      <xdr:rowOff>45720</xdr:rowOff>
    </xdr:from>
    <xdr:to>
      <xdr:col>25</xdr:col>
      <xdr:colOff>385483</xdr:colOff>
      <xdr:row>29</xdr:row>
      <xdr:rowOff>123825</xdr:rowOff>
    </xdr:to>
    <xdr:sp macro="" textlink="">
      <xdr:nvSpPr>
        <xdr:cNvPr id="9" name="Rectangle: Rounded Corners 8">
          <a:extLst>
            <a:ext uri="{FF2B5EF4-FFF2-40B4-BE49-F238E27FC236}">
              <a16:creationId xmlns:a16="http://schemas.microsoft.com/office/drawing/2014/main" id="{69C6CCA3-4616-408C-A832-0F220E6A85FE}"/>
            </a:ext>
          </a:extLst>
        </xdr:cNvPr>
        <xdr:cNvSpPr/>
      </xdr:nvSpPr>
      <xdr:spPr>
        <a:xfrm>
          <a:off x="8632371" y="3771053"/>
          <a:ext cx="6993112" cy="1754505"/>
        </a:xfrm>
        <a:prstGeom prst="roundRect">
          <a:avLst>
            <a:gd name="adj" fmla="val 6211"/>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108857</xdr:colOff>
      <xdr:row>12</xdr:row>
      <xdr:rowOff>9525</xdr:rowOff>
    </xdr:from>
    <xdr:to>
      <xdr:col>25</xdr:col>
      <xdr:colOff>359228</xdr:colOff>
      <xdr:row>20</xdr:row>
      <xdr:rowOff>0</xdr:rowOff>
    </xdr:to>
    <xdr:sp macro="" textlink="">
      <xdr:nvSpPr>
        <xdr:cNvPr id="10" name="Rectangle: Rounded Corners 9">
          <a:extLst>
            <a:ext uri="{FF2B5EF4-FFF2-40B4-BE49-F238E27FC236}">
              <a16:creationId xmlns:a16="http://schemas.microsoft.com/office/drawing/2014/main" id="{76978237-E6D8-400D-83DB-1B2F28A14230}"/>
            </a:ext>
          </a:extLst>
        </xdr:cNvPr>
        <xdr:cNvSpPr/>
      </xdr:nvSpPr>
      <xdr:spPr>
        <a:xfrm>
          <a:off x="8643257" y="2244725"/>
          <a:ext cx="6955971" cy="1480608"/>
        </a:xfrm>
        <a:prstGeom prst="roundRect">
          <a:avLst>
            <a:gd name="adj" fmla="val 6559"/>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0</xdr:colOff>
      <xdr:row>9</xdr:row>
      <xdr:rowOff>0</xdr:rowOff>
    </xdr:from>
    <xdr:to>
      <xdr:col>3</xdr:col>
      <xdr:colOff>0</xdr:colOff>
      <xdr:row>12</xdr:row>
      <xdr:rowOff>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7C153180-F5A2-4BEF-B0AB-B02C10DEADDC}"/>
            </a:ext>
          </a:extLst>
        </xdr:cNvPr>
        <xdr:cNvSpPr/>
      </xdr:nvSpPr>
      <xdr:spPr>
        <a:xfrm>
          <a:off x="0" y="1645920"/>
          <a:ext cx="1828800" cy="548640"/>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1800" b="0" i="0" cap="none" spc="0">
              <a:ln w="0"/>
              <a:solidFill>
                <a:schemeClr val="tx1"/>
              </a:solidFill>
              <a:effectLst/>
              <a:latin typeface="Times New Roman" panose="02020603050405020304" pitchFamily="18" charset="0"/>
              <a:cs typeface="Times New Roman" panose="02020603050405020304" pitchFamily="18" charset="0"/>
            </a:rPr>
            <a:t>DASH BOARD</a:t>
          </a:r>
        </a:p>
      </xdr:txBody>
    </xdr:sp>
    <xdr:clientData/>
  </xdr:twoCellAnchor>
  <xdr:twoCellAnchor>
    <xdr:from>
      <xdr:col>0</xdr:col>
      <xdr:colOff>0</xdr:colOff>
      <xdr:row>21</xdr:row>
      <xdr:rowOff>0</xdr:rowOff>
    </xdr:from>
    <xdr:to>
      <xdr:col>3</xdr:col>
      <xdr:colOff>0</xdr:colOff>
      <xdr:row>24</xdr:row>
      <xdr:rowOff>0</xdr:rowOff>
    </xdr:to>
    <xdr:sp macro="" textlink="">
      <xdr:nvSpPr>
        <xdr:cNvPr id="13" name="Rectangle: Rounded Corners 12">
          <a:extLst>
            <a:ext uri="{FF2B5EF4-FFF2-40B4-BE49-F238E27FC236}">
              <a16:creationId xmlns:a16="http://schemas.microsoft.com/office/drawing/2014/main" id="{B6F454BB-CB9D-4D1C-BEE3-4AD9BACCCFD4}"/>
            </a:ext>
          </a:extLst>
        </xdr:cNvPr>
        <xdr:cNvSpPr/>
      </xdr:nvSpPr>
      <xdr:spPr>
        <a:xfrm>
          <a:off x="0" y="3840480"/>
          <a:ext cx="1828800" cy="548640"/>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ABOUT</a:t>
          </a:r>
        </a:p>
      </xdr:txBody>
    </xdr:sp>
    <xdr:clientData/>
  </xdr:twoCellAnchor>
  <xdr:twoCellAnchor>
    <xdr:from>
      <xdr:col>0</xdr:col>
      <xdr:colOff>0</xdr:colOff>
      <xdr:row>16</xdr:row>
      <xdr:rowOff>161925</xdr:rowOff>
    </xdr:from>
    <xdr:to>
      <xdr:col>3</xdr:col>
      <xdr:colOff>0</xdr:colOff>
      <xdr:row>19</xdr:row>
      <xdr:rowOff>161925</xdr:rowOff>
    </xdr:to>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563D90AD-B86A-4ABE-93FE-375437FBEDFB}"/>
            </a:ext>
          </a:extLst>
        </xdr:cNvPr>
        <xdr:cNvSpPr/>
      </xdr:nvSpPr>
      <xdr:spPr>
        <a:xfrm>
          <a:off x="0" y="3088005"/>
          <a:ext cx="1828800" cy="548640"/>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SALES MAN</a:t>
          </a:r>
        </a:p>
      </xdr:txBody>
    </xdr:sp>
    <xdr:clientData/>
  </xdr:twoCellAnchor>
  <xdr:twoCellAnchor>
    <xdr:from>
      <xdr:col>0</xdr:col>
      <xdr:colOff>0</xdr:colOff>
      <xdr:row>12</xdr:row>
      <xdr:rowOff>161925</xdr:rowOff>
    </xdr:from>
    <xdr:to>
      <xdr:col>3</xdr:col>
      <xdr:colOff>0</xdr:colOff>
      <xdr:row>15</xdr:row>
      <xdr:rowOff>161925</xdr:rowOff>
    </xdr:to>
    <xdr:sp macro="" textlink="">
      <xdr:nvSpPr>
        <xdr:cNvPr id="15" name="Rectangle: Rounded Corners 14">
          <a:extLst>
            <a:ext uri="{FF2B5EF4-FFF2-40B4-BE49-F238E27FC236}">
              <a16:creationId xmlns:a16="http://schemas.microsoft.com/office/drawing/2014/main" id="{5C2E116C-1F4D-482E-9D99-38D5193B7CC3}"/>
            </a:ext>
          </a:extLst>
        </xdr:cNvPr>
        <xdr:cNvSpPr/>
      </xdr:nvSpPr>
      <xdr:spPr>
        <a:xfrm>
          <a:off x="0" y="2356485"/>
          <a:ext cx="1828800" cy="548640"/>
        </a:xfrm>
        <a:prstGeom prst="roundRect">
          <a:avLst>
            <a:gd name="adj" fmla="val 48246"/>
          </a:avLst>
        </a:prstGeom>
        <a:solidFill>
          <a:schemeClr val="bg1"/>
        </a:solidFill>
        <a:ln w="76200">
          <a:solidFill>
            <a:sysClr val="windowText" lastClr="000000"/>
          </a:solid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PRODUCT</a:t>
          </a:r>
        </a:p>
      </xdr:txBody>
    </xdr:sp>
    <xdr:clientData/>
  </xdr:twoCellAnchor>
  <xdr:twoCellAnchor>
    <xdr:from>
      <xdr:col>18</xdr:col>
      <xdr:colOff>79687</xdr:colOff>
      <xdr:row>12</xdr:row>
      <xdr:rowOff>28762</xdr:rowOff>
    </xdr:from>
    <xdr:to>
      <xdr:col>21</xdr:col>
      <xdr:colOff>124511</xdr:colOff>
      <xdr:row>13</xdr:row>
      <xdr:rowOff>141941</xdr:rowOff>
    </xdr:to>
    <xdr:sp macro="" textlink="">
      <xdr:nvSpPr>
        <xdr:cNvPr id="20" name="Rectangle: Rounded Corners 19">
          <a:extLst>
            <a:ext uri="{FF2B5EF4-FFF2-40B4-BE49-F238E27FC236}">
              <a16:creationId xmlns:a16="http://schemas.microsoft.com/office/drawing/2014/main" id="{9CFAF382-C765-4D9E-ACA1-0DEE8EF0D1B4}"/>
            </a:ext>
          </a:extLst>
        </xdr:cNvPr>
        <xdr:cNvSpPr/>
      </xdr:nvSpPr>
      <xdr:spPr>
        <a:xfrm>
          <a:off x="11052487" y="2263962"/>
          <a:ext cx="1873624" cy="299446"/>
        </a:xfrm>
        <a:prstGeom prst="roundRect">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rPr>
            <a:t>Top</a:t>
          </a:r>
          <a:r>
            <a:rPr lang="en-IN" sz="14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3 selling Products </a:t>
          </a:r>
          <a:endPar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ctr"/>
          <a:endPar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18</xdr:col>
      <xdr:colOff>34763</xdr:colOff>
      <xdr:row>20</xdr:row>
      <xdr:rowOff>89149</xdr:rowOff>
    </xdr:from>
    <xdr:to>
      <xdr:col>21</xdr:col>
      <xdr:colOff>298325</xdr:colOff>
      <xdr:row>21</xdr:row>
      <xdr:rowOff>178796</xdr:rowOff>
    </xdr:to>
    <xdr:sp macro="" textlink="">
      <xdr:nvSpPr>
        <xdr:cNvPr id="19" name="Rectangle: Rounded Corners 18">
          <a:extLst>
            <a:ext uri="{FF2B5EF4-FFF2-40B4-BE49-F238E27FC236}">
              <a16:creationId xmlns:a16="http://schemas.microsoft.com/office/drawing/2014/main" id="{E5AC517D-2239-4F23-92DE-915A1823CFCA}"/>
            </a:ext>
          </a:extLst>
        </xdr:cNvPr>
        <xdr:cNvSpPr/>
      </xdr:nvSpPr>
      <xdr:spPr>
        <a:xfrm>
          <a:off x="11007563" y="3814482"/>
          <a:ext cx="2092362" cy="275914"/>
        </a:xfrm>
        <a:prstGeom prst="roundRect">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rPr>
            <a:t>Least 3 Selling Products</a:t>
          </a:r>
        </a:p>
      </xdr:txBody>
    </xdr:sp>
    <xdr:clientData/>
  </xdr:twoCellAnchor>
  <xdr:twoCellAnchor>
    <xdr:from>
      <xdr:col>4</xdr:col>
      <xdr:colOff>0</xdr:colOff>
      <xdr:row>12</xdr:row>
      <xdr:rowOff>89248</xdr:rowOff>
    </xdr:from>
    <xdr:to>
      <xdr:col>14</xdr:col>
      <xdr:colOff>62753</xdr:colOff>
      <xdr:row>14</xdr:row>
      <xdr:rowOff>15937</xdr:rowOff>
    </xdr:to>
    <xdr:sp macro="" textlink="">
      <xdr:nvSpPr>
        <xdr:cNvPr id="18" name="Rectangle: Rounded Corners 17">
          <a:extLst>
            <a:ext uri="{FF2B5EF4-FFF2-40B4-BE49-F238E27FC236}">
              <a16:creationId xmlns:a16="http://schemas.microsoft.com/office/drawing/2014/main" id="{300D2400-976A-4E55-80DE-3BD94126CA95}"/>
            </a:ext>
          </a:extLst>
        </xdr:cNvPr>
        <xdr:cNvSpPr/>
      </xdr:nvSpPr>
      <xdr:spPr>
        <a:xfrm>
          <a:off x="2438400" y="2324448"/>
          <a:ext cx="6158753" cy="299222"/>
        </a:xfrm>
        <a:prstGeom prst="roundRect">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cap="none" spc="0">
              <a:ln w="0"/>
              <a:solidFill>
                <a:schemeClr val="tx1"/>
              </a:solidFill>
              <a:effectLst>
                <a:outerShdw blurRad="38100" dist="19050" dir="2700000" algn="tl" rotWithShape="0">
                  <a:schemeClr val="dk1">
                    <a:alpha val="40000"/>
                  </a:schemeClr>
                </a:outerShdw>
              </a:effectLst>
              <a:latin typeface="+mn-lt"/>
              <a:ea typeface="+mn-ea"/>
              <a:cs typeface="+mn-cs"/>
            </a:rPr>
            <a:t>Sales</a:t>
          </a:r>
          <a:r>
            <a:rPr lang="en-IN" sz="20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of Products by Quantity</a:t>
          </a:r>
          <a:endParaRPr lang="en-IN" sz="2000" b="1" cap="none" spc="0">
            <a:ln w="0"/>
            <a:solidFill>
              <a:schemeClr val="tx1"/>
            </a:solidFill>
            <a:effectLst>
              <a:outerShdw blurRad="38100" dist="19050" dir="2700000" algn="tl" rotWithShape="0">
                <a:schemeClr val="dk1">
                  <a:alpha val="40000"/>
                </a:schemeClr>
              </a:outerShdw>
            </a:effectLst>
          </a:endParaRPr>
        </a:p>
        <a:p>
          <a:pPr algn="ctr"/>
          <a:endParaRPr lang="en-IN" sz="20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144715</xdr:colOff>
      <xdr:row>13</xdr:row>
      <xdr:rowOff>134470</xdr:rowOff>
    </xdr:from>
    <xdr:to>
      <xdr:col>25</xdr:col>
      <xdr:colOff>259976</xdr:colOff>
      <xdr:row>19</xdr:row>
      <xdr:rowOff>152400</xdr:rowOff>
    </xdr:to>
    <xdr:graphicFrame macro="">
      <xdr:nvGraphicFramePr>
        <xdr:cNvPr id="32" name="Chart 31">
          <a:extLst>
            <a:ext uri="{FF2B5EF4-FFF2-40B4-BE49-F238E27FC236}">
              <a16:creationId xmlns:a16="http://schemas.microsoft.com/office/drawing/2014/main" id="{43714B93-9AC3-4BAD-9B85-2D8685C2E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142794</xdr:colOff>
      <xdr:row>22</xdr:row>
      <xdr:rowOff>35857</xdr:rowOff>
    </xdr:from>
    <xdr:to>
      <xdr:col>25</xdr:col>
      <xdr:colOff>277906</xdr:colOff>
      <xdr:row>29</xdr:row>
      <xdr:rowOff>53788</xdr:rowOff>
    </xdr:to>
    <xdr:graphicFrame macro="">
      <xdr:nvGraphicFramePr>
        <xdr:cNvPr id="34" name="Chart 33">
          <a:extLst>
            <a:ext uri="{FF2B5EF4-FFF2-40B4-BE49-F238E27FC236}">
              <a16:creationId xmlns:a16="http://schemas.microsoft.com/office/drawing/2014/main" id="{BDB04DBC-4B1F-44F3-98E9-8BD90A052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223428</xdr:colOff>
      <xdr:row>14</xdr:row>
      <xdr:rowOff>98612</xdr:rowOff>
    </xdr:from>
    <xdr:to>
      <xdr:col>14</xdr:col>
      <xdr:colOff>17929</xdr:colOff>
      <xdr:row>29</xdr:row>
      <xdr:rowOff>107577</xdr:rowOff>
    </xdr:to>
    <xdr:graphicFrame macro="">
      <xdr:nvGraphicFramePr>
        <xdr:cNvPr id="35" name="Chart 34">
          <a:extLst>
            <a:ext uri="{FF2B5EF4-FFF2-40B4-BE49-F238E27FC236}">
              <a16:creationId xmlns:a16="http://schemas.microsoft.com/office/drawing/2014/main" id="{77C55B24-0F75-4216-8AE7-12E0A671C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1</xdr:row>
      <xdr:rowOff>0</xdr:rowOff>
    </xdr:from>
    <xdr:to>
      <xdr:col>25</xdr:col>
      <xdr:colOff>381001</xdr:colOff>
      <xdr:row>30</xdr:row>
      <xdr:rowOff>0</xdr:rowOff>
    </xdr:to>
    <xdr:sp macro="" textlink="">
      <xdr:nvSpPr>
        <xdr:cNvPr id="2" name="Rectangle: Rounded Corners 1">
          <a:extLst>
            <a:ext uri="{FF2B5EF4-FFF2-40B4-BE49-F238E27FC236}">
              <a16:creationId xmlns:a16="http://schemas.microsoft.com/office/drawing/2014/main" id="{10FDFB2C-5B06-461E-9AC7-A22B31FB6A25}"/>
            </a:ext>
          </a:extLst>
        </xdr:cNvPr>
        <xdr:cNvSpPr/>
      </xdr:nvSpPr>
      <xdr:spPr>
        <a:xfrm>
          <a:off x="1" y="182880"/>
          <a:ext cx="15621000" cy="5303520"/>
        </a:xfrm>
        <a:prstGeom prst="roundRect">
          <a:avLst>
            <a:gd name="adj" fmla="val 30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2"/>
              </a:solidFill>
            </a:ln>
          </a:endParaRPr>
        </a:p>
      </xdr:txBody>
    </xdr:sp>
    <xdr:clientData/>
  </xdr:twoCellAnchor>
  <xdr:twoCellAnchor>
    <xdr:from>
      <xdr:col>3</xdr:col>
      <xdr:colOff>60960</xdr:colOff>
      <xdr:row>1</xdr:row>
      <xdr:rowOff>0</xdr:rowOff>
    </xdr:from>
    <xdr:to>
      <xdr:col>25</xdr:col>
      <xdr:colOff>467361</xdr:colOff>
      <xdr:row>30</xdr:row>
      <xdr:rowOff>0</xdr:rowOff>
    </xdr:to>
    <xdr:sp macro="" textlink="">
      <xdr:nvSpPr>
        <xdr:cNvPr id="3" name="Rectangle: Rounded Corners 2">
          <a:extLst>
            <a:ext uri="{FF2B5EF4-FFF2-40B4-BE49-F238E27FC236}">
              <a16:creationId xmlns:a16="http://schemas.microsoft.com/office/drawing/2014/main" id="{0649D721-74AE-4F65-901D-0A9B0911F5AA}"/>
            </a:ext>
          </a:extLst>
        </xdr:cNvPr>
        <xdr:cNvSpPr/>
      </xdr:nvSpPr>
      <xdr:spPr>
        <a:xfrm>
          <a:off x="1889760" y="182880"/>
          <a:ext cx="13817601" cy="5303520"/>
        </a:xfrm>
        <a:prstGeom prst="roundRect">
          <a:avLst>
            <a:gd name="adj" fmla="val 3459"/>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190500</xdr:colOff>
      <xdr:row>1</xdr:row>
      <xdr:rowOff>25400</xdr:rowOff>
    </xdr:from>
    <xdr:to>
      <xdr:col>14</xdr:col>
      <xdr:colOff>7620</xdr:colOff>
      <xdr:row>8</xdr:row>
      <xdr:rowOff>76200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BED90D5D-EE6C-44EE-A3C1-35D2DC67DFE5}"/>
                </a:ext>
              </a:extLst>
            </xdr:cNvPr>
            <xdr:cNvGraphicFramePr>
              <a:graphicFrameLocks/>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19300" y="204694"/>
              <a:ext cx="6522720" cy="13058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182033</xdr:colOff>
      <xdr:row>12</xdr:row>
      <xdr:rowOff>76200</xdr:rowOff>
    </xdr:from>
    <xdr:to>
      <xdr:col>5</xdr:col>
      <xdr:colOff>466725</xdr:colOff>
      <xdr:row>14</xdr:row>
      <xdr:rowOff>67735</xdr:rowOff>
    </xdr:to>
    <xdr:sp macro="" textlink="">
      <xdr:nvSpPr>
        <xdr:cNvPr id="6" name="Rectangle: Rounded Corners 5">
          <a:extLst>
            <a:ext uri="{FF2B5EF4-FFF2-40B4-BE49-F238E27FC236}">
              <a16:creationId xmlns:a16="http://schemas.microsoft.com/office/drawing/2014/main" id="{EFE7D022-D5C5-4D9B-8BCA-10D1A932FC22}"/>
            </a:ext>
          </a:extLst>
        </xdr:cNvPr>
        <xdr:cNvSpPr/>
      </xdr:nvSpPr>
      <xdr:spPr>
        <a:xfrm>
          <a:off x="2010833" y="2270760"/>
          <a:ext cx="1503892" cy="357295"/>
        </a:xfrm>
        <a:prstGeom prst="roundRect">
          <a:avLst>
            <a:gd name="adj" fmla="val 50000"/>
          </a:avLst>
        </a:prstGeom>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lvl="0" algn="r"/>
          <a:r>
            <a:rPr lang="en-IN" sz="1600" b="1" i="0" u="none">
              <a:solidFill>
                <a:schemeClr val="tx1"/>
              </a:solidFill>
            </a:rPr>
            <a:t>Analytics</a:t>
          </a:r>
        </a:p>
      </xdr:txBody>
    </xdr:sp>
    <xdr:clientData/>
  </xdr:twoCellAnchor>
  <xdr:twoCellAnchor>
    <xdr:from>
      <xdr:col>3</xdr:col>
      <xdr:colOff>171450</xdr:colOff>
      <xdr:row>14</xdr:row>
      <xdr:rowOff>104773</xdr:rowOff>
    </xdr:from>
    <xdr:to>
      <xdr:col>14</xdr:col>
      <xdr:colOff>114300</xdr:colOff>
      <xdr:row>29</xdr:row>
      <xdr:rowOff>95249</xdr:rowOff>
    </xdr:to>
    <xdr:sp macro="" textlink="">
      <xdr:nvSpPr>
        <xdr:cNvPr id="7" name="Rectangle: Rounded Corners 6">
          <a:extLst>
            <a:ext uri="{FF2B5EF4-FFF2-40B4-BE49-F238E27FC236}">
              <a16:creationId xmlns:a16="http://schemas.microsoft.com/office/drawing/2014/main" id="{E987D959-39F8-4C85-A71D-549B59FF2B4C}"/>
            </a:ext>
          </a:extLst>
        </xdr:cNvPr>
        <xdr:cNvSpPr/>
      </xdr:nvSpPr>
      <xdr:spPr>
        <a:xfrm>
          <a:off x="2000250" y="2638423"/>
          <a:ext cx="6648450" cy="2705101"/>
        </a:xfrm>
        <a:prstGeom prst="roundRect">
          <a:avLst>
            <a:gd name="adj" fmla="val 0"/>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14</xdr:col>
      <xdr:colOff>133351</xdr:colOff>
      <xdr:row>20</xdr:row>
      <xdr:rowOff>45720</xdr:rowOff>
    </xdr:from>
    <xdr:to>
      <xdr:col>25</xdr:col>
      <xdr:colOff>385483</xdr:colOff>
      <xdr:row>29</xdr:row>
      <xdr:rowOff>123825</xdr:rowOff>
    </xdr:to>
    <xdr:sp macro="" textlink="">
      <xdr:nvSpPr>
        <xdr:cNvPr id="8" name="Rectangle: Rounded Corners 7">
          <a:extLst>
            <a:ext uri="{FF2B5EF4-FFF2-40B4-BE49-F238E27FC236}">
              <a16:creationId xmlns:a16="http://schemas.microsoft.com/office/drawing/2014/main" id="{3CA401A6-3DED-47D0-B39C-475904207948}"/>
            </a:ext>
          </a:extLst>
        </xdr:cNvPr>
        <xdr:cNvSpPr/>
      </xdr:nvSpPr>
      <xdr:spPr>
        <a:xfrm>
          <a:off x="8667751" y="3703320"/>
          <a:ext cx="6957732" cy="1724025"/>
        </a:xfrm>
        <a:prstGeom prst="roundRect">
          <a:avLst>
            <a:gd name="adj" fmla="val 3798"/>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142876</xdr:colOff>
      <xdr:row>12</xdr:row>
      <xdr:rowOff>66675</xdr:rowOff>
    </xdr:from>
    <xdr:to>
      <xdr:col>25</xdr:col>
      <xdr:colOff>371476</xdr:colOff>
      <xdr:row>20</xdr:row>
      <xdr:rowOff>19050</xdr:rowOff>
    </xdr:to>
    <xdr:sp macro="" textlink="">
      <xdr:nvSpPr>
        <xdr:cNvPr id="9" name="Rectangle: Rounded Corners 8">
          <a:extLst>
            <a:ext uri="{FF2B5EF4-FFF2-40B4-BE49-F238E27FC236}">
              <a16:creationId xmlns:a16="http://schemas.microsoft.com/office/drawing/2014/main" id="{49BBF97F-2D59-477E-84F0-9D1482F46CF5}"/>
            </a:ext>
          </a:extLst>
        </xdr:cNvPr>
        <xdr:cNvSpPr/>
      </xdr:nvSpPr>
      <xdr:spPr>
        <a:xfrm>
          <a:off x="8677276" y="2261235"/>
          <a:ext cx="6934200" cy="1415415"/>
        </a:xfrm>
        <a:prstGeom prst="roundRect">
          <a:avLst>
            <a:gd name="adj" fmla="val 0"/>
          </a:avLst>
        </a:prstGeom>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3</xdr:col>
      <xdr:colOff>385736</xdr:colOff>
      <xdr:row>12</xdr:row>
      <xdr:rowOff>127262</xdr:rowOff>
    </xdr:from>
    <xdr:to>
      <xdr:col>4</xdr:col>
      <xdr:colOff>85001</xdr:colOff>
      <xdr:row>14</xdr:row>
      <xdr:rowOff>69888</xdr:rowOff>
    </xdr:to>
    <xdr:pic>
      <xdr:nvPicPr>
        <xdr:cNvPr id="10" name="Picture 9">
          <a:extLst>
            <a:ext uri="{FF2B5EF4-FFF2-40B4-BE49-F238E27FC236}">
              <a16:creationId xmlns:a16="http://schemas.microsoft.com/office/drawing/2014/main" id="{864C0980-B7AE-456E-8362-25965B4493AE}"/>
            </a:ext>
          </a:extLst>
        </xdr:cNvPr>
        <xdr:cNvPicPr>
          <a:picLocks noChangeAspect="1"/>
        </xdr:cNvPicPr>
      </xdr:nvPicPr>
      <xdr:blipFill>
        <a:blip xmlns:r="http://schemas.openxmlformats.org/officeDocument/2006/relationships" r:embed="rId1"/>
        <a:stretch>
          <a:fillRect/>
        </a:stretch>
      </xdr:blipFill>
      <xdr:spPr>
        <a:xfrm>
          <a:off x="2214536" y="2321822"/>
          <a:ext cx="308865" cy="308386"/>
        </a:xfrm>
        <a:prstGeom prst="rect">
          <a:avLst/>
        </a:prstGeom>
        <a:effectLst>
          <a:outerShdw blurRad="50800" dist="38100" dir="2700000" algn="tl" rotWithShape="0">
            <a:prstClr val="black">
              <a:alpha val="40000"/>
            </a:prstClr>
          </a:outerShdw>
        </a:effectLst>
      </xdr:spPr>
    </xdr:pic>
    <xdr:clientData/>
  </xdr:twoCellAnchor>
  <xdr:twoCellAnchor>
    <xdr:from>
      <xdr:col>0</xdr:col>
      <xdr:colOff>0</xdr:colOff>
      <xdr:row>9</xdr:row>
      <xdr:rowOff>0</xdr:rowOff>
    </xdr:from>
    <xdr:to>
      <xdr:col>3</xdr:col>
      <xdr:colOff>0</xdr:colOff>
      <xdr:row>12</xdr:row>
      <xdr:rowOff>0</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56399648-11E8-40E5-9BD3-A87CBC0E6F6D}"/>
            </a:ext>
          </a:extLst>
        </xdr:cNvPr>
        <xdr:cNvSpPr/>
      </xdr:nvSpPr>
      <xdr:spPr>
        <a:xfrm>
          <a:off x="0" y="1645920"/>
          <a:ext cx="1828800" cy="548640"/>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DASH BOARD</a:t>
          </a:r>
        </a:p>
      </xdr:txBody>
    </xdr:sp>
    <xdr:clientData/>
  </xdr:twoCellAnchor>
  <xdr:twoCellAnchor>
    <xdr:from>
      <xdr:col>0</xdr:col>
      <xdr:colOff>0</xdr:colOff>
      <xdr:row>21</xdr:row>
      <xdr:rowOff>0</xdr:rowOff>
    </xdr:from>
    <xdr:to>
      <xdr:col>3</xdr:col>
      <xdr:colOff>0</xdr:colOff>
      <xdr:row>24</xdr:row>
      <xdr:rowOff>0</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D04F7C72-F8AB-4B82-8CE4-DF9A91E061B3}"/>
            </a:ext>
          </a:extLst>
        </xdr:cNvPr>
        <xdr:cNvSpPr/>
      </xdr:nvSpPr>
      <xdr:spPr>
        <a:xfrm>
          <a:off x="0" y="3840480"/>
          <a:ext cx="1828800" cy="548640"/>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ABOUT</a:t>
          </a:r>
        </a:p>
      </xdr:txBody>
    </xdr:sp>
    <xdr:clientData/>
  </xdr:twoCellAnchor>
  <xdr:twoCellAnchor>
    <xdr:from>
      <xdr:col>0</xdr:col>
      <xdr:colOff>0</xdr:colOff>
      <xdr:row>16</xdr:row>
      <xdr:rowOff>161925</xdr:rowOff>
    </xdr:from>
    <xdr:to>
      <xdr:col>3</xdr:col>
      <xdr:colOff>0</xdr:colOff>
      <xdr:row>19</xdr:row>
      <xdr:rowOff>161925</xdr:rowOff>
    </xdr:to>
    <xdr:sp macro="" textlink="">
      <xdr:nvSpPr>
        <xdr:cNvPr id="13" name="Rectangle: Rounded Corners 12">
          <a:extLst>
            <a:ext uri="{FF2B5EF4-FFF2-40B4-BE49-F238E27FC236}">
              <a16:creationId xmlns:a16="http://schemas.microsoft.com/office/drawing/2014/main" id="{47CD8338-8C81-47C0-A899-E0DC9EE3EC5A}"/>
            </a:ext>
          </a:extLst>
        </xdr:cNvPr>
        <xdr:cNvSpPr/>
      </xdr:nvSpPr>
      <xdr:spPr>
        <a:xfrm>
          <a:off x="0" y="3088005"/>
          <a:ext cx="1828800" cy="548640"/>
        </a:xfrm>
        <a:prstGeom prst="roundRect">
          <a:avLst>
            <a:gd name="adj" fmla="val 48246"/>
          </a:avLst>
        </a:prstGeom>
        <a:solidFill>
          <a:schemeClr val="bg1"/>
        </a:solidFill>
        <a:ln w="76200">
          <a:solidFill>
            <a:sysClr val="windowText" lastClr="000000"/>
          </a:solid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SALES MAN</a:t>
          </a:r>
        </a:p>
      </xdr:txBody>
    </xdr:sp>
    <xdr:clientData/>
  </xdr:twoCellAnchor>
  <xdr:twoCellAnchor>
    <xdr:from>
      <xdr:col>0</xdr:col>
      <xdr:colOff>0</xdr:colOff>
      <xdr:row>12</xdr:row>
      <xdr:rowOff>161925</xdr:rowOff>
    </xdr:from>
    <xdr:to>
      <xdr:col>3</xdr:col>
      <xdr:colOff>0</xdr:colOff>
      <xdr:row>15</xdr:row>
      <xdr:rowOff>161925</xdr:rowOff>
    </xdr:to>
    <xdr:sp macro="" textlink="">
      <xdr:nvSpPr>
        <xdr:cNvPr id="14" name="Rectangle: Rounded Corners 13">
          <a:extLst>
            <a:ext uri="{FF2B5EF4-FFF2-40B4-BE49-F238E27FC236}">
              <a16:creationId xmlns:a16="http://schemas.microsoft.com/office/drawing/2014/main" id="{CB9DC15B-3C98-4232-8972-269AC363AD87}"/>
            </a:ext>
          </a:extLst>
        </xdr:cNvPr>
        <xdr:cNvSpPr/>
      </xdr:nvSpPr>
      <xdr:spPr>
        <a:xfrm>
          <a:off x="0" y="2356485"/>
          <a:ext cx="1828800" cy="548640"/>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PRODUCT</a:t>
          </a:r>
        </a:p>
      </xdr:txBody>
    </xdr:sp>
    <xdr:clientData/>
  </xdr:twoCellAnchor>
  <xdr:twoCellAnchor>
    <xdr:from>
      <xdr:col>17</xdr:col>
      <xdr:colOff>564776</xdr:colOff>
      <xdr:row>20</xdr:row>
      <xdr:rowOff>67733</xdr:rowOff>
    </xdr:from>
    <xdr:to>
      <xdr:col>22</xdr:col>
      <xdr:colOff>0</xdr:colOff>
      <xdr:row>21</xdr:row>
      <xdr:rowOff>180912</xdr:rowOff>
    </xdr:to>
    <xdr:sp macro="" textlink="">
      <xdr:nvSpPr>
        <xdr:cNvPr id="15" name="Rectangle: Rounded Corners 14">
          <a:extLst>
            <a:ext uri="{FF2B5EF4-FFF2-40B4-BE49-F238E27FC236}">
              <a16:creationId xmlns:a16="http://schemas.microsoft.com/office/drawing/2014/main" id="{962F4174-03DF-4EC3-85D4-83617F52502C}"/>
            </a:ext>
          </a:extLst>
        </xdr:cNvPr>
        <xdr:cNvSpPr/>
      </xdr:nvSpPr>
      <xdr:spPr>
        <a:xfrm>
          <a:off x="10927976" y="3725333"/>
          <a:ext cx="2483224" cy="296059"/>
        </a:xfrm>
        <a:prstGeom prst="roundRect">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Least 3 Sales Employees</a:t>
          </a:r>
          <a:endPar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ctr"/>
          <a:endPar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17</xdr:col>
      <xdr:colOff>324908</xdr:colOff>
      <xdr:row>12</xdr:row>
      <xdr:rowOff>68853</xdr:rowOff>
    </xdr:from>
    <xdr:to>
      <xdr:col>21</xdr:col>
      <xdr:colOff>369732</xdr:colOff>
      <xdr:row>14</xdr:row>
      <xdr:rowOff>1057</xdr:rowOff>
    </xdr:to>
    <xdr:sp macro="" textlink="">
      <xdr:nvSpPr>
        <xdr:cNvPr id="16" name="Rectangle: Rounded Corners 15">
          <a:extLst>
            <a:ext uri="{FF2B5EF4-FFF2-40B4-BE49-F238E27FC236}">
              <a16:creationId xmlns:a16="http://schemas.microsoft.com/office/drawing/2014/main" id="{99F46CA3-8227-40F0-8D95-EFF1D3D75B03}"/>
            </a:ext>
          </a:extLst>
        </xdr:cNvPr>
        <xdr:cNvSpPr/>
      </xdr:nvSpPr>
      <xdr:spPr>
        <a:xfrm>
          <a:off x="10688108" y="2263413"/>
          <a:ext cx="2483224" cy="297964"/>
        </a:xfrm>
        <a:prstGeom prst="roundRect">
          <a:avLst/>
        </a:prstGeom>
        <a:solidFill>
          <a:schemeClr val="bg1"/>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rPr>
            <a:t>Top</a:t>
          </a:r>
          <a:r>
            <a:rPr lang="en-IN" sz="14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3 Sales Employees</a:t>
          </a:r>
          <a:endPar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ctr"/>
          <a:endParaRPr lang="en-IN" sz="14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14</xdr:col>
      <xdr:colOff>211668</xdr:colOff>
      <xdr:row>13</xdr:row>
      <xdr:rowOff>135467</xdr:rowOff>
    </xdr:from>
    <xdr:to>
      <xdr:col>25</xdr:col>
      <xdr:colOff>321734</xdr:colOff>
      <xdr:row>19</xdr:row>
      <xdr:rowOff>110067</xdr:rowOff>
    </xdr:to>
    <xdr:graphicFrame macro="">
      <xdr:nvGraphicFramePr>
        <xdr:cNvPr id="17" name="Chart 16">
          <a:extLst>
            <a:ext uri="{FF2B5EF4-FFF2-40B4-BE49-F238E27FC236}">
              <a16:creationId xmlns:a16="http://schemas.microsoft.com/office/drawing/2014/main" id="{354F52D4-5249-4210-B53E-601658123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220133</xdr:colOff>
      <xdr:row>21</xdr:row>
      <xdr:rowOff>155787</xdr:rowOff>
    </xdr:from>
    <xdr:to>
      <xdr:col>25</xdr:col>
      <xdr:colOff>364066</xdr:colOff>
      <xdr:row>29</xdr:row>
      <xdr:rowOff>33868</xdr:rowOff>
    </xdr:to>
    <xdr:graphicFrame macro="">
      <xdr:nvGraphicFramePr>
        <xdr:cNvPr id="18" name="Chart 17">
          <a:extLst>
            <a:ext uri="{FF2B5EF4-FFF2-40B4-BE49-F238E27FC236}">
              <a16:creationId xmlns:a16="http://schemas.microsoft.com/office/drawing/2014/main" id="{FAF42DC3-5953-4849-9482-3CF3B069F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266700</xdr:colOff>
      <xdr:row>14</xdr:row>
      <xdr:rowOff>180974</xdr:rowOff>
    </xdr:from>
    <xdr:to>
      <xdr:col>14</xdr:col>
      <xdr:colOff>66675</xdr:colOff>
      <xdr:row>29</xdr:row>
      <xdr:rowOff>28574</xdr:rowOff>
    </xdr:to>
    <xdr:graphicFrame macro="">
      <xdr:nvGraphicFramePr>
        <xdr:cNvPr id="20" name="Chart 19">
          <a:extLst>
            <a:ext uri="{FF2B5EF4-FFF2-40B4-BE49-F238E27FC236}">
              <a16:creationId xmlns:a16="http://schemas.microsoft.com/office/drawing/2014/main" id="{574AAC00-2154-4111-A5AC-168B278A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22858</xdr:colOff>
      <xdr:row>1</xdr:row>
      <xdr:rowOff>22860</xdr:rowOff>
    </xdr:from>
    <xdr:to>
      <xdr:col>19</xdr:col>
      <xdr:colOff>376518</xdr:colOff>
      <xdr:row>8</xdr:row>
      <xdr:rowOff>161365</xdr:rowOff>
    </xdr:to>
    <mc:AlternateContent xmlns:mc="http://schemas.openxmlformats.org/markup-compatibility/2006" xmlns:a14="http://schemas.microsoft.com/office/drawing/2010/main">
      <mc:Choice Requires="a14">
        <xdr:graphicFrame macro="">
          <xdr:nvGraphicFramePr>
            <xdr:cNvPr id="22" name="Place 5">
              <a:extLst>
                <a:ext uri="{FF2B5EF4-FFF2-40B4-BE49-F238E27FC236}">
                  <a16:creationId xmlns:a16="http://schemas.microsoft.com/office/drawing/2014/main" id="{2E9BF7BB-6242-49D0-9087-1D4AD3482EC7}"/>
                </a:ext>
              </a:extLst>
            </xdr:cNvPr>
            <xdr:cNvGraphicFramePr/>
          </xdr:nvGraphicFramePr>
          <xdr:xfrm>
            <a:off x="0" y="0"/>
            <a:ext cx="0" cy="0"/>
          </xdr:xfrm>
          <a:graphic>
            <a:graphicData uri="http://schemas.microsoft.com/office/drawing/2010/slicer">
              <sle:slicer xmlns:sle="http://schemas.microsoft.com/office/drawing/2010/slicer" name="Place 5"/>
            </a:graphicData>
          </a:graphic>
        </xdr:graphicFrame>
      </mc:Choice>
      <mc:Fallback xmlns="">
        <xdr:sp macro="" textlink="">
          <xdr:nvSpPr>
            <xdr:cNvPr id="0" name=""/>
            <xdr:cNvSpPr>
              <a:spLocks noTextEdit="1"/>
            </xdr:cNvSpPr>
          </xdr:nvSpPr>
          <xdr:spPr>
            <a:xfrm>
              <a:off x="8557259" y="202155"/>
              <a:ext cx="7035165" cy="1316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195430</xdr:colOff>
      <xdr:row>8</xdr:row>
      <xdr:rowOff>161364</xdr:rowOff>
    </xdr:from>
    <xdr:to>
      <xdr:col>25</xdr:col>
      <xdr:colOff>368248</xdr:colOff>
      <xdr:row>12</xdr:row>
      <xdr:rowOff>47611</xdr:rowOff>
    </xdr:to>
    <mc:AlternateContent xmlns:mc="http://schemas.openxmlformats.org/markup-compatibility/2006" xmlns:a14="http://schemas.microsoft.com/office/drawing/2010/main">
      <mc:Choice Requires="a14">
        <xdr:graphicFrame macro="">
          <xdr:nvGraphicFramePr>
            <xdr:cNvPr id="5" name="Products 3">
              <a:extLst>
                <a:ext uri="{FF2B5EF4-FFF2-40B4-BE49-F238E27FC236}">
                  <a16:creationId xmlns:a16="http://schemas.microsoft.com/office/drawing/2014/main" id="{9BCEBFDC-F69D-47DD-ABAA-2E8906BAC424}"/>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024230" y="1595717"/>
              <a:ext cx="13584018" cy="603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349624</xdr:colOff>
      <xdr:row>1</xdr:row>
      <xdr:rowOff>17931</xdr:rowOff>
    </xdr:from>
    <xdr:ext cx="3684493" cy="1353670"/>
    <mc:AlternateContent xmlns:mc="http://schemas.openxmlformats.org/markup-compatibility/2006" xmlns:a14="http://schemas.microsoft.com/office/drawing/2010/main">
      <mc:Choice Requires="a14">
        <xdr:graphicFrame macro="">
          <xdr:nvGraphicFramePr>
            <xdr:cNvPr id="21" name="Sales Persons 1">
              <a:extLst>
                <a:ext uri="{FF2B5EF4-FFF2-40B4-BE49-F238E27FC236}">
                  <a16:creationId xmlns:a16="http://schemas.microsoft.com/office/drawing/2014/main" id="{A16951F3-311B-41E2-9483-A30C738499A9}"/>
                </a:ext>
              </a:extLst>
            </xdr:cNvPr>
            <xdr:cNvGraphicFramePr/>
          </xdr:nvGraphicFramePr>
          <xdr:xfrm>
            <a:off x="0" y="0"/>
            <a:ext cx="0" cy="0"/>
          </xdr:xfrm>
          <a:graphic>
            <a:graphicData uri="http://schemas.microsoft.com/office/drawing/2010/slicer">
              <sle:slicer xmlns:sle="http://schemas.microsoft.com/office/drawing/2010/slicer" name="Sales Persons 1"/>
            </a:graphicData>
          </a:graphic>
        </xdr:graphicFrame>
      </mc:Choice>
      <mc:Fallback xmlns="">
        <xdr:sp macro="" textlink="">
          <xdr:nvSpPr>
            <xdr:cNvPr id="0" name=""/>
            <xdr:cNvSpPr>
              <a:spLocks noTextEdit="1"/>
            </xdr:cNvSpPr>
          </xdr:nvSpPr>
          <xdr:spPr>
            <a:xfrm>
              <a:off x="11932024" y="197225"/>
              <a:ext cx="3684493" cy="1353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25</xdr:col>
      <xdr:colOff>381001</xdr:colOff>
      <xdr:row>29</xdr:row>
      <xdr:rowOff>0</xdr:rowOff>
    </xdr:to>
    <xdr:sp macro="" textlink="">
      <xdr:nvSpPr>
        <xdr:cNvPr id="2" name="Rectangle: Rounded Corners 1">
          <a:extLst>
            <a:ext uri="{FF2B5EF4-FFF2-40B4-BE49-F238E27FC236}">
              <a16:creationId xmlns:a16="http://schemas.microsoft.com/office/drawing/2014/main" id="{39ABFFCC-9E7E-4689-BA4E-709B2081343B}"/>
            </a:ext>
          </a:extLst>
        </xdr:cNvPr>
        <xdr:cNvSpPr/>
      </xdr:nvSpPr>
      <xdr:spPr>
        <a:xfrm>
          <a:off x="1" y="179294"/>
          <a:ext cx="15621000" cy="5199530"/>
        </a:xfrm>
        <a:prstGeom prst="roundRect">
          <a:avLst>
            <a:gd name="adj" fmla="val 30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2"/>
              </a:solidFill>
            </a:ln>
          </a:endParaRPr>
        </a:p>
      </xdr:txBody>
    </xdr:sp>
    <xdr:clientData/>
  </xdr:twoCellAnchor>
  <xdr:twoCellAnchor>
    <xdr:from>
      <xdr:col>3</xdr:col>
      <xdr:colOff>60960</xdr:colOff>
      <xdr:row>0</xdr:row>
      <xdr:rowOff>0</xdr:rowOff>
    </xdr:from>
    <xdr:to>
      <xdr:col>25</xdr:col>
      <xdr:colOff>467361</xdr:colOff>
      <xdr:row>29</xdr:row>
      <xdr:rowOff>0</xdr:rowOff>
    </xdr:to>
    <xdr:sp macro="" textlink="">
      <xdr:nvSpPr>
        <xdr:cNvPr id="3" name="Rectangle: Rounded Corners 2">
          <a:extLst>
            <a:ext uri="{FF2B5EF4-FFF2-40B4-BE49-F238E27FC236}">
              <a16:creationId xmlns:a16="http://schemas.microsoft.com/office/drawing/2014/main" id="{BAEC184D-4B28-4CB0-8797-64A585116682}"/>
            </a:ext>
          </a:extLst>
        </xdr:cNvPr>
        <xdr:cNvSpPr/>
      </xdr:nvSpPr>
      <xdr:spPr>
        <a:xfrm>
          <a:off x="1889760" y="179294"/>
          <a:ext cx="13817601" cy="5199530"/>
        </a:xfrm>
        <a:prstGeom prst="roundRect">
          <a:avLst>
            <a:gd name="adj" fmla="val 3459"/>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190500</xdr:colOff>
      <xdr:row>0</xdr:row>
      <xdr:rowOff>25400</xdr:rowOff>
    </xdr:from>
    <xdr:to>
      <xdr:col>14</xdr:col>
      <xdr:colOff>7620</xdr:colOff>
      <xdr:row>7</xdr:row>
      <xdr:rowOff>76200</xdr:rowOff>
    </xdr:to>
    <mc:AlternateContent xmlns:mc="http://schemas.openxmlformats.org/markup-compatibility/2006">
      <mc:Choice xmlns:tsle="http://schemas.microsoft.com/office/drawing/2012/timeslicer" Requires="tsle">
        <xdr:graphicFrame macro="">
          <xdr:nvGraphicFramePr>
            <xdr:cNvPr id="4" name="Date 5">
              <a:extLst>
                <a:ext uri="{FF2B5EF4-FFF2-40B4-BE49-F238E27FC236}">
                  <a16:creationId xmlns:a16="http://schemas.microsoft.com/office/drawing/2014/main" id="{61E344C9-BAF2-41CE-B0D1-FA2A2C9DD95C}"/>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Date 5"/>
            </a:graphicData>
          </a:graphic>
        </xdr:graphicFrame>
      </mc:Choice>
      <mc:Fallback>
        <xdr:sp macro="" textlink="">
          <xdr:nvSpPr>
            <xdr:cNvPr id="0" name=""/>
            <xdr:cNvSpPr>
              <a:spLocks noTextEdit="1"/>
            </xdr:cNvSpPr>
          </xdr:nvSpPr>
          <xdr:spPr>
            <a:xfrm>
              <a:off x="2019300" y="25400"/>
              <a:ext cx="6522720" cy="1346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211667</xdr:colOff>
      <xdr:row>11</xdr:row>
      <xdr:rowOff>93133</xdr:rowOff>
    </xdr:from>
    <xdr:to>
      <xdr:col>25</xdr:col>
      <xdr:colOff>397932</xdr:colOff>
      <xdr:row>28</xdr:row>
      <xdr:rowOff>95249</xdr:rowOff>
    </xdr:to>
    <xdr:sp macro="" textlink="">
      <xdr:nvSpPr>
        <xdr:cNvPr id="6" name="Rectangle: Rounded Corners 5">
          <a:extLst>
            <a:ext uri="{FF2B5EF4-FFF2-40B4-BE49-F238E27FC236}">
              <a16:creationId xmlns:a16="http://schemas.microsoft.com/office/drawing/2014/main" id="{A04BEF9A-6329-4B48-98C4-6A152393E303}"/>
            </a:ext>
          </a:extLst>
        </xdr:cNvPr>
        <xdr:cNvSpPr/>
      </xdr:nvSpPr>
      <xdr:spPr>
        <a:xfrm>
          <a:off x="2040467" y="2328333"/>
          <a:ext cx="13597465" cy="3168649"/>
        </a:xfrm>
        <a:prstGeom prst="roundRect">
          <a:avLst>
            <a:gd name="adj" fmla="val 0"/>
          </a:avLst>
        </a:prstGeom>
        <a:solidFill>
          <a:srgbClr val="FFFF00"/>
        </a:solidFill>
        <a:ln>
          <a:noFill/>
        </a:ln>
        <a:effectLst>
          <a:outerShdw blurRad="50800" dist="38100" dir="8100000" algn="tr"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400" b="1" u="sng">
              <a:latin typeface="Arial" panose="020B0604020202020204" pitchFamily="34" charset="0"/>
              <a:cs typeface="Arial" panose="020B0604020202020204" pitchFamily="34" charset="0"/>
            </a:rPr>
            <a:t>About This Dashboard</a:t>
          </a:r>
        </a:p>
        <a:p>
          <a:pPr algn="ctr"/>
          <a:endParaRPr lang="en-IN" sz="1400" b="1" u="sng">
            <a:latin typeface="Arial" panose="020B0604020202020204" pitchFamily="34" charset="0"/>
            <a:cs typeface="Arial" panose="020B0604020202020204" pitchFamily="34" charset="0"/>
          </a:endParaRPr>
        </a:p>
        <a:p>
          <a:pPr algn="l"/>
          <a:r>
            <a:rPr lang="en-IN" sz="1100">
              <a:latin typeface="Arial" panose="020B0604020202020204" pitchFamily="34" charset="0"/>
              <a:cs typeface="Arial" panose="020B0604020202020204" pitchFamily="34" charset="0"/>
            </a:rPr>
            <a:t>This dashboard provides an interactive view of sales performance across products and sales teams. It has been designed to support decision-making by offering both high-level insights and detailed drill-downs.</a:t>
          </a:r>
        </a:p>
        <a:p>
          <a:pPr algn="ctr"/>
          <a:r>
            <a:rPr lang="en-IN" sz="1400" b="1" u="sng">
              <a:latin typeface="Arial" panose="020B0604020202020204" pitchFamily="34" charset="0"/>
              <a:cs typeface="Arial" panose="020B0604020202020204" pitchFamily="34" charset="0"/>
            </a:rPr>
            <a:t>Key Highlights</a:t>
          </a:r>
        </a:p>
        <a:p>
          <a:pPr algn="ctr"/>
          <a:endParaRPr lang="en-IN" sz="1400" b="1" u="sng">
            <a:latin typeface="Arial" panose="020B0604020202020204" pitchFamily="34" charset="0"/>
            <a:cs typeface="Arial" panose="020B0604020202020204" pitchFamily="34" charset="0"/>
          </a:endParaRPr>
        </a:p>
        <a:p>
          <a:pPr algn="l"/>
          <a:r>
            <a:rPr lang="en-IN" sz="1100" b="1">
              <a:latin typeface="Arial" panose="020B0604020202020204" pitchFamily="34" charset="0"/>
              <a:cs typeface="Arial" panose="020B0604020202020204" pitchFamily="34" charset="0"/>
            </a:rPr>
            <a:t>Overall Sales Trend</a:t>
          </a:r>
          <a:r>
            <a:rPr lang="en-IN" sz="1100">
              <a:latin typeface="Arial" panose="020B0604020202020204" pitchFamily="34" charset="0"/>
              <a:cs typeface="Arial" panose="020B0604020202020204" pitchFamily="34" charset="0"/>
            </a:rPr>
            <a:t> – Monthly sales amount summarized from the master dataset using pivot tables.</a:t>
          </a:r>
        </a:p>
        <a:p>
          <a:pPr algn="l"/>
          <a:r>
            <a:rPr lang="en-IN" sz="1100" b="1">
              <a:latin typeface="Arial" panose="020B0604020202020204" pitchFamily="34" charset="0"/>
              <a:cs typeface="Arial" panose="020B0604020202020204" pitchFamily="34" charset="0"/>
            </a:rPr>
            <a:t>Product Performance</a:t>
          </a:r>
          <a:r>
            <a:rPr lang="en-IN" sz="1100">
              <a:latin typeface="Arial" panose="020B0604020202020204" pitchFamily="34" charset="0"/>
              <a:cs typeface="Arial" panose="020B0604020202020204" pitchFamily="34" charset="0"/>
            </a:rPr>
            <a:t> – Identifies top and low-performing products with detailed breakdowns.</a:t>
          </a:r>
        </a:p>
        <a:p>
          <a:pPr algn="l"/>
          <a:r>
            <a:rPr lang="en-IN" sz="1100" b="1">
              <a:latin typeface="Arial" panose="020B0604020202020204" pitchFamily="34" charset="0"/>
              <a:cs typeface="Arial" panose="020B0604020202020204" pitchFamily="34" charset="0"/>
            </a:rPr>
            <a:t>Salesman Performance</a:t>
          </a:r>
          <a:r>
            <a:rPr lang="en-IN" sz="1100">
              <a:latin typeface="Arial" panose="020B0604020202020204" pitchFamily="34" charset="0"/>
              <a:cs typeface="Arial" panose="020B0604020202020204" pitchFamily="34" charset="0"/>
            </a:rPr>
            <a:t> – Tracks contribution of each salesperson and highlights best performers.</a:t>
          </a:r>
        </a:p>
        <a:p>
          <a:pPr algn="l"/>
          <a:r>
            <a:rPr lang="en-IN" sz="1100" b="1">
              <a:latin typeface="Arial" panose="020B0604020202020204" pitchFamily="34" charset="0"/>
              <a:cs typeface="Arial" panose="020B0604020202020204" pitchFamily="34" charset="0"/>
            </a:rPr>
            <a:t>Interactive Slicers &amp; Charts</a:t>
          </a:r>
          <a:r>
            <a:rPr lang="en-IN" sz="1100">
              <a:latin typeface="Arial" panose="020B0604020202020204" pitchFamily="34" charset="0"/>
              <a:cs typeface="Arial" panose="020B0604020202020204" pitchFamily="34" charset="0"/>
            </a:rPr>
            <a:t> – Users can filter by time period, product, or salesperson to customize insights.</a:t>
          </a:r>
        </a:p>
        <a:p>
          <a:pPr marL="0" indent="0" algn="ctr"/>
          <a:r>
            <a:rPr lang="en-IN" sz="1400" b="1" u="sng">
              <a:solidFill>
                <a:schemeClr val="dk1"/>
              </a:solidFill>
              <a:latin typeface="Arial" panose="020B0604020202020204" pitchFamily="34" charset="0"/>
              <a:ea typeface="+mn-ea"/>
              <a:cs typeface="Arial" panose="020B0604020202020204" pitchFamily="34" charset="0"/>
            </a:rPr>
            <a:t>Data Sources</a:t>
          </a:r>
        </a:p>
        <a:p>
          <a:pPr algn="l"/>
          <a:r>
            <a:rPr lang="en-IN" sz="1100" b="1">
              <a:latin typeface="Arial" panose="020B0604020202020204" pitchFamily="34" charset="0"/>
              <a:cs typeface="Arial" panose="020B0604020202020204" pitchFamily="34" charset="0"/>
            </a:rPr>
            <a:t>Master-Data sheet</a:t>
          </a:r>
          <a:r>
            <a:rPr lang="en-IN" sz="1100">
              <a:latin typeface="Arial" panose="020B0604020202020204" pitchFamily="34" charset="0"/>
              <a:cs typeface="Arial" panose="020B0604020202020204" pitchFamily="34" charset="0"/>
            </a:rPr>
            <a:t> → Base dataset of sales transactions.</a:t>
          </a:r>
        </a:p>
        <a:p>
          <a:pPr algn="l"/>
          <a:r>
            <a:rPr lang="en-IN" sz="1100" b="1">
              <a:latin typeface="Arial" panose="020B0604020202020204" pitchFamily="34" charset="0"/>
              <a:cs typeface="Arial" panose="020B0604020202020204" pitchFamily="34" charset="0"/>
            </a:rPr>
            <a:t>Pivot Tables</a:t>
          </a:r>
          <a:r>
            <a:rPr lang="en-IN" sz="1100">
              <a:latin typeface="Arial" panose="020B0604020202020204" pitchFamily="34" charset="0"/>
              <a:cs typeface="Arial" panose="020B0604020202020204" pitchFamily="34" charset="0"/>
            </a:rPr>
            <a:t> → Backend summaries used for dashboard visuals.</a:t>
          </a:r>
        </a:p>
        <a:p>
          <a:pPr algn="l"/>
          <a:r>
            <a:rPr lang="en-IN" sz="1100" b="1">
              <a:latin typeface="Arial" panose="020B0604020202020204" pitchFamily="34" charset="0"/>
              <a:cs typeface="Arial" panose="020B0604020202020204" pitchFamily="34" charset="0"/>
            </a:rPr>
            <a:t>Product &amp; Salesman sheets</a:t>
          </a:r>
          <a:r>
            <a:rPr lang="en-IN" sz="1100">
              <a:latin typeface="Arial" panose="020B0604020202020204" pitchFamily="34" charset="0"/>
              <a:cs typeface="Arial" panose="020B0604020202020204" pitchFamily="34" charset="0"/>
            </a:rPr>
            <a:t> → Focused performance views.</a:t>
          </a:r>
        </a:p>
        <a:p>
          <a:pPr algn="ctr"/>
          <a:r>
            <a:rPr lang="en-IN" sz="1400" b="1" u="sng">
              <a:latin typeface="Arial" panose="020B0604020202020204" pitchFamily="34" charset="0"/>
              <a:cs typeface="Arial" panose="020B0604020202020204" pitchFamily="34" charset="0"/>
            </a:rPr>
            <a:t>Purpose</a:t>
          </a:r>
        </a:p>
        <a:p>
          <a:pPr algn="ctr"/>
          <a:endParaRPr lang="en-IN" sz="1200" b="1" u="sng">
            <a:latin typeface="Arial" panose="020B0604020202020204" pitchFamily="34" charset="0"/>
            <a:cs typeface="Arial" panose="020B0604020202020204" pitchFamily="34" charset="0"/>
          </a:endParaRPr>
        </a:p>
        <a:p>
          <a:pPr algn="l"/>
          <a:r>
            <a:rPr lang="en-IN" sz="1100">
              <a:latin typeface="Arial" panose="020B0604020202020204" pitchFamily="34" charset="0"/>
              <a:cs typeface="Arial" panose="020B0604020202020204" pitchFamily="34" charset="0"/>
            </a:rPr>
            <a:t>The dashboard helps in </a:t>
          </a:r>
          <a:r>
            <a:rPr lang="en-IN" sz="1100" b="1">
              <a:latin typeface="Arial" panose="020B0604020202020204" pitchFamily="34" charset="0"/>
              <a:cs typeface="Arial" panose="020B0604020202020204" pitchFamily="34" charset="0"/>
            </a:rPr>
            <a:t>monitoring sales trends, identifying growth opportunities, and recognizing performance gaps</a:t>
          </a:r>
          <a:r>
            <a:rPr lang="en-IN" sz="1100">
              <a:latin typeface="Arial" panose="020B0604020202020204" pitchFamily="34" charset="0"/>
              <a:cs typeface="Arial" panose="020B0604020202020204" pitchFamily="34" charset="0"/>
            </a:rPr>
            <a:t> at both product and salesperson level.</a:t>
          </a:r>
        </a:p>
        <a:p>
          <a:pPr marL="0" indent="0" algn="l"/>
          <a:endParaRPr lang="en-IN" sz="1100">
            <a:solidFill>
              <a:schemeClr val="dk1"/>
            </a:solidFill>
            <a:latin typeface="+mn-lt"/>
            <a:ea typeface="+mn-ea"/>
            <a:cs typeface="+mn-cs"/>
          </a:endParaRPr>
        </a:p>
      </xdr:txBody>
    </xdr:sp>
    <xdr:clientData/>
  </xdr:twoCellAnchor>
  <xdr:twoCellAnchor>
    <xdr:from>
      <xdr:col>0</xdr:col>
      <xdr:colOff>0</xdr:colOff>
      <xdr:row>8</xdr:row>
      <xdr:rowOff>0</xdr:rowOff>
    </xdr:from>
    <xdr:to>
      <xdr:col>3</xdr:col>
      <xdr:colOff>0</xdr:colOff>
      <xdr:row>11</xdr:row>
      <xdr:rowOff>0</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99DCCE39-73AF-457B-B3B9-8BC0FCC8EF37}"/>
            </a:ext>
          </a:extLst>
        </xdr:cNvPr>
        <xdr:cNvSpPr/>
      </xdr:nvSpPr>
      <xdr:spPr>
        <a:xfrm>
          <a:off x="0" y="1645920"/>
          <a:ext cx="1828800" cy="548640"/>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DASH BOARD</a:t>
          </a:r>
        </a:p>
      </xdr:txBody>
    </xdr:sp>
    <xdr:clientData/>
  </xdr:twoCellAnchor>
  <xdr:twoCellAnchor>
    <xdr:from>
      <xdr:col>0</xdr:col>
      <xdr:colOff>0</xdr:colOff>
      <xdr:row>20</xdr:row>
      <xdr:rowOff>0</xdr:rowOff>
    </xdr:from>
    <xdr:to>
      <xdr:col>3</xdr:col>
      <xdr:colOff>0</xdr:colOff>
      <xdr:row>23</xdr:row>
      <xdr:rowOff>0</xdr:rowOff>
    </xdr:to>
    <xdr:sp macro="" textlink="">
      <xdr:nvSpPr>
        <xdr:cNvPr id="11" name="Rectangle: Rounded Corners 10">
          <a:extLst>
            <a:ext uri="{FF2B5EF4-FFF2-40B4-BE49-F238E27FC236}">
              <a16:creationId xmlns:a16="http://schemas.microsoft.com/office/drawing/2014/main" id="{40FA06B9-B205-43A0-8EA5-29822F7BF493}"/>
            </a:ext>
          </a:extLst>
        </xdr:cNvPr>
        <xdr:cNvSpPr/>
      </xdr:nvSpPr>
      <xdr:spPr>
        <a:xfrm>
          <a:off x="0" y="3840480"/>
          <a:ext cx="1828800" cy="548640"/>
        </a:xfrm>
        <a:prstGeom prst="roundRect">
          <a:avLst>
            <a:gd name="adj" fmla="val 48246"/>
          </a:avLst>
        </a:prstGeom>
        <a:solidFill>
          <a:schemeClr val="bg1"/>
        </a:solidFill>
        <a:ln w="76200">
          <a:solidFill>
            <a:sysClr val="windowText" lastClr="000000"/>
          </a:solid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ABOUT</a:t>
          </a:r>
        </a:p>
      </xdr:txBody>
    </xdr:sp>
    <xdr:clientData/>
  </xdr:twoCellAnchor>
  <xdr:twoCellAnchor>
    <xdr:from>
      <xdr:col>0</xdr:col>
      <xdr:colOff>0</xdr:colOff>
      <xdr:row>15</xdr:row>
      <xdr:rowOff>161925</xdr:rowOff>
    </xdr:from>
    <xdr:to>
      <xdr:col>3</xdr:col>
      <xdr:colOff>0</xdr:colOff>
      <xdr:row>18</xdr:row>
      <xdr:rowOff>161925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99090C8E-04A3-4CBA-9B46-4762753E854B}"/>
            </a:ext>
          </a:extLst>
        </xdr:cNvPr>
        <xdr:cNvSpPr/>
      </xdr:nvSpPr>
      <xdr:spPr>
        <a:xfrm>
          <a:off x="0" y="3088005"/>
          <a:ext cx="1828800" cy="548640"/>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SALES MAN</a:t>
          </a:r>
        </a:p>
      </xdr:txBody>
    </xdr:sp>
    <xdr:clientData/>
  </xdr:twoCellAnchor>
  <xdr:twoCellAnchor>
    <xdr:from>
      <xdr:col>0</xdr:col>
      <xdr:colOff>0</xdr:colOff>
      <xdr:row>11</xdr:row>
      <xdr:rowOff>161925</xdr:rowOff>
    </xdr:from>
    <xdr:to>
      <xdr:col>3</xdr:col>
      <xdr:colOff>0</xdr:colOff>
      <xdr:row>14</xdr:row>
      <xdr:rowOff>161925</xdr:rowOff>
    </xdr:to>
    <xdr:sp macro="" textlink="">
      <xdr:nvSpPr>
        <xdr:cNvPr id="13" name="Rectangle: Rounded Corners 12">
          <a:extLst>
            <a:ext uri="{FF2B5EF4-FFF2-40B4-BE49-F238E27FC236}">
              <a16:creationId xmlns:a16="http://schemas.microsoft.com/office/drawing/2014/main" id="{70B5AA57-A78C-493D-8094-86927B9193FC}"/>
            </a:ext>
          </a:extLst>
        </xdr:cNvPr>
        <xdr:cNvSpPr/>
      </xdr:nvSpPr>
      <xdr:spPr>
        <a:xfrm>
          <a:off x="0" y="2356485"/>
          <a:ext cx="1828800" cy="548640"/>
        </a:xfrm>
        <a:prstGeom prst="roundRect">
          <a:avLst>
            <a:gd name="adj" fmla="val 48246"/>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a:glow rad="63500">
            <a:schemeClr val="accent1">
              <a:satMod val="175000"/>
              <a:alpha val="40000"/>
            </a:schemeClr>
          </a:glow>
          <a:outerShdw blurRad="63500" sx="102000" sy="102000" algn="ctr" rotWithShape="0">
            <a:prstClr val="black">
              <a:alpha val="40000"/>
            </a:prstClr>
          </a:outerShdw>
          <a:softEdge rad="31750"/>
        </a:effectLst>
      </xdr:spPr>
      <xdr:style>
        <a:lnRef idx="0">
          <a:scrgbClr r="0" g="0" b="0"/>
        </a:lnRef>
        <a:fillRef idx="0">
          <a:scrgbClr r="0" g="0" b="0"/>
        </a:fillRef>
        <a:effectRef idx="0">
          <a:scrgbClr r="0" g="0" b="0"/>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800" b="0" i="0" cap="none" spc="0">
              <a:ln w="0"/>
              <a:solidFill>
                <a:schemeClr val="tx1"/>
              </a:solidFill>
              <a:effectLst/>
              <a:latin typeface="Times New Roman" panose="02020603050405020304" pitchFamily="18" charset="0"/>
              <a:ea typeface="+mn-ea"/>
              <a:cs typeface="Times New Roman" panose="02020603050405020304" pitchFamily="18" charset="0"/>
            </a:rPr>
            <a:t>PRODUCT</a:t>
          </a:r>
        </a:p>
      </xdr:txBody>
    </xdr:sp>
    <xdr:clientData/>
  </xdr:twoCellAnchor>
  <xdr:twoCellAnchor editAs="oneCell">
    <xdr:from>
      <xdr:col>14</xdr:col>
      <xdr:colOff>22858</xdr:colOff>
      <xdr:row>0</xdr:row>
      <xdr:rowOff>22861</xdr:rowOff>
    </xdr:from>
    <xdr:to>
      <xdr:col>19</xdr:col>
      <xdr:colOff>347133</xdr:colOff>
      <xdr:row>7</xdr:row>
      <xdr:rowOff>50800</xdr:rowOff>
    </xdr:to>
    <mc:AlternateContent xmlns:mc="http://schemas.openxmlformats.org/markup-compatibility/2006">
      <mc:Choice xmlns:a14="http://schemas.microsoft.com/office/drawing/2010/main" Requires="a14">
        <xdr:graphicFrame macro="">
          <xdr:nvGraphicFramePr>
            <xdr:cNvPr id="19" name="Place 6">
              <a:extLst>
                <a:ext uri="{FF2B5EF4-FFF2-40B4-BE49-F238E27FC236}">
                  <a16:creationId xmlns:a16="http://schemas.microsoft.com/office/drawing/2014/main" id="{F76BF75B-CFB5-47DB-A04C-15235C48C7F8}"/>
                </a:ext>
              </a:extLst>
            </xdr:cNvPr>
            <xdr:cNvGraphicFramePr/>
          </xdr:nvGraphicFramePr>
          <xdr:xfrm>
            <a:off x="0" y="0"/>
            <a:ext cx="0" cy="0"/>
          </xdr:xfrm>
          <a:graphic>
            <a:graphicData uri="http://schemas.microsoft.com/office/drawing/2010/slicer">
              <sle:slicer xmlns:sle="http://schemas.microsoft.com/office/drawing/2010/slicer" name="Place 6"/>
            </a:graphicData>
          </a:graphic>
        </xdr:graphicFrame>
      </mc:Choice>
      <mc:Fallback>
        <xdr:sp macro="" textlink="">
          <xdr:nvSpPr>
            <xdr:cNvPr id="0" name=""/>
            <xdr:cNvSpPr>
              <a:spLocks noTextEdit="1"/>
            </xdr:cNvSpPr>
          </xdr:nvSpPr>
          <xdr:spPr>
            <a:xfrm>
              <a:off x="8557258" y="22861"/>
              <a:ext cx="3372275" cy="1323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19</xdr:col>
      <xdr:colOff>349624</xdr:colOff>
      <xdr:row>0</xdr:row>
      <xdr:rowOff>26397</xdr:rowOff>
    </xdr:from>
    <xdr:ext cx="3680509" cy="1336736"/>
    <mc:AlternateContent xmlns:mc="http://schemas.openxmlformats.org/markup-compatibility/2006">
      <mc:Choice xmlns:a14="http://schemas.microsoft.com/office/drawing/2010/main" Requires="a14">
        <xdr:graphicFrame macro="">
          <xdr:nvGraphicFramePr>
            <xdr:cNvPr id="21" name="Sales Persons 2">
              <a:extLst>
                <a:ext uri="{FF2B5EF4-FFF2-40B4-BE49-F238E27FC236}">
                  <a16:creationId xmlns:a16="http://schemas.microsoft.com/office/drawing/2014/main" id="{A519D993-7E67-45B5-8CBE-F20C39FEACA5}"/>
                </a:ext>
              </a:extLst>
            </xdr:cNvPr>
            <xdr:cNvGraphicFramePr/>
          </xdr:nvGraphicFramePr>
          <xdr:xfrm>
            <a:off x="0" y="0"/>
            <a:ext cx="0" cy="0"/>
          </xdr:xfrm>
          <a:graphic>
            <a:graphicData uri="http://schemas.microsoft.com/office/drawing/2010/slicer">
              <sle:slicer xmlns:sle="http://schemas.microsoft.com/office/drawing/2010/slicer" name="Sales Persons 2"/>
            </a:graphicData>
          </a:graphic>
        </xdr:graphicFrame>
      </mc:Choice>
      <mc:Fallback>
        <xdr:sp macro="" textlink="">
          <xdr:nvSpPr>
            <xdr:cNvPr id="0" name=""/>
            <xdr:cNvSpPr>
              <a:spLocks noTextEdit="1"/>
            </xdr:cNvSpPr>
          </xdr:nvSpPr>
          <xdr:spPr>
            <a:xfrm>
              <a:off x="11932024" y="26397"/>
              <a:ext cx="3680509" cy="1336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3</xdr:col>
      <xdr:colOff>196426</xdr:colOff>
      <xdr:row>7</xdr:row>
      <xdr:rowOff>86160</xdr:rowOff>
    </xdr:from>
    <xdr:to>
      <xdr:col>25</xdr:col>
      <xdr:colOff>369244</xdr:colOff>
      <xdr:row>11</xdr:row>
      <xdr:rowOff>67732</xdr:rowOff>
    </xdr:to>
    <mc:AlternateContent xmlns:mc="http://schemas.openxmlformats.org/markup-compatibility/2006">
      <mc:Choice xmlns:a14="http://schemas.microsoft.com/office/drawing/2010/main" Requires="a14">
        <xdr:graphicFrame macro="">
          <xdr:nvGraphicFramePr>
            <xdr:cNvPr id="22" name="Products 4">
              <a:extLst>
                <a:ext uri="{FF2B5EF4-FFF2-40B4-BE49-F238E27FC236}">
                  <a16:creationId xmlns:a16="http://schemas.microsoft.com/office/drawing/2014/main" id="{3DB9575D-FC44-42D5-AD1C-ADB5D8B7A91D}"/>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dr:sp macro="" textlink="">
          <xdr:nvSpPr>
            <xdr:cNvPr id="0" name=""/>
            <xdr:cNvSpPr>
              <a:spLocks noTextEdit="1"/>
            </xdr:cNvSpPr>
          </xdr:nvSpPr>
          <xdr:spPr>
            <a:xfrm>
              <a:off x="2025226" y="1381560"/>
              <a:ext cx="13584018" cy="721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0</xdr:colOff>
      <xdr:row>14</xdr:row>
      <xdr:rowOff>0</xdr:rowOff>
    </xdr:to>
    <xdr:graphicFrame macro="">
      <xdr:nvGraphicFramePr>
        <xdr:cNvPr id="6" name="Chart 5">
          <a:extLst>
            <a:ext uri="{FF2B5EF4-FFF2-40B4-BE49-F238E27FC236}">
              <a16:creationId xmlns:a16="http://schemas.microsoft.com/office/drawing/2014/main" id="{56E79A66-01AA-91B6-896A-B07BD087C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99060</xdr:rowOff>
    </xdr:from>
    <xdr:to>
      <xdr:col>15</xdr:col>
      <xdr:colOff>7620</xdr:colOff>
      <xdr:row>26</xdr:row>
      <xdr:rowOff>7620</xdr:rowOff>
    </xdr:to>
    <xdr:graphicFrame macro="">
      <xdr:nvGraphicFramePr>
        <xdr:cNvPr id="8" name="Chart 7">
          <a:extLst>
            <a:ext uri="{FF2B5EF4-FFF2-40B4-BE49-F238E27FC236}">
              <a16:creationId xmlns:a16="http://schemas.microsoft.com/office/drawing/2014/main" id="{97DF136D-6EB3-1635-5A79-62D5AB81F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678180</xdr:colOff>
      <xdr:row>28</xdr:row>
      <xdr:rowOff>0</xdr:rowOff>
    </xdr:from>
    <xdr:to>
      <xdr:col>13</xdr:col>
      <xdr:colOff>38100</xdr:colOff>
      <xdr:row>36</xdr:row>
      <xdr:rowOff>0</xdr:rowOff>
    </xdr:to>
    <xdr:graphicFrame macro="">
      <xdr:nvGraphicFramePr>
        <xdr:cNvPr id="15" name="Chart 14">
          <a:extLst>
            <a:ext uri="{FF2B5EF4-FFF2-40B4-BE49-F238E27FC236}">
              <a16:creationId xmlns:a16="http://schemas.microsoft.com/office/drawing/2014/main" id="{03ADF94B-0980-8042-9E5D-C822BC18C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1110342</xdr:colOff>
      <xdr:row>51</xdr:row>
      <xdr:rowOff>10887</xdr:rowOff>
    </xdr:from>
    <xdr:to>
      <xdr:col>13</xdr:col>
      <xdr:colOff>21770</xdr:colOff>
      <xdr:row>57</xdr:row>
      <xdr:rowOff>152400</xdr:rowOff>
    </xdr:to>
    <xdr:graphicFrame macro="">
      <xdr:nvGraphicFramePr>
        <xdr:cNvPr id="23" name="Chart 22">
          <a:extLst>
            <a:ext uri="{FF2B5EF4-FFF2-40B4-BE49-F238E27FC236}">
              <a16:creationId xmlns:a16="http://schemas.microsoft.com/office/drawing/2014/main" id="{81C12B0E-2540-17D1-7CDE-CF8758DFC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10885</xdr:colOff>
      <xdr:row>59</xdr:row>
      <xdr:rowOff>21772</xdr:rowOff>
    </xdr:from>
    <xdr:to>
      <xdr:col>13</xdr:col>
      <xdr:colOff>21771</xdr:colOff>
      <xdr:row>64</xdr:row>
      <xdr:rowOff>174172</xdr:rowOff>
    </xdr:to>
    <xdr:graphicFrame macro="">
      <xdr:nvGraphicFramePr>
        <xdr:cNvPr id="24" name="Chart 23">
          <a:extLst>
            <a:ext uri="{FF2B5EF4-FFF2-40B4-BE49-F238E27FC236}">
              <a16:creationId xmlns:a16="http://schemas.microsoft.com/office/drawing/2014/main" id="{1C867944-4216-0F30-4219-BA15CADBF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68</xdr:row>
      <xdr:rowOff>1</xdr:rowOff>
    </xdr:from>
    <xdr:to>
      <xdr:col>13</xdr:col>
      <xdr:colOff>64477</xdr:colOff>
      <xdr:row>76</xdr:row>
      <xdr:rowOff>0</xdr:rowOff>
    </xdr:to>
    <xdr:graphicFrame macro="">
      <xdr:nvGraphicFramePr>
        <xdr:cNvPr id="26" name="Chart 25">
          <a:extLst>
            <a:ext uri="{FF2B5EF4-FFF2-40B4-BE49-F238E27FC236}">
              <a16:creationId xmlns:a16="http://schemas.microsoft.com/office/drawing/2014/main" id="{2305276E-E4B1-CB61-60DB-2051CC47B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114301</xdr:colOff>
      <xdr:row>103</xdr:row>
      <xdr:rowOff>0</xdr:rowOff>
    </xdr:from>
    <xdr:to>
      <xdr:col>15</xdr:col>
      <xdr:colOff>525781</xdr:colOff>
      <xdr:row>114</xdr:row>
      <xdr:rowOff>45720</xdr:rowOff>
    </xdr:to>
    <xdr:graphicFrame macro="">
      <xdr:nvGraphicFramePr>
        <xdr:cNvPr id="29" name="Chart 28">
          <a:extLst>
            <a:ext uri="{FF2B5EF4-FFF2-40B4-BE49-F238E27FC236}">
              <a16:creationId xmlns:a16="http://schemas.microsoft.com/office/drawing/2014/main" id="{F30AF003-7161-5FFE-9D53-DD413D645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81</xdr:row>
      <xdr:rowOff>0</xdr:rowOff>
    </xdr:from>
    <xdr:to>
      <xdr:col>10</xdr:col>
      <xdr:colOff>624840</xdr:colOff>
      <xdr:row>87</xdr:row>
      <xdr:rowOff>45720</xdr:rowOff>
    </xdr:to>
    <xdr:graphicFrame macro="">
      <xdr:nvGraphicFramePr>
        <xdr:cNvPr id="30" name="Chart 29">
          <a:extLst>
            <a:ext uri="{FF2B5EF4-FFF2-40B4-BE49-F238E27FC236}">
              <a16:creationId xmlns:a16="http://schemas.microsoft.com/office/drawing/2014/main" id="{113170AC-22C4-63BF-56FC-B6E0641F1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4482</xdr:colOff>
      <xdr:row>91</xdr:row>
      <xdr:rowOff>0</xdr:rowOff>
    </xdr:from>
    <xdr:to>
      <xdr:col>14</xdr:col>
      <xdr:colOff>0</xdr:colOff>
      <xdr:row>98</xdr:row>
      <xdr:rowOff>34962</xdr:rowOff>
    </xdr:to>
    <xdr:graphicFrame macro="">
      <xdr:nvGraphicFramePr>
        <xdr:cNvPr id="31" name="Chart 30">
          <a:extLst>
            <a:ext uri="{FF2B5EF4-FFF2-40B4-BE49-F238E27FC236}">
              <a16:creationId xmlns:a16="http://schemas.microsoft.com/office/drawing/2014/main" id="{91782BB7-B13B-23C9-7A98-E3B7C028E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15</xdr:col>
      <xdr:colOff>647700</xdr:colOff>
      <xdr:row>113</xdr:row>
      <xdr:rowOff>175260</xdr:rowOff>
    </xdr:from>
    <xdr:ext cx="2689860" cy="1333500"/>
    <mc:AlternateContent xmlns:mc="http://schemas.openxmlformats.org/markup-compatibility/2006" xmlns:a14="http://schemas.microsoft.com/office/drawing/2010/main">
      <mc:Choice Requires="a14">
        <xdr:graphicFrame macro="">
          <xdr:nvGraphicFramePr>
            <xdr:cNvPr id="3" name="Sales Persons">
              <a:extLst>
                <a:ext uri="{FF2B5EF4-FFF2-40B4-BE49-F238E27FC236}">
                  <a16:creationId xmlns:a16="http://schemas.microsoft.com/office/drawing/2014/main" id="{AC146F4D-55BC-55B7-1AE3-5EA9871C6777}"/>
                </a:ext>
              </a:extLst>
            </xdr:cNvPr>
            <xdr:cNvGraphicFramePr/>
          </xdr:nvGraphicFramePr>
          <xdr:xfrm>
            <a:off x="0" y="0"/>
            <a:ext cx="0" cy="0"/>
          </xdr:xfrm>
          <a:graphic>
            <a:graphicData uri="http://schemas.microsoft.com/office/drawing/2010/slicer">
              <sle:slicer xmlns:sle="http://schemas.microsoft.com/office/drawing/2010/slicer" name="Sales Persons"/>
            </a:graphicData>
          </a:graphic>
        </xdr:graphicFrame>
      </mc:Choice>
      <mc:Fallback xmlns="">
        <xdr:sp macro="" textlink="">
          <xdr:nvSpPr>
            <xdr:cNvPr id="0" name=""/>
            <xdr:cNvSpPr>
              <a:spLocks noTextEdit="1"/>
            </xdr:cNvSpPr>
          </xdr:nvSpPr>
          <xdr:spPr>
            <a:xfrm>
              <a:off x="10386060" y="21937980"/>
              <a:ext cx="268986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9</xdr:col>
      <xdr:colOff>563880</xdr:colOff>
      <xdr:row>118</xdr:row>
      <xdr:rowOff>99060</xdr:rowOff>
    </xdr:from>
    <xdr:ext cx="2796540" cy="1082040"/>
    <mc:AlternateContent xmlns:mc="http://schemas.openxmlformats.org/markup-compatibility/2006" xmlns:a14="http://schemas.microsoft.com/office/drawing/2010/main">
      <mc:Choice Requires="a14">
        <xdr:graphicFrame macro="">
          <xdr:nvGraphicFramePr>
            <xdr:cNvPr id="5" name="Place">
              <a:extLst>
                <a:ext uri="{FF2B5EF4-FFF2-40B4-BE49-F238E27FC236}">
                  <a16:creationId xmlns:a16="http://schemas.microsoft.com/office/drawing/2014/main" id="{82F53EA2-9302-BB6C-AF8A-3DCA5F87F1AC}"/>
                </a:ext>
              </a:extLst>
            </xdr:cNvPr>
            <xdr:cNvGraphicFramePr/>
          </xdr:nvGraphicFramePr>
          <xdr:xfrm>
            <a:off x="0" y="0"/>
            <a:ext cx="0" cy="0"/>
          </xdr:xfrm>
          <a:graphic>
            <a:graphicData uri="http://schemas.microsoft.com/office/drawing/2010/slicer">
              <sle:slicer xmlns:sle="http://schemas.microsoft.com/office/drawing/2010/slicer" name="Place"/>
            </a:graphicData>
          </a:graphic>
        </xdr:graphicFrame>
      </mc:Choice>
      <mc:Fallback xmlns="">
        <xdr:sp macro="" textlink="">
          <xdr:nvSpPr>
            <xdr:cNvPr id="0" name=""/>
            <xdr:cNvSpPr>
              <a:spLocks noTextEdit="1"/>
            </xdr:cNvSpPr>
          </xdr:nvSpPr>
          <xdr:spPr>
            <a:xfrm>
              <a:off x="6659880" y="22776180"/>
              <a:ext cx="279654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12</xdr:col>
      <xdr:colOff>22860</xdr:colOff>
      <xdr:row>132</xdr:row>
      <xdr:rowOff>152401</xdr:rowOff>
    </xdr:from>
    <xdr:to>
      <xdr:col>18</xdr:col>
      <xdr:colOff>68580</xdr:colOff>
      <xdr:row>137</xdr:row>
      <xdr:rowOff>114301</xdr:rowOff>
    </xdr:to>
    <mc:AlternateContent xmlns:mc="http://schemas.openxmlformats.org/markup-compatibility/2006" xmlns:a14="http://schemas.microsoft.com/office/drawing/2010/main">
      <mc:Choice Requires="a14">
        <xdr:graphicFrame macro="">
          <xdr:nvGraphicFramePr>
            <xdr:cNvPr id="2" name="Products">
              <a:extLst>
                <a:ext uri="{FF2B5EF4-FFF2-40B4-BE49-F238E27FC236}">
                  <a16:creationId xmlns:a16="http://schemas.microsoft.com/office/drawing/2014/main" id="{EA970DAA-2AFB-7584-C549-0800DE6BE2E1}"/>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7863840" y="25389841"/>
              <a:ext cx="386334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i Rao" refreshedDate="45931.854028587964" createdVersion="8" refreshedVersion="8" minRefreshableVersion="3" recordCount="278" xr:uid="{6555712B-41F5-4CCE-A99F-729FA11D39FA}">
  <cacheSource type="worksheet">
    <worksheetSource name="Table1"/>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ount="141">
        <n v="24950"/>
        <n v="184767"/>
        <n v="63800"/>
        <n v="4250000"/>
        <n v="165000"/>
        <n v="122400"/>
        <n v="858000"/>
        <n v="3354000"/>
        <n v="8910"/>
        <n v="229559"/>
        <n v="19461"/>
        <n v="7996"/>
        <n v="507200"/>
        <n v="40473"/>
        <n v="1200"/>
        <n v="203983"/>
        <n v="1282500"/>
        <n v="128957"/>
        <n v="80100"/>
        <n v="924000"/>
        <n v="7500"/>
        <n v="27972"/>
        <n v="18850"/>
        <n v="191992"/>
        <n v="456400"/>
        <n v="31455"/>
        <n v="56100"/>
        <n v="88000"/>
        <n v="220000"/>
        <n v="23984"/>
        <n v="2640"/>
        <n v="29000"/>
        <n v="45977"/>
        <n v="34400"/>
        <n v="738000"/>
        <n v="517963"/>
        <n v="990000"/>
        <n v="1349985"/>
        <n v="307978"/>
        <n v="58000"/>
        <n v="528000"/>
        <n v="374000"/>
        <n v="34950"/>
        <n v="1996"/>
        <n v="25370"/>
        <n v="24780"/>
        <n v="1080"/>
        <n v="2080000"/>
        <n v="111986"/>
        <n v="4950"/>
        <n v="799990"/>
        <n v="73963"/>
        <n v="2609971"/>
        <n v="3454000"/>
        <n v="123690"/>
        <n v="1508000"/>
        <n v="475966"/>
        <n v="3480"/>
        <n v="599975"/>
        <n v="1395000"/>
        <n v="7200"/>
        <n v="3120000"/>
        <n v="783200"/>
        <n v="4194"/>
        <n v="11880"/>
        <n v="19800"/>
        <n v="22485"/>
        <n v="12974"/>
        <n v="704000"/>
        <n v="195965"/>
        <n v="1947600"/>
        <n v="51000"/>
        <n v="68150"/>
        <n v="17400"/>
        <n v="391200"/>
        <n v="2132000"/>
        <n v="1711000"/>
        <n v="247969"/>
        <n v="1530000"/>
        <n v="42570"/>
        <n v="443963"/>
        <n v="6720"/>
        <n v="27550"/>
        <n v="2115000"/>
        <n v="55463"/>
        <n v="319996"/>
        <n v="44955"/>
        <n v="780000"/>
        <n v="2028000"/>
        <n v="31680"/>
        <n v="877500"/>
        <n v="98967"/>
        <n v="17500"/>
        <n v="4920"/>
        <n v="31900"/>
        <n v="95952"/>
        <n v="142100"/>
        <n v="35000"/>
        <n v="8200"/>
        <n v="1421000"/>
        <n v="201564"/>
        <n v="526500"/>
        <n v="719991"/>
        <n v="2857600"/>
        <n v="13750"/>
        <n v="30969"/>
        <n v="1100"/>
        <n v="31200"/>
        <n v="1600"/>
        <n v="26973"/>
        <n v="430200"/>
        <n v="644000"/>
        <n v="4100"/>
        <n v="2250000"/>
        <n v="108000"/>
        <n v="45000"/>
        <n v="35156"/>
        <n v="420500"/>
        <n v="38750"/>
        <n v="569600"/>
        <n v="264000"/>
        <n v="15360"/>
        <n v="3204"/>
        <n v="720"/>
        <n v="17110"/>
        <n v="33966"/>
        <n v="21150"/>
        <n v="49300"/>
        <n v="14471"/>
        <n v="3900"/>
        <n v="26600"/>
        <n v="720000"/>
        <n v="5760"/>
        <n v="563200"/>
        <n v="1195440"/>
        <n v="1287000"/>
        <n v="681500"/>
        <n v="250000"/>
        <n v="519240"/>
        <n v="24200"/>
        <n v="1242600"/>
      </sharedItems>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441263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x v="0"/>
  </r>
  <r>
    <x v="1"/>
    <x v="1"/>
    <x v="0"/>
    <x v="1"/>
    <n v="5599"/>
    <n v="33"/>
    <x v="1"/>
  </r>
  <r>
    <x v="2"/>
    <x v="2"/>
    <x v="1"/>
    <x v="2"/>
    <n v="1450"/>
    <n v="44"/>
    <x v="2"/>
  </r>
  <r>
    <x v="3"/>
    <x v="3"/>
    <x v="2"/>
    <x v="0"/>
    <n v="85000"/>
    <n v="50"/>
    <x v="3"/>
  </r>
  <r>
    <x v="4"/>
    <x v="3"/>
    <x v="3"/>
    <x v="3"/>
    <n v="15000"/>
    <n v="11"/>
    <x v="4"/>
  </r>
  <r>
    <x v="5"/>
    <x v="1"/>
    <x v="0"/>
    <x v="3"/>
    <n v="2550"/>
    <n v="48"/>
    <x v="5"/>
  </r>
  <r>
    <x v="6"/>
    <x v="4"/>
    <x v="4"/>
    <x v="2"/>
    <n v="33000"/>
    <n v="26"/>
    <x v="6"/>
  </r>
  <r>
    <x v="7"/>
    <x v="0"/>
    <x v="2"/>
    <x v="4"/>
    <n v="86000"/>
    <n v="39"/>
    <x v="7"/>
  </r>
  <r>
    <x v="8"/>
    <x v="2"/>
    <x v="5"/>
    <x v="3"/>
    <n v="990"/>
    <n v="9"/>
    <x v="8"/>
  </r>
  <r>
    <x v="9"/>
    <x v="0"/>
    <x v="0"/>
    <x v="0"/>
    <n v="5599"/>
    <n v="41"/>
    <x v="9"/>
  </r>
  <r>
    <x v="10"/>
    <x v="4"/>
    <x v="4"/>
    <x v="2"/>
    <n v="499"/>
    <n v="39"/>
    <x v="10"/>
  </r>
  <r>
    <x v="11"/>
    <x v="1"/>
    <x v="5"/>
    <x v="0"/>
    <n v="1999"/>
    <n v="4"/>
    <x v="11"/>
  </r>
  <r>
    <x v="12"/>
    <x v="3"/>
    <x v="2"/>
    <x v="0"/>
    <n v="63400"/>
    <n v="8"/>
    <x v="12"/>
  </r>
  <r>
    <x v="13"/>
    <x v="5"/>
    <x v="5"/>
    <x v="3"/>
    <n v="1499"/>
    <n v="27"/>
    <x v="13"/>
  </r>
  <r>
    <x v="14"/>
    <x v="3"/>
    <x v="3"/>
    <x v="2"/>
    <n v="120"/>
    <n v="10"/>
    <x v="14"/>
  </r>
  <r>
    <x v="15"/>
    <x v="1"/>
    <x v="4"/>
    <x v="4"/>
    <n v="11999"/>
    <n v="17"/>
    <x v="15"/>
  </r>
  <r>
    <x v="16"/>
    <x v="2"/>
    <x v="2"/>
    <x v="1"/>
    <n v="47500"/>
    <n v="27"/>
    <x v="16"/>
  </r>
  <r>
    <x v="17"/>
    <x v="4"/>
    <x v="4"/>
    <x v="1"/>
    <n v="2999"/>
    <n v="43"/>
    <x v="17"/>
  </r>
  <r>
    <x v="18"/>
    <x v="3"/>
    <x v="3"/>
    <x v="1"/>
    <n v="8900"/>
    <n v="9"/>
    <x v="18"/>
  </r>
  <r>
    <x v="19"/>
    <x v="1"/>
    <x v="4"/>
    <x v="0"/>
    <n v="22000"/>
    <n v="42"/>
    <x v="19"/>
  </r>
  <r>
    <x v="20"/>
    <x v="2"/>
    <x v="1"/>
    <x v="1"/>
    <n v="1250"/>
    <n v="6"/>
    <x v="20"/>
  </r>
  <r>
    <x v="21"/>
    <x v="3"/>
    <x v="3"/>
    <x v="3"/>
    <n v="999"/>
    <n v="28"/>
    <x v="21"/>
  </r>
  <r>
    <x v="22"/>
    <x v="4"/>
    <x v="1"/>
    <x v="4"/>
    <n v="1450"/>
    <n v="13"/>
    <x v="22"/>
  </r>
  <r>
    <x v="23"/>
    <x v="4"/>
    <x v="1"/>
    <x v="2"/>
    <n v="23999"/>
    <n v="8"/>
    <x v="23"/>
  </r>
  <r>
    <x v="24"/>
    <x v="1"/>
    <x v="2"/>
    <x v="4"/>
    <n v="65200"/>
    <n v="7"/>
    <x v="24"/>
  </r>
  <r>
    <x v="25"/>
    <x v="1"/>
    <x v="5"/>
    <x v="1"/>
    <n v="699"/>
    <n v="45"/>
    <x v="25"/>
  </r>
  <r>
    <x v="26"/>
    <x v="0"/>
    <x v="0"/>
    <x v="0"/>
    <n v="2550"/>
    <n v="22"/>
    <x v="26"/>
  </r>
  <r>
    <x v="27"/>
    <x v="2"/>
    <x v="4"/>
    <x v="4"/>
    <n v="22000"/>
    <n v="4"/>
    <x v="27"/>
  </r>
  <r>
    <x v="28"/>
    <x v="4"/>
    <x v="2"/>
    <x v="0"/>
    <n v="22000"/>
    <n v="10"/>
    <x v="28"/>
  </r>
  <r>
    <x v="29"/>
    <x v="5"/>
    <x v="5"/>
    <x v="3"/>
    <n v="1499"/>
    <n v="16"/>
    <x v="29"/>
  </r>
  <r>
    <x v="30"/>
    <x v="1"/>
    <x v="3"/>
    <x v="4"/>
    <n v="120"/>
    <n v="22"/>
    <x v="30"/>
  </r>
  <r>
    <x v="31"/>
    <x v="0"/>
    <x v="0"/>
    <x v="2"/>
    <n v="1450"/>
    <n v="20"/>
    <x v="31"/>
  </r>
  <r>
    <x v="32"/>
    <x v="5"/>
    <x v="5"/>
    <x v="3"/>
    <n v="1999"/>
    <n v="23"/>
    <x v="32"/>
  </r>
  <r>
    <x v="33"/>
    <x v="1"/>
    <x v="0"/>
    <x v="0"/>
    <n v="800"/>
    <n v="43"/>
    <x v="33"/>
  </r>
  <r>
    <x v="34"/>
    <x v="2"/>
    <x v="3"/>
    <x v="3"/>
    <n v="18000"/>
    <n v="41"/>
    <x v="34"/>
  </r>
  <r>
    <x v="35"/>
    <x v="0"/>
    <x v="0"/>
    <x v="1"/>
    <n v="13999"/>
    <n v="37"/>
    <x v="35"/>
  </r>
  <r>
    <x v="36"/>
    <x v="1"/>
    <x v="4"/>
    <x v="3"/>
    <n v="22000"/>
    <n v="45"/>
    <x v="36"/>
  </r>
  <r>
    <x v="37"/>
    <x v="4"/>
    <x v="2"/>
    <x v="0"/>
    <n v="89999"/>
    <n v="15"/>
    <x v="37"/>
  </r>
  <r>
    <x v="38"/>
    <x v="0"/>
    <x v="0"/>
    <x v="2"/>
    <n v="13999"/>
    <n v="22"/>
    <x v="38"/>
  </r>
  <r>
    <x v="39"/>
    <x v="2"/>
    <x v="5"/>
    <x v="1"/>
    <n v="2900"/>
    <n v="20"/>
    <x v="39"/>
  </r>
  <r>
    <x v="40"/>
    <x v="1"/>
    <x v="4"/>
    <x v="3"/>
    <n v="33000"/>
    <n v="16"/>
    <x v="40"/>
  </r>
  <r>
    <x v="41"/>
    <x v="2"/>
    <x v="4"/>
    <x v="1"/>
    <n v="22000"/>
    <n v="17"/>
    <x v="41"/>
  </r>
  <r>
    <x v="42"/>
    <x v="5"/>
    <x v="5"/>
    <x v="1"/>
    <n v="699"/>
    <n v="50"/>
    <x v="42"/>
  </r>
  <r>
    <x v="43"/>
    <x v="4"/>
    <x v="4"/>
    <x v="2"/>
    <n v="499"/>
    <n v="4"/>
    <x v="43"/>
  </r>
  <r>
    <x v="44"/>
    <x v="1"/>
    <x v="5"/>
    <x v="3"/>
    <n v="590"/>
    <n v="43"/>
    <x v="44"/>
  </r>
  <r>
    <x v="45"/>
    <x v="5"/>
    <x v="5"/>
    <x v="1"/>
    <n v="590"/>
    <n v="42"/>
    <x v="45"/>
  </r>
  <r>
    <x v="46"/>
    <x v="1"/>
    <x v="2"/>
    <x v="0"/>
    <n v="120"/>
    <n v="9"/>
    <x v="46"/>
  </r>
  <r>
    <x v="47"/>
    <x v="4"/>
    <x v="4"/>
    <x v="4"/>
    <n v="52000"/>
    <n v="40"/>
    <x v="47"/>
  </r>
  <r>
    <x v="48"/>
    <x v="2"/>
    <x v="1"/>
    <x v="3"/>
    <n v="7999"/>
    <n v="14"/>
    <x v="48"/>
  </r>
  <r>
    <x v="49"/>
    <x v="1"/>
    <x v="1"/>
    <x v="4"/>
    <n v="550"/>
    <n v="9"/>
    <x v="49"/>
  </r>
  <r>
    <x v="50"/>
    <x v="2"/>
    <x v="2"/>
    <x v="3"/>
    <n v="79999"/>
    <n v="10"/>
    <x v="50"/>
  </r>
  <r>
    <x v="51"/>
    <x v="5"/>
    <x v="5"/>
    <x v="3"/>
    <n v="1999"/>
    <n v="37"/>
    <x v="51"/>
  </r>
  <r>
    <x v="52"/>
    <x v="4"/>
    <x v="4"/>
    <x v="2"/>
    <n v="89999"/>
    <n v="29"/>
    <x v="52"/>
  </r>
  <r>
    <x v="53"/>
    <x v="1"/>
    <x v="2"/>
    <x v="3"/>
    <n v="78500"/>
    <n v="44"/>
    <x v="53"/>
  </r>
  <r>
    <x v="54"/>
    <x v="4"/>
    <x v="4"/>
    <x v="1"/>
    <n v="3990"/>
    <n v="31"/>
    <x v="54"/>
  </r>
  <r>
    <x v="55"/>
    <x v="2"/>
    <x v="4"/>
    <x v="3"/>
    <n v="52000"/>
    <n v="29"/>
    <x v="55"/>
  </r>
  <r>
    <x v="56"/>
    <x v="0"/>
    <x v="2"/>
    <x v="3"/>
    <n v="13999"/>
    <n v="34"/>
    <x v="56"/>
  </r>
  <r>
    <x v="57"/>
    <x v="1"/>
    <x v="3"/>
    <x v="1"/>
    <n v="120"/>
    <n v="29"/>
    <x v="57"/>
  </r>
  <r>
    <x v="58"/>
    <x v="4"/>
    <x v="1"/>
    <x v="1"/>
    <n v="23999"/>
    <n v="25"/>
    <x v="58"/>
  </r>
  <r>
    <x v="59"/>
    <x v="4"/>
    <x v="2"/>
    <x v="3"/>
    <n v="45000"/>
    <n v="31"/>
    <x v="59"/>
  </r>
  <r>
    <x v="60"/>
    <x v="1"/>
    <x v="5"/>
    <x v="1"/>
    <n v="450"/>
    <n v="16"/>
    <x v="60"/>
  </r>
  <r>
    <x v="61"/>
    <x v="3"/>
    <x v="3"/>
    <x v="3"/>
    <n v="65000"/>
    <n v="48"/>
    <x v="61"/>
  </r>
  <r>
    <x v="62"/>
    <x v="2"/>
    <x v="2"/>
    <x v="4"/>
    <n v="35600"/>
    <n v="22"/>
    <x v="62"/>
  </r>
  <r>
    <x v="63"/>
    <x v="5"/>
    <x v="5"/>
    <x v="2"/>
    <n v="699"/>
    <n v="6"/>
    <x v="63"/>
  </r>
  <r>
    <x v="64"/>
    <x v="1"/>
    <x v="5"/>
    <x v="1"/>
    <n v="990"/>
    <n v="12"/>
    <x v="64"/>
  </r>
  <r>
    <x v="65"/>
    <x v="5"/>
    <x v="2"/>
    <x v="0"/>
    <n v="450"/>
    <n v="44"/>
    <x v="65"/>
  </r>
  <r>
    <x v="66"/>
    <x v="5"/>
    <x v="5"/>
    <x v="2"/>
    <n v="1499"/>
    <n v="15"/>
    <x v="66"/>
  </r>
  <r>
    <x v="67"/>
    <x v="0"/>
    <x v="0"/>
    <x v="4"/>
    <n v="499"/>
    <n v="26"/>
    <x v="67"/>
  </r>
  <r>
    <x v="68"/>
    <x v="2"/>
    <x v="2"/>
    <x v="4"/>
    <n v="44000"/>
    <n v="16"/>
    <x v="68"/>
  </r>
  <r>
    <x v="69"/>
    <x v="0"/>
    <x v="0"/>
    <x v="3"/>
    <n v="5599"/>
    <n v="35"/>
    <x v="69"/>
  </r>
  <r>
    <x v="70"/>
    <x v="3"/>
    <x v="2"/>
    <x v="0"/>
    <n v="54100"/>
    <n v="36"/>
    <x v="70"/>
  </r>
  <r>
    <x v="71"/>
    <x v="0"/>
    <x v="0"/>
    <x v="2"/>
    <n v="2550"/>
    <n v="20"/>
    <x v="71"/>
  </r>
  <r>
    <x v="72"/>
    <x v="1"/>
    <x v="2"/>
    <x v="2"/>
    <n v="1450"/>
    <n v="47"/>
    <x v="72"/>
  </r>
  <r>
    <x v="73"/>
    <x v="5"/>
    <x v="5"/>
    <x v="3"/>
    <n v="2900"/>
    <n v="6"/>
    <x v="73"/>
  </r>
  <r>
    <x v="74"/>
    <x v="3"/>
    <x v="2"/>
    <x v="4"/>
    <n v="65200"/>
    <n v="6"/>
    <x v="74"/>
  </r>
  <r>
    <x v="75"/>
    <x v="1"/>
    <x v="4"/>
    <x v="4"/>
    <n v="52000"/>
    <n v="41"/>
    <x v="75"/>
  </r>
  <r>
    <x v="76"/>
    <x v="2"/>
    <x v="2"/>
    <x v="1"/>
    <n v="59000"/>
    <n v="29"/>
    <x v="76"/>
  </r>
  <r>
    <x v="77"/>
    <x v="4"/>
    <x v="1"/>
    <x v="4"/>
    <n v="7999"/>
    <n v="31"/>
    <x v="77"/>
  </r>
  <r>
    <x v="78"/>
    <x v="1"/>
    <x v="3"/>
    <x v="1"/>
    <n v="45000"/>
    <n v="34"/>
    <x v="78"/>
  </r>
  <r>
    <x v="79"/>
    <x v="5"/>
    <x v="5"/>
    <x v="0"/>
    <n v="990"/>
    <n v="43"/>
    <x v="79"/>
  </r>
  <r>
    <x v="80"/>
    <x v="4"/>
    <x v="4"/>
    <x v="0"/>
    <n v="11999"/>
    <n v="37"/>
    <x v="80"/>
  </r>
  <r>
    <x v="81"/>
    <x v="4"/>
    <x v="1"/>
    <x v="0"/>
    <n v="960"/>
    <n v="7"/>
    <x v="81"/>
  </r>
  <r>
    <x v="82"/>
    <x v="1"/>
    <x v="0"/>
    <x v="2"/>
    <n v="1450"/>
    <n v="19"/>
    <x v="82"/>
  </r>
  <r>
    <x v="83"/>
    <x v="2"/>
    <x v="2"/>
    <x v="1"/>
    <n v="45000"/>
    <n v="47"/>
    <x v="83"/>
  </r>
  <r>
    <x v="84"/>
    <x v="1"/>
    <x v="5"/>
    <x v="1"/>
    <n v="1499"/>
    <n v="37"/>
    <x v="84"/>
  </r>
  <r>
    <x v="85"/>
    <x v="4"/>
    <x v="4"/>
    <x v="2"/>
    <n v="79999"/>
    <n v="4"/>
    <x v="85"/>
  </r>
  <r>
    <x v="86"/>
    <x v="3"/>
    <x v="2"/>
    <x v="4"/>
    <n v="999"/>
    <n v="45"/>
    <x v="86"/>
  </r>
  <r>
    <x v="87"/>
    <x v="1"/>
    <x v="4"/>
    <x v="0"/>
    <n v="52000"/>
    <n v="15"/>
    <x v="87"/>
  </r>
  <r>
    <x v="88"/>
    <x v="2"/>
    <x v="2"/>
    <x v="3"/>
    <n v="52000"/>
    <n v="39"/>
    <x v="88"/>
  </r>
  <r>
    <x v="89"/>
    <x v="4"/>
    <x v="1"/>
    <x v="2"/>
    <n v="960"/>
    <n v="33"/>
    <x v="89"/>
  </r>
  <r>
    <x v="90"/>
    <x v="4"/>
    <x v="2"/>
    <x v="3"/>
    <n v="19500"/>
    <n v="45"/>
    <x v="90"/>
  </r>
  <r>
    <x v="91"/>
    <x v="4"/>
    <x v="4"/>
    <x v="3"/>
    <n v="2999"/>
    <n v="33"/>
    <x v="91"/>
  </r>
  <r>
    <x v="92"/>
    <x v="1"/>
    <x v="1"/>
    <x v="4"/>
    <n v="1250"/>
    <n v="14"/>
    <x v="92"/>
  </r>
  <r>
    <x v="93"/>
    <x v="1"/>
    <x v="3"/>
    <x v="0"/>
    <n v="120"/>
    <n v="41"/>
    <x v="93"/>
  </r>
  <r>
    <x v="94"/>
    <x v="2"/>
    <x v="0"/>
    <x v="3"/>
    <n v="1450"/>
    <n v="22"/>
    <x v="94"/>
  </r>
  <r>
    <x v="95"/>
    <x v="4"/>
    <x v="4"/>
    <x v="0"/>
    <n v="89999"/>
    <n v="15"/>
    <x v="37"/>
  </r>
  <r>
    <x v="96"/>
    <x v="5"/>
    <x v="2"/>
    <x v="2"/>
    <n v="1999"/>
    <n v="48"/>
    <x v="95"/>
  </r>
  <r>
    <x v="97"/>
    <x v="5"/>
    <x v="5"/>
    <x v="3"/>
    <n v="2900"/>
    <n v="49"/>
    <x v="96"/>
  </r>
  <r>
    <x v="98"/>
    <x v="4"/>
    <x v="4"/>
    <x v="4"/>
    <n v="700"/>
    <n v="50"/>
    <x v="97"/>
  </r>
  <r>
    <x v="99"/>
    <x v="3"/>
    <x v="3"/>
    <x v="3"/>
    <n v="200"/>
    <n v="41"/>
    <x v="98"/>
  </r>
  <r>
    <x v="100"/>
    <x v="2"/>
    <x v="2"/>
    <x v="1"/>
    <n v="49000"/>
    <n v="29"/>
    <x v="99"/>
  </r>
  <r>
    <x v="101"/>
    <x v="0"/>
    <x v="0"/>
    <x v="4"/>
    <n v="5599"/>
    <n v="36"/>
    <x v="100"/>
  </r>
  <r>
    <x v="102"/>
    <x v="3"/>
    <x v="3"/>
    <x v="3"/>
    <n v="13500"/>
    <n v="39"/>
    <x v="101"/>
  </r>
  <r>
    <x v="103"/>
    <x v="2"/>
    <x v="4"/>
    <x v="3"/>
    <n v="79999"/>
    <n v="9"/>
    <x v="102"/>
  </r>
  <r>
    <x v="104"/>
    <x v="4"/>
    <x v="2"/>
    <x v="2"/>
    <n v="75200"/>
    <n v="38"/>
    <x v="103"/>
  </r>
  <r>
    <x v="105"/>
    <x v="4"/>
    <x v="1"/>
    <x v="0"/>
    <n v="550"/>
    <n v="25"/>
    <x v="104"/>
  </r>
  <r>
    <x v="106"/>
    <x v="0"/>
    <x v="0"/>
    <x v="0"/>
    <n v="499"/>
    <n v="50"/>
    <x v="0"/>
  </r>
  <r>
    <x v="107"/>
    <x v="0"/>
    <x v="0"/>
    <x v="1"/>
    <n v="5599"/>
    <n v="33"/>
    <x v="1"/>
  </r>
  <r>
    <x v="108"/>
    <x v="2"/>
    <x v="1"/>
    <x v="2"/>
    <n v="1450"/>
    <n v="44"/>
    <x v="2"/>
  </r>
  <r>
    <x v="109"/>
    <x v="3"/>
    <x v="3"/>
    <x v="0"/>
    <n v="999"/>
    <n v="31"/>
    <x v="105"/>
  </r>
  <r>
    <x v="110"/>
    <x v="3"/>
    <x v="3"/>
    <x v="3"/>
    <n v="100"/>
    <n v="11"/>
    <x v="106"/>
  </r>
  <r>
    <x v="111"/>
    <x v="2"/>
    <x v="0"/>
    <x v="3"/>
    <n v="2550"/>
    <n v="48"/>
    <x v="5"/>
  </r>
  <r>
    <x v="112"/>
    <x v="4"/>
    <x v="4"/>
    <x v="3"/>
    <n v="33000"/>
    <n v="26"/>
    <x v="6"/>
  </r>
  <r>
    <x v="113"/>
    <x v="1"/>
    <x v="0"/>
    <x v="2"/>
    <n v="800"/>
    <n v="39"/>
    <x v="107"/>
  </r>
  <r>
    <x v="114"/>
    <x v="5"/>
    <x v="5"/>
    <x v="2"/>
    <n v="990"/>
    <n v="9"/>
    <x v="8"/>
  </r>
  <r>
    <x v="115"/>
    <x v="0"/>
    <x v="0"/>
    <x v="0"/>
    <n v="5599"/>
    <n v="41"/>
    <x v="9"/>
  </r>
  <r>
    <x v="116"/>
    <x v="4"/>
    <x v="4"/>
    <x v="0"/>
    <n v="499"/>
    <n v="39"/>
    <x v="10"/>
  </r>
  <r>
    <x v="117"/>
    <x v="5"/>
    <x v="5"/>
    <x v="0"/>
    <n v="1999"/>
    <n v="4"/>
    <x v="11"/>
  </r>
  <r>
    <x v="118"/>
    <x v="2"/>
    <x v="3"/>
    <x v="0"/>
    <n v="200"/>
    <n v="8"/>
    <x v="108"/>
  </r>
  <r>
    <x v="119"/>
    <x v="5"/>
    <x v="5"/>
    <x v="2"/>
    <n v="1499"/>
    <n v="27"/>
    <x v="13"/>
  </r>
  <r>
    <x v="120"/>
    <x v="3"/>
    <x v="3"/>
    <x v="4"/>
    <n v="120"/>
    <n v="10"/>
    <x v="14"/>
  </r>
  <r>
    <x v="121"/>
    <x v="1"/>
    <x v="4"/>
    <x v="4"/>
    <n v="11999"/>
    <n v="17"/>
    <x v="15"/>
  </r>
  <r>
    <x v="122"/>
    <x v="1"/>
    <x v="4"/>
    <x v="1"/>
    <n v="999"/>
    <n v="27"/>
    <x v="109"/>
  </r>
  <r>
    <x v="123"/>
    <x v="2"/>
    <x v="4"/>
    <x v="2"/>
    <n v="2999"/>
    <n v="43"/>
    <x v="17"/>
  </r>
  <r>
    <x v="124"/>
    <x v="3"/>
    <x v="2"/>
    <x v="1"/>
    <n v="47800"/>
    <n v="9"/>
    <x v="110"/>
  </r>
  <r>
    <x v="125"/>
    <x v="4"/>
    <x v="2"/>
    <x v="0"/>
    <n v="22000"/>
    <n v="42"/>
    <x v="19"/>
  </r>
  <r>
    <x v="126"/>
    <x v="4"/>
    <x v="1"/>
    <x v="1"/>
    <n v="1250"/>
    <n v="6"/>
    <x v="20"/>
  </r>
  <r>
    <x v="127"/>
    <x v="3"/>
    <x v="3"/>
    <x v="2"/>
    <n v="999"/>
    <n v="28"/>
    <x v="21"/>
  </r>
  <r>
    <x v="128"/>
    <x v="4"/>
    <x v="1"/>
    <x v="4"/>
    <n v="1450"/>
    <n v="13"/>
    <x v="22"/>
  </r>
  <r>
    <x v="129"/>
    <x v="4"/>
    <x v="1"/>
    <x v="4"/>
    <n v="23999"/>
    <n v="8"/>
    <x v="23"/>
  </r>
  <r>
    <x v="130"/>
    <x v="1"/>
    <x v="2"/>
    <x v="4"/>
    <n v="92000"/>
    <n v="7"/>
    <x v="111"/>
  </r>
  <r>
    <x v="131"/>
    <x v="5"/>
    <x v="5"/>
    <x v="2"/>
    <n v="699"/>
    <n v="45"/>
    <x v="25"/>
  </r>
  <r>
    <x v="132"/>
    <x v="0"/>
    <x v="0"/>
    <x v="0"/>
    <n v="2550"/>
    <n v="22"/>
    <x v="26"/>
  </r>
  <r>
    <x v="133"/>
    <x v="2"/>
    <x v="4"/>
    <x v="4"/>
    <n v="22000"/>
    <n v="4"/>
    <x v="27"/>
  </r>
  <r>
    <x v="134"/>
    <x v="4"/>
    <x v="4"/>
    <x v="0"/>
    <n v="22000"/>
    <n v="10"/>
    <x v="28"/>
  </r>
  <r>
    <x v="135"/>
    <x v="1"/>
    <x v="5"/>
    <x v="2"/>
    <n v="1499"/>
    <n v="16"/>
    <x v="29"/>
  </r>
  <r>
    <x v="136"/>
    <x v="3"/>
    <x v="3"/>
    <x v="4"/>
    <n v="120"/>
    <n v="22"/>
    <x v="30"/>
  </r>
  <r>
    <x v="137"/>
    <x v="0"/>
    <x v="0"/>
    <x v="1"/>
    <n v="1450"/>
    <n v="20"/>
    <x v="31"/>
  </r>
  <r>
    <x v="138"/>
    <x v="5"/>
    <x v="5"/>
    <x v="2"/>
    <n v="1999"/>
    <n v="23"/>
    <x v="32"/>
  </r>
  <r>
    <x v="139"/>
    <x v="1"/>
    <x v="0"/>
    <x v="5"/>
    <n v="800"/>
    <n v="43"/>
    <x v="33"/>
  </r>
  <r>
    <x v="140"/>
    <x v="3"/>
    <x v="3"/>
    <x v="4"/>
    <n v="100"/>
    <n v="41"/>
    <x v="112"/>
  </r>
  <r>
    <x v="141"/>
    <x v="0"/>
    <x v="2"/>
    <x v="4"/>
    <n v="13999"/>
    <n v="37"/>
    <x v="35"/>
  </r>
  <r>
    <x v="142"/>
    <x v="2"/>
    <x v="4"/>
    <x v="3"/>
    <n v="22000"/>
    <n v="45"/>
    <x v="36"/>
  </r>
  <r>
    <x v="143"/>
    <x v="4"/>
    <x v="4"/>
    <x v="5"/>
    <n v="89999"/>
    <n v="15"/>
    <x v="37"/>
  </r>
  <r>
    <x v="144"/>
    <x v="0"/>
    <x v="0"/>
    <x v="3"/>
    <n v="13999"/>
    <n v="22"/>
    <x v="38"/>
  </r>
  <r>
    <x v="145"/>
    <x v="1"/>
    <x v="5"/>
    <x v="2"/>
    <n v="2900"/>
    <n v="20"/>
    <x v="39"/>
  </r>
  <r>
    <x v="146"/>
    <x v="4"/>
    <x v="4"/>
    <x v="3"/>
    <n v="33000"/>
    <n v="16"/>
    <x v="40"/>
  </r>
  <r>
    <x v="147"/>
    <x v="1"/>
    <x v="4"/>
    <x v="1"/>
    <n v="22000"/>
    <n v="17"/>
    <x v="41"/>
  </r>
  <r>
    <x v="148"/>
    <x v="1"/>
    <x v="5"/>
    <x v="1"/>
    <n v="45000"/>
    <n v="50"/>
    <x v="113"/>
  </r>
  <r>
    <x v="149"/>
    <x v="4"/>
    <x v="2"/>
    <x v="2"/>
    <n v="499"/>
    <n v="4"/>
    <x v="43"/>
  </r>
  <r>
    <x v="150"/>
    <x v="5"/>
    <x v="5"/>
    <x v="3"/>
    <n v="590"/>
    <n v="43"/>
    <x v="44"/>
  </r>
  <r>
    <x v="151"/>
    <x v="2"/>
    <x v="5"/>
    <x v="1"/>
    <n v="590"/>
    <n v="42"/>
    <x v="45"/>
  </r>
  <r>
    <x v="152"/>
    <x v="3"/>
    <x v="3"/>
    <x v="0"/>
    <n v="12000"/>
    <n v="9"/>
    <x v="114"/>
  </r>
  <r>
    <x v="153"/>
    <x v="4"/>
    <x v="4"/>
    <x v="5"/>
    <n v="52000"/>
    <n v="40"/>
    <x v="47"/>
  </r>
  <r>
    <x v="154"/>
    <x v="4"/>
    <x v="1"/>
    <x v="3"/>
    <n v="7999"/>
    <n v="14"/>
    <x v="48"/>
  </r>
  <r>
    <x v="155"/>
    <x v="1"/>
    <x v="1"/>
    <x v="4"/>
    <n v="5000"/>
    <n v="9"/>
    <x v="115"/>
  </r>
  <r>
    <x v="156"/>
    <x v="4"/>
    <x v="4"/>
    <x v="3"/>
    <n v="79999"/>
    <n v="10"/>
    <x v="50"/>
  </r>
  <r>
    <x v="157"/>
    <x v="5"/>
    <x v="2"/>
    <x v="2"/>
    <n v="1999"/>
    <n v="37"/>
    <x v="51"/>
  </r>
  <r>
    <x v="158"/>
    <x v="4"/>
    <x v="4"/>
    <x v="3"/>
    <n v="89999"/>
    <n v="29"/>
    <x v="52"/>
  </r>
  <r>
    <x v="159"/>
    <x v="2"/>
    <x v="4"/>
    <x v="0"/>
    <n v="799"/>
    <n v="44"/>
    <x v="116"/>
  </r>
  <r>
    <x v="160"/>
    <x v="4"/>
    <x v="4"/>
    <x v="1"/>
    <n v="3990"/>
    <n v="31"/>
    <x v="54"/>
  </r>
  <r>
    <x v="161"/>
    <x v="1"/>
    <x v="4"/>
    <x v="2"/>
    <n v="52000"/>
    <n v="29"/>
    <x v="55"/>
  </r>
  <r>
    <x v="162"/>
    <x v="1"/>
    <x v="0"/>
    <x v="3"/>
    <n v="13999"/>
    <n v="34"/>
    <x v="56"/>
  </r>
  <r>
    <x v="163"/>
    <x v="3"/>
    <x v="3"/>
    <x v="2"/>
    <n v="14500"/>
    <n v="29"/>
    <x v="117"/>
  </r>
  <r>
    <x v="164"/>
    <x v="4"/>
    <x v="1"/>
    <x v="5"/>
    <n v="23999"/>
    <n v="25"/>
    <x v="58"/>
  </r>
  <r>
    <x v="165"/>
    <x v="4"/>
    <x v="1"/>
    <x v="3"/>
    <n v="1250"/>
    <n v="31"/>
    <x v="118"/>
  </r>
  <r>
    <x v="166"/>
    <x v="5"/>
    <x v="2"/>
    <x v="3"/>
    <n v="35600"/>
    <n v="16"/>
    <x v="119"/>
  </r>
  <r>
    <x v="167"/>
    <x v="3"/>
    <x v="3"/>
    <x v="3"/>
    <n v="65000"/>
    <n v="48"/>
    <x v="61"/>
  </r>
  <r>
    <x v="168"/>
    <x v="2"/>
    <x v="3"/>
    <x v="5"/>
    <n v="12000"/>
    <n v="22"/>
    <x v="120"/>
  </r>
  <r>
    <x v="169"/>
    <x v="5"/>
    <x v="5"/>
    <x v="3"/>
    <n v="699"/>
    <n v="6"/>
    <x v="63"/>
  </r>
  <r>
    <x v="170"/>
    <x v="5"/>
    <x v="2"/>
    <x v="2"/>
    <n v="990"/>
    <n v="12"/>
    <x v="64"/>
  </r>
  <r>
    <x v="171"/>
    <x v="5"/>
    <x v="5"/>
    <x v="0"/>
    <n v="450"/>
    <n v="44"/>
    <x v="65"/>
  </r>
  <r>
    <x v="172"/>
    <x v="5"/>
    <x v="2"/>
    <x v="0"/>
    <n v="1499"/>
    <n v="15"/>
    <x v="66"/>
  </r>
  <r>
    <x v="173"/>
    <x v="0"/>
    <x v="0"/>
    <x v="4"/>
    <n v="499"/>
    <n v="26"/>
    <x v="67"/>
  </r>
  <r>
    <x v="174"/>
    <x v="4"/>
    <x v="1"/>
    <x v="4"/>
    <n v="960"/>
    <n v="16"/>
    <x v="121"/>
  </r>
  <r>
    <x v="175"/>
    <x v="2"/>
    <x v="2"/>
    <x v="3"/>
    <n v="5599"/>
    <n v="35"/>
    <x v="69"/>
  </r>
  <r>
    <x v="176"/>
    <x v="3"/>
    <x v="3"/>
    <x v="0"/>
    <n v="89"/>
    <n v="36"/>
    <x v="122"/>
  </r>
  <r>
    <x v="177"/>
    <x v="0"/>
    <x v="0"/>
    <x v="2"/>
    <n v="2550"/>
    <n v="20"/>
    <x v="71"/>
  </r>
  <r>
    <x v="178"/>
    <x v="0"/>
    <x v="0"/>
    <x v="0"/>
    <n v="1450"/>
    <n v="47"/>
    <x v="72"/>
  </r>
  <r>
    <x v="179"/>
    <x v="5"/>
    <x v="5"/>
    <x v="3"/>
    <n v="2900"/>
    <n v="6"/>
    <x v="73"/>
  </r>
  <r>
    <x v="180"/>
    <x v="3"/>
    <x v="3"/>
    <x v="4"/>
    <n v="120"/>
    <n v="6"/>
    <x v="123"/>
  </r>
  <r>
    <x v="181"/>
    <x v="4"/>
    <x v="4"/>
    <x v="4"/>
    <n v="52000"/>
    <n v="41"/>
    <x v="75"/>
  </r>
  <r>
    <x v="182"/>
    <x v="5"/>
    <x v="5"/>
    <x v="2"/>
    <n v="590"/>
    <n v="29"/>
    <x v="124"/>
  </r>
  <r>
    <x v="183"/>
    <x v="4"/>
    <x v="2"/>
    <x v="5"/>
    <n v="7999"/>
    <n v="31"/>
    <x v="77"/>
  </r>
  <r>
    <x v="184"/>
    <x v="1"/>
    <x v="3"/>
    <x v="2"/>
    <n v="999"/>
    <n v="34"/>
    <x v="125"/>
  </r>
  <r>
    <x v="185"/>
    <x v="2"/>
    <x v="5"/>
    <x v="0"/>
    <n v="990"/>
    <n v="43"/>
    <x v="79"/>
  </r>
  <r>
    <x v="186"/>
    <x v="4"/>
    <x v="4"/>
    <x v="0"/>
    <n v="11999"/>
    <n v="37"/>
    <x v="80"/>
  </r>
  <r>
    <x v="187"/>
    <x v="4"/>
    <x v="1"/>
    <x v="0"/>
    <n v="960"/>
    <n v="7"/>
    <x v="81"/>
  </r>
  <r>
    <x v="188"/>
    <x v="0"/>
    <x v="0"/>
    <x v="2"/>
    <n v="1450"/>
    <n v="19"/>
    <x v="82"/>
  </r>
  <r>
    <x v="189"/>
    <x v="5"/>
    <x v="5"/>
    <x v="1"/>
    <n v="450"/>
    <n v="47"/>
    <x v="126"/>
  </r>
  <r>
    <x v="190"/>
    <x v="1"/>
    <x v="5"/>
    <x v="2"/>
    <n v="1499"/>
    <n v="37"/>
    <x v="84"/>
  </r>
  <r>
    <x v="191"/>
    <x v="2"/>
    <x v="4"/>
    <x v="1"/>
    <n v="79999"/>
    <n v="4"/>
    <x v="85"/>
  </r>
  <r>
    <x v="192"/>
    <x v="2"/>
    <x v="3"/>
    <x v="4"/>
    <n v="999"/>
    <n v="45"/>
    <x v="86"/>
  </r>
  <r>
    <x v="193"/>
    <x v="4"/>
    <x v="4"/>
    <x v="0"/>
    <n v="52000"/>
    <n v="15"/>
    <x v="87"/>
  </r>
  <r>
    <x v="194"/>
    <x v="4"/>
    <x v="4"/>
    <x v="3"/>
    <n v="52000"/>
    <n v="39"/>
    <x v="88"/>
  </r>
  <r>
    <x v="195"/>
    <x v="4"/>
    <x v="1"/>
    <x v="2"/>
    <n v="960"/>
    <n v="33"/>
    <x v="89"/>
  </r>
  <r>
    <x v="196"/>
    <x v="4"/>
    <x v="1"/>
    <x v="2"/>
    <n v="1450"/>
    <n v="34"/>
    <x v="127"/>
  </r>
  <r>
    <x v="197"/>
    <x v="4"/>
    <x v="2"/>
    <x v="3"/>
    <n v="2999"/>
    <n v="33"/>
    <x v="91"/>
  </r>
  <r>
    <x v="198"/>
    <x v="2"/>
    <x v="1"/>
    <x v="4"/>
    <n v="1250"/>
    <n v="14"/>
    <x v="92"/>
  </r>
  <r>
    <x v="199"/>
    <x v="3"/>
    <x v="3"/>
    <x v="0"/>
    <n v="120"/>
    <n v="41"/>
    <x v="93"/>
  </r>
  <r>
    <x v="200"/>
    <x v="1"/>
    <x v="0"/>
    <x v="3"/>
    <n v="1450"/>
    <n v="22"/>
    <x v="94"/>
  </r>
  <r>
    <x v="201"/>
    <x v="1"/>
    <x v="4"/>
    <x v="0"/>
    <n v="89999"/>
    <n v="15"/>
    <x v="37"/>
  </r>
  <r>
    <x v="202"/>
    <x v="5"/>
    <x v="5"/>
    <x v="2"/>
    <n v="1999"/>
    <n v="48"/>
    <x v="95"/>
  </r>
  <r>
    <x v="203"/>
    <x v="5"/>
    <x v="2"/>
    <x v="3"/>
    <n v="2900"/>
    <n v="49"/>
    <x v="96"/>
  </r>
  <r>
    <x v="204"/>
    <x v="4"/>
    <x v="4"/>
    <x v="4"/>
    <n v="700"/>
    <n v="50"/>
    <x v="97"/>
  </r>
  <r>
    <x v="205"/>
    <x v="3"/>
    <x v="3"/>
    <x v="3"/>
    <n v="200"/>
    <n v="41"/>
    <x v="98"/>
  </r>
  <r>
    <x v="206"/>
    <x v="0"/>
    <x v="0"/>
    <x v="2"/>
    <n v="499"/>
    <n v="29"/>
    <x v="128"/>
  </r>
  <r>
    <x v="207"/>
    <x v="2"/>
    <x v="0"/>
    <x v="5"/>
    <n v="5599"/>
    <n v="36"/>
    <x v="100"/>
  </r>
  <r>
    <x v="208"/>
    <x v="1"/>
    <x v="3"/>
    <x v="3"/>
    <n v="100"/>
    <n v="39"/>
    <x v="129"/>
  </r>
  <r>
    <x v="209"/>
    <x v="4"/>
    <x v="2"/>
    <x v="3"/>
    <n v="79999"/>
    <n v="9"/>
    <x v="102"/>
  </r>
  <r>
    <x v="210"/>
    <x v="2"/>
    <x v="4"/>
    <x v="2"/>
    <n v="700"/>
    <n v="38"/>
    <x v="130"/>
  </r>
  <r>
    <x v="211"/>
    <x v="4"/>
    <x v="1"/>
    <x v="0"/>
    <n v="550"/>
    <n v="25"/>
    <x v="104"/>
  </r>
  <r>
    <x v="212"/>
    <x v="5"/>
    <x v="5"/>
    <x v="3"/>
    <n v="1499"/>
    <n v="16"/>
    <x v="29"/>
  </r>
  <r>
    <x v="213"/>
    <x v="3"/>
    <x v="3"/>
    <x v="4"/>
    <n v="120"/>
    <n v="22"/>
    <x v="30"/>
  </r>
  <r>
    <x v="214"/>
    <x v="0"/>
    <x v="0"/>
    <x v="1"/>
    <n v="1450"/>
    <n v="20"/>
    <x v="31"/>
  </r>
  <r>
    <x v="215"/>
    <x v="5"/>
    <x v="2"/>
    <x v="2"/>
    <n v="1999"/>
    <n v="23"/>
    <x v="32"/>
  </r>
  <r>
    <x v="216"/>
    <x v="0"/>
    <x v="0"/>
    <x v="3"/>
    <n v="800"/>
    <n v="43"/>
    <x v="33"/>
  </r>
  <r>
    <x v="217"/>
    <x v="2"/>
    <x v="3"/>
    <x v="4"/>
    <n v="100"/>
    <n v="41"/>
    <x v="112"/>
  </r>
  <r>
    <x v="218"/>
    <x v="0"/>
    <x v="0"/>
    <x v="2"/>
    <n v="13999"/>
    <n v="37"/>
    <x v="35"/>
  </r>
  <r>
    <x v="219"/>
    <x v="4"/>
    <x v="4"/>
    <x v="3"/>
    <n v="22000"/>
    <n v="45"/>
    <x v="36"/>
  </r>
  <r>
    <x v="220"/>
    <x v="4"/>
    <x v="4"/>
    <x v="5"/>
    <n v="89999"/>
    <n v="15"/>
    <x v="37"/>
  </r>
  <r>
    <x v="221"/>
    <x v="1"/>
    <x v="2"/>
    <x v="3"/>
    <n v="13999"/>
    <n v="22"/>
    <x v="38"/>
  </r>
  <r>
    <x v="222"/>
    <x v="2"/>
    <x v="5"/>
    <x v="2"/>
    <n v="2900"/>
    <n v="20"/>
    <x v="39"/>
  </r>
  <r>
    <x v="223"/>
    <x v="1"/>
    <x v="4"/>
    <x v="3"/>
    <n v="33000"/>
    <n v="16"/>
    <x v="40"/>
  </r>
  <r>
    <x v="224"/>
    <x v="4"/>
    <x v="2"/>
    <x v="1"/>
    <n v="22000"/>
    <n v="17"/>
    <x v="41"/>
  </r>
  <r>
    <x v="225"/>
    <x v="5"/>
    <x v="5"/>
    <x v="1"/>
    <n v="699"/>
    <n v="50"/>
    <x v="42"/>
  </r>
  <r>
    <x v="226"/>
    <x v="2"/>
    <x v="4"/>
    <x v="2"/>
    <n v="499"/>
    <n v="4"/>
    <x v="43"/>
  </r>
  <r>
    <x v="227"/>
    <x v="5"/>
    <x v="5"/>
    <x v="3"/>
    <n v="590"/>
    <n v="43"/>
    <x v="44"/>
  </r>
  <r>
    <x v="228"/>
    <x v="5"/>
    <x v="5"/>
    <x v="1"/>
    <n v="590"/>
    <n v="42"/>
    <x v="45"/>
  </r>
  <r>
    <x v="229"/>
    <x v="3"/>
    <x v="3"/>
    <x v="0"/>
    <n v="120"/>
    <n v="9"/>
    <x v="46"/>
  </r>
  <r>
    <x v="230"/>
    <x v="2"/>
    <x v="4"/>
    <x v="5"/>
    <n v="52000"/>
    <n v="40"/>
    <x v="47"/>
  </r>
  <r>
    <x v="231"/>
    <x v="4"/>
    <x v="2"/>
    <x v="3"/>
    <n v="7999"/>
    <n v="14"/>
    <x v="48"/>
  </r>
  <r>
    <x v="232"/>
    <x v="2"/>
    <x v="1"/>
    <x v="4"/>
    <n v="550"/>
    <n v="9"/>
    <x v="49"/>
  </r>
  <r>
    <x v="233"/>
    <x v="4"/>
    <x v="4"/>
    <x v="3"/>
    <n v="79999"/>
    <n v="10"/>
    <x v="50"/>
  </r>
  <r>
    <x v="234"/>
    <x v="1"/>
    <x v="2"/>
    <x v="1"/>
    <n v="1999"/>
    <n v="37"/>
    <x v="51"/>
  </r>
  <r>
    <x v="235"/>
    <x v="2"/>
    <x v="4"/>
    <x v="3"/>
    <n v="89999"/>
    <n v="29"/>
    <x v="52"/>
  </r>
  <r>
    <x v="236"/>
    <x v="4"/>
    <x v="4"/>
    <x v="0"/>
    <n v="799"/>
    <n v="44"/>
    <x v="116"/>
  </r>
  <r>
    <x v="237"/>
    <x v="4"/>
    <x v="4"/>
    <x v="5"/>
    <n v="3990"/>
    <n v="31"/>
    <x v="54"/>
  </r>
  <r>
    <x v="238"/>
    <x v="2"/>
    <x v="2"/>
    <x v="2"/>
    <n v="52000"/>
    <n v="29"/>
    <x v="55"/>
  </r>
  <r>
    <x v="239"/>
    <x v="0"/>
    <x v="0"/>
    <x v="3"/>
    <n v="13999"/>
    <n v="34"/>
    <x v="56"/>
  </r>
  <r>
    <x v="240"/>
    <x v="2"/>
    <x v="3"/>
    <x v="2"/>
    <n v="120"/>
    <n v="29"/>
    <x v="57"/>
  </r>
  <r>
    <x v="241"/>
    <x v="4"/>
    <x v="1"/>
    <x v="0"/>
    <n v="23999"/>
    <n v="25"/>
    <x v="58"/>
  </r>
  <r>
    <x v="242"/>
    <x v="2"/>
    <x v="1"/>
    <x v="3"/>
    <n v="1250"/>
    <n v="31"/>
    <x v="118"/>
  </r>
  <r>
    <x v="243"/>
    <x v="5"/>
    <x v="2"/>
    <x v="3"/>
    <n v="45000"/>
    <n v="16"/>
    <x v="131"/>
  </r>
  <r>
    <x v="244"/>
    <x v="1"/>
    <x v="3"/>
    <x v="2"/>
    <n v="120"/>
    <n v="48"/>
    <x v="132"/>
  </r>
  <r>
    <x v="245"/>
    <x v="2"/>
    <x v="2"/>
    <x v="4"/>
    <n v="25600"/>
    <n v="22"/>
    <x v="133"/>
  </r>
  <r>
    <x v="246"/>
    <x v="5"/>
    <x v="5"/>
    <x v="3"/>
    <n v="699"/>
    <n v="6"/>
    <x v="63"/>
  </r>
  <r>
    <x v="247"/>
    <x v="5"/>
    <x v="2"/>
    <x v="2"/>
    <n v="99620"/>
    <n v="12"/>
    <x v="134"/>
  </r>
  <r>
    <x v="248"/>
    <x v="2"/>
    <x v="5"/>
    <x v="5"/>
    <n v="450"/>
    <n v="44"/>
    <x v="65"/>
  </r>
  <r>
    <x v="249"/>
    <x v="5"/>
    <x v="5"/>
    <x v="2"/>
    <n v="1499"/>
    <n v="15"/>
    <x v="66"/>
  </r>
  <r>
    <x v="250"/>
    <x v="0"/>
    <x v="2"/>
    <x v="4"/>
    <n v="49500"/>
    <n v="26"/>
    <x v="135"/>
  </r>
  <r>
    <x v="251"/>
    <x v="1"/>
    <x v="1"/>
    <x v="4"/>
    <n v="960"/>
    <n v="16"/>
    <x v="121"/>
  </r>
  <r>
    <x v="252"/>
    <x v="2"/>
    <x v="0"/>
    <x v="3"/>
    <n v="5599"/>
    <n v="35"/>
    <x v="69"/>
  </r>
  <r>
    <x v="253"/>
    <x v="3"/>
    <x v="3"/>
    <x v="0"/>
    <n v="89"/>
    <n v="36"/>
    <x v="122"/>
  </r>
  <r>
    <x v="254"/>
    <x v="0"/>
    <x v="0"/>
    <x v="5"/>
    <n v="2550"/>
    <n v="20"/>
    <x v="71"/>
  </r>
  <r>
    <x v="255"/>
    <x v="2"/>
    <x v="2"/>
    <x v="0"/>
    <n v="14500"/>
    <n v="47"/>
    <x v="136"/>
  </r>
  <r>
    <x v="256"/>
    <x v="5"/>
    <x v="5"/>
    <x v="3"/>
    <n v="2900"/>
    <n v="6"/>
    <x v="73"/>
  </r>
  <r>
    <x v="257"/>
    <x v="3"/>
    <x v="3"/>
    <x v="4"/>
    <n v="120"/>
    <n v="6"/>
    <x v="123"/>
  </r>
  <r>
    <x v="258"/>
    <x v="4"/>
    <x v="2"/>
    <x v="2"/>
    <n v="52000"/>
    <n v="41"/>
    <x v="75"/>
  </r>
  <r>
    <x v="259"/>
    <x v="1"/>
    <x v="5"/>
    <x v="1"/>
    <n v="590"/>
    <n v="29"/>
    <x v="124"/>
  </r>
  <r>
    <x v="260"/>
    <x v="4"/>
    <x v="1"/>
    <x v="4"/>
    <n v="7999"/>
    <n v="31"/>
    <x v="77"/>
  </r>
  <r>
    <x v="261"/>
    <x v="2"/>
    <x v="3"/>
    <x v="1"/>
    <n v="999"/>
    <n v="34"/>
    <x v="125"/>
  </r>
  <r>
    <x v="262"/>
    <x v="5"/>
    <x v="2"/>
    <x v="2"/>
    <n v="990"/>
    <n v="43"/>
    <x v="79"/>
  </r>
  <r>
    <x v="263"/>
    <x v="2"/>
    <x v="4"/>
    <x v="0"/>
    <n v="11999"/>
    <n v="37"/>
    <x v="80"/>
  </r>
  <r>
    <x v="264"/>
    <x v="1"/>
    <x v="1"/>
    <x v="0"/>
    <n v="960"/>
    <n v="7"/>
    <x v="81"/>
  </r>
  <r>
    <x v="265"/>
    <x v="0"/>
    <x v="0"/>
    <x v="2"/>
    <n v="1450"/>
    <n v="19"/>
    <x v="82"/>
  </r>
  <r>
    <x v="266"/>
    <x v="5"/>
    <x v="5"/>
    <x v="1"/>
    <n v="450"/>
    <n v="47"/>
    <x v="126"/>
  </r>
  <r>
    <x v="267"/>
    <x v="2"/>
    <x v="2"/>
    <x v="1"/>
    <n v="1499"/>
    <n v="37"/>
    <x v="84"/>
  </r>
  <r>
    <x v="268"/>
    <x v="4"/>
    <x v="4"/>
    <x v="1"/>
    <n v="79999"/>
    <n v="4"/>
    <x v="85"/>
  </r>
  <r>
    <x v="269"/>
    <x v="2"/>
    <x v="3"/>
    <x v="4"/>
    <n v="999"/>
    <n v="45"/>
    <x v="86"/>
  </r>
  <r>
    <x v="270"/>
    <x v="4"/>
    <x v="4"/>
    <x v="0"/>
    <n v="52000"/>
    <n v="15"/>
    <x v="87"/>
  </r>
  <r>
    <x v="271"/>
    <x v="1"/>
    <x v="4"/>
    <x v="3"/>
    <n v="52000"/>
    <n v="39"/>
    <x v="88"/>
  </r>
  <r>
    <x v="272"/>
    <x v="2"/>
    <x v="1"/>
    <x v="3"/>
    <n v="960"/>
    <n v="33"/>
    <x v="89"/>
  </r>
  <r>
    <x v="273"/>
    <x v="4"/>
    <x v="1"/>
    <x v="2"/>
    <n v="1450"/>
    <n v="34"/>
    <x v="127"/>
  </r>
  <r>
    <x v="274"/>
    <x v="5"/>
    <x v="5"/>
    <x v="5"/>
    <n v="2500"/>
    <n v="100"/>
    <x v="137"/>
  </r>
  <r>
    <x v="275"/>
    <x v="1"/>
    <x v="2"/>
    <x v="5"/>
    <n v="86540"/>
    <n v="6"/>
    <x v="138"/>
  </r>
  <r>
    <x v="276"/>
    <x v="3"/>
    <x v="3"/>
    <x v="5"/>
    <n v="550"/>
    <n v="44"/>
    <x v="139"/>
  </r>
  <r>
    <x v="277"/>
    <x v="2"/>
    <x v="4"/>
    <x v="5"/>
    <n v="65400"/>
    <n v="19"/>
    <x v="1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85C32-4CAF-491D-9144-4137FD08D52A}"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1">
  <location ref="B83:C87" firstHeaderRow="1" firstDataRow="1" firstDataCol="1"/>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multipleItemSelectionAllowed="1" showAll="0"/>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1"/>
  </rowFields>
  <rowItems count="4">
    <i>
      <x v="2"/>
    </i>
    <i>
      <x v="1"/>
    </i>
    <i>
      <x/>
    </i>
    <i t="grand">
      <x/>
    </i>
  </rowItems>
  <colItems count="1">
    <i/>
  </colItems>
  <dataFields count="1">
    <dataField name="Sum of Units" fld="5" baseField="1" baseItem="2"/>
  </dataFields>
  <formats count="23">
    <format dxfId="22">
      <pivotArea type="all" dataOnly="0" outline="0" fieldPosition="0"/>
    </format>
    <format dxfId="21">
      <pivotArea outline="0" collapsedLevelsAreSubtotals="1" fieldPosition="0"/>
    </format>
    <format dxfId="20">
      <pivotArea field="7" type="button" dataOnly="0" labelOnly="1" outline="0"/>
    </format>
    <format dxfId="19">
      <pivotArea dataOnly="0" labelOnly="1" grandRow="1" outline="0"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7" type="button" dataOnly="0" labelOnly="1" outline="0"/>
    </format>
    <format dxfId="14">
      <pivotArea dataOnly="0" labelOnly="1" grandRow="1" outline="0"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7" type="button" dataOnly="0" labelOnly="1" outline="0"/>
    </format>
    <format dxfId="9">
      <pivotArea dataOnly="0" labelOnly="1" grandRow="1" outline="0"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7" type="button" dataOnly="0" labelOnly="1" outline="0"/>
    </format>
    <format dxfId="4">
      <pivotArea dataOnly="0" labelOnly="1" grandRow="1" outline="0" fieldPosition="0"/>
    </format>
    <format dxfId="3">
      <pivotArea dataOnly="0" labelOnly="1" outline="0" axis="axisValues" fieldPosition="0"/>
    </format>
    <format dxfId="2">
      <pivotArea field="3" type="button" dataOnly="0" labelOnly="1" outline="0"/>
    </format>
    <format dxfId="1">
      <pivotArea dataOnly="0" labelOnly="1" outline="0" axis="axisValues" fieldPosition="0"/>
    </format>
    <format dxfId="0">
      <pivotArea outline="0" fieldPosition="0">
        <references count="1">
          <reference field="4294967294" count="1">
            <x v="0"/>
          </reference>
        </references>
      </pivotArea>
    </format>
  </formats>
  <chartFormats count="9">
    <chartFormat chart="80" format="0" series="1">
      <pivotArea type="data" outline="0" fieldPosition="0">
        <references count="2">
          <reference field="4294967294" count="1" selected="0">
            <x v="0"/>
          </reference>
          <reference field="1" count="1" selected="0">
            <x v="0"/>
          </reference>
        </references>
      </pivotArea>
    </chartFormat>
    <chartFormat chart="80" format="1" series="1">
      <pivotArea type="data" outline="0" fieldPosition="0">
        <references count="2">
          <reference field="4294967294" count="1" selected="0">
            <x v="0"/>
          </reference>
          <reference field="1" count="1" selected="0">
            <x v="1"/>
          </reference>
        </references>
      </pivotArea>
    </chartFormat>
    <chartFormat chart="80" format="2" series="1">
      <pivotArea type="data" outline="0" fieldPosition="0">
        <references count="2">
          <reference field="4294967294" count="1" selected="0">
            <x v="0"/>
          </reference>
          <reference field="1" count="1" selected="0">
            <x v="2"/>
          </reference>
        </references>
      </pivotArea>
    </chartFormat>
    <chartFormat chart="80" format="3" series="1">
      <pivotArea type="data" outline="0" fieldPosition="0">
        <references count="2">
          <reference field="4294967294" count="1" selected="0">
            <x v="0"/>
          </reference>
          <reference field="1" count="1" selected="0">
            <x v="3"/>
          </reference>
        </references>
      </pivotArea>
    </chartFormat>
    <chartFormat chart="80" format="4" series="1">
      <pivotArea type="data" outline="0" fieldPosition="0">
        <references count="2">
          <reference field="4294967294" count="1" selected="0">
            <x v="0"/>
          </reference>
          <reference field="1" count="1" selected="0">
            <x v="4"/>
          </reference>
        </references>
      </pivotArea>
    </chartFormat>
    <chartFormat chart="80" format="5" series="1">
      <pivotArea type="data" outline="0" fieldPosition="0">
        <references count="2">
          <reference field="4294967294" count="1" selected="0">
            <x v="0"/>
          </reference>
          <reference field="1" count="1" selected="0">
            <x v="5"/>
          </reference>
        </references>
      </pivotArea>
    </chartFormat>
    <chartFormat chart="80" format="46" series="1">
      <pivotArea type="data" outline="0" fieldPosition="0">
        <references count="1">
          <reference field="4294967294" count="1" selected="0">
            <x v="0"/>
          </reference>
        </references>
      </pivotArea>
    </chartFormat>
    <chartFormat chart="90" format="48" series="1">
      <pivotArea type="data" outline="0" fieldPosition="0">
        <references count="1">
          <reference field="4294967294" count="1" selected="0">
            <x v="0"/>
          </reference>
        </references>
      </pivotArea>
    </chartFormat>
    <chartFormat chart="96"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694321-76E0-4483-A3A7-4D2D27343B51}"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B43:B44" firstHeaderRow="1" firstDataRow="1" firstDataCol="0"/>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showAll="0"/>
    <pivotField multipleItemSelectionAllowed="1"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Items count="1">
    <i/>
  </rowItems>
  <colItems count="1">
    <i/>
  </colItems>
  <dataFields count="1">
    <dataField name="Sum of Amount" fld="6" baseField="0" baseItem="0"/>
  </dataFields>
  <formats count="22">
    <format dxfId="226">
      <pivotArea type="all" dataOnly="0" outline="0" fieldPosition="0"/>
    </format>
    <format dxfId="225">
      <pivotArea outline="0" collapsedLevelsAreSubtotals="1" fieldPosition="0"/>
    </format>
    <format dxfId="224">
      <pivotArea field="7" type="button" dataOnly="0" labelOnly="1" outline="0"/>
    </format>
    <format dxfId="223">
      <pivotArea dataOnly="0" labelOnly="1" grandRow="1" outline="0" fieldPosition="0"/>
    </format>
    <format dxfId="222">
      <pivotArea dataOnly="0" labelOnly="1" outline="0" axis="axisValues" fieldPosition="0"/>
    </format>
    <format dxfId="221">
      <pivotArea type="all" dataOnly="0" outline="0" fieldPosition="0"/>
    </format>
    <format dxfId="220">
      <pivotArea outline="0" collapsedLevelsAreSubtotals="1" fieldPosition="0"/>
    </format>
    <format dxfId="219">
      <pivotArea field="7" type="button" dataOnly="0" labelOnly="1" outline="0"/>
    </format>
    <format dxfId="218">
      <pivotArea dataOnly="0" labelOnly="1" grandRow="1" outline="0" fieldPosition="0"/>
    </format>
    <format dxfId="217">
      <pivotArea dataOnly="0" labelOnly="1" outline="0" axis="axisValues" fieldPosition="0"/>
    </format>
    <format dxfId="216">
      <pivotArea type="all" dataOnly="0" outline="0" fieldPosition="0"/>
    </format>
    <format dxfId="215">
      <pivotArea outline="0" collapsedLevelsAreSubtotals="1" fieldPosition="0"/>
    </format>
    <format dxfId="214">
      <pivotArea field="7" type="button" dataOnly="0" labelOnly="1" outline="0"/>
    </format>
    <format dxfId="213">
      <pivotArea dataOnly="0" labelOnly="1" grandRow="1" outline="0" fieldPosition="0"/>
    </format>
    <format dxfId="212">
      <pivotArea dataOnly="0" labelOnly="1" outline="0" axis="axisValues" fieldPosition="0"/>
    </format>
    <format dxfId="211">
      <pivotArea type="all" dataOnly="0" outline="0" fieldPosition="0"/>
    </format>
    <format dxfId="210">
      <pivotArea outline="0" collapsedLevelsAreSubtotals="1" fieldPosition="0"/>
    </format>
    <format dxfId="209">
      <pivotArea field="7" type="button" dataOnly="0" labelOnly="1" outline="0"/>
    </format>
    <format dxfId="208">
      <pivotArea dataOnly="0" labelOnly="1" grandRow="1" outline="0" fieldPosition="0"/>
    </format>
    <format dxfId="207">
      <pivotArea dataOnly="0" labelOnly="1" outline="0" axis="axisValues" fieldPosition="0"/>
    </format>
    <format dxfId="206">
      <pivotArea field="3" type="button" dataOnly="0" labelOnly="1" outline="0"/>
    </format>
    <format dxfId="205">
      <pivotArea dataOnly="0" labelOnly="1" outline="0" axis="axisValues" fieldPosition="0"/>
    </format>
  </formats>
  <chartFormats count="5">
    <chartFormat chart="38" format="4"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90D685-2227-4BFE-9141-CC964D0FF0F5}"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3">
  <location ref="M82:M83" firstHeaderRow="1" firstDataRow="1" firstDataCol="0"/>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showAll="0"/>
    <pivotField multipleItemSelectionAllowed="1" showAll="0" measureFilter="1" sortType="ascending">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Items count="1">
    <i/>
  </rowItems>
  <colItems count="1">
    <i/>
  </colItems>
  <dataFields count="1">
    <dataField name="Count of Units" fld="5" subtotal="count" baseField="0" baseItem="0"/>
  </dataFields>
  <formats count="23">
    <format dxfId="249">
      <pivotArea type="all" dataOnly="0" outline="0" fieldPosition="0"/>
    </format>
    <format dxfId="248">
      <pivotArea outline="0" collapsedLevelsAreSubtotals="1" fieldPosition="0"/>
    </format>
    <format dxfId="247">
      <pivotArea field="7" type="button" dataOnly="0" labelOnly="1" outline="0"/>
    </format>
    <format dxfId="246">
      <pivotArea dataOnly="0" labelOnly="1" grandRow="1" outline="0" fieldPosition="0"/>
    </format>
    <format dxfId="245">
      <pivotArea dataOnly="0" labelOnly="1" outline="0" axis="axisValues" fieldPosition="0"/>
    </format>
    <format dxfId="244">
      <pivotArea type="all" dataOnly="0" outline="0" fieldPosition="0"/>
    </format>
    <format dxfId="243">
      <pivotArea outline="0" collapsedLevelsAreSubtotals="1" fieldPosition="0"/>
    </format>
    <format dxfId="242">
      <pivotArea field="7" type="button" dataOnly="0" labelOnly="1" outline="0"/>
    </format>
    <format dxfId="241">
      <pivotArea dataOnly="0" labelOnly="1" grandRow="1" outline="0" fieldPosition="0"/>
    </format>
    <format dxfId="240">
      <pivotArea dataOnly="0" labelOnly="1" outline="0" axis="axisValues" fieldPosition="0"/>
    </format>
    <format dxfId="239">
      <pivotArea type="all" dataOnly="0" outline="0" fieldPosition="0"/>
    </format>
    <format dxfId="238">
      <pivotArea outline="0" collapsedLevelsAreSubtotals="1" fieldPosition="0"/>
    </format>
    <format dxfId="237">
      <pivotArea field="7" type="button" dataOnly="0" labelOnly="1" outline="0"/>
    </format>
    <format dxfId="236">
      <pivotArea dataOnly="0" labelOnly="1" grandRow="1" outline="0" fieldPosition="0"/>
    </format>
    <format dxfId="235">
      <pivotArea dataOnly="0" labelOnly="1" outline="0" axis="axisValues" fieldPosition="0"/>
    </format>
    <format dxfId="234">
      <pivotArea type="all" dataOnly="0" outline="0" fieldPosition="0"/>
    </format>
    <format dxfId="233">
      <pivotArea outline="0" collapsedLevelsAreSubtotals="1" fieldPosition="0"/>
    </format>
    <format dxfId="232">
      <pivotArea field="7" type="button" dataOnly="0" labelOnly="1" outline="0"/>
    </format>
    <format dxfId="231">
      <pivotArea dataOnly="0" labelOnly="1" grandRow="1" outline="0" fieldPosition="0"/>
    </format>
    <format dxfId="230">
      <pivotArea dataOnly="0" labelOnly="1" outline="0" axis="axisValues" fieldPosition="0"/>
    </format>
    <format dxfId="229">
      <pivotArea field="3" type="button" dataOnly="0" labelOnly="1" outline="0"/>
    </format>
    <format dxfId="228">
      <pivotArea dataOnly="0" labelOnly="1" outline="0" axis="axisValues" fieldPosition="0"/>
    </format>
    <format dxfId="227">
      <pivotArea outline="0" collapsedLevelsAreSubtotals="1" fieldPosition="0"/>
    </format>
  </formats>
  <chartFormats count="2">
    <chartFormat chart="77"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EDCF3E-C1E2-437E-8253-BC6912099AE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B3:C16" firstHeaderRow="1" firstDataRow="1" firstDataCol="1"/>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2">
    <field x="7"/>
    <field x="9"/>
  </rowFields>
  <rowItems count="13">
    <i>
      <x v="1"/>
    </i>
    <i>
      <x v="2"/>
    </i>
    <i>
      <x v="3"/>
    </i>
    <i>
      <x v="4"/>
    </i>
    <i>
      <x v="5"/>
    </i>
    <i>
      <x v="6"/>
    </i>
    <i>
      <x v="7"/>
    </i>
    <i>
      <x v="8"/>
    </i>
    <i>
      <x v="9"/>
    </i>
    <i>
      <x v="10"/>
    </i>
    <i>
      <x v="11"/>
    </i>
    <i>
      <x v="12"/>
    </i>
    <i t="grand">
      <x/>
    </i>
  </rowItems>
  <colItems count="1">
    <i/>
  </colItems>
  <dataFields count="1">
    <dataField name="Sum of Amount" fld="6" baseField="0" baseItem="0"/>
  </dataFields>
  <formats count="24">
    <format dxfId="273">
      <pivotArea type="all" dataOnly="0" outline="0" fieldPosition="0"/>
    </format>
    <format dxfId="272">
      <pivotArea outline="0" collapsedLevelsAreSubtotals="1" fieldPosition="0"/>
    </format>
    <format dxfId="271">
      <pivotArea field="7" type="button" dataOnly="0" labelOnly="1" outline="0" axis="axisRow" fieldPosition="0"/>
    </format>
    <format dxfId="270">
      <pivotArea dataOnly="0" labelOnly="1" fieldPosition="0">
        <references count="1">
          <reference field="7" count="10">
            <x v="1"/>
            <x v="2"/>
            <x v="3"/>
            <x v="4"/>
            <x v="5"/>
            <x v="7"/>
            <x v="9"/>
            <x v="10"/>
            <x v="11"/>
            <x v="12"/>
          </reference>
        </references>
      </pivotArea>
    </format>
    <format dxfId="269">
      <pivotArea dataOnly="0" labelOnly="1" grandRow="1" outline="0" fieldPosition="0"/>
    </format>
    <format dxfId="268">
      <pivotArea dataOnly="0" labelOnly="1" outline="0" axis="axisValues" fieldPosition="0"/>
    </format>
    <format dxfId="267">
      <pivotArea type="all" dataOnly="0" outline="0" fieldPosition="0"/>
    </format>
    <format dxfId="266">
      <pivotArea outline="0" collapsedLevelsAreSubtotals="1" fieldPosition="0"/>
    </format>
    <format dxfId="265">
      <pivotArea field="7" type="button" dataOnly="0" labelOnly="1" outline="0" axis="axisRow" fieldPosition="0"/>
    </format>
    <format dxfId="264">
      <pivotArea dataOnly="0" labelOnly="1" fieldPosition="0">
        <references count="1">
          <reference field="7" count="10">
            <x v="1"/>
            <x v="2"/>
            <x v="3"/>
            <x v="4"/>
            <x v="5"/>
            <x v="7"/>
            <x v="9"/>
            <x v="10"/>
            <x v="11"/>
            <x v="12"/>
          </reference>
        </references>
      </pivotArea>
    </format>
    <format dxfId="263">
      <pivotArea dataOnly="0" labelOnly="1" grandRow="1" outline="0" fieldPosition="0"/>
    </format>
    <format dxfId="262">
      <pivotArea dataOnly="0" labelOnly="1" outline="0" axis="axisValues" fieldPosition="0"/>
    </format>
    <format dxfId="261">
      <pivotArea type="all" dataOnly="0" outline="0" fieldPosition="0"/>
    </format>
    <format dxfId="260">
      <pivotArea outline="0" collapsedLevelsAreSubtotals="1" fieldPosition="0"/>
    </format>
    <format dxfId="259">
      <pivotArea field="7" type="button" dataOnly="0" labelOnly="1" outline="0" axis="axisRow" fieldPosition="0"/>
    </format>
    <format dxfId="258">
      <pivotArea dataOnly="0" labelOnly="1" fieldPosition="0">
        <references count="1">
          <reference field="7" count="10">
            <x v="1"/>
            <x v="2"/>
            <x v="3"/>
            <x v="4"/>
            <x v="5"/>
            <x v="7"/>
            <x v="9"/>
            <x v="10"/>
            <x v="11"/>
            <x v="12"/>
          </reference>
        </references>
      </pivotArea>
    </format>
    <format dxfId="257">
      <pivotArea dataOnly="0" labelOnly="1" grandRow="1" outline="0" fieldPosition="0"/>
    </format>
    <format dxfId="256">
      <pivotArea dataOnly="0" labelOnly="1" outline="0" axis="axisValues" fieldPosition="0"/>
    </format>
    <format dxfId="255">
      <pivotArea type="all" dataOnly="0" outline="0" fieldPosition="0"/>
    </format>
    <format dxfId="254">
      <pivotArea outline="0" collapsedLevelsAreSubtotals="1" fieldPosition="0"/>
    </format>
    <format dxfId="253">
      <pivotArea field="7" type="button" dataOnly="0" labelOnly="1" outline="0" axis="axisRow" fieldPosition="0"/>
    </format>
    <format dxfId="252">
      <pivotArea dataOnly="0" labelOnly="1" fieldPosition="0">
        <references count="1">
          <reference field="7" count="10">
            <x v="1"/>
            <x v="2"/>
            <x v="3"/>
            <x v="4"/>
            <x v="5"/>
            <x v="7"/>
            <x v="9"/>
            <x v="10"/>
            <x v="11"/>
            <x v="12"/>
          </reference>
        </references>
      </pivotArea>
    </format>
    <format dxfId="251">
      <pivotArea dataOnly="0" labelOnly="1" grandRow="1" outline="0" fieldPosition="0"/>
    </format>
    <format dxfId="250">
      <pivotArea dataOnly="0" labelOnly="1" outline="0" axis="axisValues" fieldPosition="0"/>
    </format>
  </formats>
  <chartFormats count="22">
    <chartFormat chart="3"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2">
          <reference field="4294967294" count="1" selected="0">
            <x v="0"/>
          </reference>
          <reference field="7" count="1" selected="0">
            <x v="2"/>
          </reference>
        </references>
      </pivotArea>
    </chartFormat>
    <chartFormat chart="7" format="5" series="1">
      <pivotArea type="data" outline="0" fieldPosition="0">
        <references count="2">
          <reference field="4294967294" count="1" selected="0">
            <x v="0"/>
          </reference>
          <reference field="7" count="1" selected="0">
            <x v="3"/>
          </reference>
        </references>
      </pivotArea>
    </chartFormat>
    <chartFormat chart="7" format="6" series="1">
      <pivotArea type="data" outline="0" fieldPosition="0">
        <references count="2">
          <reference field="4294967294" count="1" selected="0">
            <x v="0"/>
          </reference>
          <reference field="7" count="1" selected="0">
            <x v="4"/>
          </reference>
        </references>
      </pivotArea>
    </chartFormat>
    <chartFormat chart="7" format="7" series="1">
      <pivotArea type="data" outline="0" fieldPosition="0">
        <references count="2">
          <reference field="4294967294" count="1" selected="0">
            <x v="0"/>
          </reference>
          <reference field="7" count="1" selected="0">
            <x v="5"/>
          </reference>
        </references>
      </pivotArea>
    </chartFormat>
    <chartFormat chart="7" format="8" series="1">
      <pivotArea type="data" outline="0" fieldPosition="0">
        <references count="2">
          <reference field="4294967294" count="1" selected="0">
            <x v="0"/>
          </reference>
          <reference field="7" count="1" selected="0">
            <x v="7"/>
          </reference>
        </references>
      </pivotArea>
    </chartFormat>
    <chartFormat chart="7" format="9" series="1">
      <pivotArea type="data" outline="0" fieldPosition="0">
        <references count="2">
          <reference field="4294967294" count="1" selected="0">
            <x v="0"/>
          </reference>
          <reference field="7" count="1" selected="0">
            <x v="9"/>
          </reference>
        </references>
      </pivotArea>
    </chartFormat>
    <chartFormat chart="7" format="10" series="1">
      <pivotArea type="data" outline="0" fieldPosition="0">
        <references count="2">
          <reference field="4294967294" count="1" selected="0">
            <x v="0"/>
          </reference>
          <reference field="7" count="1" selected="0">
            <x v="10"/>
          </reference>
        </references>
      </pivotArea>
    </chartFormat>
    <chartFormat chart="7" format="11" series="1">
      <pivotArea type="data" outline="0" fieldPosition="0">
        <references count="2">
          <reference field="4294967294" count="1" selected="0">
            <x v="0"/>
          </reference>
          <reference field="7" count="1" selected="0">
            <x v="11"/>
          </reference>
        </references>
      </pivotArea>
    </chartFormat>
    <chartFormat chart="7" format="12" series="1">
      <pivotArea type="data" outline="0" fieldPosition="0">
        <references count="2">
          <reference field="4294967294" count="1" selected="0">
            <x v="0"/>
          </reference>
          <reference field="7" count="1" selected="0">
            <x v="12"/>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3" format="4" series="1">
      <pivotArea type="data" outline="0" fieldPosition="0">
        <references count="2">
          <reference field="4294967294" count="1" selected="0">
            <x v="0"/>
          </reference>
          <reference field="7" count="1" selected="0">
            <x v="4"/>
          </reference>
        </references>
      </pivotArea>
    </chartFormat>
    <chartFormat chart="3" format="5" series="1">
      <pivotArea type="data" outline="0" fieldPosition="0">
        <references count="2">
          <reference field="4294967294" count="1" selected="0">
            <x v="0"/>
          </reference>
          <reference field="7" count="1" selected="0">
            <x v="5"/>
          </reference>
        </references>
      </pivotArea>
    </chartFormat>
    <chartFormat chart="3" format="6" series="1">
      <pivotArea type="data" outline="0" fieldPosition="0">
        <references count="2">
          <reference field="4294967294" count="1" selected="0">
            <x v="0"/>
          </reference>
          <reference field="7" count="1" selected="0">
            <x v="7"/>
          </reference>
        </references>
      </pivotArea>
    </chartFormat>
    <chartFormat chart="3" format="7" series="1">
      <pivotArea type="data" outline="0" fieldPosition="0">
        <references count="2">
          <reference field="4294967294" count="1" selected="0">
            <x v="0"/>
          </reference>
          <reference field="7" count="1" selected="0">
            <x v="9"/>
          </reference>
        </references>
      </pivotArea>
    </chartFormat>
    <chartFormat chart="3" format="8" series="1">
      <pivotArea type="data" outline="0" fieldPosition="0">
        <references count="2">
          <reference field="4294967294" count="1" selected="0">
            <x v="0"/>
          </reference>
          <reference field="7" count="1" selected="0">
            <x v="10"/>
          </reference>
        </references>
      </pivotArea>
    </chartFormat>
    <chartFormat chart="3" format="9" series="1">
      <pivotArea type="data" outline="0" fieldPosition="0">
        <references count="2">
          <reference field="4294967294" count="1" selected="0">
            <x v="0"/>
          </reference>
          <reference field="7" count="1" selected="0">
            <x v="11"/>
          </reference>
        </references>
      </pivotArea>
    </chartFormat>
    <chartFormat chart="3" format="10" series="1">
      <pivotArea type="data" outline="0" fieldPosition="0">
        <references count="2">
          <reference field="4294967294" count="1" selected="0">
            <x v="0"/>
          </reference>
          <reference field="7" count="1" selected="0">
            <x v="12"/>
          </reference>
        </references>
      </pivotArea>
    </chartFormat>
    <chartFormat chart="7" format="13">
      <pivotArea type="data" outline="0" fieldPosition="0">
        <references count="2">
          <reference field="4294967294" count="1" selected="0">
            <x v="0"/>
          </reference>
          <reference field="7" count="1" selected="0">
            <x v="1"/>
          </reference>
        </references>
      </pivotArea>
    </chartFormat>
    <chartFormat chart="1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3C20F-2AE9-4297-BD32-8E08EF797F80}"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3">
  <location ref="B53:C57" firstHeaderRow="1" firstDataRow="1" firstDataCol="1"/>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showAll="0"/>
    <pivotField axis="axisRow" multipleItemSelectionAllowed="1"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2"/>
  </rowFields>
  <rowItems count="4">
    <i>
      <x v="5"/>
    </i>
    <i>
      <x/>
    </i>
    <i>
      <x v="2"/>
    </i>
    <i t="grand">
      <x/>
    </i>
  </rowItems>
  <colItems count="1">
    <i/>
  </colItems>
  <dataFields count="1">
    <dataField name="Sum of Units" fld="5" baseField="0" baseItem="0"/>
  </dataFields>
  <formats count="22">
    <format dxfId="44">
      <pivotArea type="all" dataOnly="0" outline="0" fieldPosition="0"/>
    </format>
    <format dxfId="43">
      <pivotArea outline="0" collapsedLevelsAreSubtotals="1" fieldPosition="0"/>
    </format>
    <format dxfId="42">
      <pivotArea field="7" type="button" dataOnly="0" labelOnly="1" outline="0"/>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7" type="button" dataOnly="0" labelOnly="1" outline="0"/>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7" type="button" dataOnly="0" labelOnly="1" outline="0"/>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7" type="button" dataOnly="0" labelOnly="1" outline="0"/>
    </format>
    <format dxfId="26">
      <pivotArea dataOnly="0" labelOnly="1" grandRow="1" outline="0" fieldPosition="0"/>
    </format>
    <format dxfId="25">
      <pivotArea dataOnly="0" labelOnly="1" outline="0" axis="axisValues" fieldPosition="0"/>
    </format>
    <format dxfId="24">
      <pivotArea field="3" type="button" dataOnly="0" labelOnly="1" outline="0"/>
    </format>
    <format dxfId="23">
      <pivotArea dataOnly="0" labelOnly="1" outline="0" axis="axisValues" fieldPosition="0"/>
    </format>
  </formats>
  <chartFormats count="2">
    <chartFormat chart="77"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AC270B-DAC2-4468-8E2C-8CAE10AA5BEA}"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9">
  <location ref="B107:C114" firstHeaderRow="1" firstDataRow="1" firstDataCol="1"/>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axis="axisRow" multipleItemSelectionAllowed="1" showAll="0">
      <items count="7">
        <item sd="0" x="4"/>
        <item x="2"/>
        <item sd="0" x="1"/>
        <item sd="0" x="3"/>
        <item sd="0" x="5"/>
        <item sd="0" x="0"/>
        <item t="default"/>
      </items>
    </pivotField>
    <pivotField multipleItemSelectionAllowed="1" showAll="0">
      <items count="7">
        <item x="2"/>
        <item x="0"/>
        <item x="4"/>
        <item x="1"/>
        <item x="3"/>
        <item x="5"/>
        <item t="default"/>
      </items>
    </pivotField>
    <pivotField multipleItemSelectionAllowed="1" showAll="0">
      <items count="7">
        <item x="2"/>
        <item x="4"/>
        <item x="0"/>
        <item x="5"/>
        <item x="3"/>
        <item x="1"/>
        <item t="default"/>
      </items>
    </pivotField>
    <pivotField showAll="0"/>
    <pivotField dataField="1" showAll="0"/>
    <pivotField numFmtId="3" showAll="0">
      <items count="142">
        <item x="123"/>
        <item x="46"/>
        <item x="106"/>
        <item x="14"/>
        <item x="108"/>
        <item x="43"/>
        <item x="30"/>
        <item x="122"/>
        <item x="57"/>
        <item x="129"/>
        <item x="112"/>
        <item x="63"/>
        <item x="93"/>
        <item x="49"/>
        <item x="132"/>
        <item x="81"/>
        <item x="60"/>
        <item x="20"/>
        <item x="11"/>
        <item x="98"/>
        <item x="8"/>
        <item x="64"/>
        <item x="67"/>
        <item x="104"/>
        <item x="128"/>
        <item x="121"/>
        <item x="124"/>
        <item x="73"/>
        <item x="92"/>
        <item x="22"/>
        <item x="10"/>
        <item x="65"/>
        <item x="126"/>
        <item x="66"/>
        <item x="29"/>
        <item x="139"/>
        <item x="45"/>
        <item x="0"/>
        <item x="44"/>
        <item x="130"/>
        <item x="109"/>
        <item x="82"/>
        <item x="21"/>
        <item x="31"/>
        <item x="105"/>
        <item x="107"/>
        <item x="25"/>
        <item x="89"/>
        <item x="94"/>
        <item x="125"/>
        <item x="33"/>
        <item x="42"/>
        <item x="97"/>
        <item x="116"/>
        <item x="118"/>
        <item x="13"/>
        <item x="79"/>
        <item x="86"/>
        <item x="115"/>
        <item x="32"/>
        <item x="127"/>
        <item x="71"/>
        <item x="84"/>
        <item x="26"/>
        <item x="39"/>
        <item x="2"/>
        <item x="72"/>
        <item x="51"/>
        <item x="18"/>
        <item x="27"/>
        <item x="95"/>
        <item x="91"/>
        <item x="114"/>
        <item x="48"/>
        <item x="5"/>
        <item x="54"/>
        <item x="17"/>
        <item x="96"/>
        <item x="4"/>
        <item x="1"/>
        <item x="23"/>
        <item x="69"/>
        <item x="100"/>
        <item x="15"/>
        <item x="28"/>
        <item x="9"/>
        <item x="77"/>
        <item x="137"/>
        <item x="120"/>
        <item x="38"/>
        <item x="85"/>
        <item x="41"/>
        <item x="74"/>
        <item x="117"/>
        <item x="110"/>
        <item x="80"/>
        <item x="24"/>
        <item x="56"/>
        <item x="12"/>
        <item x="35"/>
        <item x="138"/>
        <item x="101"/>
        <item x="40"/>
        <item x="133"/>
        <item x="119"/>
        <item x="58"/>
        <item x="111"/>
        <item x="136"/>
        <item x="68"/>
        <item x="102"/>
        <item x="131"/>
        <item x="34"/>
        <item x="87"/>
        <item x="62"/>
        <item x="50"/>
        <item x="6"/>
        <item x="90"/>
        <item x="19"/>
        <item x="36"/>
        <item x="134"/>
        <item x="140"/>
        <item x="16"/>
        <item x="135"/>
        <item x="37"/>
        <item x="59"/>
        <item x="99"/>
        <item x="55"/>
        <item x="78"/>
        <item x="76"/>
        <item x="70"/>
        <item x="88"/>
        <item x="47"/>
        <item x="83"/>
        <item x="75"/>
        <item x="113"/>
        <item x="52"/>
        <item x="103"/>
        <item x="61"/>
        <item x="7"/>
        <item x="53"/>
        <item x="3"/>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x="1"/>
        <item sd="0" x="2"/>
        <item sd="0" x="3"/>
        <item sd="0" x="4"/>
        <item sd="0" x="5"/>
        <item t="default"/>
      </items>
    </pivotField>
    <pivotField showAll="0">
      <items count="6">
        <item h="1" sd="0" x="0"/>
        <item sd="0" x="1"/>
        <item h="1" sd="0" x="2"/>
        <item h="1" sd="0" x="3"/>
        <item h="1" sd="0" x="4"/>
        <item t="default"/>
      </items>
    </pivotField>
  </pivotFields>
  <rowFields count="1">
    <field x="1"/>
  </rowFields>
  <rowItems count="7">
    <i>
      <x/>
    </i>
    <i>
      <x v="1"/>
    </i>
    <i>
      <x v="2"/>
    </i>
    <i>
      <x v="3"/>
    </i>
    <i>
      <x v="4"/>
    </i>
    <i>
      <x v="5"/>
    </i>
    <i t="grand">
      <x/>
    </i>
  </rowItems>
  <colItems count="1">
    <i/>
  </colItems>
  <dataFields count="1">
    <dataField name="Count of Units" fld="5" subtotal="count" baseField="0" baseItem="0"/>
  </dataFields>
  <formats count="23">
    <format dxfId="67">
      <pivotArea type="all" dataOnly="0" outline="0" fieldPosition="0"/>
    </format>
    <format dxfId="66">
      <pivotArea outline="0" collapsedLevelsAreSubtotals="1" fieldPosition="0"/>
    </format>
    <format dxfId="65">
      <pivotArea field="7" type="button" dataOnly="0" labelOnly="1" outline="0"/>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7" type="button" dataOnly="0" labelOnly="1" outline="0"/>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7" type="button" dataOnly="0" labelOnly="1" outline="0"/>
    </format>
    <format dxfId="54">
      <pivotArea dataOnly="0" labelOnly="1" grandRow="1" outline="0"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7" type="button" dataOnly="0" labelOnly="1" outline="0"/>
    </format>
    <format dxfId="49">
      <pivotArea dataOnly="0" labelOnly="1" grandRow="1" outline="0" fieldPosition="0"/>
    </format>
    <format dxfId="48">
      <pivotArea dataOnly="0" labelOnly="1" outline="0" axis="axisValues" fieldPosition="0"/>
    </format>
    <format dxfId="47">
      <pivotArea field="3" type="button" dataOnly="0" labelOnly="1" outline="0"/>
    </format>
    <format dxfId="46">
      <pivotArea dataOnly="0" labelOnly="1" outline="0" axis="axisValues" fieldPosition="0"/>
    </format>
    <format dxfId="45">
      <pivotArea outline="0" fieldPosition="0">
        <references count="1">
          <reference field="4294967294" count="1">
            <x v="0"/>
          </reference>
        </references>
      </pivotArea>
    </format>
  </formats>
  <chartFormats count="14">
    <chartFormat chart="80" format="0" series="1">
      <pivotArea type="data" outline="0" fieldPosition="0">
        <references count="1">
          <reference field="4294967294" count="1" selected="0">
            <x v="0"/>
          </reference>
        </references>
      </pivotArea>
    </chartFormat>
    <chartFormat chart="80" format="3" series="1">
      <pivotArea type="data" outline="0" fieldPosition="0">
        <references count="2">
          <reference field="4294967294" count="1" selected="0">
            <x v="0"/>
          </reference>
          <reference field="1" count="1" selected="0">
            <x v="1"/>
          </reference>
        </references>
      </pivotArea>
    </chartFormat>
    <chartFormat chart="80" format="4" series="1">
      <pivotArea type="data" outline="0" fieldPosition="0">
        <references count="2">
          <reference field="4294967294" count="1" selected="0">
            <x v="0"/>
          </reference>
          <reference field="1" count="1" selected="0">
            <x v="2"/>
          </reference>
        </references>
      </pivotArea>
    </chartFormat>
    <chartFormat chart="80" format="5" series="1">
      <pivotArea type="data" outline="0" fieldPosition="0">
        <references count="2">
          <reference field="4294967294" count="1" selected="0">
            <x v="0"/>
          </reference>
          <reference field="1" count="1" selected="0">
            <x v="3"/>
          </reference>
        </references>
      </pivotArea>
    </chartFormat>
    <chartFormat chart="80" format="6" series="1">
      <pivotArea type="data" outline="0" fieldPosition="0">
        <references count="2">
          <reference field="4294967294" count="1" selected="0">
            <x v="0"/>
          </reference>
          <reference field="1" count="1" selected="0">
            <x v="4"/>
          </reference>
        </references>
      </pivotArea>
    </chartFormat>
    <chartFormat chart="80" format="7" series="1">
      <pivotArea type="data" outline="0" fieldPosition="0">
        <references count="2">
          <reference field="4294967294" count="1" selected="0">
            <x v="0"/>
          </reference>
          <reference field="1" count="1" selected="0">
            <x v="5"/>
          </reference>
        </references>
      </pivotArea>
    </chartFormat>
    <chartFormat chart="80" format="8" series="1">
      <pivotArea type="data" outline="0" fieldPosition="0">
        <references count="2">
          <reference field="4294967294" count="1" selected="0">
            <x v="0"/>
          </reference>
          <reference field="1" count="1" selected="0">
            <x v="0"/>
          </reference>
        </references>
      </pivotArea>
    </chartFormat>
    <chartFormat chart="87" format="18" series="1">
      <pivotArea type="data" outline="0" fieldPosition="0">
        <references count="2">
          <reference field="4294967294" count="1" selected="0">
            <x v="0"/>
          </reference>
          <reference field="1" count="1" selected="0">
            <x v="4"/>
          </reference>
        </references>
      </pivotArea>
    </chartFormat>
    <chartFormat chart="87" format="19" series="1">
      <pivotArea type="data" outline="0" fieldPosition="0">
        <references count="2">
          <reference field="4294967294" count="1" selected="0">
            <x v="0"/>
          </reference>
          <reference field="1" count="1" selected="0">
            <x v="2"/>
          </reference>
        </references>
      </pivotArea>
    </chartFormat>
    <chartFormat chart="87" format="20" series="1">
      <pivotArea type="data" outline="0" fieldPosition="0">
        <references count="2">
          <reference field="4294967294" count="1" selected="0">
            <x v="0"/>
          </reference>
          <reference field="1" count="1" selected="0">
            <x v="1"/>
          </reference>
        </references>
      </pivotArea>
    </chartFormat>
    <chartFormat chart="87" format="21" series="1">
      <pivotArea type="data" outline="0" fieldPosition="0">
        <references count="2">
          <reference field="4294967294" count="1" selected="0">
            <x v="0"/>
          </reference>
          <reference field="1" count="1" selected="0">
            <x v="3"/>
          </reference>
        </references>
      </pivotArea>
    </chartFormat>
    <chartFormat chart="87" format="22" series="1">
      <pivotArea type="data" outline="0" fieldPosition="0">
        <references count="2">
          <reference field="4294967294" count="1" selected="0">
            <x v="0"/>
          </reference>
          <reference field="1" count="1" selected="0">
            <x v="0"/>
          </reference>
        </references>
      </pivotArea>
    </chartFormat>
    <chartFormat chart="87" format="23" series="1">
      <pivotArea type="data" outline="0" fieldPosition="0">
        <references count="2">
          <reference field="4294967294" count="1" selected="0">
            <x v="0"/>
          </reference>
          <reference field="1" count="1" selected="0">
            <x v="5"/>
          </reference>
        </references>
      </pivotArea>
    </chartFormat>
    <chartFormat chart="87"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554976-D125-41CB-BCD1-3A8FDD2F5563}"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5">
  <location ref="B61:C65" firstHeaderRow="1" firstDataRow="1" firstDataCol="1"/>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showAll="0"/>
    <pivotField axis="axisRow" multipleItemSelectionAllowed="1"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2"/>
  </rowFields>
  <rowItems count="4">
    <i>
      <x v="1"/>
    </i>
    <i>
      <x v="4"/>
    </i>
    <i>
      <x v="3"/>
    </i>
    <i t="grand">
      <x/>
    </i>
  </rowItems>
  <colItems count="1">
    <i/>
  </colItems>
  <dataFields count="1">
    <dataField name="Sum of Units" fld="5" baseField="0" baseItem="0"/>
  </dataFields>
  <formats count="22">
    <format dxfId="89">
      <pivotArea type="all" dataOnly="0" outline="0" fieldPosition="0"/>
    </format>
    <format dxfId="88">
      <pivotArea outline="0" collapsedLevelsAreSubtotals="1" fieldPosition="0"/>
    </format>
    <format dxfId="87">
      <pivotArea field="7" type="button" dataOnly="0" labelOnly="1" outline="0"/>
    </format>
    <format dxfId="86">
      <pivotArea dataOnly="0" labelOnly="1" grandRow="1" outline="0"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7" type="button" dataOnly="0" labelOnly="1" outline="0"/>
    </format>
    <format dxfId="81">
      <pivotArea dataOnly="0" labelOnly="1" grandRow="1" outline="0"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7" type="button" dataOnly="0" labelOnly="1" outline="0"/>
    </format>
    <format dxfId="76">
      <pivotArea dataOnly="0" labelOnly="1" grandRow="1" outline="0"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7" type="button" dataOnly="0" labelOnly="1" outline="0"/>
    </format>
    <format dxfId="71">
      <pivotArea dataOnly="0" labelOnly="1" grandRow="1" outline="0" fieldPosition="0"/>
    </format>
    <format dxfId="70">
      <pivotArea dataOnly="0" labelOnly="1" outline="0" axis="axisValues" fieldPosition="0"/>
    </format>
    <format dxfId="69">
      <pivotArea field="3" type="button" dataOnly="0" labelOnly="1" outline="0"/>
    </format>
    <format dxfId="68">
      <pivotArea dataOnly="0" labelOnly="1" outline="0" axis="axisValues" fieldPosition="0"/>
    </format>
  </formats>
  <chartFormats count="4">
    <chartFormat chart="50"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3D9E98-E5CB-4BB5-8E3D-BAE10520710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B47:B48" firstHeaderRow="1" firstDataRow="1" firstDataCol="0"/>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showAll="0"/>
    <pivotField multipleItemSelectionAllowed="1"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Items count="1">
    <i/>
  </rowItems>
  <colItems count="1">
    <i/>
  </colItems>
  <dataFields count="1">
    <dataField name="Count of Amount" fld="6" subtotal="count" baseField="0" baseItem="0"/>
  </dataFields>
  <formats count="22">
    <format dxfId="111">
      <pivotArea type="all" dataOnly="0" outline="0" fieldPosition="0"/>
    </format>
    <format dxfId="110">
      <pivotArea outline="0" collapsedLevelsAreSubtotals="1" fieldPosition="0"/>
    </format>
    <format dxfId="109">
      <pivotArea field="7" type="button" dataOnly="0" labelOnly="1" outline="0"/>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7" type="button" dataOnly="0" labelOnly="1" outline="0"/>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7" type="button" dataOnly="0" labelOnly="1" outline="0"/>
    </format>
    <format dxfId="98">
      <pivotArea dataOnly="0" labelOnly="1" grandRow="1" outline="0"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7" type="button" dataOnly="0" labelOnly="1" outline="0"/>
    </format>
    <format dxfId="93">
      <pivotArea dataOnly="0" labelOnly="1" grandRow="1" outline="0" fieldPosition="0"/>
    </format>
    <format dxfId="92">
      <pivotArea dataOnly="0" labelOnly="1" outline="0" axis="axisValues" fieldPosition="0"/>
    </format>
    <format dxfId="91">
      <pivotArea field="3" type="button" dataOnly="0" labelOnly="1" outline="0"/>
    </format>
    <format dxfId="90">
      <pivotArea dataOnly="0" labelOnly="1" outline="0" axis="axisValues" fieldPosition="0"/>
    </format>
  </formats>
  <chartFormats count="5">
    <chartFormat chart="38" format="4"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C1D24F-1FC9-49BA-8087-FCC14F4E332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B19:D26" firstHeaderRow="0" firstDataRow="1" firstDataCol="1"/>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showAll="0"/>
    <pivotField showAll="0">
      <items count="7">
        <item x="2"/>
        <item x="0"/>
        <item x="4"/>
        <item x="1"/>
        <item x="3"/>
        <item x="5"/>
        <item t="default"/>
      </items>
    </pivotField>
    <pivotField axis="axisRow" showAll="0" sortType="ascending">
      <items count="7">
        <item x="2"/>
        <item x="4"/>
        <item x="0"/>
        <item x="5"/>
        <item x="3"/>
        <item x="1"/>
        <item t="default"/>
      </items>
      <autoSortScope>
        <pivotArea dataOnly="0" outline="0" fieldPosition="0">
          <references count="1">
            <reference field="4294967294" count="1" selected="0">
              <x v="0"/>
            </reference>
          </references>
        </pivotArea>
      </autoSortScope>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h="1" x="0"/>
        <item x="1"/>
        <item h="1" x="2"/>
        <item h="1" x="3"/>
        <item h="1" x="4"/>
        <item t="default"/>
      </items>
    </pivotField>
  </pivotFields>
  <rowFields count="1">
    <field x="3"/>
  </rowFields>
  <rowItems count="7">
    <i>
      <x v="3"/>
    </i>
    <i>
      <x v="5"/>
    </i>
    <i>
      <x/>
    </i>
    <i>
      <x v="1"/>
    </i>
    <i>
      <x v="2"/>
    </i>
    <i>
      <x v="4"/>
    </i>
    <i t="grand">
      <x/>
    </i>
  </rowItems>
  <colFields count="1">
    <field x="-2"/>
  </colFields>
  <colItems count="2">
    <i>
      <x/>
    </i>
    <i i="1">
      <x v="1"/>
    </i>
  </colItems>
  <dataFields count="2">
    <dataField name="Sum of Amount2" fld="6" baseField="0" baseItem="0"/>
    <dataField name="Sum of Amount" fld="6" showDataAs="percentOfTotal" baseField="0" baseItem="0" numFmtId="10"/>
  </dataFields>
  <formats count="25">
    <format dxfId="136">
      <pivotArea type="all" dataOnly="0" outline="0" fieldPosition="0"/>
    </format>
    <format dxfId="135">
      <pivotArea outline="0" collapsedLevelsAreSubtotals="1" fieldPosition="0"/>
    </format>
    <format dxfId="134">
      <pivotArea field="7" type="button" dataOnly="0" labelOnly="1" outline="0"/>
    </format>
    <format dxfId="133">
      <pivotArea dataOnly="0" labelOnly="1" grandRow="1" outline="0"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7" type="button" dataOnly="0" labelOnly="1" outline="0"/>
    </format>
    <format dxfId="128">
      <pivotArea dataOnly="0" labelOnly="1" grandRow="1" outline="0" fieldPosition="0"/>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field="7" type="button" dataOnly="0" labelOnly="1" outline="0"/>
    </format>
    <format dxfId="123">
      <pivotArea dataOnly="0" labelOnly="1" grandRow="1" outline="0"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7" type="button" dataOnly="0" labelOnly="1" outline="0"/>
    </format>
    <format dxfId="118">
      <pivotArea dataOnly="0" labelOnly="1" grandRow="1" outline="0" fieldPosition="0"/>
    </format>
    <format dxfId="117">
      <pivotArea dataOnly="0" labelOnly="1" outline="0" axis="axisValues" fieldPosition="0"/>
    </format>
    <format dxfId="116">
      <pivotArea field="3" type="button" dataOnly="0" labelOnly="1" outline="0" axis="axisRow" fieldPosition="0"/>
    </format>
    <format dxfId="115">
      <pivotArea dataOnly="0" labelOnly="1" outline="0" axis="axisValues" fieldPosition="0"/>
    </format>
    <format dxfId="114">
      <pivotArea collapsedLevelsAreSubtotals="1" fieldPosition="0">
        <references count="2">
          <reference field="4294967294" count="1" selected="0">
            <x v="1"/>
          </reference>
          <reference field="3" count="1">
            <x v="0"/>
          </reference>
        </references>
      </pivotArea>
    </format>
    <format dxfId="113">
      <pivotArea outline="0" fieldPosition="0">
        <references count="1">
          <reference field="4294967294" count="1">
            <x v="1"/>
          </reference>
        </references>
      </pivotArea>
    </format>
    <format dxfId="112">
      <pivotArea outline="0" fieldPosition="0">
        <references count="1">
          <reference field="4294967294" count="1">
            <x v="0"/>
          </reference>
        </references>
      </pivotArea>
    </format>
  </formats>
  <chartFormats count="6">
    <chartFormat chart="22" format="4"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 chart="20" format="3" series="1">
      <pivotArea type="data" outline="0" fieldPosition="0">
        <references count="1">
          <reference field="4294967294" count="1" selected="0">
            <x v="1"/>
          </reference>
        </references>
      </pivotArea>
    </chartFormat>
    <chartFormat chart="44" format="8" series="1">
      <pivotArea type="data" outline="0" fieldPosition="0">
        <references count="1">
          <reference field="4294967294" count="1" selected="0">
            <x v="0"/>
          </reference>
        </references>
      </pivotArea>
    </chartFormat>
    <chartFormat chart="4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407E1B-9344-451C-A2C9-87F075A4592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3">
  <location ref="B29:C36" firstHeaderRow="1" firstDataRow="1" firstDataCol="1"/>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showAll="0"/>
    <pivotField axis="axisRow" multipleItemSelectionAllowed="1"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2"/>
  </rowFields>
  <rowItems count="7">
    <i>
      <x v="3"/>
    </i>
    <i>
      <x v="5"/>
    </i>
    <i>
      <x v="1"/>
    </i>
    <i>
      <x v="4"/>
    </i>
    <i>
      <x/>
    </i>
    <i>
      <x v="2"/>
    </i>
    <i t="grand">
      <x/>
    </i>
  </rowItems>
  <colItems count="1">
    <i/>
  </colItems>
  <dataFields count="1">
    <dataField name="Sum of Amount" fld="6" showDataAs="percentOfTotal" baseField="0" baseItem="0" numFmtId="10"/>
  </dataFields>
  <formats count="23">
    <format dxfId="159">
      <pivotArea type="all" dataOnly="0" outline="0" fieldPosition="0"/>
    </format>
    <format dxfId="158">
      <pivotArea outline="0" collapsedLevelsAreSubtotals="1" fieldPosition="0"/>
    </format>
    <format dxfId="157">
      <pivotArea field="7" type="button" dataOnly="0" labelOnly="1" outline="0"/>
    </format>
    <format dxfId="156">
      <pivotArea dataOnly="0" labelOnly="1" grandRow="1" outline="0"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7" type="button" dataOnly="0" labelOnly="1" outline="0"/>
    </format>
    <format dxfId="151">
      <pivotArea dataOnly="0" labelOnly="1" grandRow="1" outline="0" fieldPosition="0"/>
    </format>
    <format dxfId="150">
      <pivotArea dataOnly="0" labelOnly="1" outline="0" axis="axisValues" fieldPosition="0"/>
    </format>
    <format dxfId="149">
      <pivotArea type="all" dataOnly="0" outline="0" fieldPosition="0"/>
    </format>
    <format dxfId="148">
      <pivotArea outline="0" collapsedLevelsAreSubtotals="1" fieldPosition="0"/>
    </format>
    <format dxfId="147">
      <pivotArea field="7" type="button" dataOnly="0" labelOnly="1" outline="0"/>
    </format>
    <format dxfId="146">
      <pivotArea dataOnly="0" labelOnly="1" grandRow="1" outline="0" fieldPosition="0"/>
    </format>
    <format dxfId="145">
      <pivotArea dataOnly="0" labelOnly="1" outline="0" axis="axisValues" fieldPosition="0"/>
    </format>
    <format dxfId="144">
      <pivotArea type="all" dataOnly="0" outline="0" fieldPosition="0"/>
    </format>
    <format dxfId="143">
      <pivotArea outline="0" collapsedLevelsAreSubtotals="1" fieldPosition="0"/>
    </format>
    <format dxfId="142">
      <pivotArea field="7" type="button" dataOnly="0" labelOnly="1" outline="0"/>
    </format>
    <format dxfId="141">
      <pivotArea dataOnly="0" labelOnly="1" grandRow="1" outline="0" fieldPosition="0"/>
    </format>
    <format dxfId="140">
      <pivotArea dataOnly="0" labelOnly="1" outline="0" axis="axisValues" fieldPosition="0"/>
    </format>
    <format dxfId="139">
      <pivotArea field="3" type="button" dataOnly="0" labelOnly="1" outline="0"/>
    </format>
    <format dxfId="138">
      <pivotArea dataOnly="0" labelOnly="1" outline="0" axis="axisValues" fieldPosition="0"/>
    </format>
    <format dxfId="137">
      <pivotArea outline="0" fieldPosition="0">
        <references count="1">
          <reference field="4294967294" count="1">
            <x v="0"/>
          </reference>
        </references>
      </pivotArea>
    </format>
  </formats>
  <chartFormats count="2">
    <chartFormat chart="38" format="4"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84F1BE-6917-4C3B-8E69-93CAF02DCDFC}"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2">
  <location ref="B93:C97" firstHeaderRow="1" firstDataRow="1" firstDataCol="1"/>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multipleItemSelectionAllowed="1" showAll="0"/>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1"/>
  </rowFields>
  <rowItems count="4">
    <i>
      <x v="3"/>
    </i>
    <i>
      <x v="5"/>
    </i>
    <i>
      <x v="4"/>
    </i>
    <i t="grand">
      <x/>
    </i>
  </rowItems>
  <colItems count="1">
    <i/>
  </colItems>
  <dataFields count="1">
    <dataField name="Sum of Units" fld="5" baseField="1" baseItem="5"/>
  </dataFields>
  <formats count="23">
    <format dxfId="182">
      <pivotArea type="all" dataOnly="0" outline="0" fieldPosition="0"/>
    </format>
    <format dxfId="181">
      <pivotArea outline="0" collapsedLevelsAreSubtotals="1" fieldPosition="0"/>
    </format>
    <format dxfId="180">
      <pivotArea field="7" type="button" dataOnly="0" labelOnly="1" outline="0"/>
    </format>
    <format dxfId="179">
      <pivotArea dataOnly="0" labelOnly="1" grandRow="1" outline="0"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7" type="button" dataOnly="0" labelOnly="1" outline="0"/>
    </format>
    <format dxfId="174">
      <pivotArea dataOnly="0" labelOnly="1" grandRow="1" outline="0"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7" type="button" dataOnly="0" labelOnly="1" outline="0"/>
    </format>
    <format dxfId="169">
      <pivotArea dataOnly="0" labelOnly="1" grandRow="1" outline="0" fieldPosition="0"/>
    </format>
    <format dxfId="168">
      <pivotArea dataOnly="0" labelOnly="1" outline="0" axis="axisValues" fieldPosition="0"/>
    </format>
    <format dxfId="167">
      <pivotArea type="all" dataOnly="0" outline="0" fieldPosition="0"/>
    </format>
    <format dxfId="166">
      <pivotArea outline="0" collapsedLevelsAreSubtotals="1" fieldPosition="0"/>
    </format>
    <format dxfId="165">
      <pivotArea field="7" type="button" dataOnly="0" labelOnly="1" outline="0"/>
    </format>
    <format dxfId="164">
      <pivotArea dataOnly="0" labelOnly="1" grandRow="1" outline="0" fieldPosition="0"/>
    </format>
    <format dxfId="163">
      <pivotArea dataOnly="0" labelOnly="1" outline="0" axis="axisValues" fieldPosition="0"/>
    </format>
    <format dxfId="162">
      <pivotArea field="3" type="button" dataOnly="0" labelOnly="1" outline="0"/>
    </format>
    <format dxfId="161">
      <pivotArea dataOnly="0" labelOnly="1" outline="0" axis="axisValues" fieldPosition="0"/>
    </format>
    <format dxfId="160">
      <pivotArea outline="0" fieldPosition="0">
        <references count="1">
          <reference field="4294967294" count="1">
            <x v="0"/>
          </reference>
        </references>
      </pivotArea>
    </format>
  </formats>
  <chartFormats count="2">
    <chartFormat chart="74" format="0" series="1">
      <pivotArea type="data" outline="0" fieldPosition="0">
        <references count="1">
          <reference field="4294967294" count="1" selected="0">
            <x v="0"/>
          </reference>
        </references>
      </pivotArea>
    </chartFormat>
    <chartFormat chart="7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6CB231-F402-4996-ADA6-DB72CE84FC8C}"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3">
  <location ref="B70:C77" firstHeaderRow="1" firstDataRow="1" firstDataCol="1"/>
  <pivotFields count="10">
    <pivotField numFmtId="14" showAll="0">
      <items count="27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4"/>
        <item sd="0" x="271"/>
        <item sd="0" x="275"/>
        <item sd="0" x="272"/>
        <item sd="0" x="276"/>
        <item sd="0" x="273"/>
        <item sd="0" x="277"/>
        <item t="default" sd="0"/>
      </items>
    </pivotField>
    <pivotField showAll="0"/>
    <pivotField axis="axisRow" multipleItemSelectionAllowed="1"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6">
        <item x="0"/>
        <item x="1"/>
        <item x="2"/>
        <item x="3"/>
        <item x="4"/>
        <item t="default"/>
      </items>
    </pivotField>
  </pivotFields>
  <rowFields count="1">
    <field x="2"/>
  </rowFields>
  <rowItems count="7">
    <i>
      <x v="3"/>
    </i>
    <i>
      <x v="4"/>
    </i>
    <i>
      <x v="1"/>
    </i>
    <i>
      <x v="5"/>
    </i>
    <i>
      <x/>
    </i>
    <i>
      <x v="2"/>
    </i>
    <i t="grand">
      <x/>
    </i>
  </rowItems>
  <colItems count="1">
    <i/>
  </colItems>
  <dataFields count="1">
    <dataField name="Sum of Units" fld="5" baseField="0" baseItem="0"/>
  </dataFields>
  <formats count="22">
    <format dxfId="204">
      <pivotArea type="all" dataOnly="0" outline="0" fieldPosition="0"/>
    </format>
    <format dxfId="203">
      <pivotArea outline="0" collapsedLevelsAreSubtotals="1" fieldPosition="0"/>
    </format>
    <format dxfId="202">
      <pivotArea field="7" type="button" dataOnly="0" labelOnly="1" outline="0"/>
    </format>
    <format dxfId="201">
      <pivotArea dataOnly="0" labelOnly="1" grandRow="1" outline="0" fieldPosition="0"/>
    </format>
    <format dxfId="200">
      <pivotArea dataOnly="0" labelOnly="1" outline="0" axis="axisValues" fieldPosition="0"/>
    </format>
    <format dxfId="199">
      <pivotArea type="all" dataOnly="0" outline="0" fieldPosition="0"/>
    </format>
    <format dxfId="198">
      <pivotArea outline="0" collapsedLevelsAreSubtotals="1" fieldPosition="0"/>
    </format>
    <format dxfId="197">
      <pivotArea field="7" type="button" dataOnly="0" labelOnly="1" outline="0"/>
    </format>
    <format dxfId="196">
      <pivotArea dataOnly="0" labelOnly="1" grandRow="1" outline="0"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field="7" type="button" dataOnly="0" labelOnly="1" outline="0"/>
    </format>
    <format dxfId="191">
      <pivotArea dataOnly="0" labelOnly="1" grandRow="1" outline="0" fieldPosition="0"/>
    </format>
    <format dxfId="190">
      <pivotArea dataOnly="0" labelOnly="1" outline="0" axis="axisValues" fieldPosition="0"/>
    </format>
    <format dxfId="189">
      <pivotArea type="all" dataOnly="0" outline="0" fieldPosition="0"/>
    </format>
    <format dxfId="188">
      <pivotArea outline="0" collapsedLevelsAreSubtotals="1" fieldPosition="0"/>
    </format>
    <format dxfId="187">
      <pivotArea field="7" type="button" dataOnly="0" labelOnly="1" outline="0"/>
    </format>
    <format dxfId="186">
      <pivotArea dataOnly="0" labelOnly="1" grandRow="1" outline="0" fieldPosition="0"/>
    </format>
    <format dxfId="185">
      <pivotArea dataOnly="0" labelOnly="1" outline="0" axis="axisValues" fieldPosition="0"/>
    </format>
    <format dxfId="184">
      <pivotArea field="3" type="button" dataOnly="0" labelOnly="1" outline="0"/>
    </format>
    <format dxfId="183">
      <pivotArea dataOnly="0" labelOnly="1" outline="0" axis="axisValues" fieldPosition="0"/>
    </format>
  </formats>
  <chartFormats count="7">
    <chartFormat chart="50"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77B6A126-834C-4CA7-9C1D-E2E87EC60854}" sourceName="Products">
  <pivotTables>
    <pivotTable tabId="3" name="PivotTable1"/>
    <pivotTable tabId="3" name="PivotTable2"/>
    <pivotTable tabId="3" name="PivotTable3"/>
    <pivotTable tabId="3" name="PivotTable5"/>
    <pivotTable tabId="3" name="PivotTable6"/>
  </pivotTables>
  <data>
    <tabular pivotCacheId="441263235">
      <items count="6">
        <i x="2" s="1"/>
        <i x="0" s="1"/>
        <i x="4" s="1"/>
        <i x="1"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s" xr10:uid="{8587CC7C-4F8B-424E-8CF6-C5DBD8C135C4}" sourceName="Sales Persons">
  <pivotTables>
    <pivotTable tabId="3" name="PivotTable12"/>
  </pivotTables>
  <data>
    <tabular pivotCacheId="441263235">
      <items count="6">
        <i x="4" s="1"/>
        <i x="2" s="1"/>
        <i x="1" s="1"/>
        <i x="3"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1" xr10:uid="{04B0D213-7393-4038-8A5E-E8EDA0FA94F4}" sourceName="Place">
  <pivotTables>
    <pivotTable tabId="3" name="PivotTable12"/>
    <pivotTable tabId="3" name="PivotTable9"/>
    <pivotTable tabId="3" name="PivotTable15"/>
    <pivotTable tabId="3" name="PivotTable14"/>
    <pivotTable tabId="3" name="PivotTable11"/>
    <pivotTable tabId="3" name="PivotTable8"/>
    <pivotTable tabId="3" name="PivotTable7"/>
    <pivotTable tabId="3" name="PivotTable6"/>
    <pivotTable tabId="3" name="PivotTable5"/>
    <pivotTable tabId="3" name="PivotTable3"/>
    <pivotTable tabId="3" name="PivotTable2"/>
    <pivotTable tabId="3" name="PivotTable1"/>
  </pivotTables>
  <data>
    <tabular pivotCacheId="441263235">
      <items count="6">
        <i x="2" s="1"/>
        <i x="4" s="1"/>
        <i x="0" s="1"/>
        <i x="5"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1" xr10:uid="{0FF0EA77-1FF7-43C1-8CFF-92BB938E60FB}" sourceName="Products">
  <pivotTables>
    <pivotTable tabId="3" name="PivotTable12"/>
  </pivotTables>
  <data>
    <tabular pivotCacheId="441263235">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A4F628A1-C39F-4059-8DBC-144126196E2A}" cache="Slicer_Products" caption="Products" columnCount="6" rowHeight="247650"/>
  <slicer name="Place 1" xr10:uid="{6BEA0624-8C93-412F-B542-BB3A2EF2DB43}" cache="Slicer_Place1" caption="Place" columnCoun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2" xr10:uid="{7029E4DF-549F-45EB-ABAA-BAB1F873EE0D}" cache="Slicer_Products" caption="Products" columnCount="6" rowHeight="247650"/>
  <slicer name="Place 2" xr10:uid="{73F10074-806E-4ECC-BF0A-29E07BA178AC}" cache="Slicer_Place1" caption="Place" columnCount="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3" xr10:uid="{02D6B984-F851-4A63-AE1C-022D094AFCA9}" cache="Slicer_Products" caption="Products" columnCount="6" rowHeight="247650"/>
  <slicer name="Sales Persons 1" xr10:uid="{312F9AEF-87EB-4029-BD74-1CB285444EB1}" cache="Slicer_Sales_Persons" caption="Sales Persons" columnCount="2" rowHeight="247650"/>
  <slicer name="Place 5" xr10:uid="{DDB7216A-2323-4AC5-BB97-5E2DE787864F}" cache="Slicer_Place1" caption="Place" columnCount="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4" xr10:uid="{C068C58A-5B6F-4391-9BE1-2B9D36A8A49E}" cache="Slicer_Products" caption="Products" columnCount="6" rowHeight="247650"/>
  <slicer name="Sales Persons 2" xr10:uid="{0BA73BB2-CFE0-4056-BFBD-4C34E35FEC3D}" cache="Slicer_Sales_Persons" caption="Sales Persons" columnCount="2" rowHeight="247650"/>
  <slicer name="Place 6" xr10:uid="{316B66B8-29DF-4E98-9E04-31F54D6851A4}" cache="Slicer_Place1" caption="Place" columnCount="2"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s" xr10:uid="{A29432E9-16AD-4DD6-BABB-2641BD91594C}" cache="Slicer_Sales_Persons" caption="Sales Persons" columnCount="2" rowHeight="247650"/>
  <slicer name="Place" xr10:uid="{542CCA62-44DC-405E-B42F-76390B0940CA}" cache="Slicer_Place1" caption="Place" columnCount="3" rowHeight="247650"/>
  <slicer name="Products" xr10:uid="{8BC1CF71-55BF-4D8A-8ED3-B39092B0955A}" cache="Slicer_Products1" caption="Product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6ED63A-614F-41C1-ABFA-4CE1B4D26ECE}" name="Table1" displayName="Table1" ref="A1:G279" headerRowDxfId="292" dataDxfId="290" headerRowBorderDxfId="291" tableBorderDxfId="289" totalsRowBorderDxfId="288">
  <autoFilter ref="A1:G279" xr:uid="{E06ED63A-614F-41C1-ABFA-4CE1B4D26ECE}"/>
  <tableColumns count="7">
    <tableColumn id="1" xr3:uid="{A1CB75E4-642F-4723-A4F9-E6627CCDC4B2}" name="Date" totalsRowLabel="Total" dataDxfId="287" totalsRowDxfId="286"/>
    <tableColumn id="2" xr3:uid="{C55B7C7D-EB46-43CE-8336-C54A8EAC479F}" name="Sales Persons" dataDxfId="285" totalsRowDxfId="284"/>
    <tableColumn id="3" xr3:uid="{F9A5F797-C2C0-4EE4-8FC9-D030CFFAB328}" name="Products" dataDxfId="283" totalsRowDxfId="282"/>
    <tableColumn id="4" xr3:uid="{E51C808D-6BB8-4962-9D2C-01E465E08E9C}" name="Place" dataDxfId="281" totalsRowDxfId="280"/>
    <tableColumn id="5" xr3:uid="{F13A13CC-1314-4CD0-9C48-32E0058CD445}" name="Price" dataDxfId="279" totalsRowDxfId="278"/>
    <tableColumn id="6" xr3:uid="{AA20DBDD-B6DB-40D4-8892-503C909F038B}" name="Units" dataDxfId="277" totalsRowDxfId="276"/>
    <tableColumn id="7" xr3:uid="{CA399F01-B882-48E9-8BEC-C57D697E3E70}" name="Amount" totalsRowFunction="sum" dataDxfId="275" totalsRowDxfId="274">
      <calculatedColumnFormula>E2*F2</calculatedColumnFormula>
    </tableColumn>
  </tableColumns>
  <tableStyleInfo name="TableStyleMedium2"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82F634F-070F-4D3F-B784-B89EA5596F36}"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9"/>
    <pivotTable tabId="3" name="PivotTable11"/>
    <pivotTable tabId="3" name="PivotTable12"/>
    <pivotTable tabId="3" name="PivotTable14"/>
    <pivotTable tabId="3" name="PivotTable15"/>
  </pivotTables>
  <state minimalRefreshVersion="6" lastRefreshVersion="6" pivotCacheId="441263235"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8C13CE8-BAA6-48D5-ADF4-87DEBEA0C21E}" cache="NativeTimeline_Date" caption="Date" level="2" selectionLevel="2"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5F3A8C40-2FBD-4BFB-BF4B-A109DDD516FC}" cache="NativeTimeline_Date" caption="Date" level="2" selectionLevel="2" scrollPosition="2021-11-1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E22C1AE-A63B-4DCB-AA81-B701A0307FE4}" cache="NativeTimeline_Date" caption="Date" level="2" selectionLevel="2" scrollPosition="2020-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D279B2AF-4CA9-4773-B872-644823BA1EFA}" cache="Nativ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2BA4-9A10-4F2D-A873-8172FE51F7E7}">
  <dimension ref="A1:L36"/>
  <sheetViews>
    <sheetView zoomScale="70" zoomScaleNormal="70" workbookViewId="0"/>
  </sheetViews>
  <sheetFormatPr defaultRowHeight="14.4" x14ac:dyDescent="0.3"/>
  <sheetData>
    <row r="1" spans="1:1" x14ac:dyDescent="0.3">
      <c r="A1" s="31" t="s">
        <v>51</v>
      </c>
    </row>
    <row r="36" spans="12:12" x14ac:dyDescent="0.3">
      <c r="L36" s="1"/>
    </row>
  </sheetData>
  <hyperlinks>
    <hyperlink ref="A1" location="About!A1" display="SalesMan - Performance '!A1" xr:uid="{FD275D37-913E-4CD8-9440-CB88F0918694}"/>
  </hyperlink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35DA7-CE25-4604-AD64-87895A999520}">
  <dimension ref="A1:L36"/>
  <sheetViews>
    <sheetView zoomScale="70" zoomScaleNormal="70" workbookViewId="0"/>
  </sheetViews>
  <sheetFormatPr defaultRowHeight="14.4" x14ac:dyDescent="0.3"/>
  <sheetData>
    <row r="1" spans="1:1" x14ac:dyDescent="0.3">
      <c r="A1" s="31" t="s">
        <v>51</v>
      </c>
    </row>
    <row r="36" spans="12:12" x14ac:dyDescent="0.3">
      <c r="L36" s="1"/>
    </row>
  </sheetData>
  <hyperlinks>
    <hyperlink ref="A1" location="About!A1" display="SalesMan - Performance '!A1" xr:uid="{C77F96D1-DCEB-424B-8852-F7A4EBF9AECD}"/>
  </hyperlink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0611-1005-4AA8-B608-291FD9E70289}">
  <dimension ref="A1:L36"/>
  <sheetViews>
    <sheetView zoomScale="70" zoomScaleNormal="70" workbookViewId="0"/>
  </sheetViews>
  <sheetFormatPr defaultRowHeight="14.4" x14ac:dyDescent="0.3"/>
  <sheetData>
    <row r="1" spans="1:1" x14ac:dyDescent="0.3">
      <c r="A1" s="31" t="s">
        <v>52</v>
      </c>
    </row>
    <row r="36" spans="12:12" x14ac:dyDescent="0.3">
      <c r="L36" s="1"/>
    </row>
  </sheetData>
  <hyperlinks>
    <hyperlink ref="A1" location="About!A1" display="Product Performance - details'!A1" xr:uid="{2AC189C7-F82C-4088-B8AA-1D995DC8894E}"/>
  </hyperlink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A6E21-CADB-4126-802E-9594612C833E}">
  <dimension ref="L35"/>
  <sheetViews>
    <sheetView tabSelected="1" zoomScale="70" zoomScaleNormal="70" workbookViewId="0"/>
  </sheetViews>
  <sheetFormatPr defaultRowHeight="14.4" x14ac:dyDescent="0.3"/>
  <sheetData>
    <row r="35" spans="12:12" x14ac:dyDescent="0.3">
      <c r="L35" s="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workbookViewId="0">
      <selection activeCell="K230" sqref="K230"/>
    </sheetView>
  </sheetViews>
  <sheetFormatPr defaultRowHeight="14.4" x14ac:dyDescent="0.3"/>
  <cols>
    <col min="1" max="1" width="15.21875" customWidth="1"/>
    <col min="2" max="2" width="20.5546875" bestFit="1" customWidth="1"/>
    <col min="3" max="4" width="14.6640625" customWidth="1"/>
    <col min="5" max="5" width="11" bestFit="1" customWidth="1"/>
    <col min="6" max="6" width="11" customWidth="1"/>
    <col min="7" max="7" width="16.77734375" customWidth="1"/>
  </cols>
  <sheetData>
    <row r="1" spans="1:7" ht="18" x14ac:dyDescent="0.3">
      <c r="A1" s="22" t="s">
        <v>0</v>
      </c>
      <c r="B1" s="23" t="s">
        <v>1</v>
      </c>
      <c r="C1" s="23" t="s">
        <v>2</v>
      </c>
      <c r="D1" s="23" t="s">
        <v>3</v>
      </c>
      <c r="E1" s="23" t="s">
        <v>4</v>
      </c>
      <c r="F1" s="23" t="s">
        <v>5</v>
      </c>
      <c r="G1" s="24" t="s">
        <v>6</v>
      </c>
    </row>
    <row r="2" spans="1:7" x14ac:dyDescent="0.3">
      <c r="A2" s="10">
        <v>43831</v>
      </c>
      <c r="B2" s="11" t="s">
        <v>7</v>
      </c>
      <c r="C2" s="11" t="s">
        <v>8</v>
      </c>
      <c r="D2" s="11" t="s">
        <v>9</v>
      </c>
      <c r="E2" s="11">
        <v>499</v>
      </c>
      <c r="F2" s="11">
        <v>50</v>
      </c>
      <c r="G2" s="12">
        <f>E2*F2</f>
        <v>24950</v>
      </c>
    </row>
    <row r="3" spans="1:7" x14ac:dyDescent="0.3">
      <c r="A3" s="13">
        <v>43835</v>
      </c>
      <c r="B3" s="14" t="s">
        <v>10</v>
      </c>
      <c r="C3" s="14" t="s">
        <v>8</v>
      </c>
      <c r="D3" s="14" t="s">
        <v>11</v>
      </c>
      <c r="E3" s="14">
        <v>5599</v>
      </c>
      <c r="F3" s="14">
        <v>33</v>
      </c>
      <c r="G3" s="15">
        <f t="shared" ref="G3:G66" si="0">E3*F3</f>
        <v>184767</v>
      </c>
    </row>
    <row r="4" spans="1:7" x14ac:dyDescent="0.3">
      <c r="A4" s="10">
        <v>43839</v>
      </c>
      <c r="B4" s="11" t="s">
        <v>12</v>
      </c>
      <c r="C4" s="11" t="s">
        <v>13</v>
      </c>
      <c r="D4" s="11" t="s">
        <v>14</v>
      </c>
      <c r="E4" s="11">
        <v>1450</v>
      </c>
      <c r="F4" s="11">
        <v>44</v>
      </c>
      <c r="G4" s="12">
        <f t="shared" si="0"/>
        <v>63800</v>
      </c>
    </row>
    <row r="5" spans="1:7" x14ac:dyDescent="0.3">
      <c r="A5" s="13">
        <v>43843</v>
      </c>
      <c r="B5" s="14" t="s">
        <v>15</v>
      </c>
      <c r="C5" s="14" t="s">
        <v>16</v>
      </c>
      <c r="D5" s="14" t="s">
        <v>9</v>
      </c>
      <c r="E5" s="14">
        <v>85000</v>
      </c>
      <c r="F5" s="14">
        <v>50</v>
      </c>
      <c r="G5" s="15">
        <f t="shared" si="0"/>
        <v>4250000</v>
      </c>
    </row>
    <row r="6" spans="1:7" x14ac:dyDescent="0.3">
      <c r="A6" s="10">
        <v>43847</v>
      </c>
      <c r="B6" s="11" t="s">
        <v>15</v>
      </c>
      <c r="C6" s="11" t="s">
        <v>17</v>
      </c>
      <c r="D6" s="11" t="s">
        <v>18</v>
      </c>
      <c r="E6" s="11">
        <v>15000</v>
      </c>
      <c r="F6" s="11">
        <v>11</v>
      </c>
      <c r="G6" s="12">
        <f t="shared" si="0"/>
        <v>165000</v>
      </c>
    </row>
    <row r="7" spans="1:7" x14ac:dyDescent="0.3">
      <c r="A7" s="13">
        <v>43851</v>
      </c>
      <c r="B7" s="14" t="s">
        <v>10</v>
      </c>
      <c r="C7" s="14" t="s">
        <v>8</v>
      </c>
      <c r="D7" s="14" t="s">
        <v>18</v>
      </c>
      <c r="E7" s="14">
        <v>2550</v>
      </c>
      <c r="F7" s="14">
        <v>48</v>
      </c>
      <c r="G7" s="15">
        <f t="shared" si="0"/>
        <v>122400</v>
      </c>
    </row>
    <row r="8" spans="1:7" x14ac:dyDescent="0.3">
      <c r="A8" s="10">
        <v>43855</v>
      </c>
      <c r="B8" s="11" t="s">
        <v>19</v>
      </c>
      <c r="C8" s="11" t="s">
        <v>20</v>
      </c>
      <c r="D8" s="11" t="s">
        <v>14</v>
      </c>
      <c r="E8" s="11">
        <v>33000</v>
      </c>
      <c r="F8" s="11">
        <v>26</v>
      </c>
      <c r="G8" s="12">
        <f t="shared" si="0"/>
        <v>858000</v>
      </c>
    </row>
    <row r="9" spans="1:7" x14ac:dyDescent="0.3">
      <c r="A9" s="13">
        <v>43859</v>
      </c>
      <c r="B9" s="14" t="s">
        <v>7</v>
      </c>
      <c r="C9" s="14" t="s">
        <v>16</v>
      </c>
      <c r="D9" s="14" t="s">
        <v>21</v>
      </c>
      <c r="E9" s="14">
        <v>86000</v>
      </c>
      <c r="F9" s="14">
        <v>39</v>
      </c>
      <c r="G9" s="15">
        <f t="shared" si="0"/>
        <v>3354000</v>
      </c>
    </row>
    <row r="10" spans="1:7" x14ac:dyDescent="0.3">
      <c r="A10" s="10">
        <v>43863</v>
      </c>
      <c r="B10" s="11" t="s">
        <v>12</v>
      </c>
      <c r="C10" s="11" t="s">
        <v>22</v>
      </c>
      <c r="D10" s="11" t="s">
        <v>18</v>
      </c>
      <c r="E10" s="11">
        <v>990</v>
      </c>
      <c r="F10" s="11">
        <v>9</v>
      </c>
      <c r="G10" s="12">
        <f t="shared" si="0"/>
        <v>8910</v>
      </c>
    </row>
    <row r="11" spans="1:7" x14ac:dyDescent="0.3">
      <c r="A11" s="13">
        <v>43867</v>
      </c>
      <c r="B11" s="14" t="s">
        <v>7</v>
      </c>
      <c r="C11" s="14" t="s">
        <v>8</v>
      </c>
      <c r="D11" s="14" t="s">
        <v>9</v>
      </c>
      <c r="E11" s="14">
        <v>5599</v>
      </c>
      <c r="F11" s="14">
        <v>41</v>
      </c>
      <c r="G11" s="15">
        <f t="shared" si="0"/>
        <v>229559</v>
      </c>
    </row>
    <row r="12" spans="1:7" x14ac:dyDescent="0.3">
      <c r="A12" s="10">
        <v>43871</v>
      </c>
      <c r="B12" s="11" t="s">
        <v>19</v>
      </c>
      <c r="C12" s="11" t="s">
        <v>20</v>
      </c>
      <c r="D12" s="11" t="s">
        <v>14</v>
      </c>
      <c r="E12" s="11">
        <v>499</v>
      </c>
      <c r="F12" s="11">
        <v>39</v>
      </c>
      <c r="G12" s="12">
        <f t="shared" si="0"/>
        <v>19461</v>
      </c>
    </row>
    <row r="13" spans="1:7" x14ac:dyDescent="0.3">
      <c r="A13" s="13">
        <v>43875</v>
      </c>
      <c r="B13" s="14" t="s">
        <v>10</v>
      </c>
      <c r="C13" s="14" t="s">
        <v>22</v>
      </c>
      <c r="D13" s="14" t="s">
        <v>9</v>
      </c>
      <c r="E13" s="14">
        <v>1999</v>
      </c>
      <c r="F13" s="14">
        <v>4</v>
      </c>
      <c r="G13" s="15">
        <f t="shared" si="0"/>
        <v>7996</v>
      </c>
    </row>
    <row r="14" spans="1:7" x14ac:dyDescent="0.3">
      <c r="A14" s="10">
        <v>43879</v>
      </c>
      <c r="B14" s="11" t="s">
        <v>15</v>
      </c>
      <c r="C14" s="11" t="s">
        <v>16</v>
      </c>
      <c r="D14" s="11" t="s">
        <v>9</v>
      </c>
      <c r="E14" s="11">
        <v>63400</v>
      </c>
      <c r="F14" s="11">
        <v>8</v>
      </c>
      <c r="G14" s="12">
        <f t="shared" si="0"/>
        <v>507200</v>
      </c>
    </row>
    <row r="15" spans="1:7" x14ac:dyDescent="0.3">
      <c r="A15" s="13">
        <v>43883</v>
      </c>
      <c r="B15" s="14" t="s">
        <v>23</v>
      </c>
      <c r="C15" s="14" t="s">
        <v>22</v>
      </c>
      <c r="D15" s="14" t="s">
        <v>18</v>
      </c>
      <c r="E15" s="14">
        <v>1499</v>
      </c>
      <c r="F15" s="14">
        <v>27</v>
      </c>
      <c r="G15" s="15">
        <f t="shared" si="0"/>
        <v>40473</v>
      </c>
    </row>
    <row r="16" spans="1:7" x14ac:dyDescent="0.3">
      <c r="A16" s="10">
        <v>43887</v>
      </c>
      <c r="B16" s="11" t="s">
        <v>15</v>
      </c>
      <c r="C16" s="11" t="s">
        <v>17</v>
      </c>
      <c r="D16" s="11" t="s">
        <v>14</v>
      </c>
      <c r="E16" s="11">
        <v>120</v>
      </c>
      <c r="F16" s="11">
        <v>10</v>
      </c>
      <c r="G16" s="12">
        <f t="shared" si="0"/>
        <v>1200</v>
      </c>
    </row>
    <row r="17" spans="1:7" x14ac:dyDescent="0.3">
      <c r="A17" s="13">
        <v>43891</v>
      </c>
      <c r="B17" s="14" t="s">
        <v>10</v>
      </c>
      <c r="C17" s="14" t="s">
        <v>20</v>
      </c>
      <c r="D17" s="14" t="s">
        <v>21</v>
      </c>
      <c r="E17" s="14">
        <v>11999</v>
      </c>
      <c r="F17" s="14">
        <v>17</v>
      </c>
      <c r="G17" s="15">
        <f t="shared" si="0"/>
        <v>203983</v>
      </c>
    </row>
    <row r="18" spans="1:7" x14ac:dyDescent="0.3">
      <c r="A18" s="10">
        <v>43895</v>
      </c>
      <c r="B18" s="11" t="s">
        <v>12</v>
      </c>
      <c r="C18" s="11" t="s">
        <v>16</v>
      </c>
      <c r="D18" s="11" t="s">
        <v>11</v>
      </c>
      <c r="E18" s="11">
        <v>47500</v>
      </c>
      <c r="F18" s="11">
        <v>27</v>
      </c>
      <c r="G18" s="12">
        <f t="shared" si="0"/>
        <v>1282500</v>
      </c>
    </row>
    <row r="19" spans="1:7" x14ac:dyDescent="0.3">
      <c r="A19" s="13">
        <v>43899</v>
      </c>
      <c r="B19" s="14" t="s">
        <v>19</v>
      </c>
      <c r="C19" s="14" t="s">
        <v>20</v>
      </c>
      <c r="D19" s="14" t="s">
        <v>11</v>
      </c>
      <c r="E19" s="14">
        <v>2999</v>
      </c>
      <c r="F19" s="14">
        <v>43</v>
      </c>
      <c r="G19" s="15">
        <f t="shared" si="0"/>
        <v>128957</v>
      </c>
    </row>
    <row r="20" spans="1:7" x14ac:dyDescent="0.3">
      <c r="A20" s="10">
        <v>43903</v>
      </c>
      <c r="B20" s="11" t="s">
        <v>15</v>
      </c>
      <c r="C20" s="11" t="s">
        <v>17</v>
      </c>
      <c r="D20" s="11" t="s">
        <v>11</v>
      </c>
      <c r="E20" s="11">
        <v>8900</v>
      </c>
      <c r="F20" s="11">
        <v>9</v>
      </c>
      <c r="G20" s="12">
        <f t="shared" si="0"/>
        <v>80100</v>
      </c>
    </row>
    <row r="21" spans="1:7" x14ac:dyDescent="0.3">
      <c r="A21" s="13">
        <v>43907</v>
      </c>
      <c r="B21" s="14" t="s">
        <v>10</v>
      </c>
      <c r="C21" s="14" t="s">
        <v>20</v>
      </c>
      <c r="D21" s="14" t="s">
        <v>9</v>
      </c>
      <c r="E21" s="14">
        <v>22000</v>
      </c>
      <c r="F21" s="14">
        <v>42</v>
      </c>
      <c r="G21" s="15">
        <f t="shared" si="0"/>
        <v>924000</v>
      </c>
    </row>
    <row r="22" spans="1:7" x14ac:dyDescent="0.3">
      <c r="A22" s="10">
        <v>43911</v>
      </c>
      <c r="B22" s="11" t="s">
        <v>12</v>
      </c>
      <c r="C22" s="11" t="s">
        <v>13</v>
      </c>
      <c r="D22" s="11" t="s">
        <v>11</v>
      </c>
      <c r="E22" s="11">
        <v>1250</v>
      </c>
      <c r="F22" s="11">
        <v>6</v>
      </c>
      <c r="G22" s="12">
        <f t="shared" si="0"/>
        <v>7500</v>
      </c>
    </row>
    <row r="23" spans="1:7" x14ac:dyDescent="0.3">
      <c r="A23" s="13">
        <v>43915</v>
      </c>
      <c r="B23" s="14" t="s">
        <v>15</v>
      </c>
      <c r="C23" s="14" t="s">
        <v>17</v>
      </c>
      <c r="D23" s="14" t="s">
        <v>18</v>
      </c>
      <c r="E23" s="14">
        <v>999</v>
      </c>
      <c r="F23" s="14">
        <v>28</v>
      </c>
      <c r="G23" s="15">
        <f t="shared" si="0"/>
        <v>27972</v>
      </c>
    </row>
    <row r="24" spans="1:7" x14ac:dyDescent="0.3">
      <c r="A24" s="10">
        <v>43919</v>
      </c>
      <c r="B24" s="11" t="s">
        <v>19</v>
      </c>
      <c r="C24" s="11" t="s">
        <v>13</v>
      </c>
      <c r="D24" s="11" t="s">
        <v>21</v>
      </c>
      <c r="E24" s="11">
        <v>1450</v>
      </c>
      <c r="F24" s="11">
        <v>13</v>
      </c>
      <c r="G24" s="12">
        <f t="shared" si="0"/>
        <v>18850</v>
      </c>
    </row>
    <row r="25" spans="1:7" x14ac:dyDescent="0.3">
      <c r="A25" s="13">
        <v>43923</v>
      </c>
      <c r="B25" s="14" t="s">
        <v>19</v>
      </c>
      <c r="C25" s="14" t="s">
        <v>13</v>
      </c>
      <c r="D25" s="14" t="s">
        <v>14</v>
      </c>
      <c r="E25" s="14">
        <v>23999</v>
      </c>
      <c r="F25" s="14">
        <v>8</v>
      </c>
      <c r="G25" s="15">
        <f t="shared" si="0"/>
        <v>191992</v>
      </c>
    </row>
    <row r="26" spans="1:7" x14ac:dyDescent="0.3">
      <c r="A26" s="10">
        <v>43927</v>
      </c>
      <c r="B26" s="11" t="s">
        <v>10</v>
      </c>
      <c r="C26" s="11" t="s">
        <v>16</v>
      </c>
      <c r="D26" s="11" t="s">
        <v>21</v>
      </c>
      <c r="E26" s="11">
        <v>65200</v>
      </c>
      <c r="F26" s="11">
        <v>7</v>
      </c>
      <c r="G26" s="12">
        <f t="shared" si="0"/>
        <v>456400</v>
      </c>
    </row>
    <row r="27" spans="1:7" x14ac:dyDescent="0.3">
      <c r="A27" s="13">
        <v>43931</v>
      </c>
      <c r="B27" s="14" t="s">
        <v>10</v>
      </c>
      <c r="C27" s="14" t="s">
        <v>22</v>
      </c>
      <c r="D27" s="14" t="s">
        <v>11</v>
      </c>
      <c r="E27" s="14">
        <v>699</v>
      </c>
      <c r="F27" s="14">
        <v>45</v>
      </c>
      <c r="G27" s="15">
        <f t="shared" si="0"/>
        <v>31455</v>
      </c>
    </row>
    <row r="28" spans="1:7" x14ac:dyDescent="0.3">
      <c r="A28" s="10">
        <v>43935</v>
      </c>
      <c r="B28" s="11" t="s">
        <v>7</v>
      </c>
      <c r="C28" s="11" t="s">
        <v>8</v>
      </c>
      <c r="D28" s="11" t="s">
        <v>9</v>
      </c>
      <c r="E28" s="11">
        <v>2550</v>
      </c>
      <c r="F28" s="11">
        <v>22</v>
      </c>
      <c r="G28" s="12">
        <f t="shared" si="0"/>
        <v>56100</v>
      </c>
    </row>
    <row r="29" spans="1:7" x14ac:dyDescent="0.3">
      <c r="A29" s="13">
        <v>43939</v>
      </c>
      <c r="B29" s="14" t="s">
        <v>12</v>
      </c>
      <c r="C29" s="14" t="s">
        <v>20</v>
      </c>
      <c r="D29" s="14" t="s">
        <v>21</v>
      </c>
      <c r="E29" s="14">
        <v>22000</v>
      </c>
      <c r="F29" s="14">
        <v>4</v>
      </c>
      <c r="G29" s="15">
        <f t="shared" si="0"/>
        <v>88000</v>
      </c>
    </row>
    <row r="30" spans="1:7" x14ac:dyDescent="0.3">
      <c r="A30" s="10">
        <v>43943</v>
      </c>
      <c r="B30" s="11" t="s">
        <v>19</v>
      </c>
      <c r="C30" s="11" t="s">
        <v>16</v>
      </c>
      <c r="D30" s="11" t="s">
        <v>9</v>
      </c>
      <c r="E30" s="11">
        <v>22000</v>
      </c>
      <c r="F30" s="11">
        <v>10</v>
      </c>
      <c r="G30" s="12">
        <f t="shared" si="0"/>
        <v>220000</v>
      </c>
    </row>
    <row r="31" spans="1:7" x14ac:dyDescent="0.3">
      <c r="A31" s="13">
        <v>43947</v>
      </c>
      <c r="B31" s="14" t="s">
        <v>23</v>
      </c>
      <c r="C31" s="14" t="s">
        <v>22</v>
      </c>
      <c r="D31" s="14" t="s">
        <v>18</v>
      </c>
      <c r="E31" s="14">
        <v>1499</v>
      </c>
      <c r="F31" s="14">
        <v>16</v>
      </c>
      <c r="G31" s="15">
        <f t="shared" si="0"/>
        <v>23984</v>
      </c>
    </row>
    <row r="32" spans="1:7" x14ac:dyDescent="0.3">
      <c r="A32" s="10">
        <v>43951</v>
      </c>
      <c r="B32" s="11" t="s">
        <v>10</v>
      </c>
      <c r="C32" s="11" t="s">
        <v>17</v>
      </c>
      <c r="D32" s="11" t="s">
        <v>21</v>
      </c>
      <c r="E32" s="11">
        <v>120</v>
      </c>
      <c r="F32" s="11">
        <v>22</v>
      </c>
      <c r="G32" s="12">
        <f t="shared" si="0"/>
        <v>2640</v>
      </c>
    </row>
    <row r="33" spans="1:7" x14ac:dyDescent="0.3">
      <c r="A33" s="13">
        <v>43955</v>
      </c>
      <c r="B33" s="14" t="s">
        <v>7</v>
      </c>
      <c r="C33" s="14" t="s">
        <v>8</v>
      </c>
      <c r="D33" s="14" t="s">
        <v>14</v>
      </c>
      <c r="E33" s="14">
        <v>1450</v>
      </c>
      <c r="F33" s="14">
        <v>20</v>
      </c>
      <c r="G33" s="15">
        <f t="shared" si="0"/>
        <v>29000</v>
      </c>
    </row>
    <row r="34" spans="1:7" x14ac:dyDescent="0.3">
      <c r="A34" s="10">
        <v>43959</v>
      </c>
      <c r="B34" s="11" t="s">
        <v>23</v>
      </c>
      <c r="C34" s="11" t="s">
        <v>22</v>
      </c>
      <c r="D34" s="11" t="s">
        <v>18</v>
      </c>
      <c r="E34" s="11">
        <v>1999</v>
      </c>
      <c r="F34" s="11">
        <v>23</v>
      </c>
      <c r="G34" s="12">
        <f t="shared" si="0"/>
        <v>45977</v>
      </c>
    </row>
    <row r="35" spans="1:7" x14ac:dyDescent="0.3">
      <c r="A35" s="13">
        <v>43963</v>
      </c>
      <c r="B35" s="14" t="s">
        <v>10</v>
      </c>
      <c r="C35" s="14" t="s">
        <v>8</v>
      </c>
      <c r="D35" s="14" t="s">
        <v>9</v>
      </c>
      <c r="E35" s="14">
        <v>800</v>
      </c>
      <c r="F35" s="14">
        <v>43</v>
      </c>
      <c r="G35" s="15">
        <f t="shared" si="0"/>
        <v>34400</v>
      </c>
    </row>
    <row r="36" spans="1:7" x14ac:dyDescent="0.3">
      <c r="A36" s="10">
        <v>43967</v>
      </c>
      <c r="B36" s="11" t="s">
        <v>12</v>
      </c>
      <c r="C36" s="11" t="s">
        <v>17</v>
      </c>
      <c r="D36" s="11" t="s">
        <v>18</v>
      </c>
      <c r="E36" s="11">
        <v>18000</v>
      </c>
      <c r="F36" s="11">
        <v>41</v>
      </c>
      <c r="G36" s="12">
        <f t="shared" si="0"/>
        <v>738000</v>
      </c>
    </row>
    <row r="37" spans="1:7" x14ac:dyDescent="0.3">
      <c r="A37" s="13">
        <v>43971</v>
      </c>
      <c r="B37" s="14" t="s">
        <v>7</v>
      </c>
      <c r="C37" s="14" t="s">
        <v>8</v>
      </c>
      <c r="D37" s="14" t="s">
        <v>11</v>
      </c>
      <c r="E37" s="14">
        <v>13999</v>
      </c>
      <c r="F37" s="14">
        <v>37</v>
      </c>
      <c r="G37" s="15">
        <f t="shared" si="0"/>
        <v>517963</v>
      </c>
    </row>
    <row r="38" spans="1:7" x14ac:dyDescent="0.3">
      <c r="A38" s="10">
        <v>43975</v>
      </c>
      <c r="B38" s="11" t="s">
        <v>10</v>
      </c>
      <c r="C38" s="11" t="s">
        <v>20</v>
      </c>
      <c r="D38" s="11" t="s">
        <v>18</v>
      </c>
      <c r="E38" s="11">
        <v>22000</v>
      </c>
      <c r="F38" s="11">
        <v>45</v>
      </c>
      <c r="G38" s="12">
        <f t="shared" si="0"/>
        <v>990000</v>
      </c>
    </row>
    <row r="39" spans="1:7" x14ac:dyDescent="0.3">
      <c r="A39" s="13">
        <v>43979</v>
      </c>
      <c r="B39" s="14" t="s">
        <v>19</v>
      </c>
      <c r="C39" s="14" t="s">
        <v>16</v>
      </c>
      <c r="D39" s="14" t="s">
        <v>9</v>
      </c>
      <c r="E39" s="14">
        <v>89999</v>
      </c>
      <c r="F39" s="14">
        <v>15</v>
      </c>
      <c r="G39" s="15">
        <f t="shared" si="0"/>
        <v>1349985</v>
      </c>
    </row>
    <row r="40" spans="1:7" x14ac:dyDescent="0.3">
      <c r="A40" s="10">
        <v>43983</v>
      </c>
      <c r="B40" s="11" t="s">
        <v>7</v>
      </c>
      <c r="C40" s="11" t="s">
        <v>8</v>
      </c>
      <c r="D40" s="11" t="s">
        <v>14</v>
      </c>
      <c r="E40" s="11">
        <v>13999</v>
      </c>
      <c r="F40" s="11">
        <v>22</v>
      </c>
      <c r="G40" s="12">
        <f t="shared" si="0"/>
        <v>307978</v>
      </c>
    </row>
    <row r="41" spans="1:7" x14ac:dyDescent="0.3">
      <c r="A41" s="13">
        <v>43987</v>
      </c>
      <c r="B41" s="14" t="s">
        <v>12</v>
      </c>
      <c r="C41" s="14" t="s">
        <v>22</v>
      </c>
      <c r="D41" s="14" t="s">
        <v>11</v>
      </c>
      <c r="E41" s="14">
        <v>2900</v>
      </c>
      <c r="F41" s="14">
        <v>20</v>
      </c>
      <c r="G41" s="15">
        <f t="shared" si="0"/>
        <v>58000</v>
      </c>
    </row>
    <row r="42" spans="1:7" x14ac:dyDescent="0.3">
      <c r="A42" s="10">
        <v>43991</v>
      </c>
      <c r="B42" s="11" t="s">
        <v>10</v>
      </c>
      <c r="C42" s="11" t="s">
        <v>20</v>
      </c>
      <c r="D42" s="11" t="s">
        <v>18</v>
      </c>
      <c r="E42" s="11">
        <v>33000</v>
      </c>
      <c r="F42" s="11">
        <v>16</v>
      </c>
      <c r="G42" s="12">
        <f t="shared" si="0"/>
        <v>528000</v>
      </c>
    </row>
    <row r="43" spans="1:7" x14ac:dyDescent="0.3">
      <c r="A43" s="13">
        <v>43995</v>
      </c>
      <c r="B43" s="14" t="s">
        <v>12</v>
      </c>
      <c r="C43" s="14" t="s">
        <v>20</v>
      </c>
      <c r="D43" s="14" t="s">
        <v>11</v>
      </c>
      <c r="E43" s="14">
        <v>22000</v>
      </c>
      <c r="F43" s="14">
        <v>17</v>
      </c>
      <c r="G43" s="15">
        <f t="shared" si="0"/>
        <v>374000</v>
      </c>
    </row>
    <row r="44" spans="1:7" x14ac:dyDescent="0.3">
      <c r="A44" s="10">
        <v>43999</v>
      </c>
      <c r="B44" s="11" t="s">
        <v>23</v>
      </c>
      <c r="C44" s="11" t="s">
        <v>22</v>
      </c>
      <c r="D44" s="11" t="s">
        <v>11</v>
      </c>
      <c r="E44" s="11">
        <v>699</v>
      </c>
      <c r="F44" s="11">
        <v>50</v>
      </c>
      <c r="G44" s="12">
        <f t="shared" si="0"/>
        <v>34950</v>
      </c>
    </row>
    <row r="45" spans="1:7" x14ac:dyDescent="0.3">
      <c r="A45" s="13">
        <v>44003</v>
      </c>
      <c r="B45" s="14" t="s">
        <v>19</v>
      </c>
      <c r="C45" s="14" t="s">
        <v>20</v>
      </c>
      <c r="D45" s="14" t="s">
        <v>14</v>
      </c>
      <c r="E45" s="14">
        <v>499</v>
      </c>
      <c r="F45" s="14">
        <v>4</v>
      </c>
      <c r="G45" s="15">
        <f t="shared" si="0"/>
        <v>1996</v>
      </c>
    </row>
    <row r="46" spans="1:7" x14ac:dyDescent="0.3">
      <c r="A46" s="10">
        <v>44007</v>
      </c>
      <c r="B46" s="11" t="s">
        <v>10</v>
      </c>
      <c r="C46" s="11" t="s">
        <v>22</v>
      </c>
      <c r="D46" s="11" t="s">
        <v>18</v>
      </c>
      <c r="E46" s="11">
        <v>590</v>
      </c>
      <c r="F46" s="11">
        <v>43</v>
      </c>
      <c r="G46" s="12">
        <f t="shared" si="0"/>
        <v>25370</v>
      </c>
    </row>
    <row r="47" spans="1:7" x14ac:dyDescent="0.3">
      <c r="A47" s="13">
        <v>44011</v>
      </c>
      <c r="B47" s="14" t="s">
        <v>23</v>
      </c>
      <c r="C47" s="14" t="s">
        <v>22</v>
      </c>
      <c r="D47" s="14" t="s">
        <v>11</v>
      </c>
      <c r="E47" s="14">
        <v>590</v>
      </c>
      <c r="F47" s="14">
        <v>42</v>
      </c>
      <c r="G47" s="15">
        <f t="shared" si="0"/>
        <v>24780</v>
      </c>
    </row>
    <row r="48" spans="1:7" x14ac:dyDescent="0.3">
      <c r="A48" s="10">
        <v>44015</v>
      </c>
      <c r="B48" s="11" t="s">
        <v>10</v>
      </c>
      <c r="C48" s="11" t="s">
        <v>16</v>
      </c>
      <c r="D48" s="11" t="s">
        <v>9</v>
      </c>
      <c r="E48" s="11">
        <v>120</v>
      </c>
      <c r="F48" s="11">
        <v>9</v>
      </c>
      <c r="G48" s="12">
        <f t="shared" si="0"/>
        <v>1080</v>
      </c>
    </row>
    <row r="49" spans="1:7" x14ac:dyDescent="0.3">
      <c r="A49" s="13">
        <v>44019</v>
      </c>
      <c r="B49" s="14" t="s">
        <v>19</v>
      </c>
      <c r="C49" s="14" t="s">
        <v>20</v>
      </c>
      <c r="D49" s="14" t="s">
        <v>21</v>
      </c>
      <c r="E49" s="14">
        <v>52000</v>
      </c>
      <c r="F49" s="14">
        <v>40</v>
      </c>
      <c r="G49" s="15">
        <f t="shared" si="0"/>
        <v>2080000</v>
      </c>
    </row>
    <row r="50" spans="1:7" x14ac:dyDescent="0.3">
      <c r="A50" s="10">
        <v>44023</v>
      </c>
      <c r="B50" s="11" t="s">
        <v>12</v>
      </c>
      <c r="C50" s="11" t="s">
        <v>13</v>
      </c>
      <c r="D50" s="11" t="s">
        <v>18</v>
      </c>
      <c r="E50" s="11">
        <v>7999</v>
      </c>
      <c r="F50" s="11">
        <v>14</v>
      </c>
      <c r="G50" s="12">
        <f t="shared" si="0"/>
        <v>111986</v>
      </c>
    </row>
    <row r="51" spans="1:7" x14ac:dyDescent="0.3">
      <c r="A51" s="13">
        <v>44027</v>
      </c>
      <c r="B51" s="14" t="s">
        <v>10</v>
      </c>
      <c r="C51" s="14" t="s">
        <v>13</v>
      </c>
      <c r="D51" s="14" t="s">
        <v>21</v>
      </c>
      <c r="E51" s="14">
        <v>550</v>
      </c>
      <c r="F51" s="14">
        <v>9</v>
      </c>
      <c r="G51" s="15">
        <f t="shared" si="0"/>
        <v>4950</v>
      </c>
    </row>
    <row r="52" spans="1:7" x14ac:dyDescent="0.3">
      <c r="A52" s="10">
        <v>44031</v>
      </c>
      <c r="B52" s="11" t="s">
        <v>12</v>
      </c>
      <c r="C52" s="11" t="s">
        <v>16</v>
      </c>
      <c r="D52" s="11" t="s">
        <v>18</v>
      </c>
      <c r="E52" s="11">
        <v>79999</v>
      </c>
      <c r="F52" s="11">
        <v>10</v>
      </c>
      <c r="G52" s="12">
        <f t="shared" si="0"/>
        <v>799990</v>
      </c>
    </row>
    <row r="53" spans="1:7" x14ac:dyDescent="0.3">
      <c r="A53" s="13">
        <v>44035</v>
      </c>
      <c r="B53" s="14" t="s">
        <v>23</v>
      </c>
      <c r="C53" s="14" t="s">
        <v>22</v>
      </c>
      <c r="D53" s="14" t="s">
        <v>18</v>
      </c>
      <c r="E53" s="14">
        <v>1999</v>
      </c>
      <c r="F53" s="14">
        <v>37</v>
      </c>
      <c r="G53" s="15">
        <f t="shared" si="0"/>
        <v>73963</v>
      </c>
    </row>
    <row r="54" spans="1:7" x14ac:dyDescent="0.3">
      <c r="A54" s="10">
        <v>44039</v>
      </c>
      <c r="B54" s="11" t="s">
        <v>19</v>
      </c>
      <c r="C54" s="11" t="s">
        <v>20</v>
      </c>
      <c r="D54" s="11" t="s">
        <v>14</v>
      </c>
      <c r="E54" s="11">
        <v>89999</v>
      </c>
      <c r="F54" s="11">
        <v>29</v>
      </c>
      <c r="G54" s="12">
        <f t="shared" si="0"/>
        <v>2609971</v>
      </c>
    </row>
    <row r="55" spans="1:7" x14ac:dyDescent="0.3">
      <c r="A55" s="13">
        <v>44043</v>
      </c>
      <c r="B55" s="14" t="s">
        <v>10</v>
      </c>
      <c r="C55" s="14" t="s">
        <v>16</v>
      </c>
      <c r="D55" s="14" t="s">
        <v>18</v>
      </c>
      <c r="E55" s="14">
        <v>78500</v>
      </c>
      <c r="F55" s="14">
        <v>44</v>
      </c>
      <c r="G55" s="15">
        <f t="shared" si="0"/>
        <v>3454000</v>
      </c>
    </row>
    <row r="56" spans="1:7" x14ac:dyDescent="0.3">
      <c r="A56" s="10">
        <v>44047</v>
      </c>
      <c r="B56" s="11" t="s">
        <v>19</v>
      </c>
      <c r="C56" s="11" t="s">
        <v>20</v>
      </c>
      <c r="D56" s="11" t="s">
        <v>11</v>
      </c>
      <c r="E56" s="11">
        <v>3990</v>
      </c>
      <c r="F56" s="11">
        <v>31</v>
      </c>
      <c r="G56" s="12">
        <f t="shared" si="0"/>
        <v>123690</v>
      </c>
    </row>
    <row r="57" spans="1:7" x14ac:dyDescent="0.3">
      <c r="A57" s="13">
        <v>44051</v>
      </c>
      <c r="B57" s="14" t="s">
        <v>12</v>
      </c>
      <c r="C57" s="14" t="s">
        <v>20</v>
      </c>
      <c r="D57" s="14" t="s">
        <v>18</v>
      </c>
      <c r="E57" s="14">
        <v>52000</v>
      </c>
      <c r="F57" s="14">
        <v>29</v>
      </c>
      <c r="G57" s="15">
        <f t="shared" si="0"/>
        <v>1508000</v>
      </c>
    </row>
    <row r="58" spans="1:7" x14ac:dyDescent="0.3">
      <c r="A58" s="10">
        <v>44055</v>
      </c>
      <c r="B58" s="11" t="s">
        <v>7</v>
      </c>
      <c r="C58" s="11" t="s">
        <v>16</v>
      </c>
      <c r="D58" s="11" t="s">
        <v>18</v>
      </c>
      <c r="E58" s="11">
        <v>13999</v>
      </c>
      <c r="F58" s="11">
        <v>34</v>
      </c>
      <c r="G58" s="12">
        <f t="shared" si="0"/>
        <v>475966</v>
      </c>
    </row>
    <row r="59" spans="1:7" x14ac:dyDescent="0.3">
      <c r="A59" s="13">
        <v>44059</v>
      </c>
      <c r="B59" s="14" t="s">
        <v>10</v>
      </c>
      <c r="C59" s="14" t="s">
        <v>17</v>
      </c>
      <c r="D59" s="14" t="s">
        <v>11</v>
      </c>
      <c r="E59" s="14">
        <v>120</v>
      </c>
      <c r="F59" s="14">
        <v>29</v>
      </c>
      <c r="G59" s="15">
        <f t="shared" si="0"/>
        <v>3480</v>
      </c>
    </row>
    <row r="60" spans="1:7" x14ac:dyDescent="0.3">
      <c r="A60" s="10">
        <v>44063</v>
      </c>
      <c r="B60" s="11" t="s">
        <v>19</v>
      </c>
      <c r="C60" s="11" t="s">
        <v>13</v>
      </c>
      <c r="D60" s="11" t="s">
        <v>11</v>
      </c>
      <c r="E60" s="11">
        <v>23999</v>
      </c>
      <c r="F60" s="11">
        <v>25</v>
      </c>
      <c r="G60" s="12">
        <f t="shared" si="0"/>
        <v>599975</v>
      </c>
    </row>
    <row r="61" spans="1:7" x14ac:dyDescent="0.3">
      <c r="A61" s="13">
        <v>44067</v>
      </c>
      <c r="B61" s="14" t="s">
        <v>19</v>
      </c>
      <c r="C61" s="14" t="s">
        <v>16</v>
      </c>
      <c r="D61" s="14" t="s">
        <v>18</v>
      </c>
      <c r="E61" s="14">
        <v>45000</v>
      </c>
      <c r="F61" s="14">
        <v>31</v>
      </c>
      <c r="G61" s="15">
        <f t="shared" si="0"/>
        <v>1395000</v>
      </c>
    </row>
    <row r="62" spans="1:7" x14ac:dyDescent="0.3">
      <c r="A62" s="10">
        <v>44071</v>
      </c>
      <c r="B62" s="11" t="s">
        <v>10</v>
      </c>
      <c r="C62" s="11" t="s">
        <v>22</v>
      </c>
      <c r="D62" s="11" t="s">
        <v>11</v>
      </c>
      <c r="E62" s="11">
        <v>450</v>
      </c>
      <c r="F62" s="11">
        <v>16</v>
      </c>
      <c r="G62" s="12">
        <f t="shared" si="0"/>
        <v>7200</v>
      </c>
    </row>
    <row r="63" spans="1:7" x14ac:dyDescent="0.3">
      <c r="A63" s="13">
        <v>44075</v>
      </c>
      <c r="B63" s="14" t="s">
        <v>15</v>
      </c>
      <c r="C63" s="14" t="s">
        <v>17</v>
      </c>
      <c r="D63" s="14" t="s">
        <v>18</v>
      </c>
      <c r="E63" s="14">
        <v>65000</v>
      </c>
      <c r="F63" s="14">
        <v>48</v>
      </c>
      <c r="G63" s="15">
        <f t="shared" si="0"/>
        <v>3120000</v>
      </c>
    </row>
    <row r="64" spans="1:7" x14ac:dyDescent="0.3">
      <c r="A64" s="10">
        <v>44079</v>
      </c>
      <c r="B64" s="11" t="s">
        <v>12</v>
      </c>
      <c r="C64" s="11" t="s">
        <v>16</v>
      </c>
      <c r="D64" s="11" t="s">
        <v>21</v>
      </c>
      <c r="E64" s="11">
        <v>35600</v>
      </c>
      <c r="F64" s="11">
        <v>22</v>
      </c>
      <c r="G64" s="12">
        <f t="shared" si="0"/>
        <v>783200</v>
      </c>
    </row>
    <row r="65" spans="1:7" x14ac:dyDescent="0.3">
      <c r="A65" s="13">
        <v>44083</v>
      </c>
      <c r="B65" s="14" t="s">
        <v>23</v>
      </c>
      <c r="C65" s="14" t="s">
        <v>22</v>
      </c>
      <c r="D65" s="14" t="s">
        <v>14</v>
      </c>
      <c r="E65" s="14">
        <v>699</v>
      </c>
      <c r="F65" s="14">
        <v>6</v>
      </c>
      <c r="G65" s="15">
        <f t="shared" si="0"/>
        <v>4194</v>
      </c>
    </row>
    <row r="66" spans="1:7" x14ac:dyDescent="0.3">
      <c r="A66" s="10">
        <v>44087</v>
      </c>
      <c r="B66" s="11" t="s">
        <v>10</v>
      </c>
      <c r="C66" s="11" t="s">
        <v>22</v>
      </c>
      <c r="D66" s="11" t="s">
        <v>11</v>
      </c>
      <c r="E66" s="11">
        <v>990</v>
      </c>
      <c r="F66" s="11">
        <v>12</v>
      </c>
      <c r="G66" s="12">
        <f t="shared" si="0"/>
        <v>11880</v>
      </c>
    </row>
    <row r="67" spans="1:7" x14ac:dyDescent="0.3">
      <c r="A67" s="13">
        <v>44091</v>
      </c>
      <c r="B67" s="14" t="s">
        <v>23</v>
      </c>
      <c r="C67" s="14" t="s">
        <v>16</v>
      </c>
      <c r="D67" s="14" t="s">
        <v>9</v>
      </c>
      <c r="E67" s="14">
        <v>450</v>
      </c>
      <c r="F67" s="14">
        <v>44</v>
      </c>
      <c r="G67" s="15">
        <f t="shared" ref="G67:G130" si="1">E67*F67</f>
        <v>19800</v>
      </c>
    </row>
    <row r="68" spans="1:7" x14ac:dyDescent="0.3">
      <c r="A68" s="10">
        <v>44095</v>
      </c>
      <c r="B68" s="11" t="s">
        <v>23</v>
      </c>
      <c r="C68" s="11" t="s">
        <v>22</v>
      </c>
      <c r="D68" s="11" t="s">
        <v>14</v>
      </c>
      <c r="E68" s="11">
        <v>1499</v>
      </c>
      <c r="F68" s="11">
        <v>15</v>
      </c>
      <c r="G68" s="12">
        <f t="shared" si="1"/>
        <v>22485</v>
      </c>
    </row>
    <row r="69" spans="1:7" x14ac:dyDescent="0.3">
      <c r="A69" s="13">
        <v>44099</v>
      </c>
      <c r="B69" s="14" t="s">
        <v>7</v>
      </c>
      <c r="C69" s="14" t="s">
        <v>8</v>
      </c>
      <c r="D69" s="14" t="s">
        <v>21</v>
      </c>
      <c r="E69" s="14">
        <v>499</v>
      </c>
      <c r="F69" s="14">
        <v>26</v>
      </c>
      <c r="G69" s="15">
        <f t="shared" si="1"/>
        <v>12974</v>
      </c>
    </row>
    <row r="70" spans="1:7" x14ac:dyDescent="0.3">
      <c r="A70" s="10">
        <v>44103</v>
      </c>
      <c r="B70" s="11" t="s">
        <v>12</v>
      </c>
      <c r="C70" s="11" t="s">
        <v>16</v>
      </c>
      <c r="D70" s="11" t="s">
        <v>21</v>
      </c>
      <c r="E70" s="11">
        <v>44000</v>
      </c>
      <c r="F70" s="11">
        <v>16</v>
      </c>
      <c r="G70" s="12">
        <f t="shared" si="1"/>
        <v>704000</v>
      </c>
    </row>
    <row r="71" spans="1:7" x14ac:dyDescent="0.3">
      <c r="A71" s="13">
        <v>44107</v>
      </c>
      <c r="B71" s="14" t="s">
        <v>7</v>
      </c>
      <c r="C71" s="14" t="s">
        <v>8</v>
      </c>
      <c r="D71" s="14" t="s">
        <v>18</v>
      </c>
      <c r="E71" s="14">
        <v>5599</v>
      </c>
      <c r="F71" s="14">
        <v>35</v>
      </c>
      <c r="G71" s="15">
        <f t="shared" si="1"/>
        <v>195965</v>
      </c>
    </row>
    <row r="72" spans="1:7" x14ac:dyDescent="0.3">
      <c r="A72" s="10">
        <v>44111</v>
      </c>
      <c r="B72" s="11" t="s">
        <v>15</v>
      </c>
      <c r="C72" s="11" t="s">
        <v>16</v>
      </c>
      <c r="D72" s="11" t="s">
        <v>9</v>
      </c>
      <c r="E72" s="11">
        <v>54100</v>
      </c>
      <c r="F72" s="11">
        <v>36</v>
      </c>
      <c r="G72" s="12">
        <f t="shared" si="1"/>
        <v>1947600</v>
      </c>
    </row>
    <row r="73" spans="1:7" x14ac:dyDescent="0.3">
      <c r="A73" s="13">
        <v>44115</v>
      </c>
      <c r="B73" s="14" t="s">
        <v>7</v>
      </c>
      <c r="C73" s="14" t="s">
        <v>8</v>
      </c>
      <c r="D73" s="14" t="s">
        <v>14</v>
      </c>
      <c r="E73" s="14">
        <v>2550</v>
      </c>
      <c r="F73" s="14">
        <v>20</v>
      </c>
      <c r="G73" s="15">
        <f t="shared" si="1"/>
        <v>51000</v>
      </c>
    </row>
    <row r="74" spans="1:7" x14ac:dyDescent="0.3">
      <c r="A74" s="10">
        <v>44119</v>
      </c>
      <c r="B74" s="11" t="s">
        <v>10</v>
      </c>
      <c r="C74" s="11" t="s">
        <v>16</v>
      </c>
      <c r="D74" s="11" t="s">
        <v>14</v>
      </c>
      <c r="E74" s="11">
        <v>1450</v>
      </c>
      <c r="F74" s="11">
        <v>47</v>
      </c>
      <c r="G74" s="12">
        <f t="shared" si="1"/>
        <v>68150</v>
      </c>
    </row>
    <row r="75" spans="1:7" x14ac:dyDescent="0.3">
      <c r="A75" s="13">
        <v>44123</v>
      </c>
      <c r="B75" s="14" t="s">
        <v>23</v>
      </c>
      <c r="C75" s="14" t="s">
        <v>22</v>
      </c>
      <c r="D75" s="14" t="s">
        <v>18</v>
      </c>
      <c r="E75" s="14">
        <v>2900</v>
      </c>
      <c r="F75" s="14">
        <v>6</v>
      </c>
      <c r="G75" s="15">
        <f t="shared" si="1"/>
        <v>17400</v>
      </c>
    </row>
    <row r="76" spans="1:7" x14ac:dyDescent="0.3">
      <c r="A76" s="10">
        <v>44127</v>
      </c>
      <c r="B76" s="11" t="s">
        <v>15</v>
      </c>
      <c r="C76" s="11" t="s">
        <v>16</v>
      </c>
      <c r="D76" s="11" t="s">
        <v>21</v>
      </c>
      <c r="E76" s="11">
        <v>65200</v>
      </c>
      <c r="F76" s="11">
        <v>6</v>
      </c>
      <c r="G76" s="12">
        <f t="shared" si="1"/>
        <v>391200</v>
      </c>
    </row>
    <row r="77" spans="1:7" x14ac:dyDescent="0.3">
      <c r="A77" s="13">
        <v>44131</v>
      </c>
      <c r="B77" s="14" t="s">
        <v>10</v>
      </c>
      <c r="C77" s="14" t="s">
        <v>20</v>
      </c>
      <c r="D77" s="14" t="s">
        <v>21</v>
      </c>
      <c r="E77" s="14">
        <v>52000</v>
      </c>
      <c r="F77" s="14">
        <v>41</v>
      </c>
      <c r="G77" s="15">
        <f t="shared" si="1"/>
        <v>2132000</v>
      </c>
    </row>
    <row r="78" spans="1:7" x14ac:dyDescent="0.3">
      <c r="A78" s="10">
        <v>44135</v>
      </c>
      <c r="B78" s="11" t="s">
        <v>12</v>
      </c>
      <c r="C78" s="11" t="s">
        <v>16</v>
      </c>
      <c r="D78" s="11" t="s">
        <v>11</v>
      </c>
      <c r="E78" s="11">
        <v>59000</v>
      </c>
      <c r="F78" s="11">
        <v>29</v>
      </c>
      <c r="G78" s="12">
        <f t="shared" si="1"/>
        <v>1711000</v>
      </c>
    </row>
    <row r="79" spans="1:7" x14ac:dyDescent="0.3">
      <c r="A79" s="13">
        <v>44139</v>
      </c>
      <c r="B79" s="14" t="s">
        <v>19</v>
      </c>
      <c r="C79" s="14" t="s">
        <v>13</v>
      </c>
      <c r="D79" s="14" t="s">
        <v>21</v>
      </c>
      <c r="E79" s="14">
        <v>7999</v>
      </c>
      <c r="F79" s="14">
        <v>31</v>
      </c>
      <c r="G79" s="15">
        <f t="shared" si="1"/>
        <v>247969</v>
      </c>
    </row>
    <row r="80" spans="1:7" x14ac:dyDescent="0.3">
      <c r="A80" s="10">
        <v>44143</v>
      </c>
      <c r="B80" s="11" t="s">
        <v>10</v>
      </c>
      <c r="C80" s="11" t="s">
        <v>17</v>
      </c>
      <c r="D80" s="11" t="s">
        <v>11</v>
      </c>
      <c r="E80" s="11">
        <v>45000</v>
      </c>
      <c r="F80" s="11">
        <v>34</v>
      </c>
      <c r="G80" s="12">
        <f t="shared" si="1"/>
        <v>1530000</v>
      </c>
    </row>
    <row r="81" spans="1:7" x14ac:dyDescent="0.3">
      <c r="A81" s="13">
        <v>44147</v>
      </c>
      <c r="B81" s="14" t="s">
        <v>23</v>
      </c>
      <c r="C81" s="14" t="s">
        <v>22</v>
      </c>
      <c r="D81" s="14" t="s">
        <v>9</v>
      </c>
      <c r="E81" s="14">
        <v>990</v>
      </c>
      <c r="F81" s="14">
        <v>43</v>
      </c>
      <c r="G81" s="15">
        <f t="shared" si="1"/>
        <v>42570</v>
      </c>
    </row>
    <row r="82" spans="1:7" x14ac:dyDescent="0.3">
      <c r="A82" s="10">
        <v>44151</v>
      </c>
      <c r="B82" s="11" t="s">
        <v>19</v>
      </c>
      <c r="C82" s="11" t="s">
        <v>20</v>
      </c>
      <c r="D82" s="11" t="s">
        <v>9</v>
      </c>
      <c r="E82" s="11">
        <v>11999</v>
      </c>
      <c r="F82" s="11">
        <v>37</v>
      </c>
      <c r="G82" s="12">
        <f t="shared" si="1"/>
        <v>443963</v>
      </c>
    </row>
    <row r="83" spans="1:7" x14ac:dyDescent="0.3">
      <c r="A83" s="13">
        <v>44155</v>
      </c>
      <c r="B83" s="14" t="s">
        <v>19</v>
      </c>
      <c r="C83" s="14" t="s">
        <v>13</v>
      </c>
      <c r="D83" s="14" t="s">
        <v>9</v>
      </c>
      <c r="E83" s="14">
        <v>960</v>
      </c>
      <c r="F83" s="14">
        <v>7</v>
      </c>
      <c r="G83" s="15">
        <f t="shared" si="1"/>
        <v>6720</v>
      </c>
    </row>
    <row r="84" spans="1:7" x14ac:dyDescent="0.3">
      <c r="A84" s="10">
        <v>44159</v>
      </c>
      <c r="B84" s="11" t="s">
        <v>10</v>
      </c>
      <c r="C84" s="11" t="s">
        <v>8</v>
      </c>
      <c r="D84" s="11" t="s">
        <v>14</v>
      </c>
      <c r="E84" s="11">
        <v>1450</v>
      </c>
      <c r="F84" s="11">
        <v>19</v>
      </c>
      <c r="G84" s="12">
        <f t="shared" si="1"/>
        <v>27550</v>
      </c>
    </row>
    <row r="85" spans="1:7" x14ac:dyDescent="0.3">
      <c r="A85" s="13">
        <v>44163</v>
      </c>
      <c r="B85" s="14" t="s">
        <v>12</v>
      </c>
      <c r="C85" s="14" t="s">
        <v>16</v>
      </c>
      <c r="D85" s="14" t="s">
        <v>11</v>
      </c>
      <c r="E85" s="14">
        <v>45000</v>
      </c>
      <c r="F85" s="14">
        <v>47</v>
      </c>
      <c r="G85" s="15">
        <f t="shared" si="1"/>
        <v>2115000</v>
      </c>
    </row>
    <row r="86" spans="1:7" x14ac:dyDescent="0.3">
      <c r="A86" s="10">
        <v>44167</v>
      </c>
      <c r="B86" s="11" t="s">
        <v>10</v>
      </c>
      <c r="C86" s="11" t="s">
        <v>22</v>
      </c>
      <c r="D86" s="11" t="s">
        <v>11</v>
      </c>
      <c r="E86" s="11">
        <v>1499</v>
      </c>
      <c r="F86" s="11">
        <v>37</v>
      </c>
      <c r="G86" s="12">
        <f t="shared" si="1"/>
        <v>55463</v>
      </c>
    </row>
    <row r="87" spans="1:7" x14ac:dyDescent="0.3">
      <c r="A87" s="13">
        <v>44171</v>
      </c>
      <c r="B87" s="14" t="s">
        <v>19</v>
      </c>
      <c r="C87" s="14" t="s">
        <v>20</v>
      </c>
      <c r="D87" s="14" t="s">
        <v>14</v>
      </c>
      <c r="E87" s="14">
        <v>79999</v>
      </c>
      <c r="F87" s="14">
        <v>4</v>
      </c>
      <c r="G87" s="15">
        <f t="shared" si="1"/>
        <v>319996</v>
      </c>
    </row>
    <row r="88" spans="1:7" x14ac:dyDescent="0.3">
      <c r="A88" s="10">
        <v>44175</v>
      </c>
      <c r="B88" s="11" t="s">
        <v>15</v>
      </c>
      <c r="C88" s="11" t="s">
        <v>16</v>
      </c>
      <c r="D88" s="11" t="s">
        <v>21</v>
      </c>
      <c r="E88" s="11">
        <v>999</v>
      </c>
      <c r="F88" s="11">
        <v>45</v>
      </c>
      <c r="G88" s="12">
        <f t="shared" si="1"/>
        <v>44955</v>
      </c>
    </row>
    <row r="89" spans="1:7" x14ac:dyDescent="0.3">
      <c r="A89" s="13">
        <v>44179</v>
      </c>
      <c r="B89" s="14" t="s">
        <v>10</v>
      </c>
      <c r="C89" s="14" t="s">
        <v>20</v>
      </c>
      <c r="D89" s="14" t="s">
        <v>9</v>
      </c>
      <c r="E89" s="14">
        <v>52000</v>
      </c>
      <c r="F89" s="14">
        <v>15</v>
      </c>
      <c r="G89" s="15">
        <f t="shared" si="1"/>
        <v>780000</v>
      </c>
    </row>
    <row r="90" spans="1:7" x14ac:dyDescent="0.3">
      <c r="A90" s="10">
        <v>44183</v>
      </c>
      <c r="B90" s="11" t="s">
        <v>12</v>
      </c>
      <c r="C90" s="11" t="s">
        <v>16</v>
      </c>
      <c r="D90" s="11" t="s">
        <v>18</v>
      </c>
      <c r="E90" s="11">
        <v>52000</v>
      </c>
      <c r="F90" s="11">
        <v>39</v>
      </c>
      <c r="G90" s="12">
        <f t="shared" si="1"/>
        <v>2028000</v>
      </c>
    </row>
    <row r="91" spans="1:7" x14ac:dyDescent="0.3">
      <c r="A91" s="13">
        <v>44187</v>
      </c>
      <c r="B91" s="14" t="s">
        <v>19</v>
      </c>
      <c r="C91" s="14" t="s">
        <v>13</v>
      </c>
      <c r="D91" s="14" t="s">
        <v>14</v>
      </c>
      <c r="E91" s="14">
        <v>960</v>
      </c>
      <c r="F91" s="14">
        <v>33</v>
      </c>
      <c r="G91" s="15">
        <f t="shared" si="1"/>
        <v>31680</v>
      </c>
    </row>
    <row r="92" spans="1:7" x14ac:dyDescent="0.3">
      <c r="A92" s="10">
        <v>44191</v>
      </c>
      <c r="B92" s="11" t="s">
        <v>19</v>
      </c>
      <c r="C92" s="11" t="s">
        <v>16</v>
      </c>
      <c r="D92" s="11" t="s">
        <v>18</v>
      </c>
      <c r="E92" s="11">
        <v>19500</v>
      </c>
      <c r="F92" s="11">
        <v>45</v>
      </c>
      <c r="G92" s="12">
        <f t="shared" si="1"/>
        <v>877500</v>
      </c>
    </row>
    <row r="93" spans="1:7" x14ac:dyDescent="0.3">
      <c r="A93" s="13">
        <v>44195</v>
      </c>
      <c r="B93" s="14" t="s">
        <v>19</v>
      </c>
      <c r="C93" s="14" t="s">
        <v>20</v>
      </c>
      <c r="D93" s="14" t="s">
        <v>18</v>
      </c>
      <c r="E93" s="14">
        <v>2999</v>
      </c>
      <c r="F93" s="14">
        <v>33</v>
      </c>
      <c r="G93" s="15">
        <f t="shared" si="1"/>
        <v>98967</v>
      </c>
    </row>
    <row r="94" spans="1:7" x14ac:dyDescent="0.3">
      <c r="A94" s="10">
        <v>44199</v>
      </c>
      <c r="B94" s="11" t="s">
        <v>10</v>
      </c>
      <c r="C94" s="11" t="s">
        <v>13</v>
      </c>
      <c r="D94" s="11" t="s">
        <v>21</v>
      </c>
      <c r="E94" s="11">
        <v>1250</v>
      </c>
      <c r="F94" s="11">
        <v>14</v>
      </c>
      <c r="G94" s="12">
        <f t="shared" si="1"/>
        <v>17500</v>
      </c>
    </row>
    <row r="95" spans="1:7" x14ac:dyDescent="0.3">
      <c r="A95" s="13">
        <v>44203</v>
      </c>
      <c r="B95" s="14" t="s">
        <v>10</v>
      </c>
      <c r="C95" s="14" t="s">
        <v>17</v>
      </c>
      <c r="D95" s="14" t="s">
        <v>9</v>
      </c>
      <c r="E95" s="14">
        <v>120</v>
      </c>
      <c r="F95" s="14">
        <v>41</v>
      </c>
      <c r="G95" s="15">
        <f t="shared" si="1"/>
        <v>4920</v>
      </c>
    </row>
    <row r="96" spans="1:7" x14ac:dyDescent="0.3">
      <c r="A96" s="10">
        <v>44207</v>
      </c>
      <c r="B96" s="11" t="s">
        <v>12</v>
      </c>
      <c r="C96" s="11" t="s">
        <v>8</v>
      </c>
      <c r="D96" s="11" t="s">
        <v>18</v>
      </c>
      <c r="E96" s="11">
        <v>1450</v>
      </c>
      <c r="F96" s="11">
        <v>22</v>
      </c>
      <c r="G96" s="12">
        <f t="shared" si="1"/>
        <v>31900</v>
      </c>
    </row>
    <row r="97" spans="1:7" x14ac:dyDescent="0.3">
      <c r="A97" s="13">
        <v>44211</v>
      </c>
      <c r="B97" s="14" t="s">
        <v>19</v>
      </c>
      <c r="C97" s="14" t="s">
        <v>20</v>
      </c>
      <c r="D97" s="14" t="s">
        <v>9</v>
      </c>
      <c r="E97" s="14">
        <v>89999</v>
      </c>
      <c r="F97" s="14">
        <v>15</v>
      </c>
      <c r="G97" s="15">
        <f t="shared" si="1"/>
        <v>1349985</v>
      </c>
    </row>
    <row r="98" spans="1:7" x14ac:dyDescent="0.3">
      <c r="A98" s="10">
        <v>44215</v>
      </c>
      <c r="B98" s="11" t="s">
        <v>23</v>
      </c>
      <c r="C98" s="11" t="s">
        <v>16</v>
      </c>
      <c r="D98" s="11" t="s">
        <v>14</v>
      </c>
      <c r="E98" s="11">
        <v>1999</v>
      </c>
      <c r="F98" s="11">
        <v>48</v>
      </c>
      <c r="G98" s="12">
        <f t="shared" si="1"/>
        <v>95952</v>
      </c>
    </row>
    <row r="99" spans="1:7" x14ac:dyDescent="0.3">
      <c r="A99" s="13">
        <v>44219</v>
      </c>
      <c r="B99" s="14" t="s">
        <v>23</v>
      </c>
      <c r="C99" s="14" t="s">
        <v>22</v>
      </c>
      <c r="D99" s="14" t="s">
        <v>18</v>
      </c>
      <c r="E99" s="14">
        <v>2900</v>
      </c>
      <c r="F99" s="14">
        <v>49</v>
      </c>
      <c r="G99" s="15">
        <f t="shared" si="1"/>
        <v>142100</v>
      </c>
    </row>
    <row r="100" spans="1:7" x14ac:dyDescent="0.3">
      <c r="A100" s="10">
        <v>44223</v>
      </c>
      <c r="B100" s="11" t="s">
        <v>19</v>
      </c>
      <c r="C100" s="11" t="s">
        <v>20</v>
      </c>
      <c r="D100" s="11" t="s">
        <v>21</v>
      </c>
      <c r="E100" s="11">
        <v>700</v>
      </c>
      <c r="F100" s="11">
        <v>50</v>
      </c>
      <c r="G100" s="12">
        <f t="shared" si="1"/>
        <v>35000</v>
      </c>
    </row>
    <row r="101" spans="1:7" x14ac:dyDescent="0.3">
      <c r="A101" s="13">
        <v>44227</v>
      </c>
      <c r="B101" s="14" t="s">
        <v>15</v>
      </c>
      <c r="C101" s="14" t="s">
        <v>17</v>
      </c>
      <c r="D101" s="14" t="s">
        <v>18</v>
      </c>
      <c r="E101" s="14">
        <v>200</v>
      </c>
      <c r="F101" s="14">
        <v>41</v>
      </c>
      <c r="G101" s="15">
        <f t="shared" si="1"/>
        <v>8200</v>
      </c>
    </row>
    <row r="102" spans="1:7" x14ac:dyDescent="0.3">
      <c r="A102" s="10">
        <v>44231</v>
      </c>
      <c r="B102" s="11" t="s">
        <v>12</v>
      </c>
      <c r="C102" s="11" t="s">
        <v>16</v>
      </c>
      <c r="D102" s="11" t="s">
        <v>11</v>
      </c>
      <c r="E102" s="11">
        <v>49000</v>
      </c>
      <c r="F102" s="11">
        <v>29</v>
      </c>
      <c r="G102" s="12">
        <f t="shared" si="1"/>
        <v>1421000</v>
      </c>
    </row>
    <row r="103" spans="1:7" x14ac:dyDescent="0.3">
      <c r="A103" s="13">
        <v>44235</v>
      </c>
      <c r="B103" s="14" t="s">
        <v>7</v>
      </c>
      <c r="C103" s="14" t="s">
        <v>8</v>
      </c>
      <c r="D103" s="14" t="s">
        <v>21</v>
      </c>
      <c r="E103" s="14">
        <v>5599</v>
      </c>
      <c r="F103" s="14">
        <v>36</v>
      </c>
      <c r="G103" s="15">
        <f t="shared" si="1"/>
        <v>201564</v>
      </c>
    </row>
    <row r="104" spans="1:7" x14ac:dyDescent="0.3">
      <c r="A104" s="10">
        <v>44239</v>
      </c>
      <c r="B104" s="11" t="s">
        <v>15</v>
      </c>
      <c r="C104" s="11" t="s">
        <v>17</v>
      </c>
      <c r="D104" s="11" t="s">
        <v>18</v>
      </c>
      <c r="E104" s="11">
        <v>13500</v>
      </c>
      <c r="F104" s="11">
        <v>39</v>
      </c>
      <c r="G104" s="12">
        <f t="shared" si="1"/>
        <v>526500</v>
      </c>
    </row>
    <row r="105" spans="1:7" x14ac:dyDescent="0.3">
      <c r="A105" s="13">
        <v>44243</v>
      </c>
      <c r="B105" s="14" t="s">
        <v>12</v>
      </c>
      <c r="C105" s="14" t="s">
        <v>20</v>
      </c>
      <c r="D105" s="14" t="s">
        <v>18</v>
      </c>
      <c r="E105" s="14">
        <v>79999</v>
      </c>
      <c r="F105" s="14">
        <v>9</v>
      </c>
      <c r="G105" s="15">
        <f t="shared" si="1"/>
        <v>719991</v>
      </c>
    </row>
    <row r="106" spans="1:7" x14ac:dyDescent="0.3">
      <c r="A106" s="10">
        <v>44247</v>
      </c>
      <c r="B106" s="11" t="s">
        <v>19</v>
      </c>
      <c r="C106" s="11" t="s">
        <v>16</v>
      </c>
      <c r="D106" s="11" t="s">
        <v>14</v>
      </c>
      <c r="E106" s="11">
        <v>75200</v>
      </c>
      <c r="F106" s="11">
        <v>38</v>
      </c>
      <c r="G106" s="12">
        <f t="shared" si="1"/>
        <v>2857600</v>
      </c>
    </row>
    <row r="107" spans="1:7" x14ac:dyDescent="0.3">
      <c r="A107" s="13">
        <v>44251</v>
      </c>
      <c r="B107" s="14" t="s">
        <v>19</v>
      </c>
      <c r="C107" s="14" t="s">
        <v>13</v>
      </c>
      <c r="D107" s="14" t="s">
        <v>9</v>
      </c>
      <c r="E107" s="14">
        <v>550</v>
      </c>
      <c r="F107" s="14">
        <v>25</v>
      </c>
      <c r="G107" s="15">
        <f t="shared" si="1"/>
        <v>13750</v>
      </c>
    </row>
    <row r="108" spans="1:7" x14ac:dyDescent="0.3">
      <c r="A108" s="10">
        <v>44255</v>
      </c>
      <c r="B108" s="11" t="s">
        <v>7</v>
      </c>
      <c r="C108" s="11" t="s">
        <v>8</v>
      </c>
      <c r="D108" s="11" t="s">
        <v>9</v>
      </c>
      <c r="E108" s="11">
        <v>499</v>
      </c>
      <c r="F108" s="11">
        <v>50</v>
      </c>
      <c r="G108" s="12">
        <f t="shared" si="1"/>
        <v>24950</v>
      </c>
    </row>
    <row r="109" spans="1:7" x14ac:dyDescent="0.3">
      <c r="A109" s="13">
        <v>44259</v>
      </c>
      <c r="B109" s="14" t="s">
        <v>7</v>
      </c>
      <c r="C109" s="14" t="s">
        <v>8</v>
      </c>
      <c r="D109" s="14" t="s">
        <v>11</v>
      </c>
      <c r="E109" s="14">
        <v>5599</v>
      </c>
      <c r="F109" s="14">
        <v>33</v>
      </c>
      <c r="G109" s="15">
        <f t="shared" si="1"/>
        <v>184767</v>
      </c>
    </row>
    <row r="110" spans="1:7" x14ac:dyDescent="0.3">
      <c r="A110" s="10">
        <v>44263</v>
      </c>
      <c r="B110" s="11" t="s">
        <v>12</v>
      </c>
      <c r="C110" s="11" t="s">
        <v>13</v>
      </c>
      <c r="D110" s="11" t="s">
        <v>14</v>
      </c>
      <c r="E110" s="11">
        <v>1450</v>
      </c>
      <c r="F110" s="11">
        <v>44</v>
      </c>
      <c r="G110" s="12">
        <f t="shared" si="1"/>
        <v>63800</v>
      </c>
    </row>
    <row r="111" spans="1:7" x14ac:dyDescent="0.3">
      <c r="A111" s="13">
        <v>44267</v>
      </c>
      <c r="B111" s="14" t="s">
        <v>15</v>
      </c>
      <c r="C111" s="14" t="s">
        <v>17</v>
      </c>
      <c r="D111" s="14" t="s">
        <v>9</v>
      </c>
      <c r="E111" s="14">
        <v>999</v>
      </c>
      <c r="F111" s="14">
        <v>31</v>
      </c>
      <c r="G111" s="15">
        <f t="shared" si="1"/>
        <v>30969</v>
      </c>
    </row>
    <row r="112" spans="1:7" x14ac:dyDescent="0.3">
      <c r="A112" s="10">
        <v>44271</v>
      </c>
      <c r="B112" s="11" t="s">
        <v>15</v>
      </c>
      <c r="C112" s="11" t="s">
        <v>17</v>
      </c>
      <c r="D112" s="11" t="s">
        <v>18</v>
      </c>
      <c r="E112" s="11">
        <v>100</v>
      </c>
      <c r="F112" s="11">
        <v>11</v>
      </c>
      <c r="G112" s="12">
        <f t="shared" si="1"/>
        <v>1100</v>
      </c>
    </row>
    <row r="113" spans="1:7" x14ac:dyDescent="0.3">
      <c r="A113" s="13">
        <v>44275</v>
      </c>
      <c r="B113" s="14" t="s">
        <v>12</v>
      </c>
      <c r="C113" s="14" t="s">
        <v>8</v>
      </c>
      <c r="D113" s="14" t="s">
        <v>18</v>
      </c>
      <c r="E113" s="14">
        <v>2550</v>
      </c>
      <c r="F113" s="14">
        <v>48</v>
      </c>
      <c r="G113" s="15">
        <f t="shared" si="1"/>
        <v>122400</v>
      </c>
    </row>
    <row r="114" spans="1:7" x14ac:dyDescent="0.3">
      <c r="A114" s="10">
        <v>44279</v>
      </c>
      <c r="B114" s="11" t="s">
        <v>19</v>
      </c>
      <c r="C114" s="11" t="s">
        <v>20</v>
      </c>
      <c r="D114" s="11" t="s">
        <v>18</v>
      </c>
      <c r="E114" s="11">
        <v>33000</v>
      </c>
      <c r="F114" s="11">
        <v>26</v>
      </c>
      <c r="G114" s="12">
        <f t="shared" si="1"/>
        <v>858000</v>
      </c>
    </row>
    <row r="115" spans="1:7" x14ac:dyDescent="0.3">
      <c r="A115" s="13">
        <v>44283</v>
      </c>
      <c r="B115" s="14" t="s">
        <v>10</v>
      </c>
      <c r="C115" s="14" t="s">
        <v>8</v>
      </c>
      <c r="D115" s="14" t="s">
        <v>14</v>
      </c>
      <c r="E115" s="14">
        <v>800</v>
      </c>
      <c r="F115" s="14">
        <v>39</v>
      </c>
      <c r="G115" s="15">
        <f t="shared" si="1"/>
        <v>31200</v>
      </c>
    </row>
    <row r="116" spans="1:7" x14ac:dyDescent="0.3">
      <c r="A116" s="10">
        <v>44287</v>
      </c>
      <c r="B116" s="11" t="s">
        <v>23</v>
      </c>
      <c r="C116" s="11" t="s">
        <v>22</v>
      </c>
      <c r="D116" s="11" t="s">
        <v>14</v>
      </c>
      <c r="E116" s="11">
        <v>990</v>
      </c>
      <c r="F116" s="11">
        <v>9</v>
      </c>
      <c r="G116" s="12">
        <f t="shared" si="1"/>
        <v>8910</v>
      </c>
    </row>
    <row r="117" spans="1:7" x14ac:dyDescent="0.3">
      <c r="A117" s="13">
        <v>44291</v>
      </c>
      <c r="B117" s="14" t="s">
        <v>7</v>
      </c>
      <c r="C117" s="14" t="s">
        <v>8</v>
      </c>
      <c r="D117" s="14" t="s">
        <v>9</v>
      </c>
      <c r="E117" s="14">
        <v>5599</v>
      </c>
      <c r="F117" s="14">
        <v>41</v>
      </c>
      <c r="G117" s="15">
        <f t="shared" si="1"/>
        <v>229559</v>
      </c>
    </row>
    <row r="118" spans="1:7" x14ac:dyDescent="0.3">
      <c r="A118" s="10">
        <v>44295</v>
      </c>
      <c r="B118" s="11" t="s">
        <v>19</v>
      </c>
      <c r="C118" s="11" t="s">
        <v>20</v>
      </c>
      <c r="D118" s="11" t="s">
        <v>9</v>
      </c>
      <c r="E118" s="11">
        <v>499</v>
      </c>
      <c r="F118" s="11">
        <v>39</v>
      </c>
      <c r="G118" s="12">
        <f t="shared" si="1"/>
        <v>19461</v>
      </c>
    </row>
    <row r="119" spans="1:7" x14ac:dyDescent="0.3">
      <c r="A119" s="13">
        <v>44299</v>
      </c>
      <c r="B119" s="14" t="s">
        <v>23</v>
      </c>
      <c r="C119" s="14" t="s">
        <v>22</v>
      </c>
      <c r="D119" s="14" t="s">
        <v>9</v>
      </c>
      <c r="E119" s="14">
        <v>1999</v>
      </c>
      <c r="F119" s="14">
        <v>4</v>
      </c>
      <c r="G119" s="15">
        <f t="shared" si="1"/>
        <v>7996</v>
      </c>
    </row>
    <row r="120" spans="1:7" x14ac:dyDescent="0.3">
      <c r="A120" s="10">
        <v>44303</v>
      </c>
      <c r="B120" s="11" t="s">
        <v>12</v>
      </c>
      <c r="C120" s="11" t="s">
        <v>17</v>
      </c>
      <c r="D120" s="11" t="s">
        <v>9</v>
      </c>
      <c r="E120" s="11">
        <v>200</v>
      </c>
      <c r="F120" s="11">
        <v>8</v>
      </c>
      <c r="G120" s="12">
        <f t="shared" si="1"/>
        <v>1600</v>
      </c>
    </row>
    <row r="121" spans="1:7" x14ac:dyDescent="0.3">
      <c r="A121" s="13">
        <v>44307</v>
      </c>
      <c r="B121" s="14" t="s">
        <v>23</v>
      </c>
      <c r="C121" s="14" t="s">
        <v>22</v>
      </c>
      <c r="D121" s="14" t="s">
        <v>14</v>
      </c>
      <c r="E121" s="14">
        <v>1499</v>
      </c>
      <c r="F121" s="14">
        <v>27</v>
      </c>
      <c r="G121" s="15">
        <f t="shared" si="1"/>
        <v>40473</v>
      </c>
    </row>
    <row r="122" spans="1:7" x14ac:dyDescent="0.3">
      <c r="A122" s="10">
        <v>44311</v>
      </c>
      <c r="B122" s="11" t="s">
        <v>15</v>
      </c>
      <c r="C122" s="11" t="s">
        <v>17</v>
      </c>
      <c r="D122" s="11" t="s">
        <v>21</v>
      </c>
      <c r="E122" s="11">
        <v>120</v>
      </c>
      <c r="F122" s="11">
        <v>10</v>
      </c>
      <c r="G122" s="12">
        <f t="shared" si="1"/>
        <v>1200</v>
      </c>
    </row>
    <row r="123" spans="1:7" x14ac:dyDescent="0.3">
      <c r="A123" s="13">
        <v>44315</v>
      </c>
      <c r="B123" s="14" t="s">
        <v>10</v>
      </c>
      <c r="C123" s="14" t="s">
        <v>20</v>
      </c>
      <c r="D123" s="14" t="s">
        <v>21</v>
      </c>
      <c r="E123" s="14">
        <v>11999</v>
      </c>
      <c r="F123" s="14">
        <v>17</v>
      </c>
      <c r="G123" s="15">
        <f t="shared" si="1"/>
        <v>203983</v>
      </c>
    </row>
    <row r="124" spans="1:7" x14ac:dyDescent="0.3">
      <c r="A124" s="10">
        <v>44319</v>
      </c>
      <c r="B124" s="11" t="s">
        <v>10</v>
      </c>
      <c r="C124" s="11" t="s">
        <v>20</v>
      </c>
      <c r="D124" s="11" t="s">
        <v>11</v>
      </c>
      <c r="E124" s="11">
        <v>999</v>
      </c>
      <c r="F124" s="11">
        <v>27</v>
      </c>
      <c r="G124" s="12">
        <f t="shared" si="1"/>
        <v>26973</v>
      </c>
    </row>
    <row r="125" spans="1:7" x14ac:dyDescent="0.3">
      <c r="A125" s="13">
        <v>44323</v>
      </c>
      <c r="B125" s="14" t="s">
        <v>12</v>
      </c>
      <c r="C125" s="14" t="s">
        <v>20</v>
      </c>
      <c r="D125" s="14" t="s">
        <v>14</v>
      </c>
      <c r="E125" s="14">
        <v>2999</v>
      </c>
      <c r="F125" s="14">
        <v>43</v>
      </c>
      <c r="G125" s="15">
        <f t="shared" si="1"/>
        <v>128957</v>
      </c>
    </row>
    <row r="126" spans="1:7" x14ac:dyDescent="0.3">
      <c r="A126" s="10">
        <v>44327</v>
      </c>
      <c r="B126" s="11" t="s">
        <v>15</v>
      </c>
      <c r="C126" s="11" t="s">
        <v>16</v>
      </c>
      <c r="D126" s="11" t="s">
        <v>11</v>
      </c>
      <c r="E126" s="11">
        <v>47800</v>
      </c>
      <c r="F126" s="11">
        <v>9</v>
      </c>
      <c r="G126" s="12">
        <f t="shared" si="1"/>
        <v>430200</v>
      </c>
    </row>
    <row r="127" spans="1:7" x14ac:dyDescent="0.3">
      <c r="A127" s="13">
        <v>44331</v>
      </c>
      <c r="B127" s="14" t="s">
        <v>19</v>
      </c>
      <c r="C127" s="14" t="s">
        <v>16</v>
      </c>
      <c r="D127" s="14" t="s">
        <v>9</v>
      </c>
      <c r="E127" s="14">
        <v>22000</v>
      </c>
      <c r="F127" s="14">
        <v>42</v>
      </c>
      <c r="G127" s="15">
        <f t="shared" si="1"/>
        <v>924000</v>
      </c>
    </row>
    <row r="128" spans="1:7" x14ac:dyDescent="0.3">
      <c r="A128" s="10">
        <v>44335</v>
      </c>
      <c r="B128" s="11" t="s">
        <v>19</v>
      </c>
      <c r="C128" s="11" t="s">
        <v>13</v>
      </c>
      <c r="D128" s="11" t="s">
        <v>11</v>
      </c>
      <c r="E128" s="11">
        <v>1250</v>
      </c>
      <c r="F128" s="11">
        <v>6</v>
      </c>
      <c r="G128" s="12">
        <f t="shared" si="1"/>
        <v>7500</v>
      </c>
    </row>
    <row r="129" spans="1:7" x14ac:dyDescent="0.3">
      <c r="A129" s="13">
        <v>44339</v>
      </c>
      <c r="B129" s="14" t="s">
        <v>15</v>
      </c>
      <c r="C129" s="14" t="s">
        <v>17</v>
      </c>
      <c r="D129" s="14" t="s">
        <v>14</v>
      </c>
      <c r="E129" s="14">
        <v>999</v>
      </c>
      <c r="F129" s="14">
        <v>28</v>
      </c>
      <c r="G129" s="15">
        <f t="shared" si="1"/>
        <v>27972</v>
      </c>
    </row>
    <row r="130" spans="1:7" x14ac:dyDescent="0.3">
      <c r="A130" s="10">
        <v>44343</v>
      </c>
      <c r="B130" s="11" t="s">
        <v>19</v>
      </c>
      <c r="C130" s="11" t="s">
        <v>13</v>
      </c>
      <c r="D130" s="11" t="s">
        <v>21</v>
      </c>
      <c r="E130" s="11">
        <v>1450</v>
      </c>
      <c r="F130" s="11">
        <v>13</v>
      </c>
      <c r="G130" s="12">
        <f t="shared" si="1"/>
        <v>18850</v>
      </c>
    </row>
    <row r="131" spans="1:7" x14ac:dyDescent="0.3">
      <c r="A131" s="13">
        <v>44347</v>
      </c>
      <c r="B131" s="14" t="s">
        <v>19</v>
      </c>
      <c r="C131" s="14" t="s">
        <v>13</v>
      </c>
      <c r="D131" s="14" t="s">
        <v>21</v>
      </c>
      <c r="E131" s="14">
        <v>23999</v>
      </c>
      <c r="F131" s="14">
        <v>8</v>
      </c>
      <c r="G131" s="15">
        <f t="shared" ref="G131:G194" si="2">E131*F131</f>
        <v>191992</v>
      </c>
    </row>
    <row r="132" spans="1:7" x14ac:dyDescent="0.3">
      <c r="A132" s="10">
        <v>44351</v>
      </c>
      <c r="B132" s="11" t="s">
        <v>10</v>
      </c>
      <c r="C132" s="11" t="s">
        <v>16</v>
      </c>
      <c r="D132" s="11" t="s">
        <v>21</v>
      </c>
      <c r="E132" s="11">
        <v>92000</v>
      </c>
      <c r="F132" s="11">
        <v>7</v>
      </c>
      <c r="G132" s="12">
        <f t="shared" si="2"/>
        <v>644000</v>
      </c>
    </row>
    <row r="133" spans="1:7" x14ac:dyDescent="0.3">
      <c r="A133" s="13">
        <v>44355</v>
      </c>
      <c r="B133" s="14" t="s">
        <v>23</v>
      </c>
      <c r="C133" s="14" t="s">
        <v>22</v>
      </c>
      <c r="D133" s="14" t="s">
        <v>14</v>
      </c>
      <c r="E133" s="14">
        <v>699</v>
      </c>
      <c r="F133" s="14">
        <v>45</v>
      </c>
      <c r="G133" s="15">
        <f t="shared" si="2"/>
        <v>31455</v>
      </c>
    </row>
    <row r="134" spans="1:7" x14ac:dyDescent="0.3">
      <c r="A134" s="10">
        <v>44359</v>
      </c>
      <c r="B134" s="11" t="s">
        <v>7</v>
      </c>
      <c r="C134" s="11" t="s">
        <v>8</v>
      </c>
      <c r="D134" s="11" t="s">
        <v>9</v>
      </c>
      <c r="E134" s="11">
        <v>2550</v>
      </c>
      <c r="F134" s="11">
        <v>22</v>
      </c>
      <c r="G134" s="12">
        <f t="shared" si="2"/>
        <v>56100</v>
      </c>
    </row>
    <row r="135" spans="1:7" x14ac:dyDescent="0.3">
      <c r="A135" s="13">
        <v>44363</v>
      </c>
      <c r="B135" s="14" t="s">
        <v>12</v>
      </c>
      <c r="C135" s="14" t="s">
        <v>20</v>
      </c>
      <c r="D135" s="14" t="s">
        <v>21</v>
      </c>
      <c r="E135" s="14">
        <v>22000</v>
      </c>
      <c r="F135" s="14">
        <v>4</v>
      </c>
      <c r="G135" s="15">
        <f t="shared" si="2"/>
        <v>88000</v>
      </c>
    </row>
    <row r="136" spans="1:7" x14ac:dyDescent="0.3">
      <c r="A136" s="10">
        <v>44367</v>
      </c>
      <c r="B136" s="11" t="s">
        <v>19</v>
      </c>
      <c r="C136" s="11" t="s">
        <v>20</v>
      </c>
      <c r="D136" s="11" t="s">
        <v>9</v>
      </c>
      <c r="E136" s="11">
        <v>22000</v>
      </c>
      <c r="F136" s="11">
        <v>10</v>
      </c>
      <c r="G136" s="12">
        <f t="shared" si="2"/>
        <v>220000</v>
      </c>
    </row>
    <row r="137" spans="1:7" x14ac:dyDescent="0.3">
      <c r="A137" s="13">
        <v>44371</v>
      </c>
      <c r="B137" s="14" t="s">
        <v>10</v>
      </c>
      <c r="C137" s="14" t="s">
        <v>22</v>
      </c>
      <c r="D137" s="14" t="s">
        <v>14</v>
      </c>
      <c r="E137" s="14">
        <v>1499</v>
      </c>
      <c r="F137" s="14">
        <v>16</v>
      </c>
      <c r="G137" s="15">
        <f t="shared" si="2"/>
        <v>23984</v>
      </c>
    </row>
    <row r="138" spans="1:7" x14ac:dyDescent="0.3">
      <c r="A138" s="10">
        <v>44375</v>
      </c>
      <c r="B138" s="11" t="s">
        <v>15</v>
      </c>
      <c r="C138" s="11" t="s">
        <v>17</v>
      </c>
      <c r="D138" s="11" t="s">
        <v>21</v>
      </c>
      <c r="E138" s="11">
        <v>120</v>
      </c>
      <c r="F138" s="11">
        <v>22</v>
      </c>
      <c r="G138" s="12">
        <f t="shared" si="2"/>
        <v>2640</v>
      </c>
    </row>
    <row r="139" spans="1:7" x14ac:dyDescent="0.3">
      <c r="A139" s="13">
        <v>44379</v>
      </c>
      <c r="B139" s="14" t="s">
        <v>7</v>
      </c>
      <c r="C139" s="14" t="s">
        <v>8</v>
      </c>
      <c r="D139" s="14" t="s">
        <v>11</v>
      </c>
      <c r="E139" s="14">
        <v>1450</v>
      </c>
      <c r="F139" s="14">
        <v>20</v>
      </c>
      <c r="G139" s="15">
        <f t="shared" si="2"/>
        <v>29000</v>
      </c>
    </row>
    <row r="140" spans="1:7" x14ac:dyDescent="0.3">
      <c r="A140" s="10">
        <v>44383</v>
      </c>
      <c r="B140" s="11" t="s">
        <v>23</v>
      </c>
      <c r="C140" s="11" t="s">
        <v>22</v>
      </c>
      <c r="D140" s="11" t="s">
        <v>14</v>
      </c>
      <c r="E140" s="11">
        <v>1999</v>
      </c>
      <c r="F140" s="11">
        <v>23</v>
      </c>
      <c r="G140" s="12">
        <f t="shared" si="2"/>
        <v>45977</v>
      </c>
    </row>
    <row r="141" spans="1:7" x14ac:dyDescent="0.3">
      <c r="A141" s="13">
        <v>44387</v>
      </c>
      <c r="B141" s="14" t="s">
        <v>10</v>
      </c>
      <c r="C141" s="14" t="s">
        <v>8</v>
      </c>
      <c r="D141" s="14" t="s">
        <v>24</v>
      </c>
      <c r="E141" s="14">
        <v>800</v>
      </c>
      <c r="F141" s="14">
        <v>43</v>
      </c>
      <c r="G141" s="15">
        <f t="shared" si="2"/>
        <v>34400</v>
      </c>
    </row>
    <row r="142" spans="1:7" x14ac:dyDescent="0.3">
      <c r="A142" s="10">
        <v>44391</v>
      </c>
      <c r="B142" s="11" t="s">
        <v>15</v>
      </c>
      <c r="C142" s="11" t="s">
        <v>17</v>
      </c>
      <c r="D142" s="11" t="s">
        <v>21</v>
      </c>
      <c r="E142" s="11">
        <v>100</v>
      </c>
      <c r="F142" s="11">
        <v>41</v>
      </c>
      <c r="G142" s="12">
        <f t="shared" si="2"/>
        <v>4100</v>
      </c>
    </row>
    <row r="143" spans="1:7" x14ac:dyDescent="0.3">
      <c r="A143" s="13">
        <v>44395</v>
      </c>
      <c r="B143" s="14" t="s">
        <v>7</v>
      </c>
      <c r="C143" s="14" t="s">
        <v>16</v>
      </c>
      <c r="D143" s="14" t="s">
        <v>21</v>
      </c>
      <c r="E143" s="14">
        <v>13999</v>
      </c>
      <c r="F143" s="14">
        <v>37</v>
      </c>
      <c r="G143" s="15">
        <f t="shared" si="2"/>
        <v>517963</v>
      </c>
    </row>
    <row r="144" spans="1:7" x14ac:dyDescent="0.3">
      <c r="A144" s="10">
        <v>44399</v>
      </c>
      <c r="B144" s="11" t="s">
        <v>12</v>
      </c>
      <c r="C144" s="11" t="s">
        <v>20</v>
      </c>
      <c r="D144" s="11" t="s">
        <v>18</v>
      </c>
      <c r="E144" s="11">
        <v>22000</v>
      </c>
      <c r="F144" s="11">
        <v>45</v>
      </c>
      <c r="G144" s="12">
        <f t="shared" si="2"/>
        <v>990000</v>
      </c>
    </row>
    <row r="145" spans="1:7" x14ac:dyDescent="0.3">
      <c r="A145" s="13">
        <v>44403</v>
      </c>
      <c r="B145" s="14" t="s">
        <v>19</v>
      </c>
      <c r="C145" s="14" t="s">
        <v>20</v>
      </c>
      <c r="D145" s="14" t="s">
        <v>24</v>
      </c>
      <c r="E145" s="14">
        <v>89999</v>
      </c>
      <c r="F145" s="14">
        <v>15</v>
      </c>
      <c r="G145" s="15">
        <f t="shared" si="2"/>
        <v>1349985</v>
      </c>
    </row>
    <row r="146" spans="1:7" x14ac:dyDescent="0.3">
      <c r="A146" s="10">
        <v>44407</v>
      </c>
      <c r="B146" s="11" t="s">
        <v>7</v>
      </c>
      <c r="C146" s="11" t="s">
        <v>8</v>
      </c>
      <c r="D146" s="11" t="s">
        <v>18</v>
      </c>
      <c r="E146" s="11">
        <v>13999</v>
      </c>
      <c r="F146" s="11">
        <v>22</v>
      </c>
      <c r="G146" s="12">
        <f t="shared" si="2"/>
        <v>307978</v>
      </c>
    </row>
    <row r="147" spans="1:7" x14ac:dyDescent="0.3">
      <c r="A147" s="13">
        <v>44411</v>
      </c>
      <c r="B147" s="14" t="s">
        <v>10</v>
      </c>
      <c r="C147" s="14" t="s">
        <v>22</v>
      </c>
      <c r="D147" s="14" t="s">
        <v>14</v>
      </c>
      <c r="E147" s="14">
        <v>2900</v>
      </c>
      <c r="F147" s="14">
        <v>20</v>
      </c>
      <c r="G147" s="15">
        <f t="shared" si="2"/>
        <v>58000</v>
      </c>
    </row>
    <row r="148" spans="1:7" x14ac:dyDescent="0.3">
      <c r="A148" s="10">
        <v>44415</v>
      </c>
      <c r="B148" s="11" t="s">
        <v>19</v>
      </c>
      <c r="C148" s="11" t="s">
        <v>20</v>
      </c>
      <c r="D148" s="11" t="s">
        <v>18</v>
      </c>
      <c r="E148" s="11">
        <v>33000</v>
      </c>
      <c r="F148" s="11">
        <v>16</v>
      </c>
      <c r="G148" s="12">
        <f t="shared" si="2"/>
        <v>528000</v>
      </c>
    </row>
    <row r="149" spans="1:7" x14ac:dyDescent="0.3">
      <c r="A149" s="13">
        <v>44419</v>
      </c>
      <c r="B149" s="14" t="s">
        <v>10</v>
      </c>
      <c r="C149" s="14" t="s">
        <v>20</v>
      </c>
      <c r="D149" s="14" t="s">
        <v>11</v>
      </c>
      <c r="E149" s="14">
        <v>22000</v>
      </c>
      <c r="F149" s="14">
        <v>17</v>
      </c>
      <c r="G149" s="15">
        <f t="shared" si="2"/>
        <v>374000</v>
      </c>
    </row>
    <row r="150" spans="1:7" x14ac:dyDescent="0.3">
      <c r="A150" s="10">
        <v>44423</v>
      </c>
      <c r="B150" s="11" t="s">
        <v>10</v>
      </c>
      <c r="C150" s="11" t="s">
        <v>22</v>
      </c>
      <c r="D150" s="11" t="s">
        <v>11</v>
      </c>
      <c r="E150" s="11">
        <v>45000</v>
      </c>
      <c r="F150" s="11">
        <v>50</v>
      </c>
      <c r="G150" s="12">
        <f t="shared" si="2"/>
        <v>2250000</v>
      </c>
    </row>
    <row r="151" spans="1:7" x14ac:dyDescent="0.3">
      <c r="A151" s="13">
        <v>44427</v>
      </c>
      <c r="B151" s="14" t="s">
        <v>19</v>
      </c>
      <c r="C151" s="14" t="s">
        <v>16</v>
      </c>
      <c r="D151" s="14" t="s">
        <v>14</v>
      </c>
      <c r="E151" s="14">
        <v>499</v>
      </c>
      <c r="F151" s="14">
        <v>4</v>
      </c>
      <c r="G151" s="15">
        <f t="shared" si="2"/>
        <v>1996</v>
      </c>
    </row>
    <row r="152" spans="1:7" x14ac:dyDescent="0.3">
      <c r="A152" s="10">
        <v>44431</v>
      </c>
      <c r="B152" s="11" t="s">
        <v>23</v>
      </c>
      <c r="C152" s="11" t="s">
        <v>22</v>
      </c>
      <c r="D152" s="11" t="s">
        <v>18</v>
      </c>
      <c r="E152" s="11">
        <v>590</v>
      </c>
      <c r="F152" s="11">
        <v>43</v>
      </c>
      <c r="G152" s="12">
        <f t="shared" si="2"/>
        <v>25370</v>
      </c>
    </row>
    <row r="153" spans="1:7" x14ac:dyDescent="0.3">
      <c r="A153" s="13">
        <v>44435</v>
      </c>
      <c r="B153" s="14" t="s">
        <v>12</v>
      </c>
      <c r="C153" s="14" t="s">
        <v>22</v>
      </c>
      <c r="D153" s="14" t="s">
        <v>11</v>
      </c>
      <c r="E153" s="14">
        <v>590</v>
      </c>
      <c r="F153" s="14">
        <v>42</v>
      </c>
      <c r="G153" s="15">
        <f t="shared" si="2"/>
        <v>24780</v>
      </c>
    </row>
    <row r="154" spans="1:7" x14ac:dyDescent="0.3">
      <c r="A154" s="10">
        <v>44439</v>
      </c>
      <c r="B154" s="11" t="s">
        <v>15</v>
      </c>
      <c r="C154" s="11" t="s">
        <v>17</v>
      </c>
      <c r="D154" s="11" t="s">
        <v>9</v>
      </c>
      <c r="E154" s="11">
        <v>12000</v>
      </c>
      <c r="F154" s="11">
        <v>9</v>
      </c>
      <c r="G154" s="12">
        <f t="shared" si="2"/>
        <v>108000</v>
      </c>
    </row>
    <row r="155" spans="1:7" x14ac:dyDescent="0.3">
      <c r="A155" s="13">
        <v>44443</v>
      </c>
      <c r="B155" s="14" t="s">
        <v>19</v>
      </c>
      <c r="C155" s="14" t="s">
        <v>20</v>
      </c>
      <c r="D155" s="14" t="s">
        <v>24</v>
      </c>
      <c r="E155" s="14">
        <v>52000</v>
      </c>
      <c r="F155" s="14">
        <v>40</v>
      </c>
      <c r="G155" s="15">
        <f t="shared" si="2"/>
        <v>2080000</v>
      </c>
    </row>
    <row r="156" spans="1:7" x14ac:dyDescent="0.3">
      <c r="A156" s="10">
        <v>44447</v>
      </c>
      <c r="B156" s="11" t="s">
        <v>19</v>
      </c>
      <c r="C156" s="11" t="s">
        <v>13</v>
      </c>
      <c r="D156" s="11" t="s">
        <v>18</v>
      </c>
      <c r="E156" s="11">
        <v>7999</v>
      </c>
      <c r="F156" s="11">
        <v>14</v>
      </c>
      <c r="G156" s="12">
        <f t="shared" si="2"/>
        <v>111986</v>
      </c>
    </row>
    <row r="157" spans="1:7" x14ac:dyDescent="0.3">
      <c r="A157" s="13">
        <v>44451</v>
      </c>
      <c r="B157" s="14" t="s">
        <v>10</v>
      </c>
      <c r="C157" s="14" t="s">
        <v>13</v>
      </c>
      <c r="D157" s="14" t="s">
        <v>21</v>
      </c>
      <c r="E157" s="14">
        <v>5000</v>
      </c>
      <c r="F157" s="14">
        <v>9</v>
      </c>
      <c r="G157" s="15">
        <f t="shared" si="2"/>
        <v>45000</v>
      </c>
    </row>
    <row r="158" spans="1:7" x14ac:dyDescent="0.3">
      <c r="A158" s="10">
        <v>44455</v>
      </c>
      <c r="B158" s="11" t="s">
        <v>19</v>
      </c>
      <c r="C158" s="11" t="s">
        <v>20</v>
      </c>
      <c r="D158" s="11" t="s">
        <v>18</v>
      </c>
      <c r="E158" s="11">
        <v>79999</v>
      </c>
      <c r="F158" s="11">
        <v>10</v>
      </c>
      <c r="G158" s="12">
        <f t="shared" si="2"/>
        <v>799990</v>
      </c>
    </row>
    <row r="159" spans="1:7" x14ac:dyDescent="0.3">
      <c r="A159" s="13">
        <v>44459</v>
      </c>
      <c r="B159" s="14" t="s">
        <v>23</v>
      </c>
      <c r="C159" s="14" t="s">
        <v>16</v>
      </c>
      <c r="D159" s="14" t="s">
        <v>14</v>
      </c>
      <c r="E159" s="14">
        <v>1999</v>
      </c>
      <c r="F159" s="14">
        <v>37</v>
      </c>
      <c r="G159" s="15">
        <f t="shared" si="2"/>
        <v>73963</v>
      </c>
    </row>
    <row r="160" spans="1:7" x14ac:dyDescent="0.3">
      <c r="A160" s="10">
        <v>44463</v>
      </c>
      <c r="B160" s="11" t="s">
        <v>19</v>
      </c>
      <c r="C160" s="11" t="s">
        <v>20</v>
      </c>
      <c r="D160" s="11" t="s">
        <v>18</v>
      </c>
      <c r="E160" s="11">
        <v>89999</v>
      </c>
      <c r="F160" s="11">
        <v>29</v>
      </c>
      <c r="G160" s="12">
        <f t="shared" si="2"/>
        <v>2609971</v>
      </c>
    </row>
    <row r="161" spans="1:7" x14ac:dyDescent="0.3">
      <c r="A161" s="13">
        <v>44467</v>
      </c>
      <c r="B161" s="14" t="s">
        <v>12</v>
      </c>
      <c r="C161" s="14" t="s">
        <v>20</v>
      </c>
      <c r="D161" s="14" t="s">
        <v>9</v>
      </c>
      <c r="E161" s="14">
        <v>799</v>
      </c>
      <c r="F161" s="14">
        <v>44</v>
      </c>
      <c r="G161" s="15">
        <f t="shared" si="2"/>
        <v>35156</v>
      </c>
    </row>
    <row r="162" spans="1:7" x14ac:dyDescent="0.3">
      <c r="A162" s="10">
        <v>44471</v>
      </c>
      <c r="B162" s="11" t="s">
        <v>19</v>
      </c>
      <c r="C162" s="11" t="s">
        <v>20</v>
      </c>
      <c r="D162" s="11" t="s">
        <v>11</v>
      </c>
      <c r="E162" s="11">
        <v>3990</v>
      </c>
      <c r="F162" s="11">
        <v>31</v>
      </c>
      <c r="G162" s="12">
        <f t="shared" si="2"/>
        <v>123690</v>
      </c>
    </row>
    <row r="163" spans="1:7" x14ac:dyDescent="0.3">
      <c r="A163" s="13">
        <v>44475</v>
      </c>
      <c r="B163" s="14" t="s">
        <v>10</v>
      </c>
      <c r="C163" s="14" t="s">
        <v>20</v>
      </c>
      <c r="D163" s="14" t="s">
        <v>14</v>
      </c>
      <c r="E163" s="14">
        <v>52000</v>
      </c>
      <c r="F163" s="14">
        <v>29</v>
      </c>
      <c r="G163" s="15">
        <f t="shared" si="2"/>
        <v>1508000</v>
      </c>
    </row>
    <row r="164" spans="1:7" x14ac:dyDescent="0.3">
      <c r="A164" s="10">
        <v>44479</v>
      </c>
      <c r="B164" s="11" t="s">
        <v>10</v>
      </c>
      <c r="C164" s="11" t="s">
        <v>8</v>
      </c>
      <c r="D164" s="11" t="s">
        <v>18</v>
      </c>
      <c r="E164" s="11">
        <v>13999</v>
      </c>
      <c r="F164" s="11">
        <v>34</v>
      </c>
      <c r="G164" s="12">
        <f t="shared" si="2"/>
        <v>475966</v>
      </c>
    </row>
    <row r="165" spans="1:7" x14ac:dyDescent="0.3">
      <c r="A165" s="13">
        <v>44483</v>
      </c>
      <c r="B165" s="14" t="s">
        <v>15</v>
      </c>
      <c r="C165" s="14" t="s">
        <v>17</v>
      </c>
      <c r="D165" s="14" t="s">
        <v>14</v>
      </c>
      <c r="E165" s="14">
        <v>14500</v>
      </c>
      <c r="F165" s="14">
        <v>29</v>
      </c>
      <c r="G165" s="15">
        <f t="shared" si="2"/>
        <v>420500</v>
      </c>
    </row>
    <row r="166" spans="1:7" x14ac:dyDescent="0.3">
      <c r="A166" s="10">
        <v>44487</v>
      </c>
      <c r="B166" s="11" t="s">
        <v>19</v>
      </c>
      <c r="C166" s="11" t="s">
        <v>13</v>
      </c>
      <c r="D166" s="11" t="s">
        <v>24</v>
      </c>
      <c r="E166" s="11">
        <v>23999</v>
      </c>
      <c r="F166" s="11">
        <v>25</v>
      </c>
      <c r="G166" s="12">
        <f t="shared" si="2"/>
        <v>599975</v>
      </c>
    </row>
    <row r="167" spans="1:7" x14ac:dyDescent="0.3">
      <c r="A167" s="13">
        <v>44491</v>
      </c>
      <c r="B167" s="14" t="s">
        <v>19</v>
      </c>
      <c r="C167" s="14" t="s">
        <v>13</v>
      </c>
      <c r="D167" s="14" t="s">
        <v>18</v>
      </c>
      <c r="E167" s="14">
        <v>1250</v>
      </c>
      <c r="F167" s="14">
        <v>31</v>
      </c>
      <c r="G167" s="15">
        <f t="shared" si="2"/>
        <v>38750</v>
      </c>
    </row>
    <row r="168" spans="1:7" x14ac:dyDescent="0.3">
      <c r="A168" s="10">
        <v>44495</v>
      </c>
      <c r="B168" s="11" t="s">
        <v>23</v>
      </c>
      <c r="C168" s="11" t="s">
        <v>16</v>
      </c>
      <c r="D168" s="11" t="s">
        <v>18</v>
      </c>
      <c r="E168" s="11">
        <v>35600</v>
      </c>
      <c r="F168" s="11">
        <v>16</v>
      </c>
      <c r="G168" s="12">
        <f t="shared" si="2"/>
        <v>569600</v>
      </c>
    </row>
    <row r="169" spans="1:7" x14ac:dyDescent="0.3">
      <c r="A169" s="13">
        <v>44499</v>
      </c>
      <c r="B169" s="14" t="s">
        <v>15</v>
      </c>
      <c r="C169" s="14" t="s">
        <v>17</v>
      </c>
      <c r="D169" s="14" t="s">
        <v>18</v>
      </c>
      <c r="E169" s="14">
        <v>65000</v>
      </c>
      <c r="F169" s="14">
        <v>48</v>
      </c>
      <c r="G169" s="15">
        <f t="shared" si="2"/>
        <v>3120000</v>
      </c>
    </row>
    <row r="170" spans="1:7" x14ac:dyDescent="0.3">
      <c r="A170" s="10">
        <v>44503</v>
      </c>
      <c r="B170" s="11" t="s">
        <v>12</v>
      </c>
      <c r="C170" s="11" t="s">
        <v>17</v>
      </c>
      <c r="D170" s="11" t="s">
        <v>24</v>
      </c>
      <c r="E170" s="11">
        <v>12000</v>
      </c>
      <c r="F170" s="11">
        <v>22</v>
      </c>
      <c r="G170" s="12">
        <f t="shared" si="2"/>
        <v>264000</v>
      </c>
    </row>
    <row r="171" spans="1:7" x14ac:dyDescent="0.3">
      <c r="A171" s="13">
        <v>44507</v>
      </c>
      <c r="B171" s="14" t="s">
        <v>23</v>
      </c>
      <c r="C171" s="14" t="s">
        <v>22</v>
      </c>
      <c r="D171" s="14" t="s">
        <v>18</v>
      </c>
      <c r="E171" s="14">
        <v>699</v>
      </c>
      <c r="F171" s="14">
        <v>6</v>
      </c>
      <c r="G171" s="15">
        <f t="shared" si="2"/>
        <v>4194</v>
      </c>
    </row>
    <row r="172" spans="1:7" x14ac:dyDescent="0.3">
      <c r="A172" s="10">
        <v>44511</v>
      </c>
      <c r="B172" s="11" t="s">
        <v>23</v>
      </c>
      <c r="C172" s="11" t="s">
        <v>16</v>
      </c>
      <c r="D172" s="11" t="s">
        <v>14</v>
      </c>
      <c r="E172" s="11">
        <v>990</v>
      </c>
      <c r="F172" s="11">
        <v>12</v>
      </c>
      <c r="G172" s="12">
        <f t="shared" si="2"/>
        <v>11880</v>
      </c>
    </row>
    <row r="173" spans="1:7" x14ac:dyDescent="0.3">
      <c r="A173" s="13">
        <v>44515</v>
      </c>
      <c r="B173" s="14" t="s">
        <v>23</v>
      </c>
      <c r="C173" s="14" t="s">
        <v>22</v>
      </c>
      <c r="D173" s="14" t="s">
        <v>9</v>
      </c>
      <c r="E173" s="14">
        <v>450</v>
      </c>
      <c r="F173" s="14">
        <v>44</v>
      </c>
      <c r="G173" s="15">
        <f t="shared" si="2"/>
        <v>19800</v>
      </c>
    </row>
    <row r="174" spans="1:7" x14ac:dyDescent="0.3">
      <c r="A174" s="10">
        <v>44519</v>
      </c>
      <c r="B174" s="11" t="s">
        <v>23</v>
      </c>
      <c r="C174" s="11" t="s">
        <v>16</v>
      </c>
      <c r="D174" s="11" t="s">
        <v>9</v>
      </c>
      <c r="E174" s="11">
        <v>1499</v>
      </c>
      <c r="F174" s="11">
        <v>15</v>
      </c>
      <c r="G174" s="12">
        <f t="shared" si="2"/>
        <v>22485</v>
      </c>
    </row>
    <row r="175" spans="1:7" x14ac:dyDescent="0.3">
      <c r="A175" s="13">
        <v>44523</v>
      </c>
      <c r="B175" s="14" t="s">
        <v>7</v>
      </c>
      <c r="C175" s="14" t="s">
        <v>8</v>
      </c>
      <c r="D175" s="14" t="s">
        <v>21</v>
      </c>
      <c r="E175" s="14">
        <v>499</v>
      </c>
      <c r="F175" s="14">
        <v>26</v>
      </c>
      <c r="G175" s="15">
        <f t="shared" si="2"/>
        <v>12974</v>
      </c>
    </row>
    <row r="176" spans="1:7" x14ac:dyDescent="0.3">
      <c r="A176" s="10">
        <v>44527</v>
      </c>
      <c r="B176" s="11" t="s">
        <v>19</v>
      </c>
      <c r="C176" s="11" t="s">
        <v>13</v>
      </c>
      <c r="D176" s="11" t="s">
        <v>21</v>
      </c>
      <c r="E176" s="11">
        <v>960</v>
      </c>
      <c r="F176" s="11">
        <v>16</v>
      </c>
      <c r="G176" s="12">
        <f t="shared" si="2"/>
        <v>15360</v>
      </c>
    </row>
    <row r="177" spans="1:7" x14ac:dyDescent="0.3">
      <c r="A177" s="13">
        <v>44531</v>
      </c>
      <c r="B177" s="14" t="s">
        <v>12</v>
      </c>
      <c r="C177" s="14" t="s">
        <v>16</v>
      </c>
      <c r="D177" s="14" t="s">
        <v>18</v>
      </c>
      <c r="E177" s="14">
        <v>5599</v>
      </c>
      <c r="F177" s="14">
        <v>35</v>
      </c>
      <c r="G177" s="15">
        <f t="shared" si="2"/>
        <v>195965</v>
      </c>
    </row>
    <row r="178" spans="1:7" x14ac:dyDescent="0.3">
      <c r="A178" s="10">
        <v>44535</v>
      </c>
      <c r="B178" s="11" t="s">
        <v>15</v>
      </c>
      <c r="C178" s="11" t="s">
        <v>17</v>
      </c>
      <c r="D178" s="11" t="s">
        <v>9</v>
      </c>
      <c r="E178" s="11">
        <v>89</v>
      </c>
      <c r="F178" s="11">
        <v>36</v>
      </c>
      <c r="G178" s="12">
        <f t="shared" si="2"/>
        <v>3204</v>
      </c>
    </row>
    <row r="179" spans="1:7" x14ac:dyDescent="0.3">
      <c r="A179" s="13">
        <v>44539</v>
      </c>
      <c r="B179" s="14" t="s">
        <v>7</v>
      </c>
      <c r="C179" s="14" t="s">
        <v>8</v>
      </c>
      <c r="D179" s="14" t="s">
        <v>14</v>
      </c>
      <c r="E179" s="14">
        <v>2550</v>
      </c>
      <c r="F179" s="14">
        <v>20</v>
      </c>
      <c r="G179" s="15">
        <f t="shared" si="2"/>
        <v>51000</v>
      </c>
    </row>
    <row r="180" spans="1:7" x14ac:dyDescent="0.3">
      <c r="A180" s="10">
        <v>44543</v>
      </c>
      <c r="B180" s="11" t="s">
        <v>7</v>
      </c>
      <c r="C180" s="11" t="s">
        <v>8</v>
      </c>
      <c r="D180" s="11" t="s">
        <v>9</v>
      </c>
      <c r="E180" s="11">
        <v>1450</v>
      </c>
      <c r="F180" s="11">
        <v>47</v>
      </c>
      <c r="G180" s="12">
        <f t="shared" si="2"/>
        <v>68150</v>
      </c>
    </row>
    <row r="181" spans="1:7" x14ac:dyDescent="0.3">
      <c r="A181" s="13">
        <v>44547</v>
      </c>
      <c r="B181" s="14" t="s">
        <v>23</v>
      </c>
      <c r="C181" s="14" t="s">
        <v>22</v>
      </c>
      <c r="D181" s="14" t="s">
        <v>18</v>
      </c>
      <c r="E181" s="14">
        <v>2900</v>
      </c>
      <c r="F181" s="14">
        <v>6</v>
      </c>
      <c r="G181" s="15">
        <f t="shared" si="2"/>
        <v>17400</v>
      </c>
    </row>
    <row r="182" spans="1:7" x14ac:dyDescent="0.3">
      <c r="A182" s="10">
        <v>44551</v>
      </c>
      <c r="B182" s="11" t="s">
        <v>15</v>
      </c>
      <c r="C182" s="11" t="s">
        <v>17</v>
      </c>
      <c r="D182" s="11" t="s">
        <v>21</v>
      </c>
      <c r="E182" s="11">
        <v>120</v>
      </c>
      <c r="F182" s="11">
        <v>6</v>
      </c>
      <c r="G182" s="12">
        <f t="shared" si="2"/>
        <v>720</v>
      </c>
    </row>
    <row r="183" spans="1:7" x14ac:dyDescent="0.3">
      <c r="A183" s="13">
        <v>44555</v>
      </c>
      <c r="B183" s="14" t="s">
        <v>19</v>
      </c>
      <c r="C183" s="14" t="s">
        <v>20</v>
      </c>
      <c r="D183" s="14" t="s">
        <v>21</v>
      </c>
      <c r="E183" s="14">
        <v>52000</v>
      </c>
      <c r="F183" s="14">
        <v>41</v>
      </c>
      <c r="G183" s="15">
        <f t="shared" si="2"/>
        <v>2132000</v>
      </c>
    </row>
    <row r="184" spans="1:7" x14ac:dyDescent="0.3">
      <c r="A184" s="10">
        <v>44559</v>
      </c>
      <c r="B184" s="11" t="s">
        <v>23</v>
      </c>
      <c r="C184" s="11" t="s">
        <v>22</v>
      </c>
      <c r="D184" s="11" t="s">
        <v>14</v>
      </c>
      <c r="E184" s="11">
        <v>590</v>
      </c>
      <c r="F184" s="11">
        <v>29</v>
      </c>
      <c r="G184" s="12">
        <f t="shared" si="2"/>
        <v>17110</v>
      </c>
    </row>
    <row r="185" spans="1:7" x14ac:dyDescent="0.3">
      <c r="A185" s="13">
        <v>44563</v>
      </c>
      <c r="B185" s="14" t="s">
        <v>19</v>
      </c>
      <c r="C185" s="14" t="s">
        <v>16</v>
      </c>
      <c r="D185" s="14" t="s">
        <v>24</v>
      </c>
      <c r="E185" s="14">
        <v>7999</v>
      </c>
      <c r="F185" s="14">
        <v>31</v>
      </c>
      <c r="G185" s="15">
        <f t="shared" si="2"/>
        <v>247969</v>
      </c>
    </row>
    <row r="186" spans="1:7" x14ac:dyDescent="0.3">
      <c r="A186" s="10">
        <v>44567</v>
      </c>
      <c r="B186" s="11" t="s">
        <v>10</v>
      </c>
      <c r="C186" s="11" t="s">
        <v>17</v>
      </c>
      <c r="D186" s="11" t="s">
        <v>14</v>
      </c>
      <c r="E186" s="11">
        <v>999</v>
      </c>
      <c r="F186" s="11">
        <v>34</v>
      </c>
      <c r="G186" s="12">
        <f t="shared" si="2"/>
        <v>33966</v>
      </c>
    </row>
    <row r="187" spans="1:7" x14ac:dyDescent="0.3">
      <c r="A187" s="13">
        <v>44571</v>
      </c>
      <c r="B187" s="14" t="s">
        <v>12</v>
      </c>
      <c r="C187" s="14" t="s">
        <v>22</v>
      </c>
      <c r="D187" s="14" t="s">
        <v>9</v>
      </c>
      <c r="E187" s="14">
        <v>990</v>
      </c>
      <c r="F187" s="14">
        <v>43</v>
      </c>
      <c r="G187" s="15">
        <f t="shared" si="2"/>
        <v>42570</v>
      </c>
    </row>
    <row r="188" spans="1:7" x14ac:dyDescent="0.3">
      <c r="A188" s="10">
        <v>44575</v>
      </c>
      <c r="B188" s="11" t="s">
        <v>19</v>
      </c>
      <c r="C188" s="11" t="s">
        <v>20</v>
      </c>
      <c r="D188" s="11" t="s">
        <v>9</v>
      </c>
      <c r="E188" s="11">
        <v>11999</v>
      </c>
      <c r="F188" s="11">
        <v>37</v>
      </c>
      <c r="G188" s="12">
        <f t="shared" si="2"/>
        <v>443963</v>
      </c>
    </row>
    <row r="189" spans="1:7" x14ac:dyDescent="0.3">
      <c r="A189" s="13">
        <v>44579</v>
      </c>
      <c r="B189" s="14" t="s">
        <v>19</v>
      </c>
      <c r="C189" s="14" t="s">
        <v>13</v>
      </c>
      <c r="D189" s="14" t="s">
        <v>9</v>
      </c>
      <c r="E189" s="14">
        <v>960</v>
      </c>
      <c r="F189" s="14">
        <v>7</v>
      </c>
      <c r="G189" s="15">
        <f t="shared" si="2"/>
        <v>6720</v>
      </c>
    </row>
    <row r="190" spans="1:7" x14ac:dyDescent="0.3">
      <c r="A190" s="10">
        <v>44583</v>
      </c>
      <c r="B190" s="11" t="s">
        <v>7</v>
      </c>
      <c r="C190" s="11" t="s">
        <v>8</v>
      </c>
      <c r="D190" s="11" t="s">
        <v>14</v>
      </c>
      <c r="E190" s="11">
        <v>1450</v>
      </c>
      <c r="F190" s="11">
        <v>19</v>
      </c>
      <c r="G190" s="12">
        <f t="shared" si="2"/>
        <v>27550</v>
      </c>
    </row>
    <row r="191" spans="1:7" x14ac:dyDescent="0.3">
      <c r="A191" s="13">
        <v>44587</v>
      </c>
      <c r="B191" s="14" t="s">
        <v>23</v>
      </c>
      <c r="C191" s="14" t="s">
        <v>22</v>
      </c>
      <c r="D191" s="14" t="s">
        <v>11</v>
      </c>
      <c r="E191" s="14">
        <v>450</v>
      </c>
      <c r="F191" s="14">
        <v>47</v>
      </c>
      <c r="G191" s="15">
        <f t="shared" si="2"/>
        <v>21150</v>
      </c>
    </row>
    <row r="192" spans="1:7" x14ac:dyDescent="0.3">
      <c r="A192" s="10">
        <v>44591</v>
      </c>
      <c r="B192" s="11" t="s">
        <v>10</v>
      </c>
      <c r="C192" s="11" t="s">
        <v>22</v>
      </c>
      <c r="D192" s="11" t="s">
        <v>14</v>
      </c>
      <c r="E192" s="11">
        <v>1499</v>
      </c>
      <c r="F192" s="11">
        <v>37</v>
      </c>
      <c r="G192" s="12">
        <f t="shared" si="2"/>
        <v>55463</v>
      </c>
    </row>
    <row r="193" spans="1:7" x14ac:dyDescent="0.3">
      <c r="A193" s="13">
        <v>44595</v>
      </c>
      <c r="B193" s="14" t="s">
        <v>12</v>
      </c>
      <c r="C193" s="14" t="s">
        <v>20</v>
      </c>
      <c r="D193" s="14" t="s">
        <v>11</v>
      </c>
      <c r="E193" s="14">
        <v>79999</v>
      </c>
      <c r="F193" s="14">
        <v>4</v>
      </c>
      <c r="G193" s="15">
        <f t="shared" si="2"/>
        <v>319996</v>
      </c>
    </row>
    <row r="194" spans="1:7" x14ac:dyDescent="0.3">
      <c r="A194" s="10">
        <v>44599</v>
      </c>
      <c r="B194" s="11" t="s">
        <v>12</v>
      </c>
      <c r="C194" s="11" t="s">
        <v>17</v>
      </c>
      <c r="D194" s="11" t="s">
        <v>21</v>
      </c>
      <c r="E194" s="11">
        <v>999</v>
      </c>
      <c r="F194" s="11">
        <v>45</v>
      </c>
      <c r="G194" s="12">
        <f t="shared" si="2"/>
        <v>44955</v>
      </c>
    </row>
    <row r="195" spans="1:7" x14ac:dyDescent="0.3">
      <c r="A195" s="13">
        <v>44603</v>
      </c>
      <c r="B195" s="14" t="s">
        <v>19</v>
      </c>
      <c r="C195" s="14" t="s">
        <v>20</v>
      </c>
      <c r="D195" s="14" t="s">
        <v>9</v>
      </c>
      <c r="E195" s="14">
        <v>52000</v>
      </c>
      <c r="F195" s="14">
        <v>15</v>
      </c>
      <c r="G195" s="15">
        <f t="shared" ref="G195:G258" si="3">E195*F195</f>
        <v>780000</v>
      </c>
    </row>
    <row r="196" spans="1:7" x14ac:dyDescent="0.3">
      <c r="A196" s="10">
        <v>44607</v>
      </c>
      <c r="B196" s="11" t="s">
        <v>19</v>
      </c>
      <c r="C196" s="11" t="s">
        <v>20</v>
      </c>
      <c r="D196" s="11" t="s">
        <v>18</v>
      </c>
      <c r="E196" s="11">
        <v>52000</v>
      </c>
      <c r="F196" s="11">
        <v>39</v>
      </c>
      <c r="G196" s="12">
        <f t="shared" si="3"/>
        <v>2028000</v>
      </c>
    </row>
    <row r="197" spans="1:7" x14ac:dyDescent="0.3">
      <c r="A197" s="13">
        <v>44611</v>
      </c>
      <c r="B197" s="14" t="s">
        <v>19</v>
      </c>
      <c r="C197" s="14" t="s">
        <v>13</v>
      </c>
      <c r="D197" s="14" t="s">
        <v>14</v>
      </c>
      <c r="E197" s="14">
        <v>960</v>
      </c>
      <c r="F197" s="14">
        <v>33</v>
      </c>
      <c r="G197" s="15">
        <f t="shared" si="3"/>
        <v>31680</v>
      </c>
    </row>
    <row r="198" spans="1:7" x14ac:dyDescent="0.3">
      <c r="A198" s="10">
        <v>44615</v>
      </c>
      <c r="B198" s="11" t="s">
        <v>19</v>
      </c>
      <c r="C198" s="11" t="s">
        <v>13</v>
      </c>
      <c r="D198" s="11" t="s">
        <v>14</v>
      </c>
      <c r="E198" s="11">
        <v>1450</v>
      </c>
      <c r="F198" s="11">
        <v>34</v>
      </c>
      <c r="G198" s="12">
        <f t="shared" si="3"/>
        <v>49300</v>
      </c>
    </row>
    <row r="199" spans="1:7" x14ac:dyDescent="0.3">
      <c r="A199" s="13">
        <v>44619</v>
      </c>
      <c r="B199" s="14" t="s">
        <v>19</v>
      </c>
      <c r="C199" s="14" t="s">
        <v>16</v>
      </c>
      <c r="D199" s="14" t="s">
        <v>18</v>
      </c>
      <c r="E199" s="14">
        <v>2999</v>
      </c>
      <c r="F199" s="14">
        <v>33</v>
      </c>
      <c r="G199" s="15">
        <f t="shared" si="3"/>
        <v>98967</v>
      </c>
    </row>
    <row r="200" spans="1:7" x14ac:dyDescent="0.3">
      <c r="A200" s="10">
        <v>44623</v>
      </c>
      <c r="B200" s="11" t="s">
        <v>12</v>
      </c>
      <c r="C200" s="11" t="s">
        <v>13</v>
      </c>
      <c r="D200" s="11" t="s">
        <v>21</v>
      </c>
      <c r="E200" s="11">
        <v>1250</v>
      </c>
      <c r="F200" s="11">
        <v>14</v>
      </c>
      <c r="G200" s="12">
        <f t="shared" si="3"/>
        <v>17500</v>
      </c>
    </row>
    <row r="201" spans="1:7" x14ac:dyDescent="0.3">
      <c r="A201" s="13">
        <v>44627</v>
      </c>
      <c r="B201" s="14" t="s">
        <v>15</v>
      </c>
      <c r="C201" s="14" t="s">
        <v>17</v>
      </c>
      <c r="D201" s="14" t="s">
        <v>9</v>
      </c>
      <c r="E201" s="14">
        <v>120</v>
      </c>
      <c r="F201" s="14">
        <v>41</v>
      </c>
      <c r="G201" s="15">
        <f t="shared" si="3"/>
        <v>4920</v>
      </c>
    </row>
    <row r="202" spans="1:7" x14ac:dyDescent="0.3">
      <c r="A202" s="10">
        <v>44631</v>
      </c>
      <c r="B202" s="11" t="s">
        <v>10</v>
      </c>
      <c r="C202" s="11" t="s">
        <v>8</v>
      </c>
      <c r="D202" s="11" t="s">
        <v>18</v>
      </c>
      <c r="E202" s="11">
        <v>1450</v>
      </c>
      <c r="F202" s="11">
        <v>22</v>
      </c>
      <c r="G202" s="12">
        <f t="shared" si="3"/>
        <v>31900</v>
      </c>
    </row>
    <row r="203" spans="1:7" x14ac:dyDescent="0.3">
      <c r="A203" s="13">
        <v>44635</v>
      </c>
      <c r="B203" s="14" t="s">
        <v>10</v>
      </c>
      <c r="C203" s="14" t="s">
        <v>20</v>
      </c>
      <c r="D203" s="14" t="s">
        <v>9</v>
      </c>
      <c r="E203" s="14">
        <v>89999</v>
      </c>
      <c r="F203" s="14">
        <v>15</v>
      </c>
      <c r="G203" s="15">
        <f t="shared" si="3"/>
        <v>1349985</v>
      </c>
    </row>
    <row r="204" spans="1:7" x14ac:dyDescent="0.3">
      <c r="A204" s="10">
        <v>44639</v>
      </c>
      <c r="B204" s="11" t="s">
        <v>23</v>
      </c>
      <c r="C204" s="11" t="s">
        <v>22</v>
      </c>
      <c r="D204" s="11" t="s">
        <v>14</v>
      </c>
      <c r="E204" s="11">
        <v>1999</v>
      </c>
      <c r="F204" s="11">
        <v>48</v>
      </c>
      <c r="G204" s="12">
        <f t="shared" si="3"/>
        <v>95952</v>
      </c>
    </row>
    <row r="205" spans="1:7" x14ac:dyDescent="0.3">
      <c r="A205" s="13">
        <v>44643</v>
      </c>
      <c r="B205" s="14" t="s">
        <v>23</v>
      </c>
      <c r="C205" s="14" t="s">
        <v>16</v>
      </c>
      <c r="D205" s="14" t="s">
        <v>18</v>
      </c>
      <c r="E205" s="14">
        <v>2900</v>
      </c>
      <c r="F205" s="14">
        <v>49</v>
      </c>
      <c r="G205" s="15">
        <f t="shared" si="3"/>
        <v>142100</v>
      </c>
    </row>
    <row r="206" spans="1:7" x14ac:dyDescent="0.3">
      <c r="A206" s="10">
        <v>44647</v>
      </c>
      <c r="B206" s="11" t="s">
        <v>19</v>
      </c>
      <c r="C206" s="11" t="s">
        <v>20</v>
      </c>
      <c r="D206" s="11" t="s">
        <v>21</v>
      </c>
      <c r="E206" s="11">
        <v>700</v>
      </c>
      <c r="F206" s="11">
        <v>50</v>
      </c>
      <c r="G206" s="12">
        <f t="shared" si="3"/>
        <v>35000</v>
      </c>
    </row>
    <row r="207" spans="1:7" x14ac:dyDescent="0.3">
      <c r="A207" s="13">
        <v>44651</v>
      </c>
      <c r="B207" s="14" t="s">
        <v>15</v>
      </c>
      <c r="C207" s="14" t="s">
        <v>17</v>
      </c>
      <c r="D207" s="14" t="s">
        <v>18</v>
      </c>
      <c r="E207" s="14">
        <v>200</v>
      </c>
      <c r="F207" s="14">
        <v>41</v>
      </c>
      <c r="G207" s="15">
        <f t="shared" si="3"/>
        <v>8200</v>
      </c>
    </row>
    <row r="208" spans="1:7" x14ac:dyDescent="0.3">
      <c r="A208" s="10">
        <v>44655</v>
      </c>
      <c r="B208" s="11" t="s">
        <v>7</v>
      </c>
      <c r="C208" s="11" t="s">
        <v>8</v>
      </c>
      <c r="D208" s="11" t="s">
        <v>14</v>
      </c>
      <c r="E208" s="11">
        <v>499</v>
      </c>
      <c r="F208" s="11">
        <v>29</v>
      </c>
      <c r="G208" s="12">
        <f t="shared" si="3"/>
        <v>14471</v>
      </c>
    </row>
    <row r="209" spans="1:7" x14ac:dyDescent="0.3">
      <c r="A209" s="13">
        <v>44659</v>
      </c>
      <c r="B209" s="14" t="s">
        <v>12</v>
      </c>
      <c r="C209" s="14" t="s">
        <v>8</v>
      </c>
      <c r="D209" s="14" t="s">
        <v>24</v>
      </c>
      <c r="E209" s="14">
        <v>5599</v>
      </c>
      <c r="F209" s="14">
        <v>36</v>
      </c>
      <c r="G209" s="15">
        <f t="shared" si="3"/>
        <v>201564</v>
      </c>
    </row>
    <row r="210" spans="1:7" x14ac:dyDescent="0.3">
      <c r="A210" s="10">
        <v>44663</v>
      </c>
      <c r="B210" s="11" t="s">
        <v>10</v>
      </c>
      <c r="C210" s="11" t="s">
        <v>17</v>
      </c>
      <c r="D210" s="11" t="s">
        <v>18</v>
      </c>
      <c r="E210" s="11">
        <v>100</v>
      </c>
      <c r="F210" s="11">
        <v>39</v>
      </c>
      <c r="G210" s="12">
        <f t="shared" si="3"/>
        <v>3900</v>
      </c>
    </row>
    <row r="211" spans="1:7" x14ac:dyDescent="0.3">
      <c r="A211" s="13">
        <v>44667</v>
      </c>
      <c r="B211" s="14" t="s">
        <v>19</v>
      </c>
      <c r="C211" s="14" t="s">
        <v>16</v>
      </c>
      <c r="D211" s="14" t="s">
        <v>18</v>
      </c>
      <c r="E211" s="14">
        <v>79999</v>
      </c>
      <c r="F211" s="14">
        <v>9</v>
      </c>
      <c r="G211" s="15">
        <f t="shared" si="3"/>
        <v>719991</v>
      </c>
    </row>
    <row r="212" spans="1:7" x14ac:dyDescent="0.3">
      <c r="A212" s="10">
        <v>44671</v>
      </c>
      <c r="B212" s="11" t="s">
        <v>12</v>
      </c>
      <c r="C212" s="11" t="s">
        <v>20</v>
      </c>
      <c r="D212" s="11" t="s">
        <v>14</v>
      </c>
      <c r="E212" s="11">
        <v>700</v>
      </c>
      <c r="F212" s="11">
        <v>38</v>
      </c>
      <c r="G212" s="12">
        <f t="shared" si="3"/>
        <v>26600</v>
      </c>
    </row>
    <row r="213" spans="1:7" x14ac:dyDescent="0.3">
      <c r="A213" s="13">
        <v>44675</v>
      </c>
      <c r="B213" s="14" t="s">
        <v>19</v>
      </c>
      <c r="C213" s="14" t="s">
        <v>13</v>
      </c>
      <c r="D213" s="14" t="s">
        <v>9</v>
      </c>
      <c r="E213" s="14">
        <v>550</v>
      </c>
      <c r="F213" s="14">
        <v>25</v>
      </c>
      <c r="G213" s="15">
        <f t="shared" si="3"/>
        <v>13750</v>
      </c>
    </row>
    <row r="214" spans="1:7" x14ac:dyDescent="0.3">
      <c r="A214" s="10">
        <v>44679</v>
      </c>
      <c r="B214" s="11" t="s">
        <v>23</v>
      </c>
      <c r="C214" s="11" t="s">
        <v>22</v>
      </c>
      <c r="D214" s="11" t="s">
        <v>18</v>
      </c>
      <c r="E214" s="11">
        <v>1499</v>
      </c>
      <c r="F214" s="11">
        <v>16</v>
      </c>
      <c r="G214" s="12">
        <f t="shared" si="3"/>
        <v>23984</v>
      </c>
    </row>
    <row r="215" spans="1:7" x14ac:dyDescent="0.3">
      <c r="A215" s="13">
        <v>44683</v>
      </c>
      <c r="B215" s="14" t="s">
        <v>15</v>
      </c>
      <c r="C215" s="14" t="s">
        <v>17</v>
      </c>
      <c r="D215" s="14" t="s">
        <v>21</v>
      </c>
      <c r="E215" s="14">
        <v>120</v>
      </c>
      <c r="F215" s="14">
        <v>22</v>
      </c>
      <c r="G215" s="15">
        <f t="shared" si="3"/>
        <v>2640</v>
      </c>
    </row>
    <row r="216" spans="1:7" x14ac:dyDescent="0.3">
      <c r="A216" s="10">
        <v>44687</v>
      </c>
      <c r="B216" s="11" t="s">
        <v>7</v>
      </c>
      <c r="C216" s="11" t="s">
        <v>8</v>
      </c>
      <c r="D216" s="11" t="s">
        <v>11</v>
      </c>
      <c r="E216" s="11">
        <v>1450</v>
      </c>
      <c r="F216" s="11">
        <v>20</v>
      </c>
      <c r="G216" s="12">
        <f t="shared" si="3"/>
        <v>29000</v>
      </c>
    </row>
    <row r="217" spans="1:7" x14ac:dyDescent="0.3">
      <c r="A217" s="13">
        <v>44691</v>
      </c>
      <c r="B217" s="14" t="s">
        <v>23</v>
      </c>
      <c r="C217" s="14" t="s">
        <v>16</v>
      </c>
      <c r="D217" s="14" t="s">
        <v>14</v>
      </c>
      <c r="E217" s="14">
        <v>1999</v>
      </c>
      <c r="F217" s="14">
        <v>23</v>
      </c>
      <c r="G217" s="15">
        <f t="shared" si="3"/>
        <v>45977</v>
      </c>
    </row>
    <row r="218" spans="1:7" x14ac:dyDescent="0.3">
      <c r="A218" s="10">
        <v>44695</v>
      </c>
      <c r="B218" s="11" t="s">
        <v>7</v>
      </c>
      <c r="C218" s="11" t="s">
        <v>8</v>
      </c>
      <c r="D218" s="11" t="s">
        <v>18</v>
      </c>
      <c r="E218" s="11">
        <v>800</v>
      </c>
      <c r="F218" s="11">
        <v>43</v>
      </c>
      <c r="G218" s="12">
        <f t="shared" si="3"/>
        <v>34400</v>
      </c>
    </row>
    <row r="219" spans="1:7" x14ac:dyDescent="0.3">
      <c r="A219" s="13">
        <v>44699</v>
      </c>
      <c r="B219" s="14" t="s">
        <v>12</v>
      </c>
      <c r="C219" s="14" t="s">
        <v>17</v>
      </c>
      <c r="D219" s="14" t="s">
        <v>21</v>
      </c>
      <c r="E219" s="14">
        <v>100</v>
      </c>
      <c r="F219" s="14">
        <v>41</v>
      </c>
      <c r="G219" s="15">
        <f t="shared" si="3"/>
        <v>4100</v>
      </c>
    </row>
    <row r="220" spans="1:7" x14ac:dyDescent="0.3">
      <c r="A220" s="10">
        <v>44703</v>
      </c>
      <c r="B220" s="11" t="s">
        <v>7</v>
      </c>
      <c r="C220" s="11" t="s">
        <v>8</v>
      </c>
      <c r="D220" s="11" t="s">
        <v>14</v>
      </c>
      <c r="E220" s="11">
        <v>13999</v>
      </c>
      <c r="F220" s="11">
        <v>37</v>
      </c>
      <c r="G220" s="12">
        <f t="shared" si="3"/>
        <v>517963</v>
      </c>
    </row>
    <row r="221" spans="1:7" x14ac:dyDescent="0.3">
      <c r="A221" s="13">
        <v>44707</v>
      </c>
      <c r="B221" s="14" t="s">
        <v>19</v>
      </c>
      <c r="C221" s="14" t="s">
        <v>20</v>
      </c>
      <c r="D221" s="14" t="s">
        <v>18</v>
      </c>
      <c r="E221" s="14">
        <v>22000</v>
      </c>
      <c r="F221" s="14">
        <v>45</v>
      </c>
      <c r="G221" s="15">
        <f t="shared" si="3"/>
        <v>990000</v>
      </c>
    </row>
    <row r="222" spans="1:7" x14ac:dyDescent="0.3">
      <c r="A222" s="10">
        <v>44711</v>
      </c>
      <c r="B222" s="11" t="s">
        <v>19</v>
      </c>
      <c r="C222" s="11" t="s">
        <v>20</v>
      </c>
      <c r="D222" s="11" t="s">
        <v>24</v>
      </c>
      <c r="E222" s="11">
        <v>89999</v>
      </c>
      <c r="F222" s="11">
        <v>15</v>
      </c>
      <c r="G222" s="12">
        <f t="shared" si="3"/>
        <v>1349985</v>
      </c>
    </row>
    <row r="223" spans="1:7" x14ac:dyDescent="0.3">
      <c r="A223" s="13">
        <v>44715</v>
      </c>
      <c r="B223" s="14" t="s">
        <v>10</v>
      </c>
      <c r="C223" s="14" t="s">
        <v>16</v>
      </c>
      <c r="D223" s="14" t="s">
        <v>18</v>
      </c>
      <c r="E223" s="14">
        <v>13999</v>
      </c>
      <c r="F223" s="14">
        <v>22</v>
      </c>
      <c r="G223" s="15">
        <f t="shared" si="3"/>
        <v>307978</v>
      </c>
    </row>
    <row r="224" spans="1:7" x14ac:dyDescent="0.3">
      <c r="A224" s="10">
        <v>44719</v>
      </c>
      <c r="B224" s="11" t="s">
        <v>12</v>
      </c>
      <c r="C224" s="11" t="s">
        <v>22</v>
      </c>
      <c r="D224" s="11" t="s">
        <v>14</v>
      </c>
      <c r="E224" s="11">
        <v>2900</v>
      </c>
      <c r="F224" s="11">
        <v>20</v>
      </c>
      <c r="G224" s="12">
        <f t="shared" si="3"/>
        <v>58000</v>
      </c>
    </row>
    <row r="225" spans="1:7" x14ac:dyDescent="0.3">
      <c r="A225" s="13">
        <v>44723</v>
      </c>
      <c r="B225" s="14" t="s">
        <v>10</v>
      </c>
      <c r="C225" s="14" t="s">
        <v>20</v>
      </c>
      <c r="D225" s="14" t="s">
        <v>18</v>
      </c>
      <c r="E225" s="14">
        <v>33000</v>
      </c>
      <c r="F225" s="14">
        <v>16</v>
      </c>
      <c r="G225" s="15">
        <f t="shared" si="3"/>
        <v>528000</v>
      </c>
    </row>
    <row r="226" spans="1:7" x14ac:dyDescent="0.3">
      <c r="A226" s="10">
        <v>44727</v>
      </c>
      <c r="B226" s="11" t="s">
        <v>19</v>
      </c>
      <c r="C226" s="11" t="s">
        <v>16</v>
      </c>
      <c r="D226" s="11" t="s">
        <v>11</v>
      </c>
      <c r="E226" s="11">
        <v>22000</v>
      </c>
      <c r="F226" s="11">
        <v>17</v>
      </c>
      <c r="G226" s="12">
        <f t="shared" si="3"/>
        <v>374000</v>
      </c>
    </row>
    <row r="227" spans="1:7" x14ac:dyDescent="0.3">
      <c r="A227" s="13">
        <v>44731</v>
      </c>
      <c r="B227" s="14" t="s">
        <v>23</v>
      </c>
      <c r="C227" s="14" t="s">
        <v>22</v>
      </c>
      <c r="D227" s="14" t="s">
        <v>11</v>
      </c>
      <c r="E227" s="14">
        <v>699</v>
      </c>
      <c r="F227" s="14">
        <v>50</v>
      </c>
      <c r="G227" s="15">
        <f t="shared" si="3"/>
        <v>34950</v>
      </c>
    </row>
    <row r="228" spans="1:7" x14ac:dyDescent="0.3">
      <c r="A228" s="10">
        <v>44735</v>
      </c>
      <c r="B228" s="11" t="s">
        <v>12</v>
      </c>
      <c r="C228" s="11" t="s">
        <v>20</v>
      </c>
      <c r="D228" s="11" t="s">
        <v>14</v>
      </c>
      <c r="E228" s="11">
        <v>499</v>
      </c>
      <c r="F228" s="11">
        <v>4</v>
      </c>
      <c r="G228" s="12">
        <f t="shared" si="3"/>
        <v>1996</v>
      </c>
    </row>
    <row r="229" spans="1:7" x14ac:dyDescent="0.3">
      <c r="A229" s="13">
        <v>44739</v>
      </c>
      <c r="B229" s="14" t="s">
        <v>23</v>
      </c>
      <c r="C229" s="14" t="s">
        <v>22</v>
      </c>
      <c r="D229" s="14" t="s">
        <v>18</v>
      </c>
      <c r="E229" s="14">
        <v>590</v>
      </c>
      <c r="F229" s="14">
        <v>43</v>
      </c>
      <c r="G229" s="15">
        <f t="shared" si="3"/>
        <v>25370</v>
      </c>
    </row>
    <row r="230" spans="1:7" x14ac:dyDescent="0.3">
      <c r="A230" s="10">
        <v>44743</v>
      </c>
      <c r="B230" s="11" t="s">
        <v>23</v>
      </c>
      <c r="C230" s="11" t="s">
        <v>22</v>
      </c>
      <c r="D230" s="11" t="s">
        <v>11</v>
      </c>
      <c r="E230" s="11">
        <v>590</v>
      </c>
      <c r="F230" s="11">
        <v>42</v>
      </c>
      <c r="G230" s="12">
        <f t="shared" si="3"/>
        <v>24780</v>
      </c>
    </row>
    <row r="231" spans="1:7" x14ac:dyDescent="0.3">
      <c r="A231" s="13">
        <v>44747</v>
      </c>
      <c r="B231" s="14" t="s">
        <v>15</v>
      </c>
      <c r="C231" s="14" t="s">
        <v>17</v>
      </c>
      <c r="D231" s="14" t="s">
        <v>9</v>
      </c>
      <c r="E231" s="14">
        <v>120</v>
      </c>
      <c r="F231" s="14">
        <v>9</v>
      </c>
      <c r="G231" s="15">
        <f t="shared" si="3"/>
        <v>1080</v>
      </c>
    </row>
    <row r="232" spans="1:7" x14ac:dyDescent="0.3">
      <c r="A232" s="10">
        <v>44751</v>
      </c>
      <c r="B232" s="11" t="s">
        <v>12</v>
      </c>
      <c r="C232" s="11" t="s">
        <v>20</v>
      </c>
      <c r="D232" s="11" t="s">
        <v>24</v>
      </c>
      <c r="E232" s="11">
        <v>52000</v>
      </c>
      <c r="F232" s="11">
        <v>40</v>
      </c>
      <c r="G232" s="12">
        <f t="shared" si="3"/>
        <v>2080000</v>
      </c>
    </row>
    <row r="233" spans="1:7" x14ac:dyDescent="0.3">
      <c r="A233" s="13">
        <v>44755</v>
      </c>
      <c r="B233" s="14" t="s">
        <v>19</v>
      </c>
      <c r="C233" s="14" t="s">
        <v>16</v>
      </c>
      <c r="D233" s="14" t="s">
        <v>18</v>
      </c>
      <c r="E233" s="14">
        <v>7999</v>
      </c>
      <c r="F233" s="14">
        <v>14</v>
      </c>
      <c r="G233" s="15">
        <f t="shared" si="3"/>
        <v>111986</v>
      </c>
    </row>
    <row r="234" spans="1:7" x14ac:dyDescent="0.3">
      <c r="A234" s="10">
        <v>44759</v>
      </c>
      <c r="B234" s="11" t="s">
        <v>12</v>
      </c>
      <c r="C234" s="11" t="s">
        <v>13</v>
      </c>
      <c r="D234" s="11" t="s">
        <v>21</v>
      </c>
      <c r="E234" s="11">
        <v>550</v>
      </c>
      <c r="F234" s="11">
        <v>9</v>
      </c>
      <c r="G234" s="12">
        <f t="shared" si="3"/>
        <v>4950</v>
      </c>
    </row>
    <row r="235" spans="1:7" x14ac:dyDescent="0.3">
      <c r="A235" s="13">
        <v>44763</v>
      </c>
      <c r="B235" s="14" t="s">
        <v>19</v>
      </c>
      <c r="C235" s="14" t="s">
        <v>20</v>
      </c>
      <c r="D235" s="14" t="s">
        <v>18</v>
      </c>
      <c r="E235" s="14">
        <v>79999</v>
      </c>
      <c r="F235" s="14">
        <v>10</v>
      </c>
      <c r="G235" s="15">
        <f t="shared" si="3"/>
        <v>799990</v>
      </c>
    </row>
    <row r="236" spans="1:7" x14ac:dyDescent="0.3">
      <c r="A236" s="10">
        <v>44767</v>
      </c>
      <c r="B236" s="11" t="s">
        <v>10</v>
      </c>
      <c r="C236" s="11" t="s">
        <v>16</v>
      </c>
      <c r="D236" s="11" t="s">
        <v>11</v>
      </c>
      <c r="E236" s="11">
        <v>1999</v>
      </c>
      <c r="F236" s="11">
        <v>37</v>
      </c>
      <c r="G236" s="12">
        <f t="shared" si="3"/>
        <v>73963</v>
      </c>
    </row>
    <row r="237" spans="1:7" x14ac:dyDescent="0.3">
      <c r="A237" s="13">
        <v>44771</v>
      </c>
      <c r="B237" s="14" t="s">
        <v>12</v>
      </c>
      <c r="C237" s="14" t="s">
        <v>20</v>
      </c>
      <c r="D237" s="14" t="s">
        <v>18</v>
      </c>
      <c r="E237" s="14">
        <v>89999</v>
      </c>
      <c r="F237" s="14">
        <v>29</v>
      </c>
      <c r="G237" s="15">
        <f t="shared" si="3"/>
        <v>2609971</v>
      </c>
    </row>
    <row r="238" spans="1:7" x14ac:dyDescent="0.3">
      <c r="A238" s="10">
        <v>44775</v>
      </c>
      <c r="B238" s="11" t="s">
        <v>19</v>
      </c>
      <c r="C238" s="11" t="s">
        <v>20</v>
      </c>
      <c r="D238" s="11" t="s">
        <v>9</v>
      </c>
      <c r="E238" s="11">
        <v>799</v>
      </c>
      <c r="F238" s="11">
        <v>44</v>
      </c>
      <c r="G238" s="12">
        <f t="shared" si="3"/>
        <v>35156</v>
      </c>
    </row>
    <row r="239" spans="1:7" x14ac:dyDescent="0.3">
      <c r="A239" s="13">
        <v>44779</v>
      </c>
      <c r="B239" s="14" t="s">
        <v>19</v>
      </c>
      <c r="C239" s="14" t="s">
        <v>20</v>
      </c>
      <c r="D239" s="14" t="s">
        <v>24</v>
      </c>
      <c r="E239" s="14">
        <v>3990</v>
      </c>
      <c r="F239" s="14">
        <v>31</v>
      </c>
      <c r="G239" s="15">
        <f t="shared" si="3"/>
        <v>123690</v>
      </c>
    </row>
    <row r="240" spans="1:7" x14ac:dyDescent="0.3">
      <c r="A240" s="10">
        <v>44783</v>
      </c>
      <c r="B240" s="11" t="s">
        <v>12</v>
      </c>
      <c r="C240" s="11" t="s">
        <v>16</v>
      </c>
      <c r="D240" s="11" t="s">
        <v>14</v>
      </c>
      <c r="E240" s="11">
        <v>52000</v>
      </c>
      <c r="F240" s="11">
        <v>29</v>
      </c>
      <c r="G240" s="12">
        <f t="shared" si="3"/>
        <v>1508000</v>
      </c>
    </row>
    <row r="241" spans="1:7" x14ac:dyDescent="0.3">
      <c r="A241" s="13">
        <v>44787</v>
      </c>
      <c r="B241" s="14" t="s">
        <v>7</v>
      </c>
      <c r="C241" s="14" t="s">
        <v>8</v>
      </c>
      <c r="D241" s="14" t="s">
        <v>18</v>
      </c>
      <c r="E241" s="14">
        <v>13999</v>
      </c>
      <c r="F241" s="14">
        <v>34</v>
      </c>
      <c r="G241" s="15">
        <f t="shared" si="3"/>
        <v>475966</v>
      </c>
    </row>
    <row r="242" spans="1:7" x14ac:dyDescent="0.3">
      <c r="A242" s="10">
        <v>44791</v>
      </c>
      <c r="B242" s="11" t="s">
        <v>12</v>
      </c>
      <c r="C242" s="11" t="s">
        <v>17</v>
      </c>
      <c r="D242" s="11" t="s">
        <v>14</v>
      </c>
      <c r="E242" s="11">
        <v>120</v>
      </c>
      <c r="F242" s="11">
        <v>29</v>
      </c>
      <c r="G242" s="12">
        <f t="shared" si="3"/>
        <v>3480</v>
      </c>
    </row>
    <row r="243" spans="1:7" x14ac:dyDescent="0.3">
      <c r="A243" s="13">
        <v>44795</v>
      </c>
      <c r="B243" s="14" t="s">
        <v>19</v>
      </c>
      <c r="C243" s="14" t="s">
        <v>13</v>
      </c>
      <c r="D243" s="14" t="s">
        <v>9</v>
      </c>
      <c r="E243" s="14">
        <v>23999</v>
      </c>
      <c r="F243" s="14">
        <v>25</v>
      </c>
      <c r="G243" s="15">
        <f t="shared" si="3"/>
        <v>599975</v>
      </c>
    </row>
    <row r="244" spans="1:7" x14ac:dyDescent="0.3">
      <c r="A244" s="10">
        <v>44799</v>
      </c>
      <c r="B244" s="11" t="s">
        <v>12</v>
      </c>
      <c r="C244" s="11" t="s">
        <v>13</v>
      </c>
      <c r="D244" s="11" t="s">
        <v>18</v>
      </c>
      <c r="E244" s="11">
        <v>1250</v>
      </c>
      <c r="F244" s="11">
        <v>31</v>
      </c>
      <c r="G244" s="12">
        <f t="shared" si="3"/>
        <v>38750</v>
      </c>
    </row>
    <row r="245" spans="1:7" x14ac:dyDescent="0.3">
      <c r="A245" s="13">
        <v>44803</v>
      </c>
      <c r="B245" s="14" t="s">
        <v>23</v>
      </c>
      <c r="C245" s="14" t="s">
        <v>16</v>
      </c>
      <c r="D245" s="14" t="s">
        <v>18</v>
      </c>
      <c r="E245" s="14">
        <v>45000</v>
      </c>
      <c r="F245" s="14">
        <v>16</v>
      </c>
      <c r="G245" s="15">
        <f t="shared" si="3"/>
        <v>720000</v>
      </c>
    </row>
    <row r="246" spans="1:7" x14ac:dyDescent="0.3">
      <c r="A246" s="10">
        <v>44807</v>
      </c>
      <c r="B246" s="11" t="s">
        <v>10</v>
      </c>
      <c r="C246" s="11" t="s">
        <v>17</v>
      </c>
      <c r="D246" s="11" t="s">
        <v>14</v>
      </c>
      <c r="E246" s="11">
        <v>120</v>
      </c>
      <c r="F246" s="11">
        <v>48</v>
      </c>
      <c r="G246" s="12">
        <f t="shared" si="3"/>
        <v>5760</v>
      </c>
    </row>
    <row r="247" spans="1:7" x14ac:dyDescent="0.3">
      <c r="A247" s="13">
        <v>44811</v>
      </c>
      <c r="B247" s="14" t="s">
        <v>12</v>
      </c>
      <c r="C247" s="14" t="s">
        <v>16</v>
      </c>
      <c r="D247" s="14" t="s">
        <v>21</v>
      </c>
      <c r="E247" s="14">
        <v>25600</v>
      </c>
      <c r="F247" s="14">
        <v>22</v>
      </c>
      <c r="G247" s="15">
        <f t="shared" si="3"/>
        <v>563200</v>
      </c>
    </row>
    <row r="248" spans="1:7" x14ac:dyDescent="0.3">
      <c r="A248" s="10">
        <v>44815</v>
      </c>
      <c r="B248" s="11" t="s">
        <v>23</v>
      </c>
      <c r="C248" s="11" t="s">
        <v>22</v>
      </c>
      <c r="D248" s="11" t="s">
        <v>18</v>
      </c>
      <c r="E248" s="11">
        <v>699</v>
      </c>
      <c r="F248" s="11">
        <v>6</v>
      </c>
      <c r="G248" s="12">
        <f t="shared" si="3"/>
        <v>4194</v>
      </c>
    </row>
    <row r="249" spans="1:7" x14ac:dyDescent="0.3">
      <c r="A249" s="13">
        <v>44819</v>
      </c>
      <c r="B249" s="14" t="s">
        <v>23</v>
      </c>
      <c r="C249" s="14" t="s">
        <v>16</v>
      </c>
      <c r="D249" s="14" t="s">
        <v>14</v>
      </c>
      <c r="E249" s="14">
        <v>99620</v>
      </c>
      <c r="F249" s="14">
        <v>12</v>
      </c>
      <c r="G249" s="15">
        <f t="shared" si="3"/>
        <v>1195440</v>
      </c>
    </row>
    <row r="250" spans="1:7" x14ac:dyDescent="0.3">
      <c r="A250" s="10">
        <v>44823</v>
      </c>
      <c r="B250" s="11" t="s">
        <v>12</v>
      </c>
      <c r="C250" s="11" t="s">
        <v>22</v>
      </c>
      <c r="D250" s="11" t="s">
        <v>24</v>
      </c>
      <c r="E250" s="11">
        <v>450</v>
      </c>
      <c r="F250" s="11">
        <v>44</v>
      </c>
      <c r="G250" s="12">
        <f t="shared" si="3"/>
        <v>19800</v>
      </c>
    </row>
    <row r="251" spans="1:7" x14ac:dyDescent="0.3">
      <c r="A251" s="13">
        <v>44827</v>
      </c>
      <c r="B251" s="14" t="s">
        <v>23</v>
      </c>
      <c r="C251" s="14" t="s">
        <v>22</v>
      </c>
      <c r="D251" s="14" t="s">
        <v>14</v>
      </c>
      <c r="E251" s="14">
        <v>1499</v>
      </c>
      <c r="F251" s="14">
        <v>15</v>
      </c>
      <c r="G251" s="15">
        <f t="shared" si="3"/>
        <v>22485</v>
      </c>
    </row>
    <row r="252" spans="1:7" x14ac:dyDescent="0.3">
      <c r="A252" s="10">
        <v>44831</v>
      </c>
      <c r="B252" s="11" t="s">
        <v>7</v>
      </c>
      <c r="C252" s="11" t="s">
        <v>16</v>
      </c>
      <c r="D252" s="11" t="s">
        <v>21</v>
      </c>
      <c r="E252" s="11">
        <v>49500</v>
      </c>
      <c r="F252" s="11">
        <v>26</v>
      </c>
      <c r="G252" s="12">
        <f t="shared" si="3"/>
        <v>1287000</v>
      </c>
    </row>
    <row r="253" spans="1:7" x14ac:dyDescent="0.3">
      <c r="A253" s="13">
        <v>44835</v>
      </c>
      <c r="B253" s="14" t="s">
        <v>10</v>
      </c>
      <c r="C253" s="14" t="s">
        <v>13</v>
      </c>
      <c r="D253" s="14" t="s">
        <v>21</v>
      </c>
      <c r="E253" s="14">
        <v>960</v>
      </c>
      <c r="F253" s="14">
        <v>16</v>
      </c>
      <c r="G253" s="15">
        <f t="shared" si="3"/>
        <v>15360</v>
      </c>
    </row>
    <row r="254" spans="1:7" x14ac:dyDescent="0.3">
      <c r="A254" s="10">
        <v>44839</v>
      </c>
      <c r="B254" s="11" t="s">
        <v>12</v>
      </c>
      <c r="C254" s="11" t="s">
        <v>8</v>
      </c>
      <c r="D254" s="11" t="s">
        <v>18</v>
      </c>
      <c r="E254" s="11">
        <v>5599</v>
      </c>
      <c r="F254" s="11">
        <v>35</v>
      </c>
      <c r="G254" s="12">
        <f t="shared" si="3"/>
        <v>195965</v>
      </c>
    </row>
    <row r="255" spans="1:7" x14ac:dyDescent="0.3">
      <c r="A255" s="13">
        <v>44843</v>
      </c>
      <c r="B255" s="14" t="s">
        <v>15</v>
      </c>
      <c r="C255" s="14" t="s">
        <v>17</v>
      </c>
      <c r="D255" s="14" t="s">
        <v>9</v>
      </c>
      <c r="E255" s="14">
        <v>89</v>
      </c>
      <c r="F255" s="14">
        <v>36</v>
      </c>
      <c r="G255" s="15">
        <f t="shared" si="3"/>
        <v>3204</v>
      </c>
    </row>
    <row r="256" spans="1:7" x14ac:dyDescent="0.3">
      <c r="A256" s="10">
        <v>44847</v>
      </c>
      <c r="B256" s="11" t="s">
        <v>7</v>
      </c>
      <c r="C256" s="11" t="s">
        <v>8</v>
      </c>
      <c r="D256" s="11" t="s">
        <v>24</v>
      </c>
      <c r="E256" s="11">
        <v>2550</v>
      </c>
      <c r="F256" s="11">
        <v>20</v>
      </c>
      <c r="G256" s="12">
        <f t="shared" si="3"/>
        <v>51000</v>
      </c>
    </row>
    <row r="257" spans="1:7" x14ac:dyDescent="0.3">
      <c r="A257" s="13">
        <v>44851</v>
      </c>
      <c r="B257" s="14" t="s">
        <v>12</v>
      </c>
      <c r="C257" s="14" t="s">
        <v>16</v>
      </c>
      <c r="D257" s="14" t="s">
        <v>9</v>
      </c>
      <c r="E257" s="14">
        <v>14500</v>
      </c>
      <c r="F257" s="14">
        <v>47</v>
      </c>
      <c r="G257" s="15">
        <f t="shared" si="3"/>
        <v>681500</v>
      </c>
    </row>
    <row r="258" spans="1:7" x14ac:dyDescent="0.3">
      <c r="A258" s="10">
        <v>44855</v>
      </c>
      <c r="B258" s="11" t="s">
        <v>23</v>
      </c>
      <c r="C258" s="11" t="s">
        <v>22</v>
      </c>
      <c r="D258" s="11" t="s">
        <v>18</v>
      </c>
      <c r="E258" s="11">
        <v>2900</v>
      </c>
      <c r="F258" s="11">
        <v>6</v>
      </c>
      <c r="G258" s="12">
        <f t="shared" si="3"/>
        <v>17400</v>
      </c>
    </row>
    <row r="259" spans="1:7" x14ac:dyDescent="0.3">
      <c r="A259" s="13">
        <v>44859</v>
      </c>
      <c r="B259" s="14" t="s">
        <v>15</v>
      </c>
      <c r="C259" s="14" t="s">
        <v>17</v>
      </c>
      <c r="D259" s="14" t="s">
        <v>21</v>
      </c>
      <c r="E259" s="14">
        <v>120</v>
      </c>
      <c r="F259" s="14">
        <v>6</v>
      </c>
      <c r="G259" s="15">
        <f t="shared" ref="G259:G279" si="4">E259*F259</f>
        <v>720</v>
      </c>
    </row>
    <row r="260" spans="1:7" x14ac:dyDescent="0.3">
      <c r="A260" s="10">
        <v>44863</v>
      </c>
      <c r="B260" s="11" t="s">
        <v>19</v>
      </c>
      <c r="C260" s="11" t="s">
        <v>16</v>
      </c>
      <c r="D260" s="11" t="s">
        <v>14</v>
      </c>
      <c r="E260" s="11">
        <v>52000</v>
      </c>
      <c r="F260" s="11">
        <v>41</v>
      </c>
      <c r="G260" s="12">
        <f t="shared" si="4"/>
        <v>2132000</v>
      </c>
    </row>
    <row r="261" spans="1:7" x14ac:dyDescent="0.3">
      <c r="A261" s="13">
        <v>44867</v>
      </c>
      <c r="B261" s="14" t="s">
        <v>10</v>
      </c>
      <c r="C261" s="14" t="s">
        <v>22</v>
      </c>
      <c r="D261" s="14" t="s">
        <v>11</v>
      </c>
      <c r="E261" s="14">
        <v>590</v>
      </c>
      <c r="F261" s="14">
        <v>29</v>
      </c>
      <c r="G261" s="15">
        <f t="shared" si="4"/>
        <v>17110</v>
      </c>
    </row>
    <row r="262" spans="1:7" x14ac:dyDescent="0.3">
      <c r="A262" s="10">
        <v>44871</v>
      </c>
      <c r="B262" s="11" t="s">
        <v>19</v>
      </c>
      <c r="C262" s="11" t="s">
        <v>13</v>
      </c>
      <c r="D262" s="11" t="s">
        <v>21</v>
      </c>
      <c r="E262" s="11">
        <v>7999</v>
      </c>
      <c r="F262" s="11">
        <v>31</v>
      </c>
      <c r="G262" s="12">
        <f t="shared" si="4"/>
        <v>247969</v>
      </c>
    </row>
    <row r="263" spans="1:7" x14ac:dyDescent="0.3">
      <c r="A263" s="13">
        <v>44875</v>
      </c>
      <c r="B263" s="14" t="s">
        <v>12</v>
      </c>
      <c r="C263" s="14" t="s">
        <v>17</v>
      </c>
      <c r="D263" s="14" t="s">
        <v>11</v>
      </c>
      <c r="E263" s="14">
        <v>999</v>
      </c>
      <c r="F263" s="14">
        <v>34</v>
      </c>
      <c r="G263" s="15">
        <f t="shared" si="4"/>
        <v>33966</v>
      </c>
    </row>
    <row r="264" spans="1:7" x14ac:dyDescent="0.3">
      <c r="A264" s="10">
        <v>44879</v>
      </c>
      <c r="B264" s="11" t="s">
        <v>23</v>
      </c>
      <c r="C264" s="11" t="s">
        <v>16</v>
      </c>
      <c r="D264" s="11" t="s">
        <v>14</v>
      </c>
      <c r="E264" s="11">
        <v>990</v>
      </c>
      <c r="F264" s="11">
        <v>43</v>
      </c>
      <c r="G264" s="12">
        <f t="shared" si="4"/>
        <v>42570</v>
      </c>
    </row>
    <row r="265" spans="1:7" x14ac:dyDescent="0.3">
      <c r="A265" s="13">
        <v>44883</v>
      </c>
      <c r="B265" s="14" t="s">
        <v>12</v>
      </c>
      <c r="C265" s="14" t="s">
        <v>20</v>
      </c>
      <c r="D265" s="14" t="s">
        <v>9</v>
      </c>
      <c r="E265" s="14">
        <v>11999</v>
      </c>
      <c r="F265" s="14">
        <v>37</v>
      </c>
      <c r="G265" s="15">
        <f t="shared" si="4"/>
        <v>443963</v>
      </c>
    </row>
    <row r="266" spans="1:7" x14ac:dyDescent="0.3">
      <c r="A266" s="10">
        <v>44887</v>
      </c>
      <c r="B266" s="11" t="s">
        <v>10</v>
      </c>
      <c r="C266" s="11" t="s">
        <v>13</v>
      </c>
      <c r="D266" s="11" t="s">
        <v>9</v>
      </c>
      <c r="E266" s="11">
        <v>960</v>
      </c>
      <c r="F266" s="11">
        <v>7</v>
      </c>
      <c r="G266" s="12">
        <f t="shared" si="4"/>
        <v>6720</v>
      </c>
    </row>
    <row r="267" spans="1:7" x14ac:dyDescent="0.3">
      <c r="A267" s="13">
        <v>44891</v>
      </c>
      <c r="B267" s="14" t="s">
        <v>7</v>
      </c>
      <c r="C267" s="14" t="s">
        <v>8</v>
      </c>
      <c r="D267" s="14" t="s">
        <v>14</v>
      </c>
      <c r="E267" s="14">
        <v>1450</v>
      </c>
      <c r="F267" s="14">
        <v>19</v>
      </c>
      <c r="G267" s="15">
        <f t="shared" si="4"/>
        <v>27550</v>
      </c>
    </row>
    <row r="268" spans="1:7" x14ac:dyDescent="0.3">
      <c r="A268" s="10">
        <v>44895</v>
      </c>
      <c r="B268" s="11" t="s">
        <v>23</v>
      </c>
      <c r="C268" s="11" t="s">
        <v>22</v>
      </c>
      <c r="D268" s="11" t="s">
        <v>11</v>
      </c>
      <c r="E268" s="11">
        <v>450</v>
      </c>
      <c r="F268" s="11">
        <v>47</v>
      </c>
      <c r="G268" s="12">
        <f t="shared" si="4"/>
        <v>21150</v>
      </c>
    </row>
    <row r="269" spans="1:7" x14ac:dyDescent="0.3">
      <c r="A269" s="13">
        <v>44899</v>
      </c>
      <c r="B269" s="14" t="s">
        <v>12</v>
      </c>
      <c r="C269" s="14" t="s">
        <v>16</v>
      </c>
      <c r="D269" s="14" t="s">
        <v>11</v>
      </c>
      <c r="E269" s="14">
        <v>1499</v>
      </c>
      <c r="F269" s="14">
        <v>37</v>
      </c>
      <c r="G269" s="15">
        <f t="shared" si="4"/>
        <v>55463</v>
      </c>
    </row>
    <row r="270" spans="1:7" x14ac:dyDescent="0.3">
      <c r="A270" s="10">
        <v>44903</v>
      </c>
      <c r="B270" s="11" t="s">
        <v>19</v>
      </c>
      <c r="C270" s="11" t="s">
        <v>20</v>
      </c>
      <c r="D270" s="11" t="s">
        <v>11</v>
      </c>
      <c r="E270" s="11">
        <v>79999</v>
      </c>
      <c r="F270" s="11">
        <v>4</v>
      </c>
      <c r="G270" s="12">
        <f t="shared" si="4"/>
        <v>319996</v>
      </c>
    </row>
    <row r="271" spans="1:7" x14ac:dyDescent="0.3">
      <c r="A271" s="13">
        <v>44907</v>
      </c>
      <c r="B271" s="14" t="s">
        <v>12</v>
      </c>
      <c r="C271" s="14" t="s">
        <v>17</v>
      </c>
      <c r="D271" s="14" t="s">
        <v>21</v>
      </c>
      <c r="E271" s="14">
        <v>999</v>
      </c>
      <c r="F271" s="14">
        <v>45</v>
      </c>
      <c r="G271" s="15">
        <f t="shared" si="4"/>
        <v>44955</v>
      </c>
    </row>
    <row r="272" spans="1:7" x14ac:dyDescent="0.3">
      <c r="A272" s="10">
        <v>44911</v>
      </c>
      <c r="B272" s="11" t="s">
        <v>19</v>
      </c>
      <c r="C272" s="11" t="s">
        <v>20</v>
      </c>
      <c r="D272" s="11" t="s">
        <v>9</v>
      </c>
      <c r="E272" s="11">
        <v>52000</v>
      </c>
      <c r="F272" s="11">
        <v>15</v>
      </c>
      <c r="G272" s="12">
        <f t="shared" si="4"/>
        <v>780000</v>
      </c>
    </row>
    <row r="273" spans="1:7" x14ac:dyDescent="0.3">
      <c r="A273" s="13">
        <v>44915</v>
      </c>
      <c r="B273" s="14" t="s">
        <v>10</v>
      </c>
      <c r="C273" s="14" t="s">
        <v>20</v>
      </c>
      <c r="D273" s="14" t="s">
        <v>18</v>
      </c>
      <c r="E273" s="14">
        <v>52000</v>
      </c>
      <c r="F273" s="14">
        <v>39</v>
      </c>
      <c r="G273" s="15">
        <f t="shared" si="4"/>
        <v>2028000</v>
      </c>
    </row>
    <row r="274" spans="1:7" x14ac:dyDescent="0.3">
      <c r="A274" s="10">
        <v>44919</v>
      </c>
      <c r="B274" s="11" t="s">
        <v>12</v>
      </c>
      <c r="C274" s="11" t="s">
        <v>13</v>
      </c>
      <c r="D274" s="11" t="s">
        <v>18</v>
      </c>
      <c r="E274" s="11">
        <v>960</v>
      </c>
      <c r="F274" s="11">
        <v>33</v>
      </c>
      <c r="G274" s="12">
        <f t="shared" si="4"/>
        <v>31680</v>
      </c>
    </row>
    <row r="275" spans="1:7" x14ac:dyDescent="0.3">
      <c r="A275" s="16">
        <v>44923</v>
      </c>
      <c r="B275" s="17" t="s">
        <v>19</v>
      </c>
      <c r="C275" s="17" t="s">
        <v>13</v>
      </c>
      <c r="D275" s="17" t="s">
        <v>14</v>
      </c>
      <c r="E275" s="17">
        <v>1450</v>
      </c>
      <c r="F275" s="17">
        <v>34</v>
      </c>
      <c r="G275" s="18">
        <f t="shared" si="4"/>
        <v>49300</v>
      </c>
    </row>
    <row r="276" spans="1:7" x14ac:dyDescent="0.3">
      <c r="A276" s="10">
        <v>44913</v>
      </c>
      <c r="B276" s="11" t="s">
        <v>23</v>
      </c>
      <c r="C276" s="11" t="s">
        <v>22</v>
      </c>
      <c r="D276" s="11" t="s">
        <v>24</v>
      </c>
      <c r="E276" s="11">
        <v>2500</v>
      </c>
      <c r="F276" s="11">
        <v>100</v>
      </c>
      <c r="G276" s="12">
        <f t="shared" si="4"/>
        <v>250000</v>
      </c>
    </row>
    <row r="277" spans="1:7" x14ac:dyDescent="0.3">
      <c r="A277" s="13">
        <v>44917</v>
      </c>
      <c r="B277" s="14" t="s">
        <v>10</v>
      </c>
      <c r="C277" s="14" t="s">
        <v>16</v>
      </c>
      <c r="D277" s="14" t="s">
        <v>24</v>
      </c>
      <c r="E277" s="14">
        <v>86540</v>
      </c>
      <c r="F277" s="14">
        <v>6</v>
      </c>
      <c r="G277" s="15">
        <f t="shared" si="4"/>
        <v>519240</v>
      </c>
    </row>
    <row r="278" spans="1:7" x14ac:dyDescent="0.3">
      <c r="A278" s="10">
        <v>44922</v>
      </c>
      <c r="B278" s="11" t="s">
        <v>15</v>
      </c>
      <c r="C278" s="11" t="s">
        <v>17</v>
      </c>
      <c r="D278" s="11" t="s">
        <v>24</v>
      </c>
      <c r="E278" s="11">
        <v>550</v>
      </c>
      <c r="F278" s="11">
        <v>44</v>
      </c>
      <c r="G278" s="12">
        <f t="shared" si="4"/>
        <v>24200</v>
      </c>
    </row>
    <row r="279" spans="1:7" x14ac:dyDescent="0.3">
      <c r="A279" s="19">
        <v>44925</v>
      </c>
      <c r="B279" s="20" t="s">
        <v>12</v>
      </c>
      <c r="C279" s="20" t="s">
        <v>20</v>
      </c>
      <c r="D279" s="20" t="s">
        <v>24</v>
      </c>
      <c r="E279" s="20">
        <v>65400</v>
      </c>
      <c r="F279" s="20">
        <v>19</v>
      </c>
      <c r="G279" s="21">
        <f t="shared" si="4"/>
        <v>1242600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72DD7-DBC0-49FD-B12B-E81A1ADC5EBA}">
  <dimension ref="B1:Q114"/>
  <sheetViews>
    <sheetView zoomScaleNormal="100" workbookViewId="0">
      <selection activeCell="B1" sqref="B1:P2"/>
    </sheetView>
  </sheetViews>
  <sheetFormatPr defaultRowHeight="14.4" x14ac:dyDescent="0.3"/>
  <cols>
    <col min="2" max="2" width="14.6640625" bestFit="1" customWidth="1"/>
    <col min="3" max="4" width="13.5546875" bestFit="1" customWidth="1"/>
    <col min="5" max="5" width="7.6640625" bestFit="1" customWidth="1"/>
    <col min="6" max="6" width="7.5546875" bestFit="1" customWidth="1"/>
    <col min="7" max="7" width="8.77734375" bestFit="1" customWidth="1"/>
    <col min="8" max="9" width="10.5546875" bestFit="1" customWidth="1"/>
    <col min="10" max="10" width="9.44140625" bestFit="1" customWidth="1"/>
    <col min="11" max="11" width="7" bestFit="1" customWidth="1"/>
    <col min="12" max="12" width="9" bestFit="1" customWidth="1"/>
    <col min="13" max="13" width="7.77734375" bestFit="1" customWidth="1"/>
    <col min="14" max="14" width="9.33203125" bestFit="1" customWidth="1"/>
    <col min="15" max="15" width="10.5546875" bestFit="1" customWidth="1"/>
    <col min="16" max="16" width="13.5546875" customWidth="1"/>
    <col min="17" max="17" width="7.44140625" bestFit="1" customWidth="1"/>
    <col min="18" max="18" width="7" bestFit="1" customWidth="1"/>
    <col min="19" max="19" width="6.6640625" bestFit="1" customWidth="1"/>
    <col min="20" max="20" width="6.77734375" bestFit="1" customWidth="1"/>
    <col min="21" max="21" width="6" bestFit="1" customWidth="1"/>
    <col min="22" max="22" width="10.5546875" bestFit="1" customWidth="1"/>
    <col min="23" max="23" width="9.77734375" bestFit="1" customWidth="1"/>
    <col min="24" max="24" width="10.5546875" bestFit="1" customWidth="1"/>
    <col min="25" max="25" width="5.33203125" bestFit="1" customWidth="1"/>
    <col min="26" max="26" width="7.33203125" bestFit="1" customWidth="1"/>
    <col min="27" max="27" width="7.5546875" bestFit="1" customWidth="1"/>
    <col min="28" max="28" width="7.6640625" bestFit="1" customWidth="1"/>
    <col min="29" max="29" width="11.21875" bestFit="1" customWidth="1"/>
    <col min="30" max="30" width="7.6640625" bestFit="1" customWidth="1"/>
    <col min="31" max="31" width="5" bestFit="1" customWidth="1"/>
    <col min="32" max="32" width="5.33203125" bestFit="1" customWidth="1"/>
    <col min="33" max="33" width="7.33203125" bestFit="1" customWidth="1"/>
    <col min="34" max="34" width="7.5546875" bestFit="1" customWidth="1"/>
    <col min="35" max="35" width="7.6640625" bestFit="1" customWidth="1"/>
    <col min="36" max="36" width="10.44140625" bestFit="1" customWidth="1"/>
    <col min="37" max="37" width="12.21875" bestFit="1" customWidth="1"/>
    <col min="38" max="38" width="5" bestFit="1" customWidth="1"/>
    <col min="39" max="39" width="5.33203125" bestFit="1" customWidth="1"/>
    <col min="40" max="40" width="7.33203125" bestFit="1" customWidth="1"/>
    <col min="41" max="41" width="7.5546875" bestFit="1" customWidth="1"/>
    <col min="42" max="42" width="7.6640625" bestFit="1" customWidth="1"/>
    <col min="43" max="43" width="15.109375" bestFit="1" customWidth="1"/>
    <col min="44" max="44" width="10.5546875" bestFit="1" customWidth="1"/>
  </cols>
  <sheetData>
    <row r="1" spans="2:16" x14ac:dyDescent="0.3">
      <c r="B1" s="32" t="s">
        <v>53</v>
      </c>
      <c r="C1" s="32"/>
      <c r="D1" s="32"/>
      <c r="E1" s="32"/>
      <c r="F1" s="32"/>
      <c r="G1" s="32"/>
      <c r="H1" s="32"/>
      <c r="I1" s="32"/>
      <c r="J1" s="32"/>
      <c r="K1" s="32"/>
      <c r="L1" s="32"/>
      <c r="M1" s="32"/>
      <c r="N1" s="32"/>
      <c r="O1" s="32"/>
      <c r="P1" s="32"/>
    </row>
    <row r="2" spans="2:16" x14ac:dyDescent="0.3">
      <c r="B2" s="32"/>
      <c r="C2" s="32"/>
      <c r="D2" s="32"/>
      <c r="E2" s="32"/>
      <c r="F2" s="32"/>
      <c r="G2" s="32"/>
      <c r="H2" s="32"/>
      <c r="I2" s="32"/>
      <c r="J2" s="32"/>
      <c r="K2" s="32"/>
      <c r="L2" s="32"/>
      <c r="M2" s="32"/>
      <c r="N2" s="32"/>
      <c r="O2" s="32"/>
      <c r="P2" s="32"/>
    </row>
    <row r="3" spans="2:16" x14ac:dyDescent="0.3">
      <c r="B3" s="3" t="s">
        <v>25</v>
      </c>
      <c r="C3" s="4" t="s">
        <v>27</v>
      </c>
    </row>
    <row r="4" spans="2:16" x14ac:dyDescent="0.3">
      <c r="B4" s="4" t="s">
        <v>28</v>
      </c>
      <c r="C4" s="5">
        <v>11587825</v>
      </c>
    </row>
    <row r="5" spans="2:16" x14ac:dyDescent="0.3">
      <c r="B5" s="4" t="s">
        <v>29</v>
      </c>
      <c r="C5" s="5">
        <v>9933052</v>
      </c>
    </row>
    <row r="6" spans="2:16" x14ac:dyDescent="0.3">
      <c r="B6" s="4" t="s">
        <v>30</v>
      </c>
      <c r="C6" s="5">
        <v>5651655</v>
      </c>
    </row>
    <row r="7" spans="2:16" x14ac:dyDescent="0.3">
      <c r="B7" s="4" t="s">
        <v>31</v>
      </c>
      <c r="C7" s="5">
        <v>2588013</v>
      </c>
    </row>
    <row r="8" spans="2:16" x14ac:dyDescent="0.3">
      <c r="B8" s="4" t="s">
        <v>32</v>
      </c>
      <c r="C8" s="5">
        <v>8435834</v>
      </c>
    </row>
    <row r="9" spans="2:16" x14ac:dyDescent="0.3">
      <c r="B9" s="4" t="s">
        <v>38</v>
      </c>
      <c r="C9" s="5">
        <v>3751547</v>
      </c>
    </row>
    <row r="10" spans="2:16" x14ac:dyDescent="0.3">
      <c r="B10" s="4" t="s">
        <v>33</v>
      </c>
      <c r="C10" s="5">
        <v>18122063</v>
      </c>
    </row>
    <row r="11" spans="2:16" x14ac:dyDescent="0.3">
      <c r="B11" s="4" t="s">
        <v>39</v>
      </c>
      <c r="C11" s="5">
        <v>10988474</v>
      </c>
    </row>
    <row r="12" spans="2:16" x14ac:dyDescent="0.3">
      <c r="B12" s="4" t="s">
        <v>34</v>
      </c>
      <c r="C12" s="5">
        <v>13532478</v>
      </c>
    </row>
    <row r="13" spans="2:16" x14ac:dyDescent="0.3">
      <c r="B13" s="4" t="s">
        <v>35</v>
      </c>
      <c r="C13" s="5">
        <v>16467945</v>
      </c>
    </row>
    <row r="14" spans="2:16" x14ac:dyDescent="0.3">
      <c r="B14" s="4" t="s">
        <v>36</v>
      </c>
      <c r="C14" s="5">
        <v>5605463</v>
      </c>
    </row>
    <row r="15" spans="2:16" x14ac:dyDescent="0.3">
      <c r="B15" s="4" t="s">
        <v>37</v>
      </c>
      <c r="C15" s="5">
        <v>12067544</v>
      </c>
    </row>
    <row r="16" spans="2:16" x14ac:dyDescent="0.3">
      <c r="B16" s="4" t="s">
        <v>26</v>
      </c>
      <c r="C16" s="5">
        <v>118731893</v>
      </c>
    </row>
    <row r="18" spans="2:17" x14ac:dyDescent="0.3">
      <c r="Q18" s="5"/>
    </row>
    <row r="19" spans="2:17" x14ac:dyDescent="0.3">
      <c r="B19" s="6" t="s">
        <v>25</v>
      </c>
      <c r="C19" s="4" t="s">
        <v>40</v>
      </c>
      <c r="D19" s="4" t="s">
        <v>27</v>
      </c>
    </row>
    <row r="20" spans="2:17" x14ac:dyDescent="0.3">
      <c r="B20" s="4" t="s">
        <v>24</v>
      </c>
      <c r="C20" s="5">
        <v>10438408</v>
      </c>
      <c r="D20" s="9">
        <v>8.7915788557333965E-2</v>
      </c>
    </row>
    <row r="21" spans="2:17" x14ac:dyDescent="0.3">
      <c r="B21" s="4" t="s">
        <v>11</v>
      </c>
      <c r="C21" s="5">
        <v>15080094</v>
      </c>
      <c r="D21" s="9">
        <v>0.12700963169179827</v>
      </c>
    </row>
    <row r="22" spans="2:17" x14ac:dyDescent="0.3">
      <c r="B22" s="4" t="s">
        <v>14</v>
      </c>
      <c r="C22" s="5">
        <v>16052685</v>
      </c>
      <c r="D22" s="9">
        <v>0.13520112073004681</v>
      </c>
    </row>
    <row r="23" spans="2:17" x14ac:dyDescent="0.3">
      <c r="B23" s="4" t="s">
        <v>21</v>
      </c>
      <c r="C23" s="5">
        <v>16926316</v>
      </c>
      <c r="D23" s="9">
        <v>0.14255913531168918</v>
      </c>
    </row>
    <row r="24" spans="2:17" x14ac:dyDescent="0.3">
      <c r="B24" s="4" t="s">
        <v>9</v>
      </c>
      <c r="C24" s="5">
        <v>19179514</v>
      </c>
      <c r="D24" s="9">
        <v>0.16153632790138367</v>
      </c>
    </row>
    <row r="25" spans="2:17" x14ac:dyDescent="0.3">
      <c r="B25" s="4" t="s">
        <v>18</v>
      </c>
      <c r="C25" s="5">
        <v>41054876</v>
      </c>
      <c r="D25" s="9">
        <v>0.34577799580774815</v>
      </c>
    </row>
    <row r="26" spans="2:17" x14ac:dyDescent="0.3">
      <c r="B26" s="4" t="s">
        <v>26</v>
      </c>
      <c r="C26" s="5">
        <v>118731893</v>
      </c>
      <c r="D26" s="9">
        <v>1</v>
      </c>
    </row>
    <row r="29" spans="2:17" ht="28.8" x14ac:dyDescent="0.3">
      <c r="B29" s="3" t="s">
        <v>25</v>
      </c>
      <c r="C29" s="7" t="s">
        <v>27</v>
      </c>
    </row>
    <row r="30" spans="2:17" x14ac:dyDescent="0.3">
      <c r="B30" s="4" t="s">
        <v>13</v>
      </c>
      <c r="C30" s="9">
        <v>2.9676432430838107E-2</v>
      </c>
    </row>
    <row r="31" spans="2:17" x14ac:dyDescent="0.3">
      <c r="B31" s="4" t="s">
        <v>22</v>
      </c>
      <c r="C31" s="9">
        <v>3.3596339611969298E-2</v>
      </c>
    </row>
    <row r="32" spans="2:17" x14ac:dyDescent="0.3">
      <c r="B32" s="4" t="s">
        <v>8</v>
      </c>
      <c r="C32" s="9">
        <v>4.4333858974184806E-2</v>
      </c>
    </row>
    <row r="33" spans="2:4" x14ac:dyDescent="0.3">
      <c r="B33" s="4" t="s">
        <v>17</v>
      </c>
      <c r="C33" s="9">
        <v>8.7710746766245865E-2</v>
      </c>
    </row>
    <row r="34" spans="2:4" x14ac:dyDescent="0.3">
      <c r="B34" s="4" t="s">
        <v>16</v>
      </c>
      <c r="C34" s="9">
        <v>0.39442202778658636</v>
      </c>
    </row>
    <row r="35" spans="2:4" x14ac:dyDescent="0.3">
      <c r="B35" s="4" t="s">
        <v>20</v>
      </c>
      <c r="C35" s="9">
        <v>0.41026059443017554</v>
      </c>
    </row>
    <row r="36" spans="2:4" x14ac:dyDescent="0.3">
      <c r="B36" s="4" t="s">
        <v>26</v>
      </c>
      <c r="C36" s="9">
        <v>1</v>
      </c>
    </row>
    <row r="43" spans="2:4" x14ac:dyDescent="0.3">
      <c r="B43" s="7" t="s">
        <v>27</v>
      </c>
    </row>
    <row r="44" spans="2:4" x14ac:dyDescent="0.3">
      <c r="B44" s="5">
        <v>118731893</v>
      </c>
      <c r="D44" s="25">
        <f>GETPIVOTDATA("Sum of Amount",$B$43)</f>
        <v>118731893</v>
      </c>
    </row>
    <row r="47" spans="2:4" x14ac:dyDescent="0.3">
      <c r="B47" s="7" t="s">
        <v>41</v>
      </c>
    </row>
    <row r="48" spans="2:4" x14ac:dyDescent="0.3">
      <c r="B48" s="5">
        <v>278</v>
      </c>
      <c r="D48">
        <f>GETPIVOTDATA("Amount",$B$47)</f>
        <v>278</v>
      </c>
    </row>
    <row r="49" spans="2:13" ht="14.4" customHeight="1" x14ac:dyDescent="0.3">
      <c r="B49" s="30" t="s">
        <v>45</v>
      </c>
      <c r="C49" s="30"/>
      <c r="D49" s="30"/>
      <c r="E49" s="30"/>
      <c r="F49" s="30"/>
      <c r="G49" s="30"/>
      <c r="H49" s="30"/>
      <c r="I49" s="30"/>
      <c r="J49" s="30"/>
      <c r="K49" s="30"/>
      <c r="L49" s="30"/>
      <c r="M49" s="30"/>
    </row>
    <row r="50" spans="2:13" ht="14.4" customHeight="1" x14ac:dyDescent="0.3">
      <c r="B50" s="30"/>
      <c r="C50" s="30"/>
      <c r="D50" s="30"/>
      <c r="E50" s="30"/>
      <c r="F50" s="30"/>
      <c r="G50" s="30"/>
      <c r="H50" s="30"/>
      <c r="I50" s="30"/>
      <c r="J50" s="30"/>
      <c r="K50" s="30"/>
      <c r="L50" s="30"/>
      <c r="M50" s="30"/>
    </row>
    <row r="52" spans="2:13" x14ac:dyDescent="0.3">
      <c r="B52" s="28" t="s">
        <v>43</v>
      </c>
      <c r="C52" s="29"/>
    </row>
    <row r="53" spans="2:13" x14ac:dyDescent="0.3">
      <c r="B53" s="3" t="s">
        <v>25</v>
      </c>
      <c r="C53" s="7" t="s">
        <v>42</v>
      </c>
    </row>
    <row r="54" spans="2:13" x14ac:dyDescent="0.3">
      <c r="B54" s="4" t="s">
        <v>22</v>
      </c>
      <c r="C54" s="5">
        <v>1457</v>
      </c>
    </row>
    <row r="55" spans="2:13" x14ac:dyDescent="0.3">
      <c r="B55" s="4" t="s">
        <v>16</v>
      </c>
      <c r="C55" s="5">
        <v>1503</v>
      </c>
    </row>
    <row r="56" spans="2:13" x14ac:dyDescent="0.3">
      <c r="B56" s="4" t="s">
        <v>20</v>
      </c>
      <c r="C56" s="5">
        <v>1615</v>
      </c>
    </row>
    <row r="57" spans="2:13" x14ac:dyDescent="0.3">
      <c r="B57" s="4" t="s">
        <v>26</v>
      </c>
      <c r="C57" s="5">
        <v>4575</v>
      </c>
    </row>
    <row r="60" spans="2:13" x14ac:dyDescent="0.3">
      <c r="B60" s="28" t="s">
        <v>44</v>
      </c>
      <c r="C60" s="29"/>
    </row>
    <row r="61" spans="2:13" x14ac:dyDescent="0.3">
      <c r="B61" s="3" t="s">
        <v>25</v>
      </c>
      <c r="C61" s="7" t="s">
        <v>42</v>
      </c>
    </row>
    <row r="62" spans="2:13" x14ac:dyDescent="0.3">
      <c r="B62" s="4" t="s">
        <v>8</v>
      </c>
      <c r="C62" s="5">
        <v>1233</v>
      </c>
    </row>
    <row r="63" spans="2:13" x14ac:dyDescent="0.3">
      <c r="B63" s="4" t="s">
        <v>17</v>
      </c>
      <c r="C63" s="5">
        <v>1168</v>
      </c>
    </row>
    <row r="64" spans="2:13" x14ac:dyDescent="0.3">
      <c r="B64" s="4" t="s">
        <v>13</v>
      </c>
      <c r="C64" s="5">
        <v>694</v>
      </c>
    </row>
    <row r="65" spans="2:13" x14ac:dyDescent="0.3">
      <c r="B65" s="4" t="s">
        <v>26</v>
      </c>
      <c r="C65" s="5">
        <v>3095</v>
      </c>
    </row>
    <row r="69" spans="2:13" x14ac:dyDescent="0.3">
      <c r="B69" s="28" t="s">
        <v>44</v>
      </c>
      <c r="C69" s="29"/>
    </row>
    <row r="70" spans="2:13" x14ac:dyDescent="0.3">
      <c r="B70" s="3" t="s">
        <v>25</v>
      </c>
      <c r="C70" s="7" t="s">
        <v>42</v>
      </c>
    </row>
    <row r="71" spans="2:13" x14ac:dyDescent="0.3">
      <c r="B71" s="4" t="s">
        <v>13</v>
      </c>
      <c r="C71" s="5">
        <v>694</v>
      </c>
    </row>
    <row r="72" spans="2:13" x14ac:dyDescent="0.3">
      <c r="B72" s="4" t="s">
        <v>17</v>
      </c>
      <c r="C72" s="5">
        <v>1168</v>
      </c>
    </row>
    <row r="73" spans="2:13" x14ac:dyDescent="0.3">
      <c r="B73" s="4" t="s">
        <v>8</v>
      </c>
      <c r="C73" s="5">
        <v>1233</v>
      </c>
    </row>
    <row r="74" spans="2:13" x14ac:dyDescent="0.3">
      <c r="B74" s="4" t="s">
        <v>22</v>
      </c>
      <c r="C74" s="5">
        <v>1457</v>
      </c>
    </row>
    <row r="75" spans="2:13" x14ac:dyDescent="0.3">
      <c r="B75" s="4" t="s">
        <v>16</v>
      </c>
      <c r="C75" s="5">
        <v>1503</v>
      </c>
    </row>
    <row r="76" spans="2:13" x14ac:dyDescent="0.3">
      <c r="B76" s="4" t="s">
        <v>20</v>
      </c>
      <c r="C76" s="5">
        <v>1615</v>
      </c>
    </row>
    <row r="77" spans="2:13" x14ac:dyDescent="0.3">
      <c r="B77" s="4" t="s">
        <v>26</v>
      </c>
      <c r="C77" s="5">
        <v>7670</v>
      </c>
    </row>
    <row r="79" spans="2:13" x14ac:dyDescent="0.3">
      <c r="B79" s="30" t="s">
        <v>46</v>
      </c>
      <c r="C79" s="30"/>
      <c r="D79" s="30"/>
      <c r="E79" s="30"/>
      <c r="F79" s="30"/>
      <c r="G79" s="30"/>
      <c r="H79" s="30"/>
      <c r="I79" s="30"/>
      <c r="J79" s="30"/>
      <c r="K79" s="30"/>
      <c r="L79" s="30"/>
      <c r="M79" s="30"/>
    </row>
    <row r="80" spans="2:13" x14ac:dyDescent="0.3">
      <c r="B80" s="30"/>
      <c r="C80" s="30"/>
      <c r="D80" s="30"/>
      <c r="E80" s="30"/>
      <c r="F80" s="30"/>
      <c r="G80" s="30"/>
      <c r="H80" s="30"/>
      <c r="I80" s="30"/>
      <c r="J80" s="30"/>
      <c r="K80" s="30"/>
      <c r="L80" s="30"/>
      <c r="M80" s="30"/>
    </row>
    <row r="82" spans="2:15" ht="28.8" x14ac:dyDescent="0.3">
      <c r="B82" s="28" t="s">
        <v>49</v>
      </c>
      <c r="C82" s="29"/>
      <c r="M82" s="7" t="s">
        <v>50</v>
      </c>
    </row>
    <row r="83" spans="2:15" x14ac:dyDescent="0.3">
      <c r="B83" s="3" t="s">
        <v>25</v>
      </c>
      <c r="C83" s="7" t="s">
        <v>42</v>
      </c>
      <c r="M83" s="26">
        <v>278</v>
      </c>
      <c r="O83" s="27">
        <f>GETPIVOTDATA("Units",$M$82)</f>
        <v>278</v>
      </c>
    </row>
    <row r="84" spans="2:15" x14ac:dyDescent="0.3">
      <c r="B84" s="4" t="s">
        <v>10</v>
      </c>
      <c r="C84" s="5">
        <v>1407</v>
      </c>
    </row>
    <row r="85" spans="2:15" x14ac:dyDescent="0.3">
      <c r="B85" s="4" t="s">
        <v>12</v>
      </c>
      <c r="C85" s="5">
        <v>1534</v>
      </c>
    </row>
    <row r="86" spans="2:15" x14ac:dyDescent="0.3">
      <c r="B86" s="4" t="s">
        <v>19</v>
      </c>
      <c r="C86" s="5">
        <v>1687</v>
      </c>
    </row>
    <row r="87" spans="2:15" x14ac:dyDescent="0.3">
      <c r="B87" s="4" t="s">
        <v>26</v>
      </c>
      <c r="C87" s="5">
        <v>4628</v>
      </c>
    </row>
    <row r="92" spans="2:15" x14ac:dyDescent="0.3">
      <c r="B92" s="28" t="s">
        <v>47</v>
      </c>
      <c r="C92" s="29"/>
    </row>
    <row r="93" spans="2:15" x14ac:dyDescent="0.3">
      <c r="B93" s="3" t="s">
        <v>25</v>
      </c>
      <c r="C93" s="7" t="s">
        <v>42</v>
      </c>
    </row>
    <row r="94" spans="2:15" x14ac:dyDescent="0.3">
      <c r="B94" s="4" t="s">
        <v>15</v>
      </c>
      <c r="C94" s="5">
        <v>810</v>
      </c>
    </row>
    <row r="95" spans="2:15" x14ac:dyDescent="0.3">
      <c r="B95" s="4" t="s">
        <v>7</v>
      </c>
      <c r="C95" s="5">
        <v>947</v>
      </c>
    </row>
    <row r="96" spans="2:15" x14ac:dyDescent="0.3">
      <c r="B96" s="4" t="s">
        <v>23</v>
      </c>
      <c r="C96" s="5">
        <v>1285</v>
      </c>
    </row>
    <row r="97" spans="2:3" x14ac:dyDescent="0.3">
      <c r="B97" s="4" t="s">
        <v>26</v>
      </c>
      <c r="C97" s="5">
        <v>3042</v>
      </c>
    </row>
    <row r="101" spans="2:3" x14ac:dyDescent="0.3">
      <c r="B101" s="2"/>
      <c r="C101" s="8"/>
    </row>
    <row r="106" spans="2:3" x14ac:dyDescent="0.3">
      <c r="B106" s="28" t="s">
        <v>48</v>
      </c>
      <c r="C106" s="29"/>
    </row>
    <row r="107" spans="2:3" x14ac:dyDescent="0.3">
      <c r="B107" s="3" t="s">
        <v>25</v>
      </c>
      <c r="C107" s="7" t="s">
        <v>50</v>
      </c>
    </row>
    <row r="108" spans="2:3" x14ac:dyDescent="0.3">
      <c r="B108" s="4" t="s">
        <v>19</v>
      </c>
      <c r="C108" s="5">
        <v>67</v>
      </c>
    </row>
    <row r="109" spans="2:3" x14ac:dyDescent="0.3">
      <c r="B109" s="4" t="s">
        <v>12</v>
      </c>
      <c r="C109" s="5">
        <v>54</v>
      </c>
    </row>
    <row r="110" spans="2:3" x14ac:dyDescent="0.3">
      <c r="B110" s="4" t="s">
        <v>10</v>
      </c>
      <c r="C110" s="5">
        <v>52</v>
      </c>
    </row>
    <row r="111" spans="2:3" x14ac:dyDescent="0.3">
      <c r="B111" s="4" t="s">
        <v>15</v>
      </c>
      <c r="C111" s="5">
        <v>31</v>
      </c>
    </row>
    <row r="112" spans="2:3" x14ac:dyDescent="0.3">
      <c r="B112" s="4" t="s">
        <v>23</v>
      </c>
      <c r="C112" s="5">
        <v>43</v>
      </c>
    </row>
    <row r="113" spans="2:3" x14ac:dyDescent="0.3">
      <c r="B113" s="4" t="s">
        <v>7</v>
      </c>
      <c r="C113" s="5">
        <v>31</v>
      </c>
    </row>
    <row r="114" spans="2:3" x14ac:dyDescent="0.3">
      <c r="B114" s="4" t="s">
        <v>26</v>
      </c>
      <c r="C114" s="5">
        <v>278</v>
      </c>
    </row>
  </sheetData>
  <mergeCells count="9">
    <mergeCell ref="B1:P2"/>
    <mergeCell ref="B49:M50"/>
    <mergeCell ref="B92:C92"/>
    <mergeCell ref="B106:C106"/>
    <mergeCell ref="B79:M80"/>
    <mergeCell ref="B82:C82"/>
    <mergeCell ref="B52:C52"/>
    <mergeCell ref="B60:C60"/>
    <mergeCell ref="B69:C69"/>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 Performance - details</vt:lpstr>
      <vt:lpstr>SalesMan - Performance </vt:lpstr>
      <vt:lpstr>About</vt:lpstr>
      <vt:lpstr>Master-Data </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yogi Rao</cp:lastModifiedBy>
  <dcterms:created xsi:type="dcterms:W3CDTF">2025-01-28T12:35:12Z</dcterms:created>
  <dcterms:modified xsi:type="dcterms:W3CDTF">2025-10-01T17:36:06Z</dcterms:modified>
</cp:coreProperties>
</file>