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72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39" i="1" l="1"/>
  <c r="Y239" i="1"/>
  <c r="AA239" i="1"/>
  <c r="AC239" i="1"/>
  <c r="AE239" i="1"/>
  <c r="AG239" i="1"/>
  <c r="AI239" i="1"/>
  <c r="X240" i="1"/>
  <c r="Y240" i="1"/>
  <c r="AA240" i="1"/>
  <c r="AC240" i="1"/>
  <c r="AE240" i="1"/>
  <c r="AG240" i="1"/>
  <c r="AI240" i="1"/>
  <c r="X227" i="1"/>
  <c r="AI227" i="1"/>
  <c r="AG227" i="1"/>
  <c r="AE227" i="1"/>
  <c r="AC227" i="1"/>
  <c r="AA227" i="1"/>
  <c r="Y227" i="1"/>
  <c r="X226" i="1"/>
  <c r="AI226" i="1"/>
  <c r="AG226" i="1"/>
  <c r="AE226" i="1"/>
  <c r="AC226" i="1"/>
  <c r="AA226" i="1"/>
  <c r="Y226" i="1"/>
  <c r="X220" i="1"/>
  <c r="AI220" i="1"/>
  <c r="AG220" i="1"/>
  <c r="AE220" i="1"/>
  <c r="AC220" i="1"/>
  <c r="AA220" i="1"/>
  <c r="Y220" i="1"/>
  <c r="X214" i="1"/>
  <c r="AI214" i="1"/>
  <c r="AG214" i="1"/>
  <c r="AE214" i="1"/>
  <c r="AC214" i="1"/>
  <c r="AA214" i="1"/>
  <c r="Y214" i="1"/>
  <c r="X205" i="1"/>
  <c r="AI205" i="1"/>
  <c r="AG205" i="1"/>
  <c r="AE205" i="1"/>
  <c r="AC205" i="1"/>
  <c r="AA205" i="1"/>
  <c r="Y205" i="1"/>
  <c r="X204" i="1"/>
  <c r="AI204" i="1"/>
  <c r="AG204" i="1"/>
  <c r="AE204" i="1"/>
  <c r="AC204" i="1"/>
  <c r="AA204" i="1"/>
  <c r="Y204" i="1"/>
  <c r="X203" i="1"/>
  <c r="AI203" i="1"/>
  <c r="AG203" i="1"/>
  <c r="AE203" i="1"/>
  <c r="AC203" i="1"/>
  <c r="AA203" i="1"/>
  <c r="Y203" i="1"/>
  <c r="X202" i="1"/>
  <c r="AI202" i="1"/>
  <c r="AG202" i="1"/>
  <c r="AE202" i="1"/>
  <c r="AC202" i="1"/>
  <c r="AA202" i="1"/>
  <c r="Y202" i="1"/>
  <c r="X201" i="1"/>
  <c r="AI201" i="1"/>
  <c r="AG201" i="1"/>
  <c r="AE201" i="1"/>
  <c r="AC201" i="1"/>
  <c r="AA201" i="1"/>
  <c r="Y201" i="1"/>
  <c r="X200" i="1"/>
  <c r="AI200" i="1"/>
  <c r="AG200" i="1"/>
  <c r="AE200" i="1"/>
  <c r="AC200" i="1"/>
  <c r="AA200" i="1"/>
  <c r="Y200" i="1"/>
  <c r="X264" i="1"/>
  <c r="AI264" i="1"/>
  <c r="AG264" i="1"/>
  <c r="AE264" i="1"/>
  <c r="AC264" i="1"/>
  <c r="AA264" i="1"/>
  <c r="Y264" i="1"/>
  <c r="X263" i="1"/>
  <c r="AI263" i="1"/>
  <c r="AG263" i="1"/>
  <c r="AE263" i="1"/>
  <c r="AC263" i="1"/>
  <c r="AA263" i="1"/>
  <c r="Y263" i="1"/>
  <c r="X262" i="1"/>
  <c r="AI262" i="1"/>
  <c r="AG262" i="1"/>
  <c r="AE262" i="1"/>
  <c r="AC262" i="1"/>
  <c r="AA262" i="1"/>
  <c r="Y262" i="1"/>
  <c r="X261" i="1"/>
  <c r="AI261" i="1"/>
  <c r="AG261" i="1"/>
  <c r="AE261" i="1"/>
  <c r="AC261" i="1"/>
  <c r="AA261" i="1"/>
  <c r="Y261" i="1"/>
  <c r="X260" i="1"/>
  <c r="AI260" i="1"/>
  <c r="AG260" i="1"/>
  <c r="AE260" i="1"/>
  <c r="AC260" i="1"/>
  <c r="AA260" i="1"/>
  <c r="Y260" i="1"/>
  <c r="X259" i="1"/>
  <c r="AI259" i="1"/>
  <c r="AG259" i="1"/>
  <c r="AE259" i="1"/>
  <c r="AC259" i="1"/>
  <c r="AA259" i="1"/>
  <c r="Y259" i="1"/>
  <c r="X258" i="1"/>
  <c r="AI258" i="1"/>
  <c r="AG258" i="1"/>
  <c r="AE258" i="1"/>
  <c r="AC258" i="1"/>
  <c r="AA258" i="1"/>
  <c r="Y258" i="1"/>
  <c r="X257" i="1"/>
  <c r="AI257" i="1"/>
  <c r="AG257" i="1"/>
  <c r="AE257" i="1"/>
  <c r="AC257" i="1"/>
  <c r="AA257" i="1"/>
  <c r="Y257" i="1"/>
  <c r="X256" i="1"/>
  <c r="AI256" i="1"/>
  <c r="AG256" i="1"/>
  <c r="AE256" i="1"/>
  <c r="AC256" i="1"/>
  <c r="AA256" i="1"/>
  <c r="Y256" i="1"/>
  <c r="X255" i="1"/>
  <c r="AI255" i="1"/>
  <c r="AG255" i="1"/>
  <c r="AE255" i="1"/>
  <c r="AC255" i="1"/>
  <c r="AA255" i="1"/>
  <c r="Y255" i="1"/>
  <c r="X254" i="1"/>
  <c r="AI254" i="1"/>
  <c r="AG254" i="1"/>
  <c r="AE254" i="1"/>
  <c r="AC254" i="1"/>
  <c r="AA254" i="1"/>
  <c r="Y254" i="1"/>
  <c r="X253" i="1"/>
  <c r="AI253" i="1"/>
  <c r="AG253" i="1"/>
  <c r="AE253" i="1"/>
  <c r="AC253" i="1"/>
  <c r="AA253" i="1"/>
  <c r="Y253" i="1"/>
  <c r="X252" i="1"/>
  <c r="AI252" i="1"/>
  <c r="AG252" i="1"/>
  <c r="AE252" i="1"/>
  <c r="AC252" i="1"/>
  <c r="AA252" i="1"/>
  <c r="Y252" i="1"/>
  <c r="X251" i="1"/>
  <c r="AI251" i="1"/>
  <c r="AG251" i="1"/>
  <c r="AE251" i="1"/>
  <c r="AC251" i="1"/>
  <c r="AA251" i="1"/>
  <c r="Y251" i="1"/>
  <c r="X250" i="1"/>
  <c r="AI250" i="1"/>
  <c r="AG250" i="1"/>
  <c r="AE250" i="1"/>
  <c r="AC250" i="1"/>
  <c r="AA250" i="1"/>
  <c r="Y250" i="1"/>
  <c r="E250" i="1"/>
  <c r="P250" i="1"/>
  <c r="N250" i="1"/>
  <c r="L250" i="1"/>
  <c r="J250" i="1"/>
  <c r="H250" i="1"/>
  <c r="F250" i="1"/>
  <c r="E235" i="1"/>
  <c r="P235" i="1"/>
  <c r="N235" i="1"/>
  <c r="L235" i="1"/>
  <c r="J235" i="1"/>
  <c r="H235" i="1"/>
  <c r="F235" i="1"/>
  <c r="X233" i="1"/>
  <c r="AI233" i="1"/>
  <c r="AG233" i="1"/>
  <c r="AE233" i="1"/>
  <c r="AC233" i="1"/>
  <c r="AA233" i="1"/>
  <c r="Y233" i="1"/>
  <c r="X238" i="1"/>
  <c r="AI238" i="1"/>
  <c r="AG238" i="1"/>
  <c r="AE238" i="1"/>
  <c r="AC238" i="1"/>
  <c r="AA238" i="1"/>
  <c r="Y238" i="1"/>
  <c r="X237" i="1"/>
  <c r="AI237" i="1"/>
  <c r="AG237" i="1"/>
  <c r="AE237" i="1"/>
  <c r="AC237" i="1"/>
  <c r="AA237" i="1"/>
  <c r="Y237" i="1"/>
  <c r="X231" i="1"/>
  <c r="AI231" i="1"/>
  <c r="AG231" i="1"/>
  <c r="AE231" i="1"/>
  <c r="AC231" i="1"/>
  <c r="AA231" i="1"/>
  <c r="Y231" i="1"/>
  <c r="X230" i="1"/>
  <c r="AI230" i="1"/>
  <c r="AG230" i="1"/>
  <c r="AE230" i="1"/>
  <c r="AC230" i="1"/>
  <c r="AA230" i="1"/>
  <c r="Y230" i="1"/>
  <c r="X229" i="1"/>
  <c r="AI229" i="1"/>
  <c r="AG229" i="1"/>
  <c r="AE229" i="1"/>
  <c r="AC229" i="1"/>
  <c r="AA229" i="1"/>
  <c r="Y229" i="1"/>
  <c r="E229" i="1"/>
  <c r="P229" i="1"/>
  <c r="N229" i="1"/>
  <c r="L229" i="1"/>
  <c r="J229" i="1"/>
  <c r="H229" i="1"/>
  <c r="F229" i="1"/>
  <c r="X236" i="1"/>
  <c r="AI236" i="1"/>
  <c r="AG236" i="1"/>
  <c r="AE236" i="1"/>
  <c r="AC236" i="1"/>
  <c r="AA236" i="1"/>
  <c r="Y236" i="1"/>
  <c r="X235" i="1"/>
  <c r="AI235" i="1"/>
  <c r="AG235" i="1"/>
  <c r="AE235" i="1"/>
  <c r="AC235" i="1"/>
  <c r="AA235" i="1"/>
  <c r="Y235" i="1"/>
  <c r="E233" i="1"/>
  <c r="P233" i="1"/>
  <c r="N233" i="1"/>
  <c r="L233" i="1"/>
  <c r="J233" i="1"/>
  <c r="H233" i="1"/>
  <c r="F233" i="1"/>
  <c r="X188" i="1"/>
  <c r="Y188" i="1"/>
  <c r="AA188" i="1"/>
  <c r="AC188" i="1"/>
  <c r="AE188" i="1"/>
  <c r="AG188" i="1"/>
  <c r="AI188" i="1"/>
  <c r="X195" i="1"/>
  <c r="AI195" i="1"/>
  <c r="AG195" i="1"/>
  <c r="AE195" i="1"/>
  <c r="AC195" i="1"/>
  <c r="AA195" i="1"/>
  <c r="Y195" i="1"/>
  <c r="X194" i="1"/>
  <c r="AI194" i="1"/>
  <c r="AG194" i="1"/>
  <c r="AE194" i="1"/>
  <c r="AC194" i="1"/>
  <c r="AA194" i="1"/>
  <c r="Y194" i="1"/>
  <c r="X193" i="1"/>
  <c r="AI193" i="1"/>
  <c r="AG193" i="1"/>
  <c r="AE193" i="1"/>
  <c r="AC193" i="1"/>
  <c r="AA193" i="1"/>
  <c r="Y193" i="1"/>
  <c r="X192" i="1"/>
  <c r="AI192" i="1"/>
  <c r="AG192" i="1"/>
  <c r="AE192" i="1"/>
  <c r="AC192" i="1"/>
  <c r="AA192" i="1"/>
  <c r="Y192" i="1"/>
  <c r="X191" i="1"/>
  <c r="AI191" i="1"/>
  <c r="AG191" i="1"/>
  <c r="AE191" i="1"/>
  <c r="AC191" i="1"/>
  <c r="AA191" i="1"/>
  <c r="Y191" i="1"/>
  <c r="X190" i="1"/>
  <c r="AI190" i="1"/>
  <c r="AG190" i="1"/>
  <c r="AE190" i="1"/>
  <c r="AC190" i="1"/>
  <c r="AA190" i="1"/>
  <c r="Y190" i="1"/>
  <c r="E190" i="1"/>
  <c r="P190" i="1"/>
  <c r="N190" i="1"/>
  <c r="L190" i="1"/>
  <c r="J190" i="1"/>
  <c r="H190" i="1"/>
  <c r="F190" i="1"/>
  <c r="X248" i="1"/>
  <c r="AI248" i="1"/>
  <c r="AG248" i="1"/>
  <c r="AE248" i="1"/>
  <c r="AC248" i="1"/>
  <c r="AA248" i="1"/>
  <c r="Y248" i="1"/>
  <c r="X247" i="1"/>
  <c r="AI247" i="1"/>
  <c r="AG247" i="1"/>
  <c r="AE247" i="1"/>
  <c r="AC247" i="1"/>
  <c r="AA247" i="1"/>
  <c r="Y247" i="1"/>
  <c r="X246" i="1"/>
  <c r="AI246" i="1"/>
  <c r="AG246" i="1"/>
  <c r="AE246" i="1"/>
  <c r="AC246" i="1"/>
  <c r="AA246" i="1"/>
  <c r="Y246" i="1"/>
  <c r="E248" i="1"/>
  <c r="P248" i="1"/>
  <c r="N248" i="1"/>
  <c r="L248" i="1"/>
  <c r="J248" i="1"/>
  <c r="H248" i="1"/>
  <c r="F248" i="1"/>
  <c r="E247" i="1"/>
  <c r="P247" i="1"/>
  <c r="N247" i="1"/>
  <c r="L247" i="1"/>
  <c r="J247" i="1"/>
  <c r="H247" i="1"/>
  <c r="F247" i="1"/>
  <c r="E246" i="1"/>
  <c r="P246" i="1"/>
  <c r="N246" i="1"/>
  <c r="L246" i="1"/>
  <c r="J246" i="1"/>
  <c r="H246" i="1"/>
  <c r="F246" i="1"/>
  <c r="X244" i="1"/>
  <c r="AI244" i="1"/>
  <c r="AG244" i="1"/>
  <c r="AE244" i="1"/>
  <c r="AC244" i="1"/>
  <c r="AA244" i="1"/>
  <c r="Y244" i="1"/>
  <c r="E244" i="1"/>
  <c r="P244" i="1"/>
  <c r="N244" i="1"/>
  <c r="L244" i="1"/>
  <c r="J244" i="1"/>
  <c r="H244" i="1"/>
  <c r="F244" i="1"/>
  <c r="X243" i="1"/>
  <c r="AI243" i="1"/>
  <c r="AG243" i="1"/>
  <c r="AE243" i="1"/>
  <c r="AC243" i="1"/>
  <c r="AA243" i="1"/>
  <c r="Y243" i="1"/>
  <c r="E243" i="1"/>
  <c r="P243" i="1"/>
  <c r="N243" i="1"/>
  <c r="L243" i="1"/>
  <c r="J243" i="1"/>
  <c r="H243" i="1"/>
  <c r="F243" i="1"/>
  <c r="X242" i="1"/>
  <c r="AI242" i="1"/>
  <c r="AG242" i="1"/>
  <c r="AE242" i="1"/>
  <c r="AC242" i="1"/>
  <c r="AA242" i="1"/>
  <c r="Y242" i="1"/>
  <c r="E242" i="1"/>
  <c r="P242" i="1"/>
  <c r="N242" i="1"/>
  <c r="L242" i="1"/>
  <c r="J242" i="1"/>
  <c r="H242" i="1"/>
  <c r="F242" i="1"/>
  <c r="X213" i="1"/>
  <c r="AI213" i="1"/>
  <c r="AG213" i="1"/>
  <c r="AE213" i="1"/>
  <c r="AC213" i="1"/>
  <c r="AA213" i="1"/>
  <c r="Y213" i="1"/>
  <c r="X212" i="1"/>
  <c r="AI212" i="1"/>
  <c r="AG212" i="1"/>
  <c r="AE212" i="1"/>
  <c r="AC212" i="1"/>
  <c r="AA212" i="1"/>
  <c r="Y212" i="1"/>
  <c r="X211" i="1"/>
  <c r="AI211" i="1"/>
  <c r="AG211" i="1"/>
  <c r="AE211" i="1"/>
  <c r="AC211" i="1"/>
  <c r="AA211" i="1"/>
  <c r="Y211" i="1"/>
  <c r="E211" i="1"/>
  <c r="P211" i="1"/>
  <c r="N211" i="1"/>
  <c r="L211" i="1"/>
  <c r="J211" i="1"/>
  <c r="H211" i="1"/>
  <c r="F211" i="1"/>
  <c r="X210" i="1"/>
  <c r="AI210" i="1"/>
  <c r="AG210" i="1"/>
  <c r="AE210" i="1"/>
  <c r="AC210" i="1"/>
  <c r="AA210" i="1"/>
  <c r="Y210" i="1"/>
  <c r="E210" i="1"/>
  <c r="P210" i="1"/>
  <c r="N210" i="1"/>
  <c r="L210" i="1"/>
  <c r="J210" i="1"/>
  <c r="H210" i="1"/>
  <c r="F210" i="1"/>
  <c r="X219" i="1"/>
  <c r="AI219" i="1"/>
  <c r="AG219" i="1"/>
  <c r="AE219" i="1"/>
  <c r="AC219" i="1"/>
  <c r="AA219" i="1"/>
  <c r="Y219" i="1"/>
  <c r="X218" i="1"/>
  <c r="AI218" i="1"/>
  <c r="AG218" i="1"/>
  <c r="AE218" i="1"/>
  <c r="AC218" i="1"/>
  <c r="AA218" i="1"/>
  <c r="Y218" i="1"/>
  <c r="E218" i="1"/>
  <c r="P218" i="1"/>
  <c r="N218" i="1"/>
  <c r="L218" i="1"/>
  <c r="J218" i="1"/>
  <c r="H218" i="1"/>
  <c r="F218" i="1"/>
  <c r="X217" i="1"/>
  <c r="AI217" i="1"/>
  <c r="AG217" i="1"/>
  <c r="AE217" i="1"/>
  <c r="AC217" i="1"/>
  <c r="AA217" i="1"/>
  <c r="Y217" i="1"/>
  <c r="E217" i="1"/>
  <c r="P217" i="1"/>
  <c r="N217" i="1"/>
  <c r="L217" i="1"/>
  <c r="J217" i="1"/>
  <c r="H217" i="1"/>
  <c r="F217" i="1"/>
  <c r="X216" i="1"/>
  <c r="AI216" i="1"/>
  <c r="AG216" i="1"/>
  <c r="AE216" i="1"/>
  <c r="AC216" i="1"/>
  <c r="AA216" i="1"/>
  <c r="Y216" i="1"/>
  <c r="E216" i="1"/>
  <c r="P216" i="1"/>
  <c r="N216" i="1"/>
  <c r="L216" i="1"/>
  <c r="J216" i="1"/>
  <c r="H216" i="1"/>
  <c r="F216" i="1"/>
  <c r="X225" i="1"/>
  <c r="AI225" i="1"/>
  <c r="AG225" i="1"/>
  <c r="AE225" i="1"/>
  <c r="AC225" i="1"/>
  <c r="AA225" i="1"/>
  <c r="Y225" i="1"/>
  <c r="X224" i="1"/>
  <c r="AI224" i="1"/>
  <c r="AG224" i="1"/>
  <c r="AE224" i="1"/>
  <c r="AC224" i="1"/>
  <c r="AA224" i="1"/>
  <c r="Y224" i="1"/>
  <c r="E224" i="1"/>
  <c r="P224" i="1"/>
  <c r="N224" i="1"/>
  <c r="L224" i="1"/>
  <c r="J224" i="1"/>
  <c r="H224" i="1"/>
  <c r="F224" i="1"/>
  <c r="X223" i="1"/>
  <c r="AI223" i="1"/>
  <c r="AG223" i="1"/>
  <c r="AE223" i="1"/>
  <c r="AC223" i="1"/>
  <c r="AA223" i="1"/>
  <c r="Y223" i="1"/>
  <c r="E223" i="1"/>
  <c r="P223" i="1"/>
  <c r="N223" i="1"/>
  <c r="L223" i="1"/>
  <c r="J223" i="1"/>
  <c r="H223" i="1"/>
  <c r="F223" i="1"/>
  <c r="X222" i="1"/>
  <c r="AI222" i="1"/>
  <c r="AG222" i="1"/>
  <c r="AE222" i="1"/>
  <c r="AC222" i="1"/>
  <c r="AA222" i="1"/>
  <c r="Y222" i="1"/>
  <c r="E222" i="1"/>
  <c r="P222" i="1"/>
  <c r="N222" i="1"/>
  <c r="L222" i="1"/>
  <c r="J222" i="1"/>
  <c r="H222" i="1"/>
  <c r="F222" i="1"/>
  <c r="X208" i="1"/>
  <c r="AI208" i="1"/>
  <c r="AG208" i="1"/>
  <c r="AE208" i="1"/>
  <c r="AC208" i="1"/>
  <c r="AA208" i="1"/>
  <c r="Y208" i="1"/>
  <c r="X207" i="1"/>
  <c r="AI207" i="1"/>
  <c r="AG207" i="1"/>
  <c r="AE207" i="1"/>
  <c r="AC207" i="1"/>
  <c r="AA207" i="1"/>
  <c r="Y207" i="1"/>
  <c r="E207" i="1"/>
  <c r="P207" i="1"/>
  <c r="N207" i="1"/>
  <c r="L207" i="1"/>
  <c r="J207" i="1"/>
  <c r="H207" i="1"/>
  <c r="F207" i="1"/>
  <c r="X199" i="1"/>
  <c r="AI199" i="1"/>
  <c r="AG199" i="1"/>
  <c r="AE199" i="1"/>
  <c r="AC199" i="1"/>
  <c r="AA199" i="1"/>
  <c r="Y199" i="1"/>
  <c r="X198" i="1"/>
  <c r="AI198" i="1"/>
  <c r="AG198" i="1"/>
  <c r="AE198" i="1"/>
  <c r="AC198" i="1"/>
  <c r="AA198" i="1"/>
  <c r="Y198" i="1"/>
  <c r="X197" i="1"/>
  <c r="AI197" i="1"/>
  <c r="AG197" i="1"/>
  <c r="AE197" i="1"/>
  <c r="AC197" i="1"/>
  <c r="AA197" i="1"/>
  <c r="Y197" i="1"/>
  <c r="E197" i="1"/>
  <c r="P197" i="1"/>
  <c r="N197" i="1"/>
  <c r="L197" i="1"/>
  <c r="J197" i="1"/>
  <c r="H197" i="1"/>
  <c r="F197" i="1"/>
  <c r="X93" i="1"/>
  <c r="AI93" i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<sst xmlns="http://schemas.openxmlformats.org/spreadsheetml/2006/main" count="1347" uniqueCount="736">
  <si>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</si>
  <si>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</si>
  <si>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</si>
  <si>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</si>
  <si>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</si>
  <si>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</si>
  <si>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</si>
  <si>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</si>
  <si>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</si>
  <si>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</si>
  <si>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</si>
  <si>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</si>
  <si>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</si>
  <si>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</si>
  <si>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</si>
  <si>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</si>
  <si>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</si>
  <si>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</si>
  <si>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</si>
  <si>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</si>
  <si>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</si>
  <si>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</si>
  <si>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</si>
  <si>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</si>
  <si>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</si>
  <si>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</si>
  <si>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</si>
  <si>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</si>
  <si>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</si>
  <si>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</si>
  <si>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</si>
  <si>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</si>
  <si>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</si>
  <si>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</si>
  <si>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</si>
  <si>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</si>
  <si>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</si>
  <si>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</si>
  <si>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</si>
  <si>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</si>
  <si>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</si>
  <si>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</si>
  <si>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</si>
  <si>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</si>
  <si>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</si>
  <si>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</si>
  <si>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</si>
  <si>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</si>
  <si>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</si>
  <si>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</si>
  <si>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</si>
  <si>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</si>
  <si>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</si>
  <si>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</si>
  <si>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</si>
  <si>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</si>
  <si>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</si>
  <si>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</si>
  <si>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</si>
  <si>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</si>
  <si>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</si>
  <si>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</si>
  <si>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</si>
  <si>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</si>
  <si>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</si>
  <si>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</si>
  <si>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</si>
  <si>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</si>
  <si>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</si>
  <si>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</si>
  <si>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</si>
  <si>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</si>
  <si>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</si>
  <si>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</si>
  <si>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</si>
  <si>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</si>
  <si>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</si>
  <si>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</si>
  <si>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</si>
  <si>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</si>
  <si>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</si>
  <si>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</si>
  <si>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</si>
  <si>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</si>
  <si>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</si>
  <si>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</si>
  <si>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</si>
  <si>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</si>
  <si>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</si>
  <si>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</si>
  <si>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</si>
  <si>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</si>
  <si>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</si>
  <si>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</si>
  <si>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</si>
  <si>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</si>
  <si>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</si>
  <si>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</si>
  <si>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</si>
  <si>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</si>
  <si>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</si>
  <si>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</si>
  <si>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</si>
  <si>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</si>
  <si>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</si>
  <si>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</si>
  <si>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</si>
  <si>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</si>
  <si>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</si>
  <si>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</si>
  <si>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</si>
  <si>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</si>
  <si>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</si>
  <si>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</si>
  <si>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</si>
  <si>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</si>
  <si>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</si>
  <si>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</si>
  <si>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</si>
  <si>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</si>
  <si>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</si>
  <si>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</si>
  <si>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</si>
  <si>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</si>
  <si>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</si>
  <si>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</si>
  <si>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</si>
  <si>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</si>
  <si>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</si>
  <si>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</si>
  <si>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</si>
  <si>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</si>
  <si>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</si>
  <si>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</si>
  <si>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</si>
  <si>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</si>
  <si>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</si>
  <si>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</si>
  <si>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</si>
  <si>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</si>
  <si>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</si>
  <si>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</si>
  <si>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</si>
  <si>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</si>
  <si>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</si>
  <si>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</si>
  <si>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</si>
  <si>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</si>
  <si>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</si>
  <si>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</si>
  <si>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</si>
  <si>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</si>
  <si>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</si>
  <si>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</si>
  <si>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</si>
  <si>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</si>
  <si>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</si>
  <si>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</si>
  <si>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</si>
  <si>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</si>
  <si>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</si>
  <si>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</si>
  <si>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</si>
  <si>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</si>
  <si>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</si>
  <si>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</si>
  <si>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</si>
  <si>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</si>
  <si>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</si>
  <si>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</si>
  <si>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</si>
  <si>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</si>
  <si>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</si>
  <si>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</si>
  <si>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</si>
  <si>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</si>
  <si>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</si>
  <si>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</si>
  <si>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</si>
  <si>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</si>
  <si>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</si>
  <si>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</si>
  <si>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</si>
  <si>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</si>
  <si>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</si>
  <si>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</si>
  <si>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</si>
  <si>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</si>
  <si>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</si>
  <si>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</si>
  <si>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</si>
  <si>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</si>
  <si>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</si>
  <si>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</si>
  <si>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</si>
  <si>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</si>
  <si>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</si>
  <si>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</si>
  <si>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</si>
  <si>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</si>
  <si>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</si>
  <si>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</si>
  <si>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</si>
  <si>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</si>
  <si>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</si>
  <si>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</si>
  <si>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</si>
  <si>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</si>
  <si>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</si>
  <si>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</si>
  <si>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</si>
  <si>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</si>
  <si>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</si>
  <si>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</si>
  <si>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</si>
  <si>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</si>
  <si>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</si>
  <si>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</si>
  <si>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</si>
  <si>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</si>
  <si>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</si>
  <si>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</si>
  <si>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</si>
  <si>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</si>
  <si>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</si>
  <si>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</si>
  <si>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</si>
  <si>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</si>
  <si>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</si>
  <si>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</si>
  <si>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</si>
  <si>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</si>
  <si>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</si>
  <si>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</si>
  <si>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</si>
  <si>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</si>
  <si>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</si>
  <si>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</si>
  <si>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</si>
  <si>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</si>
  <si>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</si>
  <si>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</si>
  <si>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</si>
  <si>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</si>
  <si>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</si>
  <si>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</si>
  <si>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</si>
  <si>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</si>
  <si>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</si>
  <si>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</si>
  <si>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</si>
  <si>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</si>
  <si>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</si>
  <si>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</si>
  <si>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</si>
  <si>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</si>
  <si>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</si>
  <si>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</si>
  <si>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</si>
  <si>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</si>
  <si>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</si>
  <si>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</si>
  <si>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</si>
  <si>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</si>
  <si>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</si>
  <si>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</si>
  <si>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</si>
  <si>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</si>
  <si>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</si>
  <si>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</si>
  <si>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</si>
  <si>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</si>
  <si>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</si>
  <si>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</si>
  <si>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</si>
  <si>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</si>
  <si>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</si>
  <si>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</si>
  <si>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</si>
  <si>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</si>
  <si>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</si>
  <si>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</si>
  <si>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</si>
  <si>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</si>
  <si>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</si>
  <si>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</si>
  <si>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</si>
  <si>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</si>
  <si>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</si>
  <si>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</si>
  <si>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</si>
  <si>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</si>
  <si>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</si>
  <si>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</si>
  <si>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</si>
  <si>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</si>
  <si>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</si>
  <si>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</si>
  <si>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</si>
  <si>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</si>
  <si>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</si>
  <si>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</si>
  <si>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</si>
  <si>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</si>
  <si>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</si>
  <si>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</si>
  <si>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</si>
  <si>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</si>
  <si>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</si>
  <si>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</si>
  <si>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</si>
  <si>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</si>
  <si>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</si>
  <si>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</si>
  <si>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</si>
  <si>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</si>
  <si>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</si>
  <si>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</si>
  <si>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</si>
  <si>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</si>
  <si>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</si>
  <si>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</si>
  <si>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</si>
  <si>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</si>
  <si>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</si>
  <si>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</si>
  <si>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</si>
  <si>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</si>
  <si>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</si>
  <si>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</si>
  <si>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</si>
  <si>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</si>
  <si>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</si>
  <si>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</si>
  <si>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</si>
  <si>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</si>
  <si>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</si>
  <si>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</si>
  <si>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</si>
  <si>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</si>
  <si>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</si>
  <si>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</si>
  <si>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</si>
  <si>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</si>
  <si>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</si>
  <si>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</si>
  <si>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</si>
  <si>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</si>
  <si>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</si>
  <si>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</si>
  <si>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</si>
  <si>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</si>
  <si>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</si>
  <si>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</si>
  <si>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</si>
  <si>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</si>
  <si>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</si>
  <si>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</si>
  <si>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</si>
  <si>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</si>
  <si>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</si>
  <si>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</si>
  <si>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</si>
  <si>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</si>
  <si>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</si>
  <si>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</si>
  <si>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</si>
  <si>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</si>
  <si>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</si>
  <si>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</si>
  <si>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</si>
  <si>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</si>
  <si>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</si>
  <si>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</si>
  <si>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</si>
  <si>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</si>
  <si>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</si>
  <si>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</si>
  <si>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</si>
  <si>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</si>
  <si>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</si>
  <si>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</si>
  <si>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</si>
  <si>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</si>
  <si>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</si>
  <si>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</si>
  <si>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</si>
  <si>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</si>
  <si>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</si>
  <si>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</si>
  <si>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</si>
  <si>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</si>
  <si>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</si>
  <si>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</si>
  <si>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</si>
  <si>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</si>
  <si>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</si>
  <si>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</si>
  <si>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</si>
  <si>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</si>
  <si>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</si>
  <si>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</si>
  <si>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</si>
  <si>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</si>
  <si>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</si>
  <si>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</si>
  <si>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</si>
  <si>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</si>
  <si>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</si>
  <si>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</si>
  <si>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</si>
  <si>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</si>
  <si>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</si>
  <si>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</si>
  <si>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</si>
  <si>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</si>
  <si>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</si>
  <si>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</si>
  <si>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</si>
  <si>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</si>
  <si>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</si>
  <si>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</si>
  <si>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</si>
  <si>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</si>
  <si>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</si>
  <si>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</si>
  <si>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</si>
  <si>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</si>
  <si>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</si>
  <si>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</si>
  <si>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</si>
  <si>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</si>
  <si>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</si>
  <si>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</si>
  <si>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</si>
  <si>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</si>
  <si>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</si>
  <si>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</si>
  <si>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</si>
  <si>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</si>
  <si>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</si>
  <si>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</si>
  <si>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</si>
  <si>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</si>
  <si>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</si>
  <si>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</si>
  <si>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</si>
  <si>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</si>
  <si>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</si>
  <si>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</si>
  <si>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</si>
  <si>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</si>
  <si>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</si>
  <si>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</si>
  <si>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</si>
  <si>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</si>
  <si>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</si>
  <si>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</si>
  <si>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</si>
  <si>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</si>
  <si>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</si>
  <si>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</si>
  <si>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</si>
  <si>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</si>
  <si>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</si>
  <si>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</si>
  <si>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</si>
  <si>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</si>
  <si>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</si>
  <si>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</si>
  <si>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</si>
  <si>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</si>
  <si>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</si>
  <si>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</si>
  <si>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</si>
  <si>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</si>
  <si>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</si>
  <si>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</si>
  <si>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</si>
  <si>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</si>
  <si>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</si>
  <si>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</si>
  <si>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</si>
  <si>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</si>
  <si>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</si>
  <si>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</si>
  <si>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</si>
  <si>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</si>
  <si>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</si>
  <si>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</si>
  <si>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</si>
  <si>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</si>
  <si>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</si>
  <si>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</si>
  <si>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</si>
  <si>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</si>
  <si>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</si>
  <si>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</si>
  <si>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</si>
  <si>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</si>
  <si>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</si>
  <si>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</si>
  <si>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</si>
  <si>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</si>
  <si>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</si>
  <si>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</si>
  <si>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</si>
  <si>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</si>
  <si>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</si>
  <si>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</si>
  <si>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</si>
  <si>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</si>
  <si>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</si>
  <si>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</si>
  <si>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</si>
  <si>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</si>
  <si>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</si>
  <si>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</si>
  <si>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</si>
  <si>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</si>
  <si>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</si>
  <si>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</si>
  <si>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</si>
  <si>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</si>
  <si>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</si>
  <si>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</si>
  <si>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</si>
  <si>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</si>
  <si>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</si>
  <si>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</si>
  <si>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</si>
  <si>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</si>
  <si>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</si>
  <si>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</si>
  <si>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</si>
  <si>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</si>
  <si>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</si>
  <si>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</si>
  <si>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</si>
  <si>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</si>
  <si>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</si>
  <si>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</si>
  <si>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</si>
  <si>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</si>
  <si>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</si>
  <si>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</si>
  <si>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</si>
  <si>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</si>
  <si>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</si>
  <si>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</si>
  <si>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</si>
  <si>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</si>
  <si>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</si>
  <si>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</si>
  <si>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</si>
  <si>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</si>
  <si>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</si>
  <si>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</si>
  <si>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</si>
  <si>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</si>
  <si>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</si>
  <si>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</si>
  <si>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</si>
  <si>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</si>
  <si>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</si>
  <si>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</si>
  <si>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</si>
  <si>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</si>
  <si>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</si>
  <si>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</si>
  <si>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</si>
  <si>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</si>
  <si>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</si>
  <si>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</si>
  <si>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</si>
  <si>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</si>
  <si>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</si>
  <si>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</si>
  <si>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</si>
  <si>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</si>
  <si>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</si>
  <si>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</si>
  <si>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</si>
  <si>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</si>
  <si>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</si>
  <si>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</si>
  <si>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</si>
  <si>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</si>
  <si>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</si>
  <si>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</si>
  <si>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</si>
  <si>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</si>
  <si>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</si>
  <si>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</si>
  <si>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</si>
  <si>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</si>
  <si>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</si>
  <si>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</si>
  <si>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</si>
  <si>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</si>
  <si>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</si>
  <si>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</si>
  <si>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</si>
  <si>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</si>
  <si>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</si>
  <si>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</si>
  <si>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</si>
  <si>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</si>
  <si>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</si>
  <si>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</si>
  <si>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</si>
  <si>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</si>
  <si>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</si>
  <si>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</si>
  <si>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</si>
  <si>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</si>
  <si>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</si>
  <si>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</si>
  <si>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</si>
  <si>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</si>
  <si>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</si>
  <si>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</si>
  <si>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</si>
  <si>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</si>
  <si>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</si>
  <si>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</si>
  <si>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</si>
  <si>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</si>
  <si>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</si>
  <si>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</si>
  <si>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</si>
  <si>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</si>
  <si>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</si>
  <si>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</si>
  <si>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</si>
  <si>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</si>
  <si>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</si>
  <si>
    <t>铜尸陈玄风</t>
    <phoneticPr fontId="1" type="noConversion"/>
  </si>
  <si>
    <t>扬州府|1009</t>
    <phoneticPr fontId="1" type="noConversion"/>
  </si>
  <si>
    <t>燕子坞叛徒</t>
    <phoneticPr fontId="1" type="noConversion"/>
  </si>
  <si>
    <t>剑门关|1015</t>
    <phoneticPr fontId="1" type="noConversion"/>
  </si>
  <si>
    <t>凤翔府|1017</t>
    <phoneticPr fontId="1" type="noConversion"/>
  </si>
  <si>
    <t>桃源镇|1026</t>
    <phoneticPr fontId="1" type="noConversion"/>
  </si>
  <si>
    <t>精锐宋兵</t>
    <rPh sb="0" eb="1">
      <t>jing'rui</t>
    </rPh>
    <phoneticPr fontId="1" type="noConversion"/>
  </si>
  <si>
    <t>外</t>
    <rPh sb="0" eb="1">
      <t>wai</t>
    </rPh>
    <phoneticPr fontId="1" type="noConversion"/>
  </si>
  <si>
    <t>内</t>
    <rPh sb="0" eb="1">
      <t>nei</t>
    </rPh>
    <phoneticPr fontId="1" type="noConversion"/>
  </si>
  <si>
    <t>永乐镇|1016</t>
    <phoneticPr fontId="1" type="noConversion"/>
  </si>
  <si>
    <t>皇城郊外|1012</t>
    <rPh sb="0" eb="1">
      <t>huang'cheng</t>
    </rPh>
    <rPh sb="2" eb="3">
      <t>jiao'wai</t>
    </rPh>
    <phoneticPr fontId="1" type="noConversion"/>
  </si>
  <si>
    <t>漠北草原|1024</t>
    <rPh sb="0" eb="1">
      <t>mo'bei</t>
    </rPh>
    <rPh sb="2" eb="3">
      <t>cao'yuan</t>
    </rPh>
    <phoneticPr fontId="1" type="noConversion"/>
  </si>
  <si>
    <t>通天塔|1031</t>
    <rPh sb="0" eb="1">
      <t>tong'tian'ta</t>
    </rPh>
    <phoneticPr fontId="1" type="noConversion"/>
  </si>
  <si>
    <t>31002001</t>
  </si>
  <si>
    <t>31002002</t>
    <phoneticPr fontId="1" type="noConversion"/>
  </si>
  <si>
    <t>31002003</t>
  </si>
  <si>
    <t>31002004</t>
  </si>
  <si>
    <t>31002005</t>
  </si>
  <si>
    <t>金国守卫</t>
    <rPh sb="0" eb="1">
      <t>jin'guo</t>
    </rPh>
    <rPh sb="2" eb="3">
      <t>shou'wei</t>
    </rPh>
    <phoneticPr fontId="1" type="noConversion"/>
  </si>
  <si>
    <t>金国都尉</t>
    <rPh sb="0" eb="1">
      <t>jin'guo</t>
    </rPh>
    <rPh sb="2" eb="3">
      <t>du'wei</t>
    </rPh>
    <phoneticPr fontId="1" type="noConversion"/>
  </si>
  <si>
    <t>31002006</t>
    <phoneticPr fontId="1" type="noConversion"/>
  </si>
  <si>
    <t>转生金兀术</t>
    <rPh sb="0" eb="1">
      <t>zhuan'sheng</t>
    </rPh>
    <rPh sb="2" eb="3">
      <t>jin'wu'zhu</t>
    </rPh>
    <phoneticPr fontId="1" type="noConversion"/>
  </si>
  <si>
    <t>鬼蒿林|1033</t>
    <rPh sb="0" eb="1">
      <t>gui'hao'lin</t>
    </rPh>
    <phoneticPr fontId="1" type="noConversion"/>
  </si>
  <si>
    <t>33002001</t>
  </si>
  <si>
    <t>僵尸</t>
    <rPh sb="0" eb="1">
      <t>jiang'shi</t>
    </rPh>
    <phoneticPr fontId="1" type="noConversion"/>
  </si>
  <si>
    <t>33002002</t>
  </si>
  <si>
    <t>腐尸</t>
    <rPh sb="0" eb="1">
      <t>fu'shi</t>
    </rPh>
    <phoneticPr fontId="1" type="noConversion"/>
  </si>
  <si>
    <t>听香水榭|1034</t>
    <phoneticPr fontId="1" type="noConversion"/>
  </si>
  <si>
    <t>33002008</t>
  </si>
  <si>
    <t>高手僵尸</t>
    <rPh sb="0" eb="1">
      <t>gao'shou</t>
    </rPh>
    <rPh sb="2" eb="3">
      <t>jiang'shi</t>
    </rPh>
    <phoneticPr fontId="1" type="noConversion"/>
  </si>
  <si>
    <t>33002003</t>
  </si>
  <si>
    <t>沼泽腐尸</t>
  </si>
  <si>
    <t>33002004</t>
  </si>
  <si>
    <t>冰晶腐尸</t>
  </si>
  <si>
    <t>33002005</t>
  </si>
  <si>
    <t>蒸腾腐尸</t>
  </si>
  <si>
    <t>33002006</t>
  </si>
  <si>
    <t>坚硬腐尸</t>
  </si>
  <si>
    <t>33002007</t>
  </si>
  <si>
    <t>魔风岭|1035</t>
    <phoneticPr fontId="1" type="noConversion"/>
  </si>
  <si>
    <t>33002009</t>
  </si>
  <si>
    <t>变异将领</t>
  </si>
  <si>
    <t>33002010</t>
  </si>
  <si>
    <t>超神李天道</t>
  </si>
  <si>
    <t>王旗部落|1036</t>
    <rPh sb="0" eb="1">
      <t>wang'qi'bu'luo</t>
    </rPh>
    <phoneticPr fontId="1" type="noConversion"/>
  </si>
  <si>
    <t>34002001</t>
  </si>
  <si>
    <t>慕容龙城</t>
  </si>
  <si>
    <t>34002002</t>
  </si>
  <si>
    <t>角木蛟</t>
  </si>
  <si>
    <t>34002003</t>
  </si>
  <si>
    <t>亢金龙</t>
  </si>
  <si>
    <t>34002004</t>
  </si>
  <si>
    <t>氐土貉</t>
  </si>
  <si>
    <t>34002005</t>
  </si>
  <si>
    <t>房日兔</t>
  </si>
  <si>
    <t>34002006</t>
  </si>
  <si>
    <t>心月狐</t>
  </si>
  <si>
    <t>34002007</t>
  </si>
  <si>
    <t>尾火虎</t>
  </si>
  <si>
    <t>34002008</t>
  </si>
  <si>
    <t>箕水豹</t>
  </si>
  <si>
    <t>34002009</t>
  </si>
  <si>
    <t>斗木獬</t>
  </si>
  <si>
    <t>34002010</t>
  </si>
  <si>
    <t>牛金牛</t>
  </si>
  <si>
    <t>34002011</t>
  </si>
  <si>
    <t>女土蝠</t>
  </si>
  <si>
    <t>34002012</t>
  </si>
  <si>
    <t>虚日鼠</t>
  </si>
  <si>
    <t>34002013</t>
  </si>
  <si>
    <t>危月燕</t>
  </si>
  <si>
    <t>34002014</t>
  </si>
  <si>
    <t>蒙古精锐骑兵</t>
  </si>
  <si>
    <t>34002015</t>
  </si>
  <si>
    <t>蒙古精锐刺客</t>
  </si>
  <si>
    <t>近卫高手</t>
  </si>
  <si>
    <t>近卫铁浮图</t>
    <rPh sb="0" eb="1">
      <t>jin'wei</t>
    </rPh>
    <rPh sb="2" eb="3">
      <t>tie'fu'tu</t>
    </rPh>
    <phoneticPr fontId="1" type="noConversion"/>
  </si>
  <si>
    <t>近卫妖姬</t>
    <rPh sb="0" eb="1">
      <t>jin'wei</t>
    </rPh>
    <rPh sb="2" eb="3">
      <t>yao'ji</t>
    </rPh>
    <phoneticPr fontId="1" type="noConversion"/>
  </si>
  <si>
    <t>32002001</t>
  </si>
  <si>
    <t>炎龙</t>
    <rPh sb="0" eb="1">
      <t>yan'long</t>
    </rPh>
    <phoneticPr fontId="1" type="noConversion"/>
  </si>
  <si>
    <t>32002002</t>
  </si>
  <si>
    <t>朱雀</t>
    <rPh sb="0" eb="1">
      <t>zhu'que</t>
    </rPh>
    <phoneticPr fontId="1" type="noConversion"/>
  </si>
  <si>
    <t>32002003</t>
  </si>
  <si>
    <t>冰狼</t>
    <rPh sb="0" eb="1">
      <t>bing'lang</t>
    </rPh>
    <phoneticPr fontId="1" type="noConversion"/>
  </si>
  <si>
    <t>32002004</t>
  </si>
  <si>
    <t>仙鹤</t>
    <rPh sb="0" eb="1">
      <t>xian'he</t>
    </rPh>
    <phoneticPr fontId="1" type="noConversion"/>
  </si>
  <si>
    <t>32002005</t>
  </si>
  <si>
    <t>黑虎</t>
    <rPh sb="0" eb="1">
      <t>hei'hu</t>
    </rPh>
    <phoneticPr fontId="1" type="noConversion"/>
  </si>
  <si>
    <t>32002006</t>
  </si>
  <si>
    <t>神兽</t>
    <rPh sb="0" eb="1">
      <t>shen'shou</t>
    </rPh>
    <phoneticPr fontId="1" type="noConversion"/>
  </si>
  <si>
    <t>32002007</t>
  </si>
  <si>
    <t>金军大将</t>
  </si>
  <si>
    <t>32002008</t>
  </si>
  <si>
    <t>柴统领</t>
  </si>
  <si>
    <t>32002009</t>
  </si>
  <si>
    <t>落石机关</t>
  </si>
  <si>
    <t>32002010</t>
  </si>
  <si>
    <t>贾似道</t>
  </si>
  <si>
    <t>丧尸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</si>
</sst>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333333"/>
      <name val="PingFang SC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  <xf numFmtId="0" fontId="4" fillId="3" borderId="0" xfId="0" applyFont="1" applyFill="1"/>
    <xf numFmtId="0" fontId="9" fillId="0" borderId="0" xfId="0" applyFont="1"/>
  </cellXfs>
  <cellStyles count="5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4"/>
  <sheetViews>
    <sheetView tabSelected="1" topLeftCell="E1" workbookViewId="0">
      <pane ySplit="1" topLeftCell="A228" activePane="bottomLeft" state="frozen"/>
      <selection pane="bottomLeft" activeCell="K240" sqref="K240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605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570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572</v>
      </c>
    </row>
    <row r="5" spans="1:40" x14ac:dyDescent="0.15">
      <c r="A5" s="1" t="s">
        <v>575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576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566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572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577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569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606</v>
      </c>
      <c r="AO18" t="s">
        <v>611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111</v>
      </c>
      <c r="V19" s="5" t="s">
        <v>637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572</v>
      </c>
      <c r="AO19" t="s">
        <v>610</v>
      </c>
    </row>
    <row r="20" spans="1:41" x14ac:dyDescent="0.15">
      <c r="B20" s="13" t="s">
        <v>567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112</v>
      </c>
      <c r="V20" s="5" t="s">
        <v>113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116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114</v>
      </c>
      <c r="V21" s="5" t="s">
        <v>115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117</v>
      </c>
    </row>
    <row r="22" spans="1:41" x14ac:dyDescent="0.15">
      <c r="B22" s="13" t="s">
        <v>568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578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118</v>
      </c>
      <c r="V24" s="5" t="s">
        <v>119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120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121</v>
      </c>
      <c r="V25" s="5" t="s">
        <v>122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123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579</v>
      </c>
    </row>
    <row r="30" spans="1:41" x14ac:dyDescent="0.15">
      <c r="B30" s="12" t="s">
        <v>564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124</v>
      </c>
      <c r="V30" s="5" t="s">
        <v>125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126</v>
      </c>
      <c r="AM30" s="5" t="s">
        <v>127</v>
      </c>
    </row>
    <row r="31" spans="1:41" x14ac:dyDescent="0.15">
      <c r="B31" s="12" t="s">
        <v>565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128</v>
      </c>
      <c r="V31" s="5" t="s">
        <v>129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130</v>
      </c>
      <c r="V32" s="5" t="s">
        <v>131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132</v>
      </c>
    </row>
    <row r="33" spans="1:41" x14ac:dyDescent="0.15">
      <c r="B33" s="13"/>
      <c r="C33" s="5"/>
      <c r="R33" s="5"/>
      <c r="S33" s="5"/>
      <c r="U33" s="13" t="s">
        <v>135</v>
      </c>
      <c r="V33" s="5" t="s">
        <v>134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133</v>
      </c>
      <c r="AM33" s="5">
        <v>40011</v>
      </c>
      <c r="AN33" t="s">
        <v>573</v>
      </c>
      <c r="AO33" t="s">
        <v>609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604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136</v>
      </c>
      <c r="V36" s="5" t="s">
        <v>138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133</v>
      </c>
      <c r="AM36" s="5" t="s">
        <v>137</v>
      </c>
      <c r="AN36" t="s">
        <v>574</v>
      </c>
      <c r="AO36" t="s">
        <v>615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139</v>
      </c>
      <c r="V37" s="5" t="s">
        <v>140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141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580</v>
      </c>
    </row>
    <row r="47" spans="1:41" x14ac:dyDescent="0.15">
      <c r="B47" s="13" t="s">
        <v>146</v>
      </c>
      <c r="C47" s="5" t="s">
        <v>147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148</v>
      </c>
      <c r="S47" s="5">
        <v>15002</v>
      </c>
      <c r="U47" s="13" t="s">
        <v>142</v>
      </c>
      <c r="V47" s="5" t="s">
        <v>143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144</v>
      </c>
      <c r="AM47" s="5" t="s">
        <v>145</v>
      </c>
      <c r="AN47" t="s">
        <v>572</v>
      </c>
      <c r="AO47" t="s">
        <v>613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542</v>
      </c>
      <c r="U48" s="13" t="s">
        <v>149</v>
      </c>
      <c r="V48" s="5" t="s">
        <v>150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151</v>
      </c>
      <c r="AM48" s="5" t="s">
        <v>152</v>
      </c>
      <c r="AN48" t="s">
        <v>612</v>
      </c>
      <c r="AO48" t="s">
        <v>621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543</v>
      </c>
      <c r="U49" s="13" t="s">
        <v>153</v>
      </c>
      <c r="V49" s="5" t="s">
        <v>154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155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544</v>
      </c>
      <c r="U50" s="13" t="s">
        <v>156</v>
      </c>
      <c r="V50" s="5" t="s">
        <v>157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158</v>
      </c>
      <c r="AM50" s="5" t="s">
        <v>159</v>
      </c>
      <c r="AN50" t="s">
        <v>572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545</v>
      </c>
      <c r="U51" s="13" t="s">
        <v>164</v>
      </c>
      <c r="V51" s="5" t="s">
        <v>165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166</v>
      </c>
      <c r="AM51" s="5" t="s">
        <v>167</v>
      </c>
      <c r="AN51" t="s">
        <v>574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546</v>
      </c>
      <c r="U52" s="13" t="s">
        <v>160</v>
      </c>
      <c r="V52" s="5" t="s">
        <v>161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162</v>
      </c>
      <c r="AM52" s="5" t="s">
        <v>163</v>
      </c>
      <c r="AN52" t="s">
        <v>574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547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581</v>
      </c>
    </row>
    <row r="56" spans="1:41" x14ac:dyDescent="0.15">
      <c r="B56" s="13" t="s">
        <v>171</v>
      </c>
      <c r="C56" s="6" t="s">
        <v>172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173</v>
      </c>
      <c r="S56" s="6">
        <v>13003</v>
      </c>
      <c r="U56" s="13" t="s">
        <v>168</v>
      </c>
      <c r="V56" s="6" t="s">
        <v>169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170</v>
      </c>
      <c r="AO56" t="s">
        <v>614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542</v>
      </c>
      <c r="U57" s="16" t="s">
        <v>174</v>
      </c>
      <c r="V57" s="6" t="s">
        <v>175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176</v>
      </c>
      <c r="AM57" s="6" t="s">
        <v>177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543</v>
      </c>
      <c r="U58" s="16" t="s">
        <v>179</v>
      </c>
      <c r="V58" s="6" t="s">
        <v>180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178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544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545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546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547</v>
      </c>
      <c r="U62" s="13"/>
      <c r="V62" s="5"/>
      <c r="AL62" s="5"/>
      <c r="AM62" s="5"/>
    </row>
    <row r="63" spans="1:41" x14ac:dyDescent="0.15">
      <c r="A63" s="1" t="s">
        <v>582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548</v>
      </c>
      <c r="U64" s="16" t="s">
        <v>181</v>
      </c>
      <c r="V64" s="6" t="s">
        <v>182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176</v>
      </c>
      <c r="AM64" s="6" t="s">
        <v>183</v>
      </c>
      <c r="AO64" t="s">
        <v>616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550</v>
      </c>
      <c r="U65" s="16" t="s">
        <v>184</v>
      </c>
      <c r="V65" s="6" t="s">
        <v>185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126</v>
      </c>
      <c r="AM65" s="6" t="s">
        <v>186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549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551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552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553</v>
      </c>
      <c r="U69" s="13"/>
      <c r="V69" s="5"/>
      <c r="AL69" s="5"/>
      <c r="AM69" s="5"/>
    </row>
    <row r="70" spans="1:41" s="9" customFormat="1" x14ac:dyDescent="0.15">
      <c r="A70" s="8" t="s">
        <v>638</v>
      </c>
      <c r="B70" s="15"/>
      <c r="U70" s="15"/>
    </row>
    <row r="71" spans="1:41" s="9" customFormat="1" x14ac:dyDescent="0.15">
      <c r="A71" s="8"/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190</v>
      </c>
      <c r="V71" s="11" t="s">
        <v>191</v>
      </c>
      <c r="W71" s="9">
        <v>75</v>
      </c>
      <c r="X71" s="9">
        <f>1+(W71-1)*0.25</f>
        <v>19.5</v>
      </c>
      <c r="Y71" s="9">
        <f>INT(POWER(X71+(Z71*0.25),2)*35)</f>
        <v>54608</v>
      </c>
      <c r="Z71" s="9">
        <v>80</v>
      </c>
      <c r="AA71" s="9">
        <f>INT(POWER(X71+(AB71*0.25),3))+40</f>
        <v>7454</v>
      </c>
      <c r="AB71" s="9">
        <v>0</v>
      </c>
      <c r="AC71" s="9">
        <f>INT(50+(X71+(AD71*0.25)-1)*POWER(X71+(AD71*0.25),0.5)*10)</f>
        <v>866</v>
      </c>
      <c r="AD71" s="9">
        <v>0</v>
      </c>
      <c r="AE71" s="9">
        <f>INT(POWER(X71+(AF71*0.25),3))+40</f>
        <v>7454</v>
      </c>
      <c r="AF71" s="9">
        <v>0</v>
      </c>
      <c r="AG71" s="9">
        <f>INT(50+(X71+(AH71*0.25)-1)*POWER(X71+(AH71*0.25),0.5)*10)</f>
        <v>866</v>
      </c>
      <c r="AH71" s="9">
        <v>0</v>
      </c>
      <c r="AI71" s="9">
        <f>INT(5+(X71+(AJ71*0.25)-1)*POWER(X71+(AJ71*0.25),0.2))</f>
        <v>38</v>
      </c>
      <c r="AJ71" s="9">
        <v>0</v>
      </c>
      <c r="AL71" s="11" t="s">
        <v>192</v>
      </c>
      <c r="AM71" s="11" t="s">
        <v>193</v>
      </c>
    </row>
    <row r="72" spans="1:41" x14ac:dyDescent="0.15">
      <c r="A72" s="8"/>
      <c r="U72" s="16" t="s">
        <v>194</v>
      </c>
      <c r="V72" s="6" t="s">
        <v>195</v>
      </c>
      <c r="W72">
        <v>60</v>
      </c>
      <c r="X72">
        <f>1+(W72-1)*0.25</f>
        <v>15.75</v>
      </c>
      <c r="Y72">
        <f>INT(POWER(X72+(Z72*0.25),2)*35)</f>
        <v>35840</v>
      </c>
      <c r="Z72">
        <v>65</v>
      </c>
      <c r="AA72">
        <f>INT(POWER(X72+(AB72*0.25),3))+40</f>
        <v>25712</v>
      </c>
      <c r="AB72">
        <v>55</v>
      </c>
      <c r="AC72">
        <f>INT(50+(X72+(AD72*0.25)-1)*POWER(X72+(AD72*0.25),0.5)*10)</f>
        <v>9689</v>
      </c>
      <c r="AD72">
        <v>330</v>
      </c>
      <c r="AE72">
        <f>INT(POWER(X72+(AF72*0.25),3))+40</f>
        <v>3946</v>
      </c>
      <c r="AF72">
        <v>0</v>
      </c>
      <c r="AG72">
        <f>INT(50+(X72+(AH72*0.25)-1)*POWER(X72+(AH72*0.25),0.5)*10)</f>
        <v>635</v>
      </c>
      <c r="AH72">
        <v>0</v>
      </c>
      <c r="AI72">
        <f>INT(5+(X72+(AJ72*0.25)-1)*POWER(X72+(AJ72*0.25),0.2))</f>
        <v>210</v>
      </c>
      <c r="AJ72">
        <v>279</v>
      </c>
      <c r="AL72" s="6" t="s">
        <v>126</v>
      </c>
      <c r="AM72" s="6" t="s">
        <v>196</v>
      </c>
    </row>
    <row r="73" spans="1:41" x14ac:dyDescent="0.15">
      <c r="A73" s="8"/>
      <c r="B73" s="16"/>
      <c r="C73" s="6"/>
      <c r="R73" s="6"/>
      <c r="S73" s="6"/>
      <c r="U73" s="16" t="s">
        <v>197</v>
      </c>
      <c r="V73" s="6" t="s">
        <v>639</v>
      </c>
      <c r="W73">
        <v>59</v>
      </c>
      <c r="X73">
        <f>1+(W73-1)*0.25</f>
        <v>15.5</v>
      </c>
      <c r="Y73">
        <f>INT(POWER(X73+(Z73*0.25),2)*35)</f>
        <v>38115</v>
      </c>
      <c r="Z73">
        <v>70</v>
      </c>
      <c r="AA73">
        <f>INT(POWER(X73+(AB73*0.25),3))+40</f>
        <v>28412</v>
      </c>
      <c r="AB73">
        <v>60</v>
      </c>
      <c r="AC73">
        <f>INT(50+(X73+(AD73*0.25)-1)*POWER(X73+(AD73*0.25),0.5)*10)</f>
        <v>8922</v>
      </c>
      <c r="AD73">
        <v>310</v>
      </c>
      <c r="AE73">
        <f>INT(POWER(X73+(AF73*0.25),3))+40</f>
        <v>3763</v>
      </c>
      <c r="AF73">
        <v>0</v>
      </c>
      <c r="AG73">
        <f>INT(50+(X73+(AH73*0.25)-1)*POWER(X73+(AH73*0.25),0.5)*10)</f>
        <v>620</v>
      </c>
      <c r="AH73">
        <v>0</v>
      </c>
      <c r="AI73">
        <f>INT(5+(X73+(AJ73*0.25)-1)*POWER(X73+(AJ73*0.25),0.2))</f>
        <v>240</v>
      </c>
      <c r="AJ73">
        <v>320</v>
      </c>
      <c r="AL73" s="6" t="s">
        <v>126</v>
      </c>
      <c r="AM73" s="6" t="s">
        <v>196</v>
      </c>
    </row>
    <row r="74" spans="1:41" x14ac:dyDescent="0.15">
      <c r="A74" s="1" t="s">
        <v>583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548</v>
      </c>
      <c r="U75" s="16" t="s">
        <v>198</v>
      </c>
      <c r="V75" s="6" t="s">
        <v>199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200</v>
      </c>
      <c r="AM75" s="6" t="s">
        <v>201</v>
      </c>
      <c r="AN75" t="s">
        <v>574</v>
      </c>
      <c r="AO75" t="s">
        <v>617</v>
      </c>
    </row>
    <row r="76" spans="1:41" x14ac:dyDescent="0.15">
      <c r="B76" s="16" t="s">
        <v>187</v>
      </c>
      <c r="C76" s="6" t="s">
        <v>188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189</v>
      </c>
      <c r="S76" s="6">
        <v>10010</v>
      </c>
      <c r="U76" s="16" t="s">
        <v>205</v>
      </c>
      <c r="V76" s="6" t="s">
        <v>206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120</v>
      </c>
    </row>
    <row r="77" spans="1:41" x14ac:dyDescent="0.15">
      <c r="U77" s="16" t="s">
        <v>207</v>
      </c>
      <c r="V77" s="6" t="s">
        <v>208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123</v>
      </c>
    </row>
    <row r="78" spans="1:41" x14ac:dyDescent="0.15">
      <c r="B78" s="16"/>
      <c r="C78" s="6"/>
      <c r="R78" s="6"/>
      <c r="S78" s="6"/>
      <c r="U78" s="16" t="s">
        <v>209</v>
      </c>
      <c r="V78" s="6" t="s">
        <v>210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211</v>
      </c>
    </row>
    <row r="79" spans="1:41" x14ac:dyDescent="0.15">
      <c r="A79" s="1" t="s">
        <v>584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554</v>
      </c>
      <c r="U80" s="16" t="s">
        <v>212</v>
      </c>
      <c r="V80" s="6" t="s">
        <v>213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214</v>
      </c>
      <c r="AM80" s="6" t="s">
        <v>215</v>
      </c>
      <c r="AN80" t="s">
        <v>574</v>
      </c>
      <c r="AO80" t="s">
        <v>620</v>
      </c>
    </row>
    <row r="81" spans="1:41" x14ac:dyDescent="0.15">
      <c r="B81" s="16" t="s">
        <v>202</v>
      </c>
      <c r="C81" s="6" t="s">
        <v>203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204</v>
      </c>
      <c r="S81" s="6">
        <v>10020</v>
      </c>
      <c r="U81" s="16" t="s">
        <v>216</v>
      </c>
      <c r="V81" s="6" t="s">
        <v>217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172</v>
      </c>
      <c r="AJ81">
        <v>250</v>
      </c>
      <c r="AL81" s="6" t="s">
        <v>65</v>
      </c>
      <c r="AM81" s="6" t="s">
        <v>218</v>
      </c>
    </row>
    <row r="82" spans="1:41" x14ac:dyDescent="0.15">
      <c r="R82" s="5"/>
      <c r="U82" s="16" t="s">
        <v>219</v>
      </c>
      <c r="V82" s="6" t="s">
        <v>220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80</v>
      </c>
      <c r="AJ82">
        <v>110</v>
      </c>
      <c r="AL82" s="6" t="s">
        <v>221</v>
      </c>
      <c r="AM82" s="6" t="s">
        <v>222</v>
      </c>
    </row>
    <row r="83" spans="1:41" x14ac:dyDescent="0.15">
      <c r="R83" s="5"/>
      <c r="U83" s="16" t="s">
        <v>223</v>
      </c>
      <c r="V83" s="6" t="s">
        <v>224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225</v>
      </c>
      <c r="AO83" t="s">
        <v>627</v>
      </c>
    </row>
    <row r="84" spans="1:41" s="9" customFormat="1" x14ac:dyDescent="0.15">
      <c r="A84" s="8" t="s">
        <v>585</v>
      </c>
      <c r="B84" s="15"/>
      <c r="U84" s="15"/>
    </row>
    <row r="85" spans="1:41" s="9" customFormat="1" x14ac:dyDescent="0.15">
      <c r="A85" s="8" t="s">
        <v>562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229</v>
      </c>
      <c r="V85" s="6" t="s">
        <v>230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562</v>
      </c>
      <c r="R86" s="5"/>
      <c r="U86" s="16" t="s">
        <v>232</v>
      </c>
      <c r="V86" s="6" t="s">
        <v>233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562</v>
      </c>
      <c r="R87" s="5"/>
    </row>
    <row r="88" spans="1:41" x14ac:dyDescent="0.15">
      <c r="A88" s="1" t="s">
        <v>586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549</v>
      </c>
      <c r="U89" s="16" t="s">
        <v>235</v>
      </c>
      <c r="V89" s="6" t="s">
        <v>236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237</v>
      </c>
      <c r="AM89" s="6" t="s">
        <v>238</v>
      </c>
      <c r="AN89" t="s">
        <v>574</v>
      </c>
      <c r="AO89" t="s">
        <v>622</v>
      </c>
    </row>
    <row r="90" spans="1:41" x14ac:dyDescent="0.15">
      <c r="B90" s="16" t="s">
        <v>239</v>
      </c>
      <c r="C90" s="6" t="s">
        <v>240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241</v>
      </c>
      <c r="V90" s="6" t="s">
        <v>242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193</v>
      </c>
      <c r="AJ90">
        <v>280</v>
      </c>
      <c r="AL90" s="6" t="s">
        <v>221</v>
      </c>
      <c r="AM90" s="6" t="s">
        <v>243</v>
      </c>
    </row>
    <row r="91" spans="1:41" x14ac:dyDescent="0.15">
      <c r="B91" s="16"/>
      <c r="C91" s="6"/>
      <c r="R91" s="6"/>
      <c r="U91" s="16" t="s">
        <v>244</v>
      </c>
      <c r="V91" s="6" t="s">
        <v>245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138</v>
      </c>
      <c r="AJ91">
        <v>200</v>
      </c>
      <c r="AL91" s="6" t="s">
        <v>63</v>
      </c>
      <c r="AM91" s="6" t="s">
        <v>246</v>
      </c>
    </row>
    <row r="92" spans="1:41" x14ac:dyDescent="0.15">
      <c r="B92" s="16"/>
      <c r="C92" s="6"/>
      <c r="R92" s="6"/>
      <c r="U92" s="16" t="s">
        <v>231</v>
      </c>
      <c r="V92" s="6" t="s">
        <v>636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73</v>
      </c>
      <c r="AJ92">
        <v>100</v>
      </c>
      <c r="AL92" s="6" t="s">
        <v>63</v>
      </c>
      <c r="AM92" s="6" t="s">
        <v>234</v>
      </c>
    </row>
    <row r="93" spans="1:41" x14ac:dyDescent="0.15">
      <c r="B93" s="16"/>
      <c r="C93" s="6"/>
      <c r="R93" s="6"/>
      <c r="U93" s="16" t="s">
        <v>247</v>
      </c>
      <c r="V93" s="6" t="s">
        <v>248</v>
      </c>
      <c r="W93">
        <v>37</v>
      </c>
      <c r="X93">
        <f t="shared" si="98"/>
        <v>10</v>
      </c>
      <c r="Y93">
        <f t="shared" si="99"/>
        <v>12304</v>
      </c>
      <c r="Z93">
        <v>35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132</v>
      </c>
      <c r="AJ93">
        <v>190</v>
      </c>
      <c r="AL93" s="6" t="s">
        <v>221</v>
      </c>
      <c r="AM93" s="6" t="s">
        <v>249</v>
      </c>
    </row>
    <row r="94" spans="1:41" x14ac:dyDescent="0.15">
      <c r="B94" s="16"/>
      <c r="C94" s="6"/>
      <c r="R94" s="6"/>
      <c r="U94" s="17" t="s">
        <v>226</v>
      </c>
      <c r="V94" s="11" t="s">
        <v>227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228</v>
      </c>
    </row>
    <row r="95" spans="1:41" x14ac:dyDescent="0.15">
      <c r="A95" s="1" t="s">
        <v>587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555</v>
      </c>
      <c r="U96" s="16" t="s">
        <v>250</v>
      </c>
      <c r="V96" s="6" t="s">
        <v>251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126</v>
      </c>
      <c r="AM96" s="6" t="s">
        <v>252</v>
      </c>
      <c r="AO96" t="s">
        <v>622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253</v>
      </c>
      <c r="V97" s="6" t="s">
        <v>254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124</v>
      </c>
      <c r="AJ97">
        <v>180</v>
      </c>
      <c r="AL97" s="6" t="s">
        <v>126</v>
      </c>
      <c r="AM97" s="6" t="s">
        <v>255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256</v>
      </c>
      <c r="V98" s="6" t="s">
        <v>257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112</v>
      </c>
      <c r="AJ98">
        <v>160</v>
      </c>
      <c r="AL98" s="6" t="s">
        <v>176</v>
      </c>
      <c r="AM98" s="6" t="s">
        <v>258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259</v>
      </c>
      <c r="V99" s="6" t="s">
        <v>260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126</v>
      </c>
      <c r="AM99" s="6" t="s">
        <v>261</v>
      </c>
    </row>
    <row r="100" spans="1:39" s="9" customFormat="1" x14ac:dyDescent="0.15">
      <c r="A100" s="8" t="s">
        <v>588</v>
      </c>
      <c r="B100" s="15"/>
      <c r="U100" s="15"/>
    </row>
    <row r="101" spans="1:39" s="9" customFormat="1" x14ac:dyDescent="0.15">
      <c r="A101" s="8" t="s">
        <v>562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262</v>
      </c>
      <c r="V101" s="11" t="s">
        <v>263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264</v>
      </c>
    </row>
    <row r="102" spans="1:39" s="9" customFormat="1" x14ac:dyDescent="0.15">
      <c r="A102" s="8" t="s">
        <v>562</v>
      </c>
      <c r="B102" s="17" t="s">
        <v>265</v>
      </c>
      <c r="C102" s="11" t="s">
        <v>266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267</v>
      </c>
      <c r="S102" s="11" t="s">
        <v>268</v>
      </c>
      <c r="U102" s="17" t="s">
        <v>269</v>
      </c>
      <c r="V102" s="11" t="s">
        <v>270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271</v>
      </c>
    </row>
    <row r="103" spans="1:39" s="9" customFormat="1" x14ac:dyDescent="0.15">
      <c r="A103" s="8" t="s">
        <v>562</v>
      </c>
      <c r="B103" s="17" t="s">
        <v>272</v>
      </c>
      <c r="C103" s="11" t="s">
        <v>273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267</v>
      </c>
      <c r="S103" s="11" t="s">
        <v>274</v>
      </c>
      <c r="U103" s="17" t="s">
        <v>275</v>
      </c>
      <c r="V103" s="11" t="s">
        <v>276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277</v>
      </c>
    </row>
    <row r="104" spans="1:39" x14ac:dyDescent="0.15">
      <c r="A104" s="8" t="s">
        <v>562</v>
      </c>
      <c r="B104" s="16"/>
      <c r="C104" s="6"/>
      <c r="R104" s="6"/>
      <c r="S104" s="6"/>
      <c r="U104" s="16" t="s">
        <v>278</v>
      </c>
      <c r="V104" s="6" t="s">
        <v>279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280</v>
      </c>
    </row>
    <row r="105" spans="1:39" s="9" customFormat="1" x14ac:dyDescent="0.15">
      <c r="A105" s="8" t="s">
        <v>589</v>
      </c>
      <c r="B105" s="15"/>
      <c r="U105" s="15"/>
    </row>
    <row r="106" spans="1:39" s="9" customFormat="1" x14ac:dyDescent="0.15">
      <c r="A106" s="8" t="s">
        <v>562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281</v>
      </c>
      <c r="V106" s="11" t="s">
        <v>282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283</v>
      </c>
      <c r="AM106" s="11" t="s">
        <v>284</v>
      </c>
    </row>
    <row r="107" spans="1:39" s="9" customFormat="1" x14ac:dyDescent="0.15">
      <c r="A107" s="8" t="s">
        <v>562</v>
      </c>
      <c r="B107" s="17" t="s">
        <v>285</v>
      </c>
      <c r="C107" s="11" t="s">
        <v>286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267</v>
      </c>
      <c r="S107" s="11" t="s">
        <v>287</v>
      </c>
      <c r="U107" s="17" t="s">
        <v>288</v>
      </c>
      <c r="V107" s="11" t="s">
        <v>289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126</v>
      </c>
      <c r="AM107" s="11" t="s">
        <v>290</v>
      </c>
    </row>
    <row r="108" spans="1:39" s="9" customFormat="1" x14ac:dyDescent="0.15">
      <c r="A108" s="8" t="s">
        <v>562</v>
      </c>
      <c r="B108" s="17" t="s">
        <v>291</v>
      </c>
      <c r="C108" s="11" t="s">
        <v>292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267</v>
      </c>
      <c r="S108" s="11" t="s">
        <v>293</v>
      </c>
      <c r="U108" s="17" t="s">
        <v>294</v>
      </c>
      <c r="V108" s="11" t="s">
        <v>295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277</v>
      </c>
    </row>
    <row r="109" spans="1:39" x14ac:dyDescent="0.15">
      <c r="A109" s="8" t="s">
        <v>562</v>
      </c>
      <c r="B109" s="16"/>
      <c r="C109" s="6"/>
      <c r="R109" s="6"/>
      <c r="S109" s="6"/>
      <c r="U109" s="16" t="s">
        <v>296</v>
      </c>
      <c r="V109" s="6" t="s">
        <v>297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298</v>
      </c>
    </row>
    <row r="110" spans="1:39" s="9" customFormat="1" x14ac:dyDescent="0.15">
      <c r="A110" s="8" t="s">
        <v>590</v>
      </c>
      <c r="B110" s="15"/>
      <c r="U110" s="15"/>
    </row>
    <row r="111" spans="1:39" s="9" customFormat="1" x14ac:dyDescent="0.15">
      <c r="A111" s="8" t="s">
        <v>563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299</v>
      </c>
      <c r="V111" s="11" t="s">
        <v>300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301</v>
      </c>
      <c r="AM111" s="11" t="s">
        <v>302</v>
      </c>
    </row>
    <row r="112" spans="1:39" s="9" customFormat="1" x14ac:dyDescent="0.15">
      <c r="A112" s="8" t="s">
        <v>563</v>
      </c>
      <c r="B112" s="17" t="s">
        <v>303</v>
      </c>
      <c r="C112" s="11" t="s">
        <v>304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305</v>
      </c>
      <c r="S112" s="11" t="s">
        <v>306</v>
      </c>
      <c r="U112" s="17" t="s">
        <v>307</v>
      </c>
      <c r="V112" s="11" t="s">
        <v>308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141</v>
      </c>
    </row>
    <row r="113" spans="1:41" x14ac:dyDescent="0.15">
      <c r="A113" s="8" t="s">
        <v>563</v>
      </c>
      <c r="B113" s="16"/>
      <c r="C113" s="6"/>
      <c r="R113" s="6"/>
      <c r="S113" s="6"/>
      <c r="U113" s="16" t="s">
        <v>309</v>
      </c>
      <c r="V113" s="6" t="s">
        <v>310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311</v>
      </c>
    </row>
    <row r="114" spans="1:41" x14ac:dyDescent="0.15">
      <c r="A114" s="8" t="s">
        <v>563</v>
      </c>
      <c r="B114" s="16"/>
      <c r="C114" s="6"/>
      <c r="R114" s="6"/>
      <c r="S114" s="6"/>
      <c r="U114" s="16" t="s">
        <v>312</v>
      </c>
      <c r="V114" s="6" t="s">
        <v>313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314</v>
      </c>
    </row>
    <row r="115" spans="1:41" x14ac:dyDescent="0.15">
      <c r="A115" s="1" t="s">
        <v>591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551</v>
      </c>
      <c r="U116" s="16" t="s">
        <v>315</v>
      </c>
      <c r="V116" s="6" t="s">
        <v>316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317</v>
      </c>
      <c r="AM116" s="6" t="s">
        <v>318</v>
      </c>
      <c r="AN116" s="7" t="s">
        <v>571</v>
      </c>
      <c r="AO116" t="s">
        <v>627</v>
      </c>
    </row>
    <row r="117" spans="1:41" x14ac:dyDescent="0.15">
      <c r="B117" s="16" t="s">
        <v>319</v>
      </c>
      <c r="C117" s="6" t="s">
        <v>320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321</v>
      </c>
      <c r="S117" s="6">
        <v>12011</v>
      </c>
      <c r="U117" s="16" t="s">
        <v>322</v>
      </c>
      <c r="V117" s="6" t="s">
        <v>323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126</v>
      </c>
      <c r="AM117" s="6" t="s">
        <v>324</v>
      </c>
    </row>
    <row r="118" spans="1:41" x14ac:dyDescent="0.15">
      <c r="B118" s="16"/>
      <c r="C118" s="6"/>
      <c r="R118" s="6"/>
      <c r="S118" s="6"/>
      <c r="U118" s="16" t="s">
        <v>325</v>
      </c>
      <c r="V118" s="6" t="s">
        <v>326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221</v>
      </c>
      <c r="AM118" s="6" t="s">
        <v>243</v>
      </c>
      <c r="AO118" t="s">
        <v>627</v>
      </c>
    </row>
    <row r="119" spans="1:41" x14ac:dyDescent="0.15">
      <c r="A119" s="1" t="s">
        <v>592</v>
      </c>
    </row>
    <row r="120" spans="1:41" x14ac:dyDescent="0.15">
      <c r="B120" s="14" t="s">
        <v>556</v>
      </c>
      <c r="C120" s="7" t="s">
        <v>557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558</v>
      </c>
      <c r="U120" s="16" t="s">
        <v>327</v>
      </c>
      <c r="V120" s="6" t="s">
        <v>328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329</v>
      </c>
      <c r="AM120" s="6" t="s">
        <v>330</v>
      </c>
      <c r="AN120" s="7" t="s">
        <v>571</v>
      </c>
      <c r="AO120" t="s">
        <v>628</v>
      </c>
    </row>
    <row r="121" spans="1:41" x14ac:dyDescent="0.15">
      <c r="B121" s="16" t="s">
        <v>331</v>
      </c>
      <c r="C121" s="6" t="s">
        <v>332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267</v>
      </c>
      <c r="S121" s="6" t="s">
        <v>333</v>
      </c>
      <c r="U121" s="16" t="s">
        <v>334</v>
      </c>
      <c r="V121" s="6" t="s">
        <v>335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174</v>
      </c>
      <c r="AJ121">
        <v>250</v>
      </c>
      <c r="AL121" s="6" t="s">
        <v>65</v>
      </c>
      <c r="AM121" s="6" t="s">
        <v>336</v>
      </c>
      <c r="AO121" t="s">
        <v>627</v>
      </c>
    </row>
    <row r="122" spans="1:41" x14ac:dyDescent="0.15">
      <c r="B122" s="16" t="s">
        <v>337</v>
      </c>
      <c r="C122" s="6" t="s">
        <v>338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267</v>
      </c>
      <c r="S122" s="6" t="s">
        <v>618</v>
      </c>
      <c r="U122" s="16" t="s">
        <v>342</v>
      </c>
      <c r="V122" s="6" t="s">
        <v>343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160</v>
      </c>
      <c r="AJ122">
        <v>230</v>
      </c>
      <c r="AL122" s="6" t="s">
        <v>93</v>
      </c>
      <c r="AM122" s="6" t="s">
        <v>277</v>
      </c>
      <c r="AO122" t="s">
        <v>627</v>
      </c>
    </row>
    <row r="123" spans="1:41" x14ac:dyDescent="0.15">
      <c r="B123" s="16" t="s">
        <v>341</v>
      </c>
      <c r="C123" s="6" t="s">
        <v>340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267</v>
      </c>
      <c r="S123" s="6" t="s">
        <v>339</v>
      </c>
      <c r="U123" s="16" t="s">
        <v>344</v>
      </c>
      <c r="V123" s="6" t="s">
        <v>345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176</v>
      </c>
      <c r="AM123" s="6" t="s">
        <v>258</v>
      </c>
      <c r="AO123" t="s">
        <v>627</v>
      </c>
    </row>
    <row r="124" spans="1:41" x14ac:dyDescent="0.15">
      <c r="A124" s="1" t="s">
        <v>593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552</v>
      </c>
      <c r="U125" s="16" t="s">
        <v>346</v>
      </c>
      <c r="V125" s="6" t="s">
        <v>347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348</v>
      </c>
      <c r="AM125" s="6" t="s">
        <v>349</v>
      </c>
      <c r="AN125" s="7" t="s">
        <v>571</v>
      </c>
      <c r="AO125" t="s">
        <v>629</v>
      </c>
    </row>
    <row r="126" spans="1:41" x14ac:dyDescent="0.15">
      <c r="B126" s="16" t="s">
        <v>350</v>
      </c>
      <c r="C126" s="6" t="s">
        <v>351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352</v>
      </c>
      <c r="S126" s="6" t="s">
        <v>353</v>
      </c>
      <c r="U126" s="16" t="s">
        <v>354</v>
      </c>
      <c r="V126" s="6" t="s">
        <v>355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153</v>
      </c>
      <c r="AJ126">
        <v>220</v>
      </c>
      <c r="AL126" s="6" t="s">
        <v>65</v>
      </c>
      <c r="AM126" s="6" t="s">
        <v>356</v>
      </c>
      <c r="AO126" t="s">
        <v>627</v>
      </c>
    </row>
    <row r="127" spans="1:41" x14ac:dyDescent="0.15">
      <c r="B127" s="16"/>
      <c r="C127" s="6"/>
      <c r="R127" s="6"/>
      <c r="S127" s="6"/>
      <c r="U127" s="16" t="s">
        <v>357</v>
      </c>
      <c r="V127" s="6" t="s">
        <v>358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221</v>
      </c>
      <c r="AM127" s="6" t="s">
        <v>222</v>
      </c>
      <c r="AO127" t="s">
        <v>627</v>
      </c>
    </row>
    <row r="128" spans="1:41" x14ac:dyDescent="0.15">
      <c r="A128" s="1" t="s">
        <v>594</v>
      </c>
    </row>
    <row r="129" spans="1:41" x14ac:dyDescent="0.15">
      <c r="B129" s="14" t="s">
        <v>556</v>
      </c>
      <c r="C129" s="7" t="s">
        <v>557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559</v>
      </c>
      <c r="U129" s="16" t="s">
        <v>359</v>
      </c>
      <c r="V129" s="6" t="s">
        <v>360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361</v>
      </c>
      <c r="AM129" s="6" t="s">
        <v>362</v>
      </c>
      <c r="AN129" s="7" t="s">
        <v>571</v>
      </c>
      <c r="AO129" t="s">
        <v>630</v>
      </c>
    </row>
    <row r="130" spans="1:41" x14ac:dyDescent="0.15">
      <c r="R130" s="5"/>
      <c r="U130" s="16" t="s">
        <v>363</v>
      </c>
      <c r="V130" s="6" t="s">
        <v>364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173</v>
      </c>
      <c r="AJ130">
        <v>250</v>
      </c>
      <c r="AL130" s="6" t="s">
        <v>221</v>
      </c>
      <c r="AM130" s="6" t="s">
        <v>365</v>
      </c>
    </row>
    <row r="131" spans="1:41" x14ac:dyDescent="0.15">
      <c r="R131" s="5"/>
      <c r="U131" s="16" t="s">
        <v>366</v>
      </c>
      <c r="V131" s="6" t="s">
        <v>367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181</v>
      </c>
      <c r="AJ131">
        <v>260</v>
      </c>
      <c r="AL131" s="6" t="s">
        <v>221</v>
      </c>
      <c r="AM131" s="6" t="s">
        <v>368</v>
      </c>
    </row>
    <row r="132" spans="1:41" x14ac:dyDescent="0.15">
      <c r="A132" s="1" t="s">
        <v>595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553</v>
      </c>
      <c r="U133" s="16" t="s">
        <v>369</v>
      </c>
      <c r="V133" s="6" t="s">
        <v>370</v>
      </c>
      <c r="W133">
        <v>35</v>
      </c>
      <c r="X133">
        <f>1+(W133-1)*0.25</f>
        <v>9.5</v>
      </c>
      <c r="Y133">
        <f>INT(POWER(X133+(Z133*0.25),2)*35)</f>
        <v>27932</v>
      </c>
      <c r="Z133">
        <v>75</v>
      </c>
      <c r="AA133">
        <f>INT(POWER(X133+(AB133*0.25),3))+40</f>
        <v>4953</v>
      </c>
      <c r="AB133">
        <v>30</v>
      </c>
      <c r="AC133">
        <f>INT(50+(X133+(AD133*0.25)-1)*POWER(X133+(AD133*0.25),0.5)*10)</f>
        <v>4562</v>
      </c>
      <c r="AD133">
        <v>200</v>
      </c>
      <c r="AE133">
        <f>INT(POWER(X133+(AF133*0.25),3))+40</f>
        <v>7454</v>
      </c>
      <c r="AF133">
        <v>40</v>
      </c>
      <c r="AG133">
        <f>INT(50+(X133+(AH133*0.25)-1)*POWER(X133+(AH133*0.25),0.5)*10)</f>
        <v>4591</v>
      </c>
      <c r="AH133">
        <v>201</v>
      </c>
      <c r="AI133">
        <f>INT(5+(X133+(AJ133*0.25)-1)*POWER(X133+(AJ133*0.25),0.2))</f>
        <v>18</v>
      </c>
      <c r="AJ133">
        <v>0</v>
      </c>
      <c r="AL133" s="6" t="s">
        <v>144</v>
      </c>
      <c r="AM133" s="6">
        <v>15005</v>
      </c>
      <c r="AN133" s="7" t="s">
        <v>571</v>
      </c>
      <c r="AO133" t="s">
        <v>627</v>
      </c>
    </row>
    <row r="134" spans="1:41" x14ac:dyDescent="0.15">
      <c r="B134" s="16" t="s">
        <v>371</v>
      </c>
      <c r="C134" s="6" t="s">
        <v>372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373</v>
      </c>
      <c r="S134" s="6" t="s">
        <v>152</v>
      </c>
      <c r="U134" s="16" t="s">
        <v>374</v>
      </c>
      <c r="V134" s="6" t="s">
        <v>375</v>
      </c>
      <c r="W134">
        <v>36</v>
      </c>
      <c r="X134">
        <f>1+(W134-1)*0.25</f>
        <v>9.75</v>
      </c>
      <c r="Y134">
        <f>INT(POWER(X134+(Z134*0.25),2)*35)</f>
        <v>13652</v>
      </c>
      <c r="Z134">
        <v>40</v>
      </c>
      <c r="AA134">
        <f>INT(POWER(X134+(AB134*0.25),3))+40</f>
        <v>8343</v>
      </c>
      <c r="AB134">
        <v>42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165</v>
      </c>
      <c r="AJ134">
        <v>240</v>
      </c>
      <c r="AL134" s="6" t="s">
        <v>63</v>
      </c>
      <c r="AM134" s="6" t="s">
        <v>376</v>
      </c>
    </row>
    <row r="135" spans="1:41" x14ac:dyDescent="0.15">
      <c r="B135" s="16" t="s">
        <v>377</v>
      </c>
      <c r="C135" s="6" t="s">
        <v>378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379</v>
      </c>
      <c r="S135" s="6">
        <v>15013</v>
      </c>
      <c r="U135" s="16" t="s">
        <v>380</v>
      </c>
      <c r="V135" s="6" t="s">
        <v>381</v>
      </c>
      <c r="W135">
        <v>34</v>
      </c>
      <c r="X135">
        <f>1+(W135-1)*0.25</f>
        <v>9.25</v>
      </c>
      <c r="Y135">
        <f>INT(POWER(X135+(Z135*0.25),2)*35)</f>
        <v>11340</v>
      </c>
      <c r="Z135">
        <v>35</v>
      </c>
      <c r="AA135">
        <f>INT(POWER(X135+(AB135*0.25),3))+40</f>
        <v>6631</v>
      </c>
      <c r="AB135">
        <v>38</v>
      </c>
      <c r="AC135">
        <f>INT(50+(X135+(AD135*0.25)-1)*POWER(X135+(AD135*0.25),0.5)*10)</f>
        <v>3436</v>
      </c>
      <c r="AD135">
        <v>160</v>
      </c>
      <c r="AE135">
        <f>INT(POWER(X135+(AF135*0.25),3))+40</f>
        <v>831</v>
      </c>
      <c r="AF135">
        <v>0</v>
      </c>
      <c r="AG135">
        <f>INT(50+(X135+(AH135*0.25)-1)*POWER(X135+(AH135*0.25),0.5)*10)</f>
        <v>3051</v>
      </c>
      <c r="AH135">
        <v>145</v>
      </c>
      <c r="AI135">
        <f>INT(5+(X135+(AJ135*0.25)-1)*POWER(X135+(AJ135*0.25),0.2))</f>
        <v>150</v>
      </c>
      <c r="AJ135">
        <v>220</v>
      </c>
      <c r="AL135" s="6" t="s">
        <v>63</v>
      </c>
      <c r="AM135" s="6" t="s">
        <v>382</v>
      </c>
    </row>
    <row r="136" spans="1:41" x14ac:dyDescent="0.15">
      <c r="B136" s="16"/>
      <c r="C136" s="6"/>
      <c r="R136" s="6"/>
      <c r="S136" s="6"/>
      <c r="U136" s="16" t="s">
        <v>383</v>
      </c>
      <c r="V136" s="6" t="s">
        <v>384</v>
      </c>
      <c r="W136">
        <v>35</v>
      </c>
      <c r="X136">
        <f>1+(W136-1)*0.25</f>
        <v>9.5</v>
      </c>
      <c r="Y136">
        <f>INT(POWER(X136+(Z136*0.25),2)*35)</f>
        <v>12304</v>
      </c>
      <c r="Z136">
        <v>37</v>
      </c>
      <c r="AA136">
        <f>INT(POWER(X136+(AB136*0.25),3))+40</f>
        <v>7454</v>
      </c>
      <c r="AB136">
        <v>40</v>
      </c>
      <c r="AC136">
        <f>INT(50+(X136+(AD136*0.25)-1)*POWER(X136+(AD136*0.25),0.5)*10)</f>
        <v>3462</v>
      </c>
      <c r="AD136">
        <v>160</v>
      </c>
      <c r="AE136">
        <f>INT(POWER(X136+(AF136*0.25),3))+40</f>
        <v>897</v>
      </c>
      <c r="AF136">
        <v>0</v>
      </c>
      <c r="AG136">
        <f>INT(50+(X136+(AH136*0.25)-1)*POWER(X136+(AH136*0.25),0.5)*10)</f>
        <v>3076</v>
      </c>
      <c r="AH136">
        <v>145</v>
      </c>
      <c r="AI136">
        <f>INT(5+(X136+(AJ136*0.25)-1)*POWER(X136+(AJ136*0.25),0.2))</f>
        <v>172</v>
      </c>
      <c r="AJ136">
        <v>250</v>
      </c>
      <c r="AL136" s="6" t="s">
        <v>63</v>
      </c>
      <c r="AM136" s="6" t="s">
        <v>385</v>
      </c>
    </row>
    <row r="137" spans="1:41" x14ac:dyDescent="0.15">
      <c r="A137" s="1" t="s">
        <v>596</v>
      </c>
    </row>
    <row r="138" spans="1:41" x14ac:dyDescent="0.15">
      <c r="B138" s="14" t="s">
        <v>556</v>
      </c>
      <c r="C138" s="7" t="s">
        <v>557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560</v>
      </c>
      <c r="U138" s="16" t="s">
        <v>386</v>
      </c>
      <c r="V138" s="6" t="s">
        <v>387</v>
      </c>
      <c r="W138">
        <v>35</v>
      </c>
      <c r="X138">
        <f>1+(W138-1)*0.25</f>
        <v>9.5</v>
      </c>
      <c r="Y138">
        <f>INT(POWER(X138+(Z138*0.25),2)*35)</f>
        <v>5040</v>
      </c>
      <c r="Z138">
        <v>10</v>
      </c>
      <c r="AA138">
        <f>INT(POWER(X138+(AB138*0.25),3))+40</f>
        <v>897</v>
      </c>
      <c r="AB138">
        <v>0</v>
      </c>
      <c r="AC138">
        <f>INT(50+(X138+(AD138*0.25)-1)*POWER(X138+(AD138*0.25),0.5)*10)</f>
        <v>41691</v>
      </c>
      <c r="AD138">
        <v>1000</v>
      </c>
      <c r="AE138">
        <f>INT(POWER(X138+(AF138*0.25),3))+40</f>
        <v>9978</v>
      </c>
      <c r="AF138">
        <v>48</v>
      </c>
      <c r="AG138">
        <f>INT(50+(X138+(AH138*0.25)-1)*POWER(X138+(AH138*0.25),0.5)*10)</f>
        <v>41691</v>
      </c>
      <c r="AH138">
        <v>1000</v>
      </c>
      <c r="AI138">
        <f>INT(5+(X138+(AJ138*0.25)-1)*POWER(X138+(AJ138*0.25),0.2))</f>
        <v>18</v>
      </c>
      <c r="AJ138">
        <v>0</v>
      </c>
      <c r="AL138" s="6" t="s">
        <v>388</v>
      </c>
      <c r="AM138" s="6" t="s">
        <v>389</v>
      </c>
      <c r="AN138" s="7" t="s">
        <v>571</v>
      </c>
      <c r="AO138" t="s">
        <v>631</v>
      </c>
    </row>
    <row r="139" spans="1:41" x14ac:dyDescent="0.15">
      <c r="B139" s="16"/>
      <c r="C139" s="6"/>
      <c r="R139" s="6"/>
      <c r="S139" s="6"/>
      <c r="U139" s="16" t="s">
        <v>390</v>
      </c>
      <c r="V139" s="6" t="s">
        <v>391</v>
      </c>
      <c r="W139">
        <v>36</v>
      </c>
      <c r="X139">
        <f t="shared" ref="X139:X141" si="106">1+(W139-1)*0.25</f>
        <v>9.75</v>
      </c>
      <c r="Y139">
        <f>INT(POWER(X139+(Z139*0.25),2)*35)</f>
        <v>14352</v>
      </c>
      <c r="Z139">
        <v>42</v>
      </c>
      <c r="AA139">
        <f>INT(POWER(X139+(AB139*0.25),3))+40</f>
        <v>8040</v>
      </c>
      <c r="AB139">
        <v>41</v>
      </c>
      <c r="AC139">
        <f>INT(50+(X139+(AD139*0.25)-1)*POWER(X139+(AD139*0.25),0.5)*10)</f>
        <v>5791</v>
      </c>
      <c r="AD139">
        <v>240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138</v>
      </c>
      <c r="AJ139">
        <v>200</v>
      </c>
      <c r="AL139" s="6" t="s">
        <v>221</v>
      </c>
      <c r="AM139" s="6" t="s">
        <v>392</v>
      </c>
      <c r="AO139" t="s">
        <v>631</v>
      </c>
    </row>
    <row r="140" spans="1:41" x14ac:dyDescent="0.15">
      <c r="B140" s="16"/>
      <c r="C140" s="6"/>
      <c r="R140" s="6"/>
      <c r="S140" s="6"/>
      <c r="U140" s="16" t="s">
        <v>393</v>
      </c>
      <c r="V140" s="6" t="s">
        <v>394</v>
      </c>
      <c r="W140">
        <v>35</v>
      </c>
      <c r="X140">
        <f t="shared" si="106"/>
        <v>9.5</v>
      </c>
      <c r="Y140">
        <f>INT(POWER(X140+(Z140*0.25),2)*35)</f>
        <v>11027</v>
      </c>
      <c r="Z140">
        <v>33</v>
      </c>
      <c r="AA140">
        <f>INT(POWER(X140+(AB140*0.25),3))+40</f>
        <v>8974</v>
      </c>
      <c r="AB140">
        <v>45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282</v>
      </c>
      <c r="AJ140">
        <v>400</v>
      </c>
      <c r="AL140" s="6" t="s">
        <v>93</v>
      </c>
      <c r="AM140" s="6" t="s">
        <v>395</v>
      </c>
      <c r="AO140" t="s">
        <v>631</v>
      </c>
    </row>
    <row r="141" spans="1:41" x14ac:dyDescent="0.15">
      <c r="B141" s="16"/>
      <c r="C141" s="6"/>
      <c r="R141" s="6"/>
      <c r="S141" s="6"/>
      <c r="U141" s="16" t="s">
        <v>396</v>
      </c>
      <c r="V141" s="6" t="s">
        <v>397</v>
      </c>
      <c r="W141">
        <v>35</v>
      </c>
      <c r="X141">
        <f t="shared" si="106"/>
        <v>9.5</v>
      </c>
      <c r="Y141">
        <f>INT(POWER(X141+(Z141*0.25),2)*35)</f>
        <v>12635</v>
      </c>
      <c r="Z141">
        <v>38</v>
      </c>
      <c r="AA141">
        <f>INT(POWER(X141+(AB141*0.25),3))+40</f>
        <v>9301</v>
      </c>
      <c r="AB141">
        <v>46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207</v>
      </c>
      <c r="AJ141">
        <v>300</v>
      </c>
      <c r="AL141" s="6" t="s">
        <v>65</v>
      </c>
      <c r="AM141" s="6" t="s">
        <v>398</v>
      </c>
      <c r="AO141" t="s">
        <v>631</v>
      </c>
    </row>
    <row r="142" spans="1:41" s="9" customFormat="1" x14ac:dyDescent="0.15">
      <c r="A142" s="8" t="s">
        <v>597</v>
      </c>
      <c r="B142" s="15"/>
      <c r="U142" s="15"/>
      <c r="W142"/>
    </row>
    <row r="143" spans="1:41" s="9" customFormat="1" x14ac:dyDescent="0.15">
      <c r="A143" s="8" t="s">
        <v>562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399</v>
      </c>
      <c r="V143" s="11" t="s">
        <v>400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401</v>
      </c>
      <c r="AM143" s="11" t="s">
        <v>402</v>
      </c>
    </row>
    <row r="144" spans="1:41" s="9" customFormat="1" x14ac:dyDescent="0.15">
      <c r="A144" s="8" t="s">
        <v>562</v>
      </c>
      <c r="B144" s="17" t="s">
        <v>403</v>
      </c>
      <c r="C144" s="11" t="s">
        <v>404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405</v>
      </c>
      <c r="S144" s="11" t="s">
        <v>406</v>
      </c>
      <c r="U144" s="17" t="s">
        <v>407</v>
      </c>
      <c r="V144" s="11" t="s">
        <v>408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409</v>
      </c>
    </row>
    <row r="145" spans="1:41" s="9" customFormat="1" x14ac:dyDescent="0.15">
      <c r="A145" s="8" t="s">
        <v>562</v>
      </c>
      <c r="B145" s="17" t="s">
        <v>410</v>
      </c>
      <c r="C145" s="11" t="s">
        <v>411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412</v>
      </c>
      <c r="S145" s="11" t="s">
        <v>413</v>
      </c>
      <c r="U145" s="17" t="s">
        <v>414</v>
      </c>
      <c r="V145" s="11" t="s">
        <v>415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178</v>
      </c>
    </row>
    <row r="146" spans="1:41" x14ac:dyDescent="0.15">
      <c r="A146" s="1" t="s">
        <v>598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550</v>
      </c>
      <c r="U147" s="16" t="s">
        <v>416</v>
      </c>
      <c r="V147" s="6" t="s">
        <v>417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418</v>
      </c>
      <c r="AM147" s="6">
        <v>10017</v>
      </c>
      <c r="AN147" s="7" t="s">
        <v>571</v>
      </c>
      <c r="AO147" t="s">
        <v>623</v>
      </c>
    </row>
    <row r="148" spans="1:41" x14ac:dyDescent="0.15">
      <c r="B148" s="16" t="s">
        <v>419</v>
      </c>
      <c r="C148" s="6" t="s">
        <v>420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421</v>
      </c>
      <c r="S148" s="6">
        <v>10022</v>
      </c>
      <c r="U148" s="16" t="s">
        <v>422</v>
      </c>
      <c r="V148" s="6" t="s">
        <v>423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221</v>
      </c>
      <c r="AM148" s="6" t="s">
        <v>424</v>
      </c>
      <c r="AO148" t="s">
        <v>624</v>
      </c>
    </row>
    <row r="149" spans="1:41" x14ac:dyDescent="0.15">
      <c r="B149" s="16" t="s">
        <v>425</v>
      </c>
      <c r="C149" s="6" t="s">
        <v>426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427</v>
      </c>
      <c r="S149" s="6">
        <v>15009</v>
      </c>
      <c r="U149" s="16" t="s">
        <v>428</v>
      </c>
      <c r="V149" s="6" t="s">
        <v>429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221</v>
      </c>
      <c r="AM149" s="6" t="s">
        <v>430</v>
      </c>
    </row>
    <row r="150" spans="1:41" x14ac:dyDescent="0.15">
      <c r="B150" s="16"/>
      <c r="C150" s="6"/>
      <c r="R150" s="6"/>
      <c r="S150" s="6"/>
      <c r="U150" s="16" t="s">
        <v>431</v>
      </c>
      <c r="V150" s="6" t="s">
        <v>432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433</v>
      </c>
    </row>
    <row r="151" spans="1:41" s="9" customFormat="1" x14ac:dyDescent="0.15">
      <c r="A151" s="8" t="s">
        <v>599</v>
      </c>
      <c r="B151" s="15"/>
      <c r="U151" s="15"/>
      <c r="W151"/>
    </row>
    <row r="152" spans="1:41" s="9" customFormat="1" x14ac:dyDescent="0.15">
      <c r="A152" s="8" t="s">
        <v>562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434</v>
      </c>
      <c r="V152" s="11" t="s">
        <v>435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436</v>
      </c>
      <c r="AM152" s="11" t="s">
        <v>437</v>
      </c>
    </row>
    <row r="153" spans="1:41" s="9" customFormat="1" x14ac:dyDescent="0.15">
      <c r="A153" s="8" t="s">
        <v>562</v>
      </c>
      <c r="B153" s="17" t="s">
        <v>445</v>
      </c>
      <c r="C153" s="11" t="s">
        <v>446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447</v>
      </c>
      <c r="S153" s="11" t="s">
        <v>448</v>
      </c>
      <c r="U153" s="17" t="s">
        <v>441</v>
      </c>
      <c r="V153" s="11" t="s">
        <v>442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443</v>
      </c>
      <c r="AM153" s="11" t="s">
        <v>444</v>
      </c>
    </row>
    <row r="154" spans="1:41" s="9" customFormat="1" x14ac:dyDescent="0.15">
      <c r="A154" s="8" t="s">
        <v>562</v>
      </c>
      <c r="B154" s="17" t="s">
        <v>453</v>
      </c>
      <c r="C154" s="11" t="s">
        <v>454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455</v>
      </c>
      <c r="S154" s="11" t="s">
        <v>456</v>
      </c>
      <c r="U154" s="17" t="s">
        <v>449</v>
      </c>
      <c r="V154" s="11" t="s">
        <v>450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451</v>
      </c>
      <c r="AM154" s="11" t="s">
        <v>452</v>
      </c>
    </row>
    <row r="155" spans="1:41" x14ac:dyDescent="0.15">
      <c r="A155" s="8" t="s">
        <v>562</v>
      </c>
      <c r="U155" s="16" t="s">
        <v>457</v>
      </c>
      <c r="V155" s="6" t="s">
        <v>458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459</v>
      </c>
      <c r="AM155" s="6" t="s">
        <v>460</v>
      </c>
    </row>
    <row r="156" spans="1:41" x14ac:dyDescent="0.15">
      <c r="A156" s="8" t="s">
        <v>562</v>
      </c>
      <c r="B156" s="16"/>
      <c r="C156" s="6"/>
      <c r="R156" s="6"/>
      <c r="S156" s="6"/>
      <c r="U156" s="16" t="s">
        <v>461</v>
      </c>
      <c r="V156" s="6" t="s">
        <v>462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463</v>
      </c>
    </row>
    <row r="157" spans="1:41" x14ac:dyDescent="0.15">
      <c r="A157" s="8" t="s">
        <v>562</v>
      </c>
      <c r="B157" s="16"/>
      <c r="C157" s="6"/>
      <c r="R157" s="6"/>
      <c r="S157" s="6"/>
      <c r="U157" s="16" t="s">
        <v>464</v>
      </c>
      <c r="V157" s="6" t="s">
        <v>465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466</v>
      </c>
    </row>
    <row r="158" spans="1:41" x14ac:dyDescent="0.15">
      <c r="A158" s="1" t="s">
        <v>562</v>
      </c>
      <c r="B158" s="16"/>
      <c r="C158" s="6"/>
      <c r="R158" s="6"/>
      <c r="S158" s="6"/>
      <c r="U158" s="16" t="s">
        <v>467</v>
      </c>
      <c r="V158" s="6" t="s">
        <v>468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469</v>
      </c>
    </row>
    <row r="159" spans="1:41" x14ac:dyDescent="0.15">
      <c r="A159" s="1" t="s">
        <v>600</v>
      </c>
    </row>
    <row r="160" spans="1:41" x14ac:dyDescent="0.15">
      <c r="B160" s="14" t="s">
        <v>556</v>
      </c>
      <c r="C160" s="7" t="s">
        <v>557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561</v>
      </c>
      <c r="U160" s="16" t="s">
        <v>470</v>
      </c>
      <c r="V160" s="6" t="s">
        <v>471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472</v>
      </c>
      <c r="AM160" s="6">
        <v>15007</v>
      </c>
      <c r="AN160" s="7" t="s">
        <v>571</v>
      </c>
      <c r="AO160" t="s">
        <v>626</v>
      </c>
    </row>
    <row r="161" spans="1:41" x14ac:dyDescent="0.15">
      <c r="B161" s="16" t="s">
        <v>438</v>
      </c>
      <c r="C161" s="6" t="s">
        <v>439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440</v>
      </c>
      <c r="S161" s="6">
        <v>10023</v>
      </c>
      <c r="U161" s="16" t="s">
        <v>473</v>
      </c>
      <c r="V161" s="6" t="s">
        <v>474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186</v>
      </c>
      <c r="AJ161">
        <v>270</v>
      </c>
      <c r="AL161" s="6" t="s">
        <v>63</v>
      </c>
      <c r="AM161" s="6" t="s">
        <v>475</v>
      </c>
      <c r="AO161" t="s">
        <v>625</v>
      </c>
    </row>
    <row r="162" spans="1:41" x14ac:dyDescent="0.15">
      <c r="R162" s="5"/>
      <c r="U162" s="16" t="s">
        <v>476</v>
      </c>
      <c r="V162" s="6" t="s">
        <v>477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478</v>
      </c>
    </row>
    <row r="163" spans="1:41" x14ac:dyDescent="0.15">
      <c r="R163" s="5"/>
      <c r="U163" s="16" t="s">
        <v>481</v>
      </c>
      <c r="V163" s="6" t="s">
        <v>480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165</v>
      </c>
      <c r="AJ163">
        <v>240</v>
      </c>
      <c r="AL163" s="6" t="s">
        <v>93</v>
      </c>
      <c r="AM163" s="6" t="s">
        <v>479</v>
      </c>
    </row>
    <row r="164" spans="1:41" x14ac:dyDescent="0.15">
      <c r="A164" s="1" t="s">
        <v>601</v>
      </c>
    </row>
    <row r="165" spans="1:41" x14ac:dyDescent="0.15">
      <c r="B165" s="16" t="s">
        <v>485</v>
      </c>
      <c r="C165" s="6" t="s">
        <v>486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472</v>
      </c>
      <c r="S165" s="6" t="s">
        <v>619</v>
      </c>
      <c r="U165" s="16" t="s">
        <v>482</v>
      </c>
      <c r="V165" s="6" t="s">
        <v>483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191</v>
      </c>
      <c r="AJ165">
        <v>267</v>
      </c>
      <c r="AL165" s="6" t="s">
        <v>221</v>
      </c>
      <c r="AM165" s="6" t="s">
        <v>484</v>
      </c>
    </row>
    <row r="166" spans="1:41" x14ac:dyDescent="0.15">
      <c r="B166" s="16" t="s">
        <v>487</v>
      </c>
      <c r="C166" s="6" t="s">
        <v>488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489</v>
      </c>
      <c r="S166" s="6" t="s">
        <v>490</v>
      </c>
      <c r="U166" s="16" t="s">
        <v>491</v>
      </c>
      <c r="V166" s="6" t="s">
        <v>492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182</v>
      </c>
      <c r="AJ166">
        <v>254</v>
      </c>
      <c r="AL166" s="6" t="s">
        <v>93</v>
      </c>
      <c r="AM166" s="6" t="s">
        <v>493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554</v>
      </c>
      <c r="U167" s="16" t="s">
        <v>497</v>
      </c>
      <c r="V167" s="6" t="s">
        <v>496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495</v>
      </c>
      <c r="AM167" s="6" t="s">
        <v>494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555</v>
      </c>
      <c r="U168" s="16" t="s">
        <v>498</v>
      </c>
      <c r="V168" s="6" t="s">
        <v>499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193</v>
      </c>
      <c r="AJ168">
        <v>267</v>
      </c>
      <c r="AL168" s="6" t="s">
        <v>93</v>
      </c>
      <c r="AM168" s="6" t="s">
        <v>500</v>
      </c>
    </row>
    <row r="169" spans="1:41" x14ac:dyDescent="0.15">
      <c r="B169" s="14" t="s">
        <v>556</v>
      </c>
      <c r="C169" s="7" t="s">
        <v>557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558</v>
      </c>
      <c r="U169" s="16"/>
      <c r="V169" s="6"/>
      <c r="AL169" s="6"/>
      <c r="AM169" s="6"/>
    </row>
    <row r="170" spans="1:41" x14ac:dyDescent="0.15">
      <c r="B170" s="14" t="s">
        <v>556</v>
      </c>
      <c r="C170" s="7" t="s">
        <v>557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559</v>
      </c>
      <c r="U170" s="16"/>
      <c r="V170" s="6"/>
      <c r="AL170" s="6"/>
      <c r="AM170" s="6"/>
    </row>
    <row r="171" spans="1:41" x14ac:dyDescent="0.15">
      <c r="B171" s="14" t="s">
        <v>556</v>
      </c>
      <c r="C171" s="7" t="s">
        <v>557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560</v>
      </c>
      <c r="U171" s="16"/>
      <c r="V171" s="6"/>
      <c r="AL171" s="6"/>
      <c r="AM171" s="6"/>
    </row>
    <row r="172" spans="1:41" x14ac:dyDescent="0.15">
      <c r="B172" s="14" t="s">
        <v>556</v>
      </c>
      <c r="C172" s="7" t="s">
        <v>557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561</v>
      </c>
      <c r="U172" s="16"/>
      <c r="V172" s="6"/>
      <c r="AL172" s="6"/>
      <c r="AM172" s="6"/>
    </row>
    <row r="173" spans="1:41" x14ac:dyDescent="0.15">
      <c r="A173" s="1" t="s">
        <v>602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554</v>
      </c>
      <c r="U174" s="16" t="s">
        <v>501</v>
      </c>
      <c r="V174" s="6" t="s">
        <v>607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221</v>
      </c>
      <c r="AM174" s="6" t="s">
        <v>502</v>
      </c>
      <c r="AN174" s="7" t="s">
        <v>571</v>
      </c>
      <c r="AO174" t="s">
        <v>632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555</v>
      </c>
      <c r="U175" s="16" t="s">
        <v>503</v>
      </c>
      <c r="V175" s="6" t="s">
        <v>504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221</v>
      </c>
      <c r="AM175" s="6" t="s">
        <v>505</v>
      </c>
      <c r="AN175" s="7" t="s">
        <v>571</v>
      </c>
    </row>
    <row r="176" spans="1:41" x14ac:dyDescent="0.15">
      <c r="B176" s="14" t="s">
        <v>556</v>
      </c>
      <c r="C176" s="7" t="s">
        <v>557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558</v>
      </c>
      <c r="U176" s="16" t="s">
        <v>506</v>
      </c>
      <c r="V176" s="6" t="s">
        <v>608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507</v>
      </c>
      <c r="AN176" s="7" t="s">
        <v>571</v>
      </c>
    </row>
    <row r="177" spans="1:41" x14ac:dyDescent="0.15">
      <c r="B177" s="14" t="s">
        <v>556</v>
      </c>
      <c r="C177" s="7" t="s">
        <v>557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559</v>
      </c>
      <c r="U177" s="16" t="s">
        <v>508</v>
      </c>
      <c r="V177" s="6" t="s">
        <v>509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126</v>
      </c>
      <c r="AM177" s="6" t="s">
        <v>510</v>
      </c>
      <c r="AO177" t="s">
        <v>633</v>
      </c>
    </row>
    <row r="178" spans="1:41" x14ac:dyDescent="0.15">
      <c r="B178" s="14" t="s">
        <v>556</v>
      </c>
      <c r="C178" s="7" t="s">
        <v>557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560</v>
      </c>
      <c r="U178" s="16" t="s">
        <v>511</v>
      </c>
      <c r="V178" s="6" t="s">
        <v>512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513</v>
      </c>
      <c r="AM178" s="6" t="s">
        <v>514</v>
      </c>
    </row>
    <row r="179" spans="1:41" x14ac:dyDescent="0.15">
      <c r="B179" s="14" t="s">
        <v>556</v>
      </c>
      <c r="C179" s="7" t="s">
        <v>557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561</v>
      </c>
      <c r="U179" s="16" t="s">
        <v>515</v>
      </c>
      <c r="V179" s="6" t="s">
        <v>516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126</v>
      </c>
      <c r="AM179" s="6" t="s">
        <v>517</v>
      </c>
    </row>
    <row r="180" spans="1:41" x14ac:dyDescent="0.15">
      <c r="R180" s="5"/>
      <c r="U180" s="16" t="s">
        <v>518</v>
      </c>
      <c r="V180" s="6" t="s">
        <v>519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221</v>
      </c>
      <c r="AM180" s="6" t="s">
        <v>520</v>
      </c>
    </row>
    <row r="181" spans="1:41" x14ac:dyDescent="0.15">
      <c r="A181" s="1" t="s">
        <v>603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554</v>
      </c>
      <c r="U182" s="16" t="s">
        <v>521</v>
      </c>
      <c r="V182" s="6" t="s">
        <v>522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151307</v>
      </c>
      <c r="Z182">
        <v>200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25229</v>
      </c>
      <c r="AD182">
        <v>680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507</v>
      </c>
      <c r="AN182" s="7" t="s">
        <v>571</v>
      </c>
      <c r="AO182" t="s">
        <v>634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555</v>
      </c>
      <c r="U183" s="16" t="s">
        <v>529</v>
      </c>
      <c r="V183" s="6" t="s">
        <v>523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221</v>
      </c>
      <c r="AM183" s="6" t="s">
        <v>535</v>
      </c>
      <c r="AN183" s="7" t="s">
        <v>571</v>
      </c>
      <c r="AO183" t="s">
        <v>635</v>
      </c>
    </row>
    <row r="184" spans="1:41" x14ac:dyDescent="0.15">
      <c r="B184" s="14" t="s">
        <v>556</v>
      </c>
      <c r="C184" s="7" t="s">
        <v>557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558</v>
      </c>
      <c r="U184" s="16" t="s">
        <v>530</v>
      </c>
      <c r="V184" s="6" t="s">
        <v>524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16621</v>
      </c>
      <c r="AB184">
        <v>48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203</v>
      </c>
      <c r="AJ184">
        <v>278</v>
      </c>
      <c r="AL184" s="6" t="s">
        <v>63</v>
      </c>
      <c r="AM184" s="6" t="s">
        <v>536</v>
      </c>
    </row>
    <row r="185" spans="1:41" x14ac:dyDescent="0.15">
      <c r="B185" s="14" t="s">
        <v>556</v>
      </c>
      <c r="C185" s="7" t="s">
        <v>557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559</v>
      </c>
      <c r="U185" s="16" t="s">
        <v>531</v>
      </c>
      <c r="V185" s="6" t="s">
        <v>525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17113</v>
      </c>
      <c r="AB185">
        <v>49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197</v>
      </c>
      <c r="AJ185">
        <v>270</v>
      </c>
      <c r="AL185" s="6" t="s">
        <v>176</v>
      </c>
      <c r="AM185" s="6" t="s">
        <v>537</v>
      </c>
    </row>
    <row r="186" spans="1:41" x14ac:dyDescent="0.15">
      <c r="B186" s="14" t="s">
        <v>556</v>
      </c>
      <c r="C186" s="7" t="s">
        <v>557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560</v>
      </c>
      <c r="U186" s="16" t="s">
        <v>532</v>
      </c>
      <c r="V186" s="6" t="s">
        <v>526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16621</v>
      </c>
      <c r="AB186">
        <v>48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201</v>
      </c>
      <c r="AJ186">
        <v>275</v>
      </c>
      <c r="AL186" s="6" t="s">
        <v>63</v>
      </c>
      <c r="AM186" s="6" t="s">
        <v>538</v>
      </c>
    </row>
    <row r="187" spans="1:41" x14ac:dyDescent="0.15">
      <c r="B187" s="14" t="s">
        <v>556</v>
      </c>
      <c r="C187" s="7" t="s">
        <v>557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561</v>
      </c>
      <c r="U187" s="16" t="s">
        <v>533</v>
      </c>
      <c r="V187" s="6" t="s">
        <v>527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17616</v>
      </c>
      <c r="AF187">
        <v>50</v>
      </c>
      <c r="AG187">
        <f t="shared" si="126"/>
        <v>5330</v>
      </c>
      <c r="AH187">
        <v>210</v>
      </c>
      <c r="AI187">
        <f t="shared" si="127"/>
        <v>196</v>
      </c>
      <c r="AJ187">
        <v>269</v>
      </c>
      <c r="AL187" s="6" t="s">
        <v>221</v>
      </c>
      <c r="AM187" s="6" t="s">
        <v>539</v>
      </c>
    </row>
    <row r="188" spans="1:41" x14ac:dyDescent="0.15">
      <c r="R188" s="5"/>
      <c r="U188" s="16" t="s">
        <v>534</v>
      </c>
      <c r="V188" s="6" t="s">
        <v>528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16621</v>
      </c>
      <c r="AB188">
        <v>48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201</v>
      </c>
      <c r="AJ188">
        <v>276</v>
      </c>
      <c r="AL188" s="6" t="s">
        <v>540</v>
      </c>
      <c r="AM188" s="6" t="s">
        <v>541</v>
      </c>
    </row>
    <row r="189" spans="1:41" x14ac:dyDescent="0.15">
      <c r="A189" s="1" t="s">
        <v>649</v>
      </c>
    </row>
    <row r="190" spans="1:41" x14ac:dyDescent="0.15">
      <c r="B190" s="12" t="s">
        <v>1</v>
      </c>
      <c r="C190" t="s">
        <v>0</v>
      </c>
      <c r="D190">
        <v>45</v>
      </c>
      <c r="E190">
        <f>1+(D190-1)*0.25</f>
        <v>12</v>
      </c>
      <c r="F190">
        <f>INT(200+POWER(E190+(G190*0.25)+1,2)*30)</f>
        <v>5270</v>
      </c>
      <c r="G190">
        <v>0</v>
      </c>
      <c r="H190">
        <f>INT(POWER(E190+(I190*0.25)+4,2)*3)</f>
        <v>768</v>
      </c>
      <c r="I190">
        <v>0</v>
      </c>
      <c r="J190">
        <f>INT(50+(E190+(K190*0.25)-1)*POWER(E190+(K190*0.25),0.5)*10)</f>
        <v>431</v>
      </c>
      <c r="K190">
        <v>0</v>
      </c>
      <c r="L190">
        <f>INT(POWER(E190+(M190*0.25)+4,2)*3)</f>
        <v>768</v>
      </c>
      <c r="M190">
        <v>0</v>
      </c>
      <c r="N190">
        <f>INT(50+(E190+(O190*0.25)-1)*POWER(E190+(O190*0.25),0.5)*10)</f>
        <v>431</v>
      </c>
      <c r="O190">
        <v>0</v>
      </c>
      <c r="P190">
        <f>INT(5+(E190+(Q190*0.25)-1)*POWER(E190+(Q190*0.25),0.2))</f>
        <v>23</v>
      </c>
      <c r="Q190">
        <v>0</v>
      </c>
      <c r="R190" s="5">
        <v>100105</v>
      </c>
      <c r="S190" t="s">
        <v>554</v>
      </c>
      <c r="U190" s="16" t="s">
        <v>650</v>
      </c>
      <c r="V190" s="6" t="s">
        <v>655</v>
      </c>
      <c r="W190">
        <v>55</v>
      </c>
      <c r="X190">
        <f>1+(W190-1)*0.25</f>
        <v>14.5</v>
      </c>
      <c r="Y190">
        <f>INT(POWER(X190+(Z190*0.25),2)*35)</f>
        <v>145608</v>
      </c>
      <c r="Z190">
        <v>200</v>
      </c>
      <c r="AA190">
        <f>INT(POWER(X190+(AB190*0.25),3))+40</f>
        <v>25712</v>
      </c>
      <c r="AB190">
        <v>60</v>
      </c>
      <c r="AC190">
        <f>INT(50+(X190+(AD190*0.25)-1)*POWER(X190+(AD190*0.25),0.5)*10)</f>
        <v>24974</v>
      </c>
      <c r="AD190">
        <v>680</v>
      </c>
      <c r="AE190">
        <f>INT(POWER(X190+(AF190*0.25),3))+40</f>
        <v>19723</v>
      </c>
      <c r="AF190">
        <v>50</v>
      </c>
      <c r="AG190">
        <f>INT(50+(X190+(AH190*0.25)-1)*POWER(X190+(AH190*0.25),0.5)*10)</f>
        <v>25998</v>
      </c>
      <c r="AH190">
        <v>700</v>
      </c>
      <c r="AI190">
        <f>INT(5+(X190+(AJ190*0.25)-1)*POWER(X190+(AJ190*0.25),0.2))</f>
        <v>130</v>
      </c>
      <c r="AJ190">
        <v>170</v>
      </c>
      <c r="AL190" s="6" t="s">
        <v>93</v>
      </c>
      <c r="AM190" s="6" t="s">
        <v>507</v>
      </c>
      <c r="AN190" s="7"/>
    </row>
    <row r="191" spans="1:41" x14ac:dyDescent="0.15">
      <c r="R191" s="5"/>
      <c r="U191" s="16" t="s">
        <v>651</v>
      </c>
      <c r="V191" s="6" t="s">
        <v>656</v>
      </c>
      <c r="W191">
        <v>56</v>
      </c>
      <c r="X191">
        <f t="shared" ref="X191:X195" si="128">1+(W191-1)*0.25</f>
        <v>14.75</v>
      </c>
      <c r="Y191">
        <f t="shared" ref="Y191:Y195" si="129">INT(POWER(X191+(Z191*0.25),2)*35)</f>
        <v>460864</v>
      </c>
      <c r="Z191">
        <v>400</v>
      </c>
      <c r="AA191">
        <f t="shared" ref="AA191:AA195" si="130">INT(POWER(X191+(AB191*0.25),3))+40</f>
        <v>42002</v>
      </c>
      <c r="AB191">
        <v>80</v>
      </c>
      <c r="AC191">
        <f t="shared" ref="AC191:AC195" si="131">INT(50+(X191+(AD191*0.25)-1)*POWER(X191+(AD191*0.25),0.5)*10)</f>
        <v>31373</v>
      </c>
      <c r="AD191">
        <v>800</v>
      </c>
      <c r="AE191">
        <f t="shared" ref="AE191:AE195" si="132">INT(POWER(X191+(AF191*0.25),3))+40</f>
        <v>42002</v>
      </c>
      <c r="AF191">
        <v>80</v>
      </c>
      <c r="AG191">
        <f t="shared" ref="AG191:AG195" si="133">INT(50+(X191+(AH191*0.25)-1)*POWER(X191+(AH191*0.25),0.5)*10)</f>
        <v>34156</v>
      </c>
      <c r="AH191">
        <v>850</v>
      </c>
      <c r="AI191">
        <f t="shared" ref="AI191:AI195" si="134">INT(5+(X191+(AJ191*0.25)-1)*POWER(X191+(AJ191*0.25),0.2))</f>
        <v>28</v>
      </c>
      <c r="AJ191">
        <v>0</v>
      </c>
      <c r="AL191" s="6" t="s">
        <v>221</v>
      </c>
      <c r="AM191" s="6" t="s">
        <v>535</v>
      </c>
      <c r="AN191" s="7"/>
    </row>
    <row r="192" spans="1:41" x14ac:dyDescent="0.15">
      <c r="B192" s="14"/>
      <c r="C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U192" s="16" t="s">
        <v>652</v>
      </c>
      <c r="V192" s="6" t="s">
        <v>712</v>
      </c>
      <c r="W192">
        <v>57</v>
      </c>
      <c r="X192">
        <f t="shared" si="128"/>
        <v>15</v>
      </c>
      <c r="Y192">
        <f t="shared" si="129"/>
        <v>31500</v>
      </c>
      <c r="Z192">
        <v>60</v>
      </c>
      <c r="AA192">
        <f t="shared" si="130"/>
        <v>19723</v>
      </c>
      <c r="AB192">
        <v>48</v>
      </c>
      <c r="AC192">
        <f t="shared" si="131"/>
        <v>10212</v>
      </c>
      <c r="AD192">
        <v>347</v>
      </c>
      <c r="AE192">
        <f t="shared" si="132"/>
        <v>5399</v>
      </c>
      <c r="AF192">
        <v>10</v>
      </c>
      <c r="AG192">
        <f t="shared" si="133"/>
        <v>5209</v>
      </c>
      <c r="AH192">
        <v>200</v>
      </c>
      <c r="AI192">
        <f t="shared" si="134"/>
        <v>207</v>
      </c>
      <c r="AJ192">
        <v>278</v>
      </c>
      <c r="AL192" s="6" t="s">
        <v>63</v>
      </c>
      <c r="AM192" s="6" t="s">
        <v>536</v>
      </c>
    </row>
    <row r="193" spans="1:40" x14ac:dyDescent="0.15">
      <c r="B193" s="14"/>
      <c r="C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U193" s="16" t="s">
        <v>653</v>
      </c>
      <c r="V193" s="6" t="s">
        <v>713</v>
      </c>
      <c r="W193">
        <v>58</v>
      </c>
      <c r="X193">
        <f t="shared" si="128"/>
        <v>15.25</v>
      </c>
      <c r="Y193">
        <f t="shared" si="129"/>
        <v>26952</v>
      </c>
      <c r="Z193">
        <v>50</v>
      </c>
      <c r="AA193">
        <f t="shared" si="130"/>
        <v>20836</v>
      </c>
      <c r="AB193">
        <v>49</v>
      </c>
      <c r="AC193">
        <f t="shared" si="131"/>
        <v>9248</v>
      </c>
      <c r="AD193">
        <v>320</v>
      </c>
      <c r="AE193">
        <f t="shared" si="132"/>
        <v>8343</v>
      </c>
      <c r="AF193">
        <v>20</v>
      </c>
      <c r="AG193">
        <f t="shared" si="133"/>
        <v>5239</v>
      </c>
      <c r="AH193">
        <v>200</v>
      </c>
      <c r="AI193">
        <f t="shared" si="134"/>
        <v>202</v>
      </c>
      <c r="AJ193">
        <v>270</v>
      </c>
      <c r="AL193" s="6" t="s">
        <v>176</v>
      </c>
      <c r="AM193" s="6" t="s">
        <v>537</v>
      </c>
    </row>
    <row r="194" spans="1:40" x14ac:dyDescent="0.15">
      <c r="B194" s="14"/>
      <c r="C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U194" s="16" t="s">
        <v>654</v>
      </c>
      <c r="V194" s="6" t="s">
        <v>714</v>
      </c>
      <c r="W194">
        <v>59</v>
      </c>
      <c r="X194">
        <f t="shared" si="128"/>
        <v>15.5</v>
      </c>
      <c r="Y194">
        <f t="shared" si="129"/>
        <v>29435</v>
      </c>
      <c r="Z194">
        <v>54</v>
      </c>
      <c r="AA194">
        <f t="shared" si="130"/>
        <v>20836</v>
      </c>
      <c r="AB194">
        <v>48</v>
      </c>
      <c r="AC194">
        <f t="shared" si="131"/>
        <v>10024</v>
      </c>
      <c r="AD194">
        <v>340</v>
      </c>
      <c r="AE194">
        <f t="shared" si="132"/>
        <v>12207</v>
      </c>
      <c r="AF194">
        <v>30</v>
      </c>
      <c r="AG194">
        <f t="shared" si="133"/>
        <v>5885</v>
      </c>
      <c r="AH194">
        <v>220</v>
      </c>
      <c r="AI194">
        <f t="shared" si="134"/>
        <v>207</v>
      </c>
      <c r="AJ194">
        <v>275</v>
      </c>
      <c r="AL194" s="6" t="s">
        <v>63</v>
      </c>
      <c r="AM194" s="6" t="s">
        <v>538</v>
      </c>
    </row>
    <row r="195" spans="1:40" x14ac:dyDescent="0.15">
      <c r="B195" s="14"/>
      <c r="C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U195" s="16" t="s">
        <v>657</v>
      </c>
      <c r="V195" s="6" t="s">
        <v>658</v>
      </c>
      <c r="W195">
        <v>85</v>
      </c>
      <c r="X195">
        <f t="shared" si="128"/>
        <v>22</v>
      </c>
      <c r="Y195">
        <f t="shared" si="129"/>
        <v>42875</v>
      </c>
      <c r="Z195">
        <v>52</v>
      </c>
      <c r="AA195">
        <f t="shared" si="130"/>
        <v>14746</v>
      </c>
      <c r="AB195">
        <v>10</v>
      </c>
      <c r="AC195">
        <f t="shared" si="131"/>
        <v>11286</v>
      </c>
      <c r="AD195">
        <v>347</v>
      </c>
      <c r="AE195">
        <f t="shared" si="132"/>
        <v>41103</v>
      </c>
      <c r="AF195">
        <v>50</v>
      </c>
      <c r="AG195">
        <f t="shared" si="133"/>
        <v>6394</v>
      </c>
      <c r="AH195">
        <v>210</v>
      </c>
      <c r="AI195">
        <f t="shared" si="134"/>
        <v>221</v>
      </c>
      <c r="AJ195">
        <v>269</v>
      </c>
      <c r="AL195" s="6" t="s">
        <v>221</v>
      </c>
      <c r="AM195" s="6" t="s">
        <v>539</v>
      </c>
      <c r="AN195" s="7" t="s">
        <v>571</v>
      </c>
    </row>
    <row r="196" spans="1:40" s="9" customFormat="1" x14ac:dyDescent="0.15">
      <c r="A196" s="8" t="s">
        <v>638</v>
      </c>
      <c r="B196" s="15"/>
      <c r="U196" s="15"/>
    </row>
    <row r="197" spans="1:40" s="9" customFormat="1" x14ac:dyDescent="0.15">
      <c r="A197" s="8"/>
      <c r="B197" s="15" t="s">
        <v>1</v>
      </c>
      <c r="C197" s="9" t="s">
        <v>0</v>
      </c>
      <c r="D197" s="9">
        <v>45</v>
      </c>
      <c r="E197" s="9">
        <f>1+(D197-1)*0.25</f>
        <v>12</v>
      </c>
      <c r="F197" s="9">
        <f>INT(200+POWER(E197+(G197*0.25)+1,2)*30)</f>
        <v>5270</v>
      </c>
      <c r="G197" s="9">
        <v>0</v>
      </c>
      <c r="H197" s="9">
        <f>INT(POWER(E197+(I197*0.25)+4,2)*3)</f>
        <v>768</v>
      </c>
      <c r="I197" s="9">
        <v>0</v>
      </c>
      <c r="J197" s="9">
        <f>INT(50+(E197+(K197*0.25)-1)*POWER(E197+(K197*0.25),0.5)*10)</f>
        <v>431</v>
      </c>
      <c r="K197" s="9">
        <v>0</v>
      </c>
      <c r="L197" s="9">
        <f>INT(POWER(E197+(M197*0.25)+4,2)*3)</f>
        <v>768</v>
      </c>
      <c r="M197" s="9">
        <v>0</v>
      </c>
      <c r="N197" s="9">
        <f>INT(50+(E197+(O197*0.25)-1)*POWER(E197+(O197*0.25),0.5)*10)</f>
        <v>431</v>
      </c>
      <c r="O197" s="9">
        <v>0</v>
      </c>
      <c r="P197" s="9">
        <f>INT(5+(E197+(Q197*0.25)-1)*POWER(E197+(Q197*0.25),0.2))</f>
        <v>23</v>
      </c>
      <c r="Q197" s="9">
        <v>0</v>
      </c>
      <c r="R197" s="10" t="s">
        <v>57</v>
      </c>
      <c r="T197" s="9" t="s">
        <v>644</v>
      </c>
      <c r="U197" s="17" t="s">
        <v>190</v>
      </c>
      <c r="V197" s="11" t="s">
        <v>191</v>
      </c>
      <c r="W197" s="9">
        <v>75</v>
      </c>
      <c r="X197" s="9">
        <f t="shared" ref="X197:X205" si="135">1+(W197-1)*0.25</f>
        <v>19.5</v>
      </c>
      <c r="Y197" s="9">
        <f t="shared" ref="Y197:Y205" si="136">INT(POWER(X197+(Z197*0.25),2)*35)</f>
        <v>54608</v>
      </c>
      <c r="Z197" s="9">
        <v>80</v>
      </c>
      <c r="AA197" s="9">
        <f t="shared" ref="AA197:AA205" si="137">INT(POWER(X197+(AB197*0.25),3))+40</f>
        <v>7454</v>
      </c>
      <c r="AB197" s="9">
        <v>0</v>
      </c>
      <c r="AC197" s="9">
        <f t="shared" ref="AC197:AC205" si="138">INT(50+(X197+(AD197*0.25)-1)*POWER(X197+(AD197*0.25),0.5)*10)</f>
        <v>866</v>
      </c>
      <c r="AD197" s="9">
        <v>0</v>
      </c>
      <c r="AE197" s="9">
        <f t="shared" ref="AE197:AE205" si="139">INT(POWER(X197+(AF197*0.25),3))+40</f>
        <v>7454</v>
      </c>
      <c r="AF197" s="9">
        <v>0</v>
      </c>
      <c r="AG197" s="9">
        <f t="shared" ref="AG197:AG205" si="140">INT(50+(X197+(AH197*0.25)-1)*POWER(X197+(AH197*0.25),0.5)*10)</f>
        <v>866</v>
      </c>
      <c r="AH197" s="9">
        <v>0</v>
      </c>
      <c r="AI197" s="9">
        <f t="shared" ref="AI197:AI205" si="141">INT(5+(X197+(AJ197*0.25)-1)*POWER(X197+(AJ197*0.25),0.2))</f>
        <v>38</v>
      </c>
      <c r="AJ197" s="9">
        <v>0</v>
      </c>
      <c r="AL197" s="11" t="s">
        <v>192</v>
      </c>
      <c r="AM197" s="11" t="s">
        <v>193</v>
      </c>
    </row>
    <row r="198" spans="1:40" x14ac:dyDescent="0.15">
      <c r="A198" s="8"/>
      <c r="T198" t="s">
        <v>644</v>
      </c>
      <c r="U198" s="16" t="s">
        <v>194</v>
      </c>
      <c r="V198" s="6" t="s">
        <v>195</v>
      </c>
      <c r="W198">
        <v>55</v>
      </c>
      <c r="X198">
        <f t="shared" si="135"/>
        <v>14.5</v>
      </c>
      <c r="Y198">
        <f t="shared" si="136"/>
        <v>27932</v>
      </c>
      <c r="Z198">
        <v>55</v>
      </c>
      <c r="AA198">
        <f t="shared" si="137"/>
        <v>22585</v>
      </c>
      <c r="AB198">
        <v>55</v>
      </c>
      <c r="AC198">
        <f t="shared" si="138"/>
        <v>9504</v>
      </c>
      <c r="AD198">
        <v>330</v>
      </c>
      <c r="AE198">
        <f t="shared" si="139"/>
        <v>3088</v>
      </c>
      <c r="AF198">
        <v>0</v>
      </c>
      <c r="AG198">
        <f t="shared" si="140"/>
        <v>6074</v>
      </c>
      <c r="AH198">
        <v>230</v>
      </c>
      <c r="AI198">
        <f t="shared" si="141"/>
        <v>207</v>
      </c>
      <c r="AJ198">
        <v>279</v>
      </c>
      <c r="AL198" s="6" t="s">
        <v>126</v>
      </c>
      <c r="AM198" s="6" t="s">
        <v>196</v>
      </c>
    </row>
    <row r="199" spans="1:40" x14ac:dyDescent="0.15">
      <c r="A199" s="8"/>
      <c r="B199" s="16"/>
      <c r="C199" s="6"/>
      <c r="R199" s="6"/>
      <c r="S199" s="6"/>
      <c r="T199" t="s">
        <v>644</v>
      </c>
      <c r="U199" s="16" t="s">
        <v>197</v>
      </c>
      <c r="V199" s="6" t="s">
        <v>639</v>
      </c>
      <c r="W199">
        <v>56</v>
      </c>
      <c r="X199">
        <f t="shared" si="135"/>
        <v>14.75</v>
      </c>
      <c r="Y199">
        <f t="shared" si="136"/>
        <v>29944</v>
      </c>
      <c r="Z199">
        <v>58</v>
      </c>
      <c r="AA199">
        <f t="shared" si="137"/>
        <v>20274</v>
      </c>
      <c r="AB199">
        <v>50</v>
      </c>
      <c r="AC199">
        <f t="shared" si="138"/>
        <v>8814</v>
      </c>
      <c r="AD199">
        <v>310</v>
      </c>
      <c r="AE199">
        <f t="shared" si="139"/>
        <v>3249</v>
      </c>
      <c r="AF199">
        <v>0</v>
      </c>
      <c r="AG199">
        <f t="shared" si="140"/>
        <v>5791</v>
      </c>
      <c r="AH199">
        <v>220</v>
      </c>
      <c r="AI199">
        <f t="shared" si="141"/>
        <v>237</v>
      </c>
      <c r="AJ199">
        <v>320</v>
      </c>
      <c r="AL199" s="6" t="s">
        <v>126</v>
      </c>
      <c r="AM199" s="6" t="s">
        <v>196</v>
      </c>
    </row>
    <row r="200" spans="1:40" x14ac:dyDescent="0.15">
      <c r="A200" s="8"/>
      <c r="B200" s="16"/>
      <c r="C200" s="6"/>
      <c r="R200" s="6"/>
      <c r="S200" s="6"/>
      <c r="U200" s="16" t="s">
        <v>715</v>
      </c>
      <c r="V200" s="6" t="s">
        <v>716</v>
      </c>
      <c r="W200">
        <v>60</v>
      </c>
      <c r="X200">
        <f t="shared" si="135"/>
        <v>15.75</v>
      </c>
      <c r="Y200">
        <f t="shared" si="136"/>
        <v>32027</v>
      </c>
      <c r="Z200">
        <v>58</v>
      </c>
      <c r="AA200">
        <f t="shared" si="137"/>
        <v>22585</v>
      </c>
      <c r="AB200">
        <v>50</v>
      </c>
      <c r="AC200">
        <f t="shared" si="138"/>
        <v>8958</v>
      </c>
      <c r="AD200">
        <v>310</v>
      </c>
      <c r="AE200">
        <f t="shared" si="139"/>
        <v>3946</v>
      </c>
      <c r="AF200">
        <v>0</v>
      </c>
      <c r="AG200">
        <f t="shared" si="140"/>
        <v>5916</v>
      </c>
      <c r="AH200">
        <v>220</v>
      </c>
      <c r="AI200">
        <f t="shared" si="141"/>
        <v>240</v>
      </c>
      <c r="AJ200">
        <v>320</v>
      </c>
      <c r="AL200" s="6" t="s">
        <v>126</v>
      </c>
      <c r="AM200" s="6" t="s">
        <v>196</v>
      </c>
    </row>
    <row r="201" spans="1:40" x14ac:dyDescent="0.15">
      <c r="A201" s="8"/>
      <c r="B201" s="16"/>
      <c r="C201" s="6"/>
      <c r="R201" s="6"/>
      <c r="S201" s="6"/>
      <c r="U201" s="16" t="s">
        <v>717</v>
      </c>
      <c r="V201" s="6" t="s">
        <v>718</v>
      </c>
      <c r="W201">
        <v>60</v>
      </c>
      <c r="X201">
        <f t="shared" si="135"/>
        <v>15.75</v>
      </c>
      <c r="Y201">
        <f t="shared" si="136"/>
        <v>32027</v>
      </c>
      <c r="Z201">
        <v>58</v>
      </c>
      <c r="AA201">
        <f t="shared" si="137"/>
        <v>22585</v>
      </c>
      <c r="AB201">
        <v>50</v>
      </c>
      <c r="AC201">
        <f t="shared" si="138"/>
        <v>8958</v>
      </c>
      <c r="AD201">
        <v>310</v>
      </c>
      <c r="AE201">
        <f t="shared" si="139"/>
        <v>3946</v>
      </c>
      <c r="AF201">
        <v>0</v>
      </c>
      <c r="AG201">
        <f t="shared" si="140"/>
        <v>5916</v>
      </c>
      <c r="AH201">
        <v>220</v>
      </c>
      <c r="AI201">
        <f t="shared" si="141"/>
        <v>240</v>
      </c>
      <c r="AJ201">
        <v>320</v>
      </c>
      <c r="AL201" s="6" t="s">
        <v>126</v>
      </c>
      <c r="AM201" s="6" t="s">
        <v>196</v>
      </c>
    </row>
    <row r="202" spans="1:40" x14ac:dyDescent="0.15">
      <c r="A202" s="8"/>
      <c r="B202" s="16"/>
      <c r="C202" s="6"/>
      <c r="R202" s="6"/>
      <c r="S202" s="6"/>
      <c r="U202" s="16" t="s">
        <v>719</v>
      </c>
      <c r="V202" s="6" t="s">
        <v>720</v>
      </c>
      <c r="W202">
        <v>60</v>
      </c>
      <c r="X202">
        <f t="shared" si="135"/>
        <v>15.75</v>
      </c>
      <c r="Y202">
        <f t="shared" si="136"/>
        <v>32027</v>
      </c>
      <c r="Z202">
        <v>58</v>
      </c>
      <c r="AA202">
        <f t="shared" si="137"/>
        <v>22585</v>
      </c>
      <c r="AB202">
        <v>50</v>
      </c>
      <c r="AC202">
        <f t="shared" si="138"/>
        <v>8958</v>
      </c>
      <c r="AD202">
        <v>310</v>
      </c>
      <c r="AE202">
        <f t="shared" si="139"/>
        <v>3946</v>
      </c>
      <c r="AF202">
        <v>0</v>
      </c>
      <c r="AG202">
        <f t="shared" si="140"/>
        <v>5916</v>
      </c>
      <c r="AH202">
        <v>220</v>
      </c>
      <c r="AI202">
        <f t="shared" si="141"/>
        <v>240</v>
      </c>
      <c r="AJ202">
        <v>320</v>
      </c>
      <c r="AL202" s="6" t="s">
        <v>126</v>
      </c>
      <c r="AM202" s="6" t="s">
        <v>196</v>
      </c>
    </row>
    <row r="203" spans="1:40" x14ac:dyDescent="0.15">
      <c r="A203" s="8"/>
      <c r="B203" s="16"/>
      <c r="C203" s="6"/>
      <c r="R203" s="6"/>
      <c r="S203" s="6"/>
      <c r="U203" s="16" t="s">
        <v>721</v>
      </c>
      <c r="V203" s="6" t="s">
        <v>722</v>
      </c>
      <c r="W203">
        <v>60</v>
      </c>
      <c r="X203">
        <f t="shared" si="135"/>
        <v>15.75</v>
      </c>
      <c r="Y203">
        <f t="shared" si="136"/>
        <v>32027</v>
      </c>
      <c r="Z203">
        <v>58</v>
      </c>
      <c r="AA203">
        <f t="shared" si="137"/>
        <v>22585</v>
      </c>
      <c r="AB203">
        <v>50</v>
      </c>
      <c r="AC203">
        <f t="shared" si="138"/>
        <v>8958</v>
      </c>
      <c r="AD203">
        <v>310</v>
      </c>
      <c r="AE203">
        <f t="shared" si="139"/>
        <v>3946</v>
      </c>
      <c r="AF203">
        <v>0</v>
      </c>
      <c r="AG203">
        <f t="shared" si="140"/>
        <v>5916</v>
      </c>
      <c r="AH203">
        <v>220</v>
      </c>
      <c r="AI203">
        <f t="shared" si="141"/>
        <v>240</v>
      </c>
      <c r="AJ203">
        <v>320</v>
      </c>
      <c r="AL203" s="6" t="s">
        <v>126</v>
      </c>
      <c r="AM203" s="6" t="s">
        <v>196</v>
      </c>
    </row>
    <row r="204" spans="1:40" x14ac:dyDescent="0.15">
      <c r="A204" s="8"/>
      <c r="B204" s="16"/>
      <c r="C204" s="6"/>
      <c r="R204" s="6"/>
      <c r="S204" s="6"/>
      <c r="U204" s="16" t="s">
        <v>723</v>
      </c>
      <c r="V204" s="6" t="s">
        <v>724</v>
      </c>
      <c r="W204">
        <v>60</v>
      </c>
      <c r="X204">
        <f t="shared" si="135"/>
        <v>15.75</v>
      </c>
      <c r="Y204">
        <f t="shared" si="136"/>
        <v>32027</v>
      </c>
      <c r="Z204">
        <v>58</v>
      </c>
      <c r="AA204">
        <f t="shared" si="137"/>
        <v>22585</v>
      </c>
      <c r="AB204">
        <v>50</v>
      </c>
      <c r="AC204">
        <f t="shared" si="138"/>
        <v>8958</v>
      </c>
      <c r="AD204">
        <v>310</v>
      </c>
      <c r="AE204">
        <f t="shared" si="139"/>
        <v>3946</v>
      </c>
      <c r="AF204">
        <v>0</v>
      </c>
      <c r="AG204">
        <f t="shared" si="140"/>
        <v>5916</v>
      </c>
      <c r="AH204">
        <v>220</v>
      </c>
      <c r="AI204">
        <f t="shared" si="141"/>
        <v>240</v>
      </c>
      <c r="AJ204">
        <v>320</v>
      </c>
      <c r="AL204" s="6" t="s">
        <v>126</v>
      </c>
      <c r="AM204" s="6" t="s">
        <v>196</v>
      </c>
    </row>
    <row r="205" spans="1:40" x14ac:dyDescent="0.15">
      <c r="A205" s="8"/>
      <c r="B205" s="16"/>
      <c r="C205" s="6"/>
      <c r="R205" s="6"/>
      <c r="S205" s="6"/>
      <c r="U205" s="16" t="s">
        <v>725</v>
      </c>
      <c r="V205" s="6" t="s">
        <v>726</v>
      </c>
      <c r="W205">
        <v>60</v>
      </c>
      <c r="X205">
        <f t="shared" si="135"/>
        <v>15.75</v>
      </c>
      <c r="Y205">
        <f t="shared" si="136"/>
        <v>32027</v>
      </c>
      <c r="Z205">
        <v>58</v>
      </c>
      <c r="AA205">
        <f t="shared" si="137"/>
        <v>22585</v>
      </c>
      <c r="AB205">
        <v>50</v>
      </c>
      <c r="AC205">
        <f t="shared" si="138"/>
        <v>8958</v>
      </c>
      <c r="AD205">
        <v>310</v>
      </c>
      <c r="AE205">
        <f t="shared" si="139"/>
        <v>3946</v>
      </c>
      <c r="AF205">
        <v>0</v>
      </c>
      <c r="AG205">
        <f t="shared" si="140"/>
        <v>5916</v>
      </c>
      <c r="AH205">
        <v>220</v>
      </c>
      <c r="AI205">
        <f t="shared" si="141"/>
        <v>240</v>
      </c>
      <c r="AJ205">
        <v>320</v>
      </c>
      <c r="AL205" s="6" t="s">
        <v>126</v>
      </c>
      <c r="AM205" s="6" t="s">
        <v>196</v>
      </c>
    </row>
    <row r="206" spans="1:40" s="9" customFormat="1" x14ac:dyDescent="0.15">
      <c r="A206" s="8" t="s">
        <v>647</v>
      </c>
      <c r="B206" s="15"/>
      <c r="U206" s="15"/>
    </row>
    <row r="207" spans="1:40" s="9" customFormat="1" x14ac:dyDescent="0.15">
      <c r="A207" s="8"/>
      <c r="B207" s="15" t="s">
        <v>1</v>
      </c>
      <c r="C207" s="9" t="s">
        <v>0</v>
      </c>
      <c r="D207" s="9">
        <v>45</v>
      </c>
      <c r="E207" s="9">
        <f>1+(D207-1)*0.25</f>
        <v>12</v>
      </c>
      <c r="F207" s="9">
        <f>INT(200+POWER(E207+(G207*0.25)+1,2)*30)</f>
        <v>5270</v>
      </c>
      <c r="G207" s="9">
        <v>0</v>
      </c>
      <c r="H207" s="9">
        <f>INT(POWER(E207+(I207*0.25)+4,2)*3)</f>
        <v>768</v>
      </c>
      <c r="I207" s="9">
        <v>0</v>
      </c>
      <c r="J207" s="9">
        <f>INT(50+(E207+(K207*0.25)-1)*POWER(E207+(K207*0.25),0.5)*10)</f>
        <v>431</v>
      </c>
      <c r="K207" s="9">
        <v>0</v>
      </c>
      <c r="L207" s="9">
        <f>INT(POWER(E207+(M207*0.25)+4,2)*3)</f>
        <v>768</v>
      </c>
      <c r="M207" s="9">
        <v>0</v>
      </c>
      <c r="N207" s="9">
        <f>INT(50+(E207+(O207*0.25)-1)*POWER(E207+(O207*0.25),0.5)*10)</f>
        <v>431</v>
      </c>
      <c r="O207" s="9">
        <v>0</v>
      </c>
      <c r="P207" s="9">
        <f>INT(5+(E207+(Q207*0.25)-1)*POWER(E207+(Q207*0.25),0.2))</f>
        <v>23</v>
      </c>
      <c r="Q207" s="9">
        <v>0</v>
      </c>
      <c r="R207" s="10" t="s">
        <v>57</v>
      </c>
      <c r="T207" s="9" t="s">
        <v>644</v>
      </c>
      <c r="U207" s="16" t="s">
        <v>229</v>
      </c>
      <c r="V207" s="6" t="s">
        <v>643</v>
      </c>
      <c r="W207">
        <v>57</v>
      </c>
      <c r="X207">
        <f>1+(W207-1)*0.25</f>
        <v>15</v>
      </c>
      <c r="Y207">
        <f>INT(POWER(X207+(Z207*0.25),2)*35)</f>
        <v>30458</v>
      </c>
      <c r="Z207">
        <v>58</v>
      </c>
      <c r="AA207">
        <f>INT(POWER(X207+(AB207*0.25),3))+40</f>
        <v>24429</v>
      </c>
      <c r="AB207">
        <v>56</v>
      </c>
      <c r="AC207">
        <f>INT(50+(X207+(AD207*0.25)-1)*POWER(X207+(AD207*0.25),0.5)*10)</f>
        <v>9358</v>
      </c>
      <c r="AD207">
        <v>324</v>
      </c>
      <c r="AE207">
        <f>INT(POWER(X207+(AF207*0.25),3))+40</f>
        <v>3415</v>
      </c>
      <c r="AF207">
        <v>0</v>
      </c>
      <c r="AG207">
        <f>INT(50+(X207+(AH207*0.25)-1)*POWER(X207+(AH207*0.25),0.5)*10)</f>
        <v>5513</v>
      </c>
      <c r="AH207">
        <v>210</v>
      </c>
      <c r="AI207">
        <f>INT(5+(X207+(AJ207*0.25)-1)*POWER(X207+(AJ207*0.25),0.2))</f>
        <v>209</v>
      </c>
      <c r="AJ207">
        <v>280</v>
      </c>
      <c r="AK207"/>
      <c r="AL207" s="6" t="s">
        <v>52</v>
      </c>
      <c r="AM207" s="6" t="s">
        <v>55</v>
      </c>
    </row>
    <row r="208" spans="1:40" x14ac:dyDescent="0.15">
      <c r="A208" s="8"/>
      <c r="R208" s="5"/>
      <c r="T208" s="9" t="s">
        <v>644</v>
      </c>
      <c r="U208" s="16" t="s">
        <v>232</v>
      </c>
      <c r="V208" s="6" t="s">
        <v>233</v>
      </c>
      <c r="W208">
        <v>58</v>
      </c>
      <c r="X208">
        <f>1+(W208-1)*0.25</f>
        <v>15.25</v>
      </c>
      <c r="Y208">
        <f>INT(POWER(X208+(Z208*0.25),2)*35)</f>
        <v>32027</v>
      </c>
      <c r="Z208">
        <v>60</v>
      </c>
      <c r="AA208">
        <f>INT(POWER(X208+(AB208*0.25),3))+40</f>
        <v>26370</v>
      </c>
      <c r="AB208">
        <v>58</v>
      </c>
      <c r="AC208">
        <f>INT(50+(X208+(AD208*0.25)-1)*POWER(X208+(AD208*0.25),0.5)*10)</f>
        <v>9248</v>
      </c>
      <c r="AD208">
        <v>320</v>
      </c>
      <c r="AE208">
        <f>INT(POWER(X208+(AF208*0.25),3))+40</f>
        <v>3586</v>
      </c>
      <c r="AF208">
        <v>0</v>
      </c>
      <c r="AG208">
        <f>INT(50+(X208+(AH208*0.25)-1)*POWER(X208+(AH208*0.25),0.5)*10)</f>
        <v>7828</v>
      </c>
      <c r="AH208">
        <v>280</v>
      </c>
      <c r="AI208">
        <f>INT(5+(X208+(AJ208*0.25)-1)*POWER(X208+(AJ208*0.25),0.2))</f>
        <v>220</v>
      </c>
      <c r="AJ208">
        <v>295</v>
      </c>
      <c r="AL208" s="6" t="s">
        <v>52</v>
      </c>
      <c r="AM208" s="6" t="s">
        <v>55</v>
      </c>
    </row>
    <row r="209" spans="1:39" s="9" customFormat="1" x14ac:dyDescent="0.15">
      <c r="A209" s="8" t="s">
        <v>641</v>
      </c>
      <c r="B209" s="15"/>
      <c r="U209" s="15"/>
    </row>
    <row r="210" spans="1:39" s="9" customFormat="1" x14ac:dyDescent="0.15">
      <c r="A210" s="8"/>
      <c r="B210" s="15" t="s">
        <v>1</v>
      </c>
      <c r="C210" s="9" t="s">
        <v>0</v>
      </c>
      <c r="D210" s="9">
        <v>45</v>
      </c>
      <c r="E210" s="9">
        <f>1+(D210-1)*0.25</f>
        <v>12</v>
      </c>
      <c r="F210" s="9">
        <f>INT(200+POWER(E210+(G210*0.25)+1,2)*30)</f>
        <v>5270</v>
      </c>
      <c r="G210" s="9">
        <v>0</v>
      </c>
      <c r="H210" s="9">
        <f>INT(POWER(E210+(I210*0.25)+4,2)*3)</f>
        <v>768</v>
      </c>
      <c r="I210" s="9">
        <v>0</v>
      </c>
      <c r="J210" s="9">
        <f>INT(50+(E210+(K210*0.25)-1)*POWER(E210+(K210*0.25),0.5)*10)</f>
        <v>431</v>
      </c>
      <c r="K210" s="9">
        <v>0</v>
      </c>
      <c r="L210" s="9">
        <f>INT(POWER(E210+(M210*0.25)+4,2)*3)</f>
        <v>768</v>
      </c>
      <c r="M210" s="9">
        <v>0</v>
      </c>
      <c r="N210" s="9">
        <f>INT(50+(E210+(O210*0.25)-1)*POWER(E210+(O210*0.25),0.5)*10)</f>
        <v>431</v>
      </c>
      <c r="O210" s="9">
        <v>0</v>
      </c>
      <c r="P210" s="9">
        <f>INT(5+(E210+(Q210*0.25)-1)*POWER(E210+(Q210*0.25),0.2))</f>
        <v>23</v>
      </c>
      <c r="Q210" s="9">
        <v>0</v>
      </c>
      <c r="R210" s="10" t="s">
        <v>57</v>
      </c>
      <c r="T210" s="9" t="s">
        <v>645</v>
      </c>
      <c r="U210" s="17" t="s">
        <v>299</v>
      </c>
      <c r="V210" s="11" t="s">
        <v>300</v>
      </c>
      <c r="W210" s="9">
        <v>80</v>
      </c>
      <c r="X210" s="9">
        <f>1+(W210-1)*0.25</f>
        <v>20.75</v>
      </c>
      <c r="Y210" s="9">
        <f>INT(POWER(X210+(Z210*0.25),2)*35)</f>
        <v>73257</v>
      </c>
      <c r="Z210" s="9">
        <v>100</v>
      </c>
      <c r="AA210" s="9">
        <f>INT(POWER(X210+(AB210*0.25),3))+40</f>
        <v>8974</v>
      </c>
      <c r="AB210" s="9">
        <v>0</v>
      </c>
      <c r="AC210" s="9">
        <f>INT(50+(X210+(AD210*0.25)-1)*POWER(X210+(AD210*0.25),0.5)*10)</f>
        <v>9504</v>
      </c>
      <c r="AD210" s="9">
        <v>305</v>
      </c>
      <c r="AE210" s="9">
        <f>INT(POWER(X210+(AF210*0.25),3))+40</f>
        <v>80941</v>
      </c>
      <c r="AF210" s="9">
        <v>90</v>
      </c>
      <c r="AG210" s="9">
        <f>INT(50+(X210+(AH210*0.25)-1)*POWER(X210+(AH210*0.25),0.5)*10)</f>
        <v>9321</v>
      </c>
      <c r="AH210" s="9">
        <v>300</v>
      </c>
      <c r="AI210" s="9">
        <f>INT(5+(X210+(AJ210*0.25)-1)*POWER(X210+(AJ210*0.25),0.2))</f>
        <v>251</v>
      </c>
      <c r="AJ210" s="9">
        <v>314</v>
      </c>
      <c r="AL210" s="11" t="s">
        <v>301</v>
      </c>
      <c r="AM210" s="11" t="s">
        <v>302</v>
      </c>
    </row>
    <row r="211" spans="1:39" s="9" customFormat="1" x14ac:dyDescent="0.15">
      <c r="A211" s="8"/>
      <c r="B211" s="17" t="s">
        <v>303</v>
      </c>
      <c r="C211" s="11" t="s">
        <v>304</v>
      </c>
      <c r="D211" s="9">
        <v>1</v>
      </c>
      <c r="E211" s="9">
        <f>1+(D211-1)*0.25</f>
        <v>1</v>
      </c>
      <c r="F211" s="9">
        <f>INT(200+POWER(E211+(G211*0.25)+1,2)*30)</f>
        <v>320</v>
      </c>
      <c r="G211" s="9">
        <v>0</v>
      </c>
      <c r="H211" s="9">
        <f>INT(POWER(E211+(I211*0.25)+4,2)*3)</f>
        <v>75</v>
      </c>
      <c r="I211" s="9">
        <v>0</v>
      </c>
      <c r="J211" s="9">
        <f>INT(50+(E211+(K211*0.25)-1)*POWER(E211+(K211*0.25),0.5)*10)</f>
        <v>50</v>
      </c>
      <c r="K211" s="9">
        <v>0</v>
      </c>
      <c r="L211" s="9">
        <f>INT(POWER(E211+(M211*0.25)+4,2)*3)</f>
        <v>75</v>
      </c>
      <c r="M211" s="9">
        <v>0</v>
      </c>
      <c r="N211" s="9">
        <f>INT(50+(E211+(O211*0.25)-1)*POWER(E211+(O211*0.25),0.5)*10)</f>
        <v>50</v>
      </c>
      <c r="O211" s="9">
        <v>0</v>
      </c>
      <c r="P211" s="9">
        <f>INT(5+(E211+(Q211*0.25)-1)*POWER(E211+(Q211*0.25),0.2))</f>
        <v>5</v>
      </c>
      <c r="Q211" s="9">
        <v>0</v>
      </c>
      <c r="R211" s="11" t="s">
        <v>305</v>
      </c>
      <c r="S211" s="11" t="s">
        <v>306</v>
      </c>
      <c r="T211" s="9" t="s">
        <v>644</v>
      </c>
      <c r="U211" s="17" t="s">
        <v>307</v>
      </c>
      <c r="V211" s="11" t="s">
        <v>308</v>
      </c>
      <c r="W211" s="9">
        <v>60</v>
      </c>
      <c r="X211" s="9">
        <f>1+(W211-1)*0.25</f>
        <v>15.75</v>
      </c>
      <c r="Y211" s="9">
        <f>INT(POWER(X211+(Z211*0.25),2)*35)</f>
        <v>37539</v>
      </c>
      <c r="Z211" s="9">
        <v>68</v>
      </c>
      <c r="AA211" s="9">
        <f>INT(POWER(X211+(AB211*0.25),3))+40</f>
        <v>32808</v>
      </c>
      <c r="AB211" s="9">
        <v>65</v>
      </c>
      <c r="AC211" s="9">
        <f>INT(50+(X211+(AD211*0.25)-1)*POWER(X211+(AD211*0.25),0.5)*10)</f>
        <v>9689</v>
      </c>
      <c r="AD211" s="9">
        <v>330</v>
      </c>
      <c r="AE211" s="9">
        <f>INT(POWER(X211+(AF211*0.25),3))+40</f>
        <v>3946</v>
      </c>
      <c r="AF211" s="9">
        <v>0</v>
      </c>
      <c r="AG211" s="9">
        <f>INT(50+(X211+(AH211*0.25)-1)*POWER(X211+(AH211*0.25),0.5)*10)</f>
        <v>5300</v>
      </c>
      <c r="AH211" s="9">
        <v>200</v>
      </c>
      <c r="AI211" s="9">
        <f>INT(5+(X211+(AJ211*0.25)-1)*POWER(X211+(AJ211*0.25),0.2))</f>
        <v>240</v>
      </c>
      <c r="AJ211" s="9">
        <v>320</v>
      </c>
      <c r="AL211" s="11" t="s">
        <v>52</v>
      </c>
      <c r="AM211" s="11" t="s">
        <v>141</v>
      </c>
    </row>
    <row r="212" spans="1:39" x14ac:dyDescent="0.15">
      <c r="A212" s="8"/>
      <c r="B212" s="16"/>
      <c r="C212" s="6"/>
      <c r="R212" s="6"/>
      <c r="S212" s="6"/>
      <c r="T212" s="9" t="s">
        <v>644</v>
      </c>
      <c r="U212" s="16" t="s">
        <v>309</v>
      </c>
      <c r="V212" s="6" t="s">
        <v>310</v>
      </c>
      <c r="W212">
        <v>61</v>
      </c>
      <c r="X212">
        <f>1+(W212-1)*0.25</f>
        <v>16</v>
      </c>
      <c r="Y212">
        <f>INT(POWER(X212+(Z212*0.25),2)*35)</f>
        <v>38694</v>
      </c>
      <c r="Z212">
        <v>69</v>
      </c>
      <c r="AA212">
        <f>INT(POWER(X212+(AB212*0.25),3))+40</f>
        <v>32808</v>
      </c>
      <c r="AB212">
        <v>64</v>
      </c>
      <c r="AC212">
        <f>INT(50+(X212+(AD212*0.25)-1)*POWER(X212+(AD212*0.25),0.5)*10)</f>
        <v>9541</v>
      </c>
      <c r="AD212">
        <v>325</v>
      </c>
      <c r="AE212">
        <f>INT(POWER(X212+(AF212*0.25),3))+40</f>
        <v>4136</v>
      </c>
      <c r="AF212">
        <v>0</v>
      </c>
      <c r="AG212">
        <f>INT(50+(X212+(AH212*0.25)-1)*POWER(X212+(AH212*0.25),0.5)*10)</f>
        <v>5948</v>
      </c>
      <c r="AH212">
        <v>220</v>
      </c>
      <c r="AI212">
        <f>INT(5+(X212+(AJ212*0.25)-1)*POWER(X212+(AJ212*0.25),0.2))</f>
        <v>245</v>
      </c>
      <c r="AJ212">
        <v>325</v>
      </c>
      <c r="AL212" s="6" t="s">
        <v>63</v>
      </c>
      <c r="AM212" s="6" t="s">
        <v>311</v>
      </c>
    </row>
    <row r="213" spans="1:39" x14ac:dyDescent="0.15">
      <c r="A213" s="8"/>
      <c r="B213" s="16"/>
      <c r="C213" s="6"/>
      <c r="R213" s="6"/>
      <c r="S213" s="6"/>
      <c r="T213" s="9" t="s">
        <v>645</v>
      </c>
      <c r="U213" s="16" t="s">
        <v>312</v>
      </c>
      <c r="V213" s="6" t="s">
        <v>313</v>
      </c>
      <c r="W213">
        <v>62</v>
      </c>
      <c r="X213">
        <f>1+(W213-1)*0.25</f>
        <v>16.25</v>
      </c>
      <c r="Y213">
        <f>INT(POWER(X213+(Z213*0.25),2)*35)</f>
        <v>39867</v>
      </c>
      <c r="Z213">
        <v>70</v>
      </c>
      <c r="AA213">
        <f>INT(POWER(X213+(AB213*0.25),3))+40</f>
        <v>4331</v>
      </c>
      <c r="AB213">
        <v>0</v>
      </c>
      <c r="AC213">
        <f>INT(50+(X213+(AD213*0.25)-1)*POWER(X213+(AD213*0.25),0.5)*10)</f>
        <v>6297</v>
      </c>
      <c r="AD213">
        <v>230</v>
      </c>
      <c r="AE213">
        <f>INT(POWER(X213+(AF213*0.25),3))+40</f>
        <v>34368</v>
      </c>
      <c r="AF213">
        <v>65</v>
      </c>
      <c r="AG213">
        <f>INT(50+(X213+(AH213*0.25)-1)*POWER(X213+(AH213*0.25),0.5)*10)</f>
        <v>9578</v>
      </c>
      <c r="AH213">
        <v>325</v>
      </c>
      <c r="AI213">
        <f>INT(5+(X213+(AJ213*0.25)-1)*POWER(X213+(AJ213*0.25),0.2))</f>
        <v>201</v>
      </c>
      <c r="AJ213">
        <v>265</v>
      </c>
      <c r="AL213" s="6" t="s">
        <v>93</v>
      </c>
      <c r="AM213" s="6" t="s">
        <v>314</v>
      </c>
    </row>
    <row r="214" spans="1:39" x14ac:dyDescent="0.15">
      <c r="A214" s="8"/>
      <c r="B214" s="16"/>
      <c r="C214" s="6"/>
      <c r="R214" s="6"/>
      <c r="S214" s="6"/>
      <c r="T214" s="9"/>
      <c r="U214" s="16" t="s">
        <v>727</v>
      </c>
      <c r="V214" s="6" t="s">
        <v>728</v>
      </c>
      <c r="W214">
        <v>65</v>
      </c>
      <c r="X214">
        <f>1+(W214-1)*0.25</f>
        <v>17</v>
      </c>
      <c r="Y214">
        <f>INT(POWER(X214+(Z214*0.25),2)*35)</f>
        <v>41658</v>
      </c>
      <c r="Z214">
        <v>70</v>
      </c>
      <c r="AA214">
        <f>INT(POWER(X214+(AB214*0.25),3))+40</f>
        <v>4953</v>
      </c>
      <c r="AB214">
        <v>0</v>
      </c>
      <c r="AC214">
        <f>INT(50+(X214+(AD214*0.25)-1)*POWER(X214+(AD214*0.25),0.5)*10)</f>
        <v>6394</v>
      </c>
      <c r="AD214">
        <v>230</v>
      </c>
      <c r="AE214">
        <f>INT(POWER(X214+(AF214*0.25),3))+40</f>
        <v>36799</v>
      </c>
      <c r="AF214">
        <v>65</v>
      </c>
      <c r="AG214">
        <f>INT(50+(X214+(AH214*0.25)-1)*POWER(X214+(AH214*0.25),0.5)*10)</f>
        <v>9689</v>
      </c>
      <c r="AH214">
        <v>325</v>
      </c>
      <c r="AI214">
        <f>INT(5+(X214+(AJ214*0.25)-1)*POWER(X214+(AJ214*0.25),0.2))</f>
        <v>204</v>
      </c>
      <c r="AJ214">
        <v>265</v>
      </c>
      <c r="AL214" s="6" t="s">
        <v>93</v>
      </c>
      <c r="AM214" s="6" t="s">
        <v>314</v>
      </c>
    </row>
    <row r="215" spans="1:39" s="9" customFormat="1" x14ac:dyDescent="0.15">
      <c r="A215" s="8" t="s">
        <v>646</v>
      </c>
      <c r="B215" s="15"/>
      <c r="U215" s="15"/>
    </row>
    <row r="216" spans="1:39" s="9" customFormat="1" x14ac:dyDescent="0.15">
      <c r="A216" s="8"/>
      <c r="B216" s="15" t="s">
        <v>1</v>
      </c>
      <c r="C216" s="9" t="s">
        <v>0</v>
      </c>
      <c r="D216" s="9">
        <v>45</v>
      </c>
      <c r="E216" s="9">
        <f>1+(D216-1)*0.25</f>
        <v>12</v>
      </c>
      <c r="F216" s="9">
        <f>INT(200+POWER(E216+(G216*0.25)+1,2)*30)</f>
        <v>5270</v>
      </c>
      <c r="G216" s="9">
        <v>0</v>
      </c>
      <c r="H216" s="9">
        <f>INT(POWER(E216+(I216*0.25)+4,2)*3)</f>
        <v>768</v>
      </c>
      <c r="I216" s="9">
        <v>0</v>
      </c>
      <c r="J216" s="9">
        <f>INT(50+(E216+(K216*0.25)-1)*POWER(E216+(K216*0.25),0.5)*10)</f>
        <v>431</v>
      </c>
      <c r="K216" s="9">
        <v>0</v>
      </c>
      <c r="L216" s="9">
        <f>INT(POWER(E216+(M216*0.25)+4,2)*3)</f>
        <v>768</v>
      </c>
      <c r="M216" s="9">
        <v>0</v>
      </c>
      <c r="N216" s="9">
        <f>INT(50+(E216+(O216*0.25)-1)*POWER(E216+(O216*0.25),0.5)*10)</f>
        <v>431</v>
      </c>
      <c r="O216" s="9">
        <v>0</v>
      </c>
      <c r="P216" s="9">
        <f>INT(5+(E216+(Q216*0.25)-1)*POWER(E216+(Q216*0.25),0.2))</f>
        <v>23</v>
      </c>
      <c r="Q216" s="9">
        <v>0</v>
      </c>
      <c r="R216" s="10" t="s">
        <v>57</v>
      </c>
      <c r="T216" s="9" t="s">
        <v>644</v>
      </c>
      <c r="U216" s="17" t="s">
        <v>281</v>
      </c>
      <c r="V216" s="11" t="s">
        <v>282</v>
      </c>
      <c r="W216" s="9">
        <v>85</v>
      </c>
      <c r="X216" s="9">
        <f>1+(W216-1)*0.25</f>
        <v>22</v>
      </c>
      <c r="Y216" s="9">
        <f>INT(POWER(X216+(Z216*0.25),2)*35)</f>
        <v>69308</v>
      </c>
      <c r="Z216" s="9">
        <v>90</v>
      </c>
      <c r="AA216" s="9">
        <f>INT(POWER(X216+(AB216*0.25),3))+40</f>
        <v>80941</v>
      </c>
      <c r="AB216" s="9">
        <v>85</v>
      </c>
      <c r="AC216" s="9">
        <f>INT(50+(X216+(AD216*0.25)-1)*POWER(X216+(AD216*0.25),0.5)*10)</f>
        <v>9875</v>
      </c>
      <c r="AD216" s="9">
        <v>310</v>
      </c>
      <c r="AE216" s="9">
        <f>INT(POWER(X216+(AF216*0.25),3))+40</f>
        <v>10688</v>
      </c>
      <c r="AF216" s="9">
        <v>0</v>
      </c>
      <c r="AG216" s="9">
        <f>INT(50+(X216+(AH216*0.25)-1)*POWER(X216+(AH216*0.25),0.5)*10)</f>
        <v>7622</v>
      </c>
      <c r="AH216" s="9">
        <v>247</v>
      </c>
      <c r="AI216" s="9">
        <f>INT(5+(X216+(AJ216*0.25)-1)*POWER(X216+(AJ216*0.25),0.2))</f>
        <v>252</v>
      </c>
      <c r="AJ216" s="9">
        <v>310</v>
      </c>
      <c r="AL216" s="11" t="s">
        <v>283</v>
      </c>
      <c r="AM216" s="11" t="s">
        <v>284</v>
      </c>
    </row>
    <row r="217" spans="1:39" s="9" customFormat="1" x14ac:dyDescent="0.15">
      <c r="A217" s="8"/>
      <c r="B217" s="17" t="s">
        <v>285</v>
      </c>
      <c r="C217" s="11" t="s">
        <v>286</v>
      </c>
      <c r="D217" s="9">
        <v>15</v>
      </c>
      <c r="E217" s="9">
        <f>1+(D217-1)*0.25</f>
        <v>4.5</v>
      </c>
      <c r="F217" s="9">
        <f>INT(200+POWER(E217+(G217*0.25)+1,2)*30)</f>
        <v>1107</v>
      </c>
      <c r="G217" s="9">
        <v>0</v>
      </c>
      <c r="H217" s="9">
        <f>INT(POWER(E217+(I217*0.25)+4,2)*3)</f>
        <v>216</v>
      </c>
      <c r="I217" s="9">
        <v>0</v>
      </c>
      <c r="J217" s="9">
        <f>INT(50+(E217+(K217*0.25)-1)*POWER(E217+(K217*0.25),0.5)*10)</f>
        <v>124</v>
      </c>
      <c r="K217" s="9">
        <v>0</v>
      </c>
      <c r="L217" s="9">
        <f>INT(POWER(E217+(M217*0.25)+4,2)*3)</f>
        <v>216</v>
      </c>
      <c r="M217" s="9">
        <v>0</v>
      </c>
      <c r="N217" s="9">
        <f>INT(50+(E217+(O217*0.25)-1)*POWER(E217+(O217*0.25),0.5)*10)</f>
        <v>124</v>
      </c>
      <c r="O217" s="9">
        <v>0</v>
      </c>
      <c r="P217" s="9">
        <f>INT(5+(E217+(Q217*0.25)-1)*POWER(E217+(Q217*0.25),0.2))</f>
        <v>9</v>
      </c>
      <c r="Q217" s="9">
        <v>0</v>
      </c>
      <c r="R217" s="11" t="s">
        <v>267</v>
      </c>
      <c r="S217" s="11" t="s">
        <v>287</v>
      </c>
      <c r="T217" s="9" t="s">
        <v>645</v>
      </c>
      <c r="U217" s="17" t="s">
        <v>288</v>
      </c>
      <c r="V217" s="11" t="s">
        <v>289</v>
      </c>
      <c r="W217" s="9">
        <v>62</v>
      </c>
      <c r="X217" s="9">
        <f>1+(W217-1)*0.25</f>
        <v>16.25</v>
      </c>
      <c r="Y217" s="9">
        <f>INT(POWER(X217+(Z217*0.25),2)*35)</f>
        <v>35282</v>
      </c>
      <c r="Z217" s="9">
        <v>62</v>
      </c>
      <c r="AA217" s="9">
        <f>INT(POWER(X217+(AB217*0.25),3))+40</f>
        <v>30557</v>
      </c>
      <c r="AB217" s="9">
        <v>60</v>
      </c>
      <c r="AC217" s="9">
        <f>INT(50+(X217+(AD217*0.25)-1)*POWER(X217+(AD217*0.25),0.5)*10)</f>
        <v>9763</v>
      </c>
      <c r="AD217" s="9">
        <v>330</v>
      </c>
      <c r="AE217" s="9">
        <f>INT(POWER(X217+(AF217*0.25),3))+40</f>
        <v>31295</v>
      </c>
      <c r="AF217" s="9">
        <v>61</v>
      </c>
      <c r="AG217" s="9">
        <f>INT(50+(X217+(AH217*0.25)-1)*POWER(X217+(AH217*0.25),0.5)*10)</f>
        <v>9763</v>
      </c>
      <c r="AH217" s="9">
        <v>330</v>
      </c>
      <c r="AI217" s="9">
        <f>INT(5+(X217+(AJ217*0.25)-1)*POWER(X217+(AJ217*0.25),0.2))</f>
        <v>246</v>
      </c>
      <c r="AJ217" s="9">
        <v>325</v>
      </c>
      <c r="AL217" s="11" t="s">
        <v>126</v>
      </c>
      <c r="AM217" s="11" t="s">
        <v>290</v>
      </c>
    </row>
    <row r="218" spans="1:39" s="9" customFormat="1" x14ac:dyDescent="0.15">
      <c r="A218" s="8"/>
      <c r="B218" s="17" t="s">
        <v>291</v>
      </c>
      <c r="C218" s="11" t="s">
        <v>292</v>
      </c>
      <c r="D218" s="9">
        <v>15</v>
      </c>
      <c r="E218" s="9">
        <f>1+(D218-1)*0.25</f>
        <v>4.5</v>
      </c>
      <c r="F218" s="9">
        <f>INT(200+POWER(E218+(G218*0.25)+1,2)*30)</f>
        <v>1107</v>
      </c>
      <c r="G218" s="9">
        <v>0</v>
      </c>
      <c r="H218" s="9">
        <f>INT(POWER(E218+(I218*0.25)+4,2)*3)</f>
        <v>216</v>
      </c>
      <c r="I218" s="9">
        <v>0</v>
      </c>
      <c r="J218" s="9">
        <f>INT(50+(E218+(K218*0.25)-1)*POWER(E218+(K218*0.25),0.5)*10)</f>
        <v>124</v>
      </c>
      <c r="K218" s="9">
        <v>0</v>
      </c>
      <c r="L218" s="9">
        <f>INT(POWER(E218+(M218*0.25)+4,2)*3)</f>
        <v>216</v>
      </c>
      <c r="M218" s="9">
        <v>0</v>
      </c>
      <c r="N218" s="9">
        <f>INT(50+(E218+(O218*0.25)-1)*POWER(E218+(O218*0.25),0.5)*10)</f>
        <v>124</v>
      </c>
      <c r="O218" s="9">
        <v>0</v>
      </c>
      <c r="P218" s="9">
        <f>INT(5+(E218+(Q218*0.25)-1)*POWER(E218+(Q218*0.25),0.2))</f>
        <v>9</v>
      </c>
      <c r="Q218" s="9">
        <v>0</v>
      </c>
      <c r="R218" s="11" t="s">
        <v>267</v>
      </c>
      <c r="S218" s="11" t="s">
        <v>293</v>
      </c>
      <c r="T218" s="9" t="s">
        <v>645</v>
      </c>
      <c r="U218" s="17" t="s">
        <v>294</v>
      </c>
      <c r="V218" s="11" t="s">
        <v>295</v>
      </c>
      <c r="W218" s="9">
        <v>63</v>
      </c>
      <c r="X218" s="9">
        <f>1+(W218-1)*0.25</f>
        <v>16.5</v>
      </c>
      <c r="Y218" s="9">
        <f>INT(POWER(X218+(Z218*0.25),2)*35)</f>
        <v>36402</v>
      </c>
      <c r="Z218" s="9">
        <v>63</v>
      </c>
      <c r="AA218" s="9">
        <f>INT(POWER(X218+(AB218*0.25),3))+40</f>
        <v>32045</v>
      </c>
      <c r="AB218" s="9">
        <v>61</v>
      </c>
      <c r="AC218" s="9">
        <f>INT(50+(X218+(AD218*0.25)-1)*POWER(X218+(AD218*0.25),0.5)*10)</f>
        <v>6653</v>
      </c>
      <c r="AD218" s="9">
        <v>240</v>
      </c>
      <c r="AE218" s="9">
        <f>INT(POWER(X218+(AF218*0.25),3))+40</f>
        <v>32808</v>
      </c>
      <c r="AF218" s="9">
        <v>62</v>
      </c>
      <c r="AG218" s="9">
        <f>INT(50+(X218+(AH218*0.25)-1)*POWER(X218+(AH218*0.25),0.5)*10)</f>
        <v>9615</v>
      </c>
      <c r="AH218" s="9">
        <v>325</v>
      </c>
      <c r="AI218" s="9">
        <f>INT(5+(X218+(AJ218*0.25)-1)*POWER(X218+(AJ218*0.25),0.2))</f>
        <v>235</v>
      </c>
      <c r="AJ218" s="9">
        <v>310</v>
      </c>
      <c r="AL218" s="11" t="s">
        <v>93</v>
      </c>
      <c r="AM218" s="11" t="s">
        <v>277</v>
      </c>
    </row>
    <row r="219" spans="1:39" x14ac:dyDescent="0.15">
      <c r="A219" s="8"/>
      <c r="B219" s="16"/>
      <c r="C219" s="6"/>
      <c r="R219" s="6"/>
      <c r="S219" s="6"/>
      <c r="T219" s="9" t="s">
        <v>644</v>
      </c>
      <c r="U219" s="16" t="s">
        <v>296</v>
      </c>
      <c r="V219" s="6" t="s">
        <v>297</v>
      </c>
      <c r="W219">
        <v>64</v>
      </c>
      <c r="X219">
        <f>1+(W219-1)*0.25</f>
        <v>16.75</v>
      </c>
      <c r="Y219">
        <f>INT(POWER(X219+(Z219*0.25),2)*35)</f>
        <v>35840</v>
      </c>
      <c r="Z219">
        <v>61</v>
      </c>
      <c r="AA219">
        <f>INT(POWER(X219+(AB219*0.25),3))+40</f>
        <v>33582</v>
      </c>
      <c r="AB219">
        <v>62</v>
      </c>
      <c r="AC219">
        <f>INT(50+(X219+(AD219*0.25)-1)*POWER(X219+(AD219*0.25),0.5)*10)</f>
        <v>9652</v>
      </c>
      <c r="AD219">
        <v>325</v>
      </c>
      <c r="AE219">
        <f>INT(POWER(X219+(AF219*0.25),3))+40</f>
        <v>4739</v>
      </c>
      <c r="AF219">
        <v>0</v>
      </c>
      <c r="AG219">
        <f>INT(50+(X219+(AH219*0.25)-1)*POWER(X219+(AH219*0.25),0.5)*10)</f>
        <v>7588</v>
      </c>
      <c r="AH219">
        <v>267</v>
      </c>
      <c r="AI219">
        <f>INT(5+(X219+(AJ219*0.25)-1)*POWER(X219+(AJ219*0.25),0.2))</f>
        <v>32</v>
      </c>
      <c r="AJ219">
        <v>0</v>
      </c>
      <c r="AL219" s="6" t="s">
        <v>93</v>
      </c>
      <c r="AM219" s="6" t="s">
        <v>298</v>
      </c>
    </row>
    <row r="220" spans="1:39" x14ac:dyDescent="0.15">
      <c r="A220" s="8"/>
      <c r="B220" s="16"/>
      <c r="C220" s="6"/>
      <c r="R220" s="6"/>
      <c r="S220" s="6"/>
      <c r="T220" s="9"/>
      <c r="U220" s="16" t="s">
        <v>729</v>
      </c>
      <c r="V220" s="6" t="s">
        <v>730</v>
      </c>
      <c r="W220">
        <v>66</v>
      </c>
      <c r="X220">
        <f>1+(W220-1)*0.25</f>
        <v>17.25</v>
      </c>
      <c r="Y220">
        <f>INT(POWER(X220+(Z220*0.25),2)*35)</f>
        <v>36968</v>
      </c>
      <c r="Z220">
        <v>61</v>
      </c>
      <c r="AA220">
        <f>INT(POWER(X220+(AB220*0.25),3))+40</f>
        <v>35166</v>
      </c>
      <c r="AB220">
        <v>62</v>
      </c>
      <c r="AC220">
        <f>INT(50+(X220+(AD220*0.25)-1)*POWER(X220+(AD220*0.25),0.5)*10)</f>
        <v>9726</v>
      </c>
      <c r="AD220">
        <v>325</v>
      </c>
      <c r="AE220">
        <f>INT(POWER(X220+(AF220*0.25),3))+40</f>
        <v>5172</v>
      </c>
      <c r="AF220">
        <v>0</v>
      </c>
      <c r="AG220">
        <f>INT(50+(X220+(AH220*0.25)-1)*POWER(X220+(AH220*0.25),0.5)*10)</f>
        <v>7657</v>
      </c>
      <c r="AH220">
        <v>267</v>
      </c>
      <c r="AI220">
        <f>INT(5+(X220+(AJ220*0.25)-1)*POWER(X220+(AJ220*0.25),0.2))</f>
        <v>33</v>
      </c>
      <c r="AJ220">
        <v>0</v>
      </c>
      <c r="AL220" s="6" t="s">
        <v>93</v>
      </c>
      <c r="AM220" s="6" t="s">
        <v>298</v>
      </c>
    </row>
    <row r="221" spans="1:39" s="9" customFormat="1" x14ac:dyDescent="0.15">
      <c r="A221" s="8" t="s">
        <v>640</v>
      </c>
      <c r="B221" s="15"/>
      <c r="U221" s="15"/>
    </row>
    <row r="222" spans="1:39" s="9" customFormat="1" x14ac:dyDescent="0.15">
      <c r="A222" s="8"/>
      <c r="B222" s="15" t="s">
        <v>1</v>
      </c>
      <c r="C222" s="9" t="s">
        <v>0</v>
      </c>
      <c r="D222" s="9">
        <v>45</v>
      </c>
      <c r="E222" s="9">
        <f>1+(D222-1)*0.25</f>
        <v>12</v>
      </c>
      <c r="F222" s="9">
        <f>INT(200+POWER(E222+(G222*0.25)+1,2)*30)</f>
        <v>5270</v>
      </c>
      <c r="G222" s="9">
        <v>0</v>
      </c>
      <c r="H222" s="9">
        <f>INT(POWER(E222+(I222*0.25)+4,2)*3)</f>
        <v>768</v>
      </c>
      <c r="I222" s="9">
        <v>0</v>
      </c>
      <c r="J222" s="9">
        <f>INT(50+(E222+(K222*0.25)-1)*POWER(E222+(K222*0.25),0.5)*10)</f>
        <v>431</v>
      </c>
      <c r="K222" s="9">
        <v>0</v>
      </c>
      <c r="L222" s="9">
        <f>INT(POWER(E222+(M222*0.25)+4,2)*3)</f>
        <v>768</v>
      </c>
      <c r="M222" s="9">
        <v>0</v>
      </c>
      <c r="N222" s="9">
        <f>INT(50+(E222+(O222*0.25)-1)*POWER(E222+(O222*0.25),0.5)*10)</f>
        <v>431</v>
      </c>
      <c r="O222" s="9">
        <v>0</v>
      </c>
      <c r="P222" s="9">
        <f>INT(5+(E222+(Q222*0.25)-1)*POWER(E222+(Q222*0.25),0.2))</f>
        <v>23</v>
      </c>
      <c r="Q222" s="9">
        <v>0</v>
      </c>
      <c r="R222" s="10" t="s">
        <v>57</v>
      </c>
      <c r="T222" s="9" t="s">
        <v>645</v>
      </c>
      <c r="U222" s="17" t="s">
        <v>262</v>
      </c>
      <c r="V222" s="11" t="s">
        <v>263</v>
      </c>
      <c r="W222" s="9">
        <v>90</v>
      </c>
      <c r="X222" s="9">
        <f t="shared" ref="X222:X227" si="142">1+(W222-1)*0.25</f>
        <v>23.25</v>
      </c>
      <c r="Y222" s="9">
        <f t="shared" ref="Y222:Y227" si="143">INT(POWER(X222+(Z222*0.25),2)*35)</f>
        <v>69308</v>
      </c>
      <c r="Z222" s="9">
        <v>85</v>
      </c>
      <c r="AA222" s="9">
        <f t="shared" ref="AA222:AA227" si="144">INT(POWER(X222+(AB222*0.25),3))+40</f>
        <v>12608</v>
      </c>
      <c r="AB222" s="9">
        <v>0</v>
      </c>
      <c r="AC222" s="9">
        <f t="shared" ref="AC222:AC227" si="145">INT(50+(X222+(AD222*0.25)-1)*POWER(X222+(AD222*0.25),0.5)*10)</f>
        <v>10062</v>
      </c>
      <c r="AD222" s="9">
        <v>310</v>
      </c>
      <c r="AE222" s="9">
        <f t="shared" ref="AE222:AE227" si="146">INT(POWER(X222+(AF222*0.25),3))+40</f>
        <v>88161</v>
      </c>
      <c r="AF222" s="9">
        <v>85</v>
      </c>
      <c r="AG222" s="9">
        <f t="shared" ref="AG222:AG227" si="147">INT(50+(X222+(AH222*0.25)-1)*POWER(X222+(AH222*0.25),0.5)*10)</f>
        <v>10062</v>
      </c>
      <c r="AH222" s="9">
        <v>310</v>
      </c>
      <c r="AI222" s="9">
        <f t="shared" ref="AI222:AI227" si="148">INT(5+(X222+(AJ222*0.25)-1)*POWER(X222+(AJ222*0.25),0.2))</f>
        <v>263</v>
      </c>
      <c r="AJ222" s="9">
        <v>320</v>
      </c>
      <c r="AL222" s="11" t="s">
        <v>63</v>
      </c>
      <c r="AM222" s="11" t="s">
        <v>264</v>
      </c>
    </row>
    <row r="223" spans="1:39" s="9" customFormat="1" x14ac:dyDescent="0.15">
      <c r="A223" s="8"/>
      <c r="B223" s="17" t="s">
        <v>265</v>
      </c>
      <c r="C223" s="11" t="s">
        <v>266</v>
      </c>
      <c r="D223" s="9">
        <v>15</v>
      </c>
      <c r="E223" s="9">
        <f>1+(D223-1)*0.25</f>
        <v>4.5</v>
      </c>
      <c r="F223" s="9">
        <f>INT(200+POWER(E223+(G223*0.25)+1,2)*30)</f>
        <v>1107</v>
      </c>
      <c r="G223" s="9">
        <v>0</v>
      </c>
      <c r="H223" s="9">
        <f>INT(POWER(E223+(I223*0.25)+4,2)*3)</f>
        <v>216</v>
      </c>
      <c r="I223" s="9">
        <v>0</v>
      </c>
      <c r="J223" s="9">
        <f>INT(50+(E223+(K223*0.25)-1)*POWER(E223+(K223*0.25),0.5)*10)</f>
        <v>124</v>
      </c>
      <c r="K223" s="9">
        <v>0</v>
      </c>
      <c r="L223" s="9">
        <f>INT(POWER(E223+(M223*0.25)+4,2)*3)</f>
        <v>216</v>
      </c>
      <c r="M223" s="9">
        <v>0</v>
      </c>
      <c r="N223" s="9">
        <f>INT(50+(E223+(O223*0.25)-1)*POWER(E223+(O223*0.25),0.5)*10)</f>
        <v>124</v>
      </c>
      <c r="O223" s="9">
        <v>0</v>
      </c>
      <c r="P223" s="9">
        <f>INT(5+(E223+(Q223*0.25)-1)*POWER(E223+(Q223*0.25),0.2))</f>
        <v>9</v>
      </c>
      <c r="Q223" s="9">
        <v>0</v>
      </c>
      <c r="R223" s="11" t="s">
        <v>267</v>
      </c>
      <c r="S223" s="11" t="s">
        <v>268</v>
      </c>
      <c r="T223" s="9" t="s">
        <v>644</v>
      </c>
      <c r="U223" s="17" t="s">
        <v>269</v>
      </c>
      <c r="V223" s="11" t="s">
        <v>270</v>
      </c>
      <c r="W223" s="9">
        <v>64</v>
      </c>
      <c r="X223" s="9">
        <f t="shared" si="142"/>
        <v>16.75</v>
      </c>
      <c r="Y223" s="9">
        <f t="shared" si="143"/>
        <v>36402</v>
      </c>
      <c r="Z223" s="9">
        <v>62</v>
      </c>
      <c r="AA223" s="9">
        <f t="shared" si="144"/>
        <v>31295</v>
      </c>
      <c r="AB223" s="9">
        <v>59</v>
      </c>
      <c r="AC223" s="9">
        <f t="shared" si="145"/>
        <v>9838</v>
      </c>
      <c r="AD223" s="9">
        <v>330</v>
      </c>
      <c r="AE223" s="9">
        <f t="shared" si="146"/>
        <v>4739</v>
      </c>
      <c r="AF223" s="9">
        <v>0</v>
      </c>
      <c r="AG223" s="9">
        <f t="shared" si="147"/>
        <v>7897</v>
      </c>
      <c r="AH223" s="9">
        <v>276</v>
      </c>
      <c r="AI223" s="9">
        <f t="shared" si="148"/>
        <v>221</v>
      </c>
      <c r="AJ223" s="9">
        <v>290</v>
      </c>
      <c r="AL223" s="11" t="s">
        <v>63</v>
      </c>
      <c r="AM223" s="11" t="s">
        <v>271</v>
      </c>
    </row>
    <row r="224" spans="1:39" s="9" customFormat="1" x14ac:dyDescent="0.15">
      <c r="A224" s="8"/>
      <c r="B224" s="17" t="s">
        <v>272</v>
      </c>
      <c r="C224" s="11" t="s">
        <v>273</v>
      </c>
      <c r="D224" s="9">
        <v>15</v>
      </c>
      <c r="E224" s="9">
        <f>1+(D224-1)*0.25</f>
        <v>4.5</v>
      </c>
      <c r="F224" s="9">
        <f>INT(200+POWER(E224+(G224*0.25)+1,2)*30)</f>
        <v>1107</v>
      </c>
      <c r="G224" s="9">
        <v>0</v>
      </c>
      <c r="H224" s="9">
        <f>INT(POWER(E224+(I224*0.25)+4,2)*3)</f>
        <v>216</v>
      </c>
      <c r="I224" s="9">
        <v>0</v>
      </c>
      <c r="J224" s="9">
        <f>INT(50+(E224+(K224*0.25)-1)*POWER(E224+(K224*0.25),0.5)*10)</f>
        <v>124</v>
      </c>
      <c r="K224" s="9">
        <v>0</v>
      </c>
      <c r="L224" s="9">
        <f>INT(POWER(E224+(M224*0.25)+4,2)*3)</f>
        <v>216</v>
      </c>
      <c r="M224" s="9">
        <v>0</v>
      </c>
      <c r="N224" s="9">
        <f>INT(50+(E224+(O224*0.25)-1)*POWER(E224+(O224*0.25),0.5)*10)</f>
        <v>124</v>
      </c>
      <c r="O224" s="9">
        <v>0</v>
      </c>
      <c r="P224" s="9">
        <f>INT(5+(E224+(Q224*0.25)-1)*POWER(E224+(Q224*0.25),0.2))</f>
        <v>9</v>
      </c>
      <c r="Q224" s="9">
        <v>0</v>
      </c>
      <c r="R224" s="11" t="s">
        <v>267</v>
      </c>
      <c r="S224" s="11" t="s">
        <v>274</v>
      </c>
      <c r="T224" s="9" t="s">
        <v>645</v>
      </c>
      <c r="U224" s="17" t="s">
        <v>275</v>
      </c>
      <c r="V224" s="11" t="s">
        <v>276</v>
      </c>
      <c r="W224" s="9">
        <v>65</v>
      </c>
      <c r="X224" s="9">
        <f t="shared" si="142"/>
        <v>17</v>
      </c>
      <c r="Y224" s="9">
        <f t="shared" si="143"/>
        <v>35840</v>
      </c>
      <c r="Z224" s="9">
        <v>60</v>
      </c>
      <c r="AA224" s="9">
        <f t="shared" si="144"/>
        <v>4953</v>
      </c>
      <c r="AB224" s="9">
        <v>0</v>
      </c>
      <c r="AC224" s="9">
        <f t="shared" si="145"/>
        <v>6074</v>
      </c>
      <c r="AD224" s="9">
        <v>220</v>
      </c>
      <c r="AE224" s="9">
        <f t="shared" si="146"/>
        <v>29116</v>
      </c>
      <c r="AF224" s="9">
        <v>55</v>
      </c>
      <c r="AG224" s="9">
        <f t="shared" si="147"/>
        <v>9504</v>
      </c>
      <c r="AH224" s="9">
        <v>320</v>
      </c>
      <c r="AI224" s="9">
        <f t="shared" si="148"/>
        <v>172</v>
      </c>
      <c r="AJ224" s="9">
        <v>220</v>
      </c>
      <c r="AL224" s="11" t="s">
        <v>93</v>
      </c>
      <c r="AM224" s="11" t="s">
        <v>277</v>
      </c>
    </row>
    <row r="225" spans="1:40" x14ac:dyDescent="0.15">
      <c r="A225" s="8"/>
      <c r="B225" s="16"/>
      <c r="C225" s="6"/>
      <c r="R225" s="6"/>
      <c r="S225" s="6"/>
      <c r="T225" s="9" t="s">
        <v>644</v>
      </c>
      <c r="U225" s="16" t="s">
        <v>278</v>
      </c>
      <c r="V225" s="6" t="s">
        <v>279</v>
      </c>
      <c r="W225">
        <v>65</v>
      </c>
      <c r="X225">
        <f t="shared" si="142"/>
        <v>17</v>
      </c>
      <c r="Y225">
        <f t="shared" si="143"/>
        <v>35282</v>
      </c>
      <c r="Z225">
        <v>59</v>
      </c>
      <c r="AA225">
        <f t="shared" si="144"/>
        <v>33582</v>
      </c>
      <c r="AB225">
        <v>61</v>
      </c>
      <c r="AC225">
        <f t="shared" si="145"/>
        <v>9504</v>
      </c>
      <c r="AD225">
        <v>320</v>
      </c>
      <c r="AE225">
        <f t="shared" si="146"/>
        <v>4953</v>
      </c>
      <c r="AF225">
        <v>0</v>
      </c>
      <c r="AG225">
        <f t="shared" si="147"/>
        <v>6394</v>
      </c>
      <c r="AH225">
        <v>230</v>
      </c>
      <c r="AI225">
        <f t="shared" si="148"/>
        <v>215</v>
      </c>
      <c r="AJ225">
        <v>280</v>
      </c>
      <c r="AL225" s="6" t="s">
        <v>93</v>
      </c>
      <c r="AM225" s="6" t="s">
        <v>280</v>
      </c>
    </row>
    <row r="226" spans="1:40" x14ac:dyDescent="0.15">
      <c r="A226" s="8"/>
      <c r="B226" s="16"/>
      <c r="C226" s="6"/>
      <c r="R226" s="6"/>
      <c r="S226" s="6"/>
      <c r="T226" s="9"/>
      <c r="U226" s="16" t="s">
        <v>731</v>
      </c>
      <c r="V226" s="6" t="s">
        <v>732</v>
      </c>
      <c r="W226">
        <v>66</v>
      </c>
      <c r="X226">
        <f t="shared" si="142"/>
        <v>17.25</v>
      </c>
      <c r="Y226">
        <f t="shared" si="143"/>
        <v>35840</v>
      </c>
      <c r="Z226">
        <v>59</v>
      </c>
      <c r="AA226">
        <f t="shared" si="144"/>
        <v>34368</v>
      </c>
      <c r="AB226">
        <v>61</v>
      </c>
      <c r="AC226">
        <f t="shared" si="145"/>
        <v>9541</v>
      </c>
      <c r="AD226">
        <v>320</v>
      </c>
      <c r="AE226">
        <f t="shared" si="146"/>
        <v>5172</v>
      </c>
      <c r="AF226">
        <v>0</v>
      </c>
      <c r="AG226">
        <f t="shared" si="147"/>
        <v>6426</v>
      </c>
      <c r="AH226">
        <v>230</v>
      </c>
      <c r="AI226">
        <f t="shared" si="148"/>
        <v>215</v>
      </c>
      <c r="AJ226">
        <v>280</v>
      </c>
      <c r="AL226" s="6" t="s">
        <v>93</v>
      </c>
      <c r="AM226" s="6" t="s">
        <v>280</v>
      </c>
    </row>
    <row r="227" spans="1:40" x14ac:dyDescent="0.15">
      <c r="A227" s="8"/>
      <c r="B227" s="16"/>
      <c r="C227" s="6"/>
      <c r="R227" s="6"/>
      <c r="S227" s="6"/>
      <c r="T227" s="9"/>
      <c r="U227" s="16" t="s">
        <v>733</v>
      </c>
      <c r="V227" s="6" t="s">
        <v>734</v>
      </c>
      <c r="W227">
        <v>67</v>
      </c>
      <c r="X227">
        <f t="shared" si="142"/>
        <v>17.5</v>
      </c>
      <c r="Y227">
        <f t="shared" si="143"/>
        <v>36402</v>
      </c>
      <c r="Z227">
        <v>59</v>
      </c>
      <c r="AA227">
        <f t="shared" si="144"/>
        <v>35166</v>
      </c>
      <c r="AB227">
        <v>61</v>
      </c>
      <c r="AC227">
        <f t="shared" si="145"/>
        <v>9578</v>
      </c>
      <c r="AD227">
        <v>320</v>
      </c>
      <c r="AE227">
        <f t="shared" si="146"/>
        <v>5399</v>
      </c>
      <c r="AF227">
        <v>0</v>
      </c>
      <c r="AG227">
        <f t="shared" si="147"/>
        <v>6458</v>
      </c>
      <c r="AH227">
        <v>230</v>
      </c>
      <c r="AI227">
        <f t="shared" si="148"/>
        <v>216</v>
      </c>
      <c r="AJ227">
        <v>280</v>
      </c>
      <c r="AL227" s="6" t="s">
        <v>93</v>
      </c>
      <c r="AM227" s="6" t="s">
        <v>280</v>
      </c>
    </row>
    <row r="228" spans="1:40" x14ac:dyDescent="0.15">
      <c r="A228" s="18" t="s">
        <v>659</v>
      </c>
      <c r="AN228" s="7"/>
    </row>
    <row r="229" spans="1:40" x14ac:dyDescent="0.15">
      <c r="A229" s="18"/>
      <c r="B229" s="12" t="s">
        <v>1</v>
      </c>
      <c r="C229" t="s">
        <v>0</v>
      </c>
      <c r="D229">
        <v>45</v>
      </c>
      <c r="E229">
        <f>1+(D229-1)*0.25</f>
        <v>12</v>
      </c>
      <c r="F229">
        <f>INT(200+POWER(E229+(G229*0.25)+1,2)*30)</f>
        <v>5270</v>
      </c>
      <c r="G229">
        <v>0</v>
      </c>
      <c r="H229">
        <f>INT(POWER(E229+(I229*0.25)+4,2)*3)</f>
        <v>768</v>
      </c>
      <c r="I229">
        <v>0</v>
      </c>
      <c r="J229">
        <f>INT(50+(E229+(K229*0.25)-1)*POWER(E229+(K229*0.25),0.5)*10)</f>
        <v>431</v>
      </c>
      <c r="K229">
        <v>0</v>
      </c>
      <c r="L229">
        <f>INT(POWER(E229+(M229*0.25)+4,2)*3)</f>
        <v>768</v>
      </c>
      <c r="M229">
        <v>0</v>
      </c>
      <c r="N229">
        <f>INT(50+(E229+(O229*0.25)-1)*POWER(E229+(O229*0.25),0.5)*10)</f>
        <v>431</v>
      </c>
      <c r="O229">
        <v>0</v>
      </c>
      <c r="P229">
        <f>INT(5+(E229+(Q229*0.25)-1)*POWER(E229+(Q229*0.25),0.2))</f>
        <v>23</v>
      </c>
      <c r="Q229">
        <v>0</v>
      </c>
      <c r="R229" s="5">
        <v>100105</v>
      </c>
      <c r="S229" t="s">
        <v>554</v>
      </c>
      <c r="U229" s="16" t="s">
        <v>660</v>
      </c>
      <c r="V229" s="6" t="s">
        <v>661</v>
      </c>
      <c r="W229">
        <v>66</v>
      </c>
      <c r="X229">
        <f>1+(W229-1)*0.25</f>
        <v>17.25</v>
      </c>
      <c r="Y229">
        <f>INT(POWER(X229+(Z229*0.25),2)*35)</f>
        <v>158289</v>
      </c>
      <c r="Z229">
        <v>200</v>
      </c>
      <c r="AA229">
        <f>INT(POWER(X229+(AB229*0.25),3))+40</f>
        <v>33582</v>
      </c>
      <c r="AB229">
        <v>60</v>
      </c>
      <c r="AC229">
        <f>INT(50+(X229+(AD229*0.25)-1)*POWER(X229+(AD229*0.25),0.5)*10)</f>
        <v>25536</v>
      </c>
      <c r="AD229">
        <v>680</v>
      </c>
      <c r="AE229">
        <f>INT(POWER(X229+(AF229*0.25),3))+40</f>
        <v>26370</v>
      </c>
      <c r="AF229">
        <v>50</v>
      </c>
      <c r="AG229">
        <f>INT(50+(X229+(AH229*0.25)-1)*POWER(X229+(AH229*0.25),0.5)*10)</f>
        <v>26567</v>
      </c>
      <c r="AH229">
        <v>700</v>
      </c>
      <c r="AI229">
        <f>INT(5+(X229+(AJ229*0.25)-1)*POWER(X229+(AJ229*0.25),0.2))</f>
        <v>138</v>
      </c>
      <c r="AJ229">
        <v>170</v>
      </c>
      <c r="AL229" s="6" t="s">
        <v>93</v>
      </c>
      <c r="AM229" s="6" t="s">
        <v>507</v>
      </c>
      <c r="AN229" s="7"/>
    </row>
    <row r="230" spans="1:40" x14ac:dyDescent="0.15">
      <c r="A230" s="18"/>
      <c r="R230" s="5"/>
      <c r="U230" s="16" t="s">
        <v>662</v>
      </c>
      <c r="V230" s="6" t="s">
        <v>663</v>
      </c>
      <c r="W230">
        <v>67</v>
      </c>
      <c r="X230">
        <f>1+(W230-1)*0.25</f>
        <v>17.5</v>
      </c>
      <c r="Y230">
        <f>INT(POWER(X230+(Z230*0.25),2)*35)</f>
        <v>159468</v>
      </c>
      <c r="Z230">
        <v>200</v>
      </c>
      <c r="AA230">
        <f>INT(POWER(X230+(AB230*0.25),3))+40</f>
        <v>34368</v>
      </c>
      <c r="AB230">
        <v>60</v>
      </c>
      <c r="AC230">
        <f>INT(50+(X230+(AD230*0.25)-1)*POWER(X230+(AD230*0.25),0.5)*10)</f>
        <v>25587</v>
      </c>
      <c r="AD230">
        <v>680</v>
      </c>
      <c r="AE230">
        <f>INT(POWER(X230+(AF230*0.25),3))+40</f>
        <v>27040</v>
      </c>
      <c r="AF230">
        <v>50</v>
      </c>
      <c r="AG230">
        <f>INT(50+(X230+(AH230*0.25)-1)*POWER(X230+(AH230*0.25),0.5)*10)</f>
        <v>26619</v>
      </c>
      <c r="AH230">
        <v>700</v>
      </c>
      <c r="AI230">
        <f>INT(5+(X230+(AJ230*0.25)-1)*POWER(X230+(AJ230*0.25),0.2))</f>
        <v>138</v>
      </c>
      <c r="AJ230">
        <v>170</v>
      </c>
      <c r="AL230" s="6" t="s">
        <v>93</v>
      </c>
      <c r="AM230" s="6" t="s">
        <v>507</v>
      </c>
      <c r="AN230" s="7"/>
    </row>
    <row r="231" spans="1:40" x14ac:dyDescent="0.15">
      <c r="A231" s="18"/>
      <c r="R231" s="5"/>
      <c r="U231" s="16" t="s">
        <v>665</v>
      </c>
      <c r="V231" s="6" t="s">
        <v>666</v>
      </c>
      <c r="W231">
        <v>70</v>
      </c>
      <c r="X231">
        <f>1+(W231-1)*0.25</f>
        <v>18.25</v>
      </c>
      <c r="Y231">
        <f>INT(POWER(X231+(Z231*0.25),2)*35)</f>
        <v>163032</v>
      </c>
      <c r="Z231">
        <v>200</v>
      </c>
      <c r="AA231">
        <f>INT(POWER(X231+(AB231*0.25),3))+40</f>
        <v>36799</v>
      </c>
      <c r="AB231">
        <v>60</v>
      </c>
      <c r="AC231">
        <f>INT(50+(X231+(AD231*0.25)-1)*POWER(X231+(AD231*0.25),0.5)*10)</f>
        <v>25741</v>
      </c>
      <c r="AD231">
        <v>680</v>
      </c>
      <c r="AE231">
        <f>INT(POWER(X231+(AF231*0.25),3))+40</f>
        <v>29116</v>
      </c>
      <c r="AF231">
        <v>50</v>
      </c>
      <c r="AG231">
        <f>INT(50+(X231+(AH231*0.25)-1)*POWER(X231+(AH231*0.25),0.5)*10)</f>
        <v>26775</v>
      </c>
      <c r="AH231">
        <v>700</v>
      </c>
      <c r="AI231">
        <f>INT(5+(X231+(AJ231*0.25)-1)*POWER(X231+(AJ231*0.25),0.2))</f>
        <v>140</v>
      </c>
      <c r="AJ231">
        <v>170</v>
      </c>
      <c r="AL231" s="6" t="s">
        <v>93</v>
      </c>
      <c r="AM231" s="6" t="s">
        <v>507</v>
      </c>
      <c r="AN231" s="7"/>
    </row>
    <row r="232" spans="1:40" x14ac:dyDescent="0.15">
      <c r="A232" s="18" t="s">
        <v>664</v>
      </c>
      <c r="AN232" s="7"/>
    </row>
    <row r="233" spans="1:40" x14ac:dyDescent="0.15">
      <c r="A233" s="18"/>
      <c r="B233" s="12" t="s">
        <v>1</v>
      </c>
      <c r="C233" t="s">
        <v>0</v>
      </c>
      <c r="D233">
        <v>45</v>
      </c>
      <c r="E233">
        <f>1+(D233-1)*0.25</f>
        <v>12</v>
      </c>
      <c r="F233">
        <f>INT(200+POWER(E233+(G233*0.25)+1,2)*30)</f>
        <v>5270</v>
      </c>
      <c r="G233">
        <v>0</v>
      </c>
      <c r="H233">
        <f>INT(POWER(E233+(I233*0.25)+4,2)*3)</f>
        <v>768</v>
      </c>
      <c r="I233">
        <v>0</v>
      </c>
      <c r="J233">
        <f>INT(50+(E233+(K233*0.25)-1)*POWER(E233+(K233*0.25),0.5)*10)</f>
        <v>431</v>
      </c>
      <c r="K233">
        <v>0</v>
      </c>
      <c r="L233">
        <f>INT(POWER(E233+(M233*0.25)+4,2)*3)</f>
        <v>768</v>
      </c>
      <c r="M233">
        <v>0</v>
      </c>
      <c r="N233">
        <f>INT(50+(E233+(O233*0.25)-1)*POWER(E233+(O233*0.25),0.5)*10)</f>
        <v>431</v>
      </c>
      <c r="O233">
        <v>0</v>
      </c>
      <c r="P233">
        <f>INT(5+(E233+(Q233*0.25)-1)*POWER(E233+(Q233*0.25),0.2))</f>
        <v>23</v>
      </c>
      <c r="Q233">
        <v>0</v>
      </c>
      <c r="R233" s="5">
        <v>100105</v>
      </c>
      <c r="S233" t="s">
        <v>554</v>
      </c>
      <c r="U233" s="16" t="s">
        <v>675</v>
      </c>
      <c r="V233" s="6" t="s">
        <v>735</v>
      </c>
      <c r="W233">
        <v>68</v>
      </c>
      <c r="X233">
        <f>1+(W233-1)*0.25</f>
        <v>17.75</v>
      </c>
      <c r="Y233">
        <f>INT(POWER(X233+(Z233*0.25),2)*35)</f>
        <v>160652</v>
      </c>
      <c r="Z233">
        <v>200</v>
      </c>
      <c r="AA233">
        <f>INT(POWER(X233+(AB233*0.25),3))+40</f>
        <v>35166</v>
      </c>
      <c r="AB233">
        <v>60</v>
      </c>
      <c r="AC233">
        <f>INT(50+(X233+(AD233*0.25)-1)*POWER(X233+(AD233*0.25),0.5)*10)</f>
        <v>25638</v>
      </c>
      <c r="AD233">
        <v>680</v>
      </c>
      <c r="AE233">
        <f>INT(POWER(X233+(AF233*0.25),3))+40</f>
        <v>27720</v>
      </c>
      <c r="AF233">
        <v>50</v>
      </c>
      <c r="AG233">
        <f>INT(50+(X233+(AH233*0.25)-1)*POWER(X233+(AH233*0.25),0.5)*10)</f>
        <v>26671</v>
      </c>
      <c r="AH233">
        <v>700</v>
      </c>
      <c r="AI233">
        <f>INT(5+(X233+(AJ233*0.25)-1)*POWER(X233+(AJ233*0.25),0.2))</f>
        <v>139</v>
      </c>
      <c r="AJ233">
        <v>170</v>
      </c>
      <c r="AL233" s="6" t="s">
        <v>93</v>
      </c>
      <c r="AM233" s="6" t="s">
        <v>507</v>
      </c>
      <c r="AN233" s="7"/>
    </row>
    <row r="234" spans="1:40" ht="19" x14ac:dyDescent="0.3">
      <c r="A234" s="19" t="s">
        <v>676</v>
      </c>
      <c r="AN234" s="7"/>
    </row>
    <row r="235" spans="1:40" x14ac:dyDescent="0.15">
      <c r="A235" s="18"/>
      <c r="B235" s="12" t="s">
        <v>1</v>
      </c>
      <c r="C235" t="s">
        <v>0</v>
      </c>
      <c r="D235">
        <v>45</v>
      </c>
      <c r="E235">
        <f>1+(D235-1)*0.25</f>
        <v>12</v>
      </c>
      <c r="F235">
        <f>INT(200+POWER(E235+(G235*0.25)+1,2)*30)</f>
        <v>5270</v>
      </c>
      <c r="G235">
        <v>0</v>
      </c>
      <c r="H235">
        <f>INT(POWER(E235+(I235*0.25)+4,2)*3)</f>
        <v>768</v>
      </c>
      <c r="I235">
        <v>0</v>
      </c>
      <c r="J235">
        <f>INT(50+(E235+(K235*0.25)-1)*POWER(E235+(K235*0.25),0.5)*10)</f>
        <v>431</v>
      </c>
      <c r="K235">
        <v>0</v>
      </c>
      <c r="L235">
        <f>INT(POWER(E235+(M235*0.25)+4,2)*3)</f>
        <v>768</v>
      </c>
      <c r="M235">
        <v>0</v>
      </c>
      <c r="N235">
        <f>INT(50+(E235+(O235*0.25)-1)*POWER(E235+(O235*0.25),0.5)*10)</f>
        <v>431</v>
      </c>
      <c r="O235">
        <v>0</v>
      </c>
      <c r="P235">
        <f>INT(5+(E235+(Q235*0.25)-1)*POWER(E235+(Q235*0.25),0.2))</f>
        <v>23</v>
      </c>
      <c r="Q235">
        <v>0</v>
      </c>
      <c r="R235" s="5">
        <v>100105</v>
      </c>
      <c r="S235" t="s">
        <v>554</v>
      </c>
      <c r="U235" s="16" t="s">
        <v>667</v>
      </c>
      <c r="V235" s="6" t="s">
        <v>668</v>
      </c>
      <c r="W235">
        <v>70</v>
      </c>
      <c r="X235">
        <f>1+(W235-1)*0.25</f>
        <v>18.25</v>
      </c>
      <c r="Y235">
        <f>INT(POWER(X235+(Z235*0.25),2)*35)</f>
        <v>163032</v>
      </c>
      <c r="Z235">
        <v>200</v>
      </c>
      <c r="AA235">
        <f>INT(POWER(X235+(AB235*0.25),3))+40</f>
        <v>36799</v>
      </c>
      <c r="AB235">
        <v>60</v>
      </c>
      <c r="AC235">
        <f>INT(50+(X235+(AD235*0.25)-1)*POWER(X235+(AD235*0.25),0.5)*10)</f>
        <v>25741</v>
      </c>
      <c r="AD235">
        <v>680</v>
      </c>
      <c r="AE235">
        <f>INT(POWER(X235+(AF235*0.25),3))+40</f>
        <v>29116</v>
      </c>
      <c r="AF235">
        <v>50</v>
      </c>
      <c r="AG235">
        <f>INT(50+(X235+(AH235*0.25)-1)*POWER(X235+(AH235*0.25),0.5)*10)</f>
        <v>26775</v>
      </c>
      <c r="AH235">
        <v>700</v>
      </c>
      <c r="AI235">
        <f>INT(5+(X235+(AJ235*0.25)-1)*POWER(X235+(AJ235*0.25),0.2))</f>
        <v>140</v>
      </c>
      <c r="AJ235">
        <v>170</v>
      </c>
      <c r="AL235" s="6" t="s">
        <v>93</v>
      </c>
      <c r="AM235" s="6" t="s">
        <v>507</v>
      </c>
      <c r="AN235" s="7"/>
    </row>
    <row r="236" spans="1:40" x14ac:dyDescent="0.15">
      <c r="A236" s="18"/>
      <c r="R236" s="5"/>
      <c r="U236" s="16" t="s">
        <v>669</v>
      </c>
      <c r="V236" s="6" t="s">
        <v>670</v>
      </c>
      <c r="W236">
        <v>70</v>
      </c>
      <c r="X236">
        <f>1+(W236-1)*0.25</f>
        <v>18.25</v>
      </c>
      <c r="Y236">
        <f>INT(POWER(X236+(Z236*0.25),2)*35)</f>
        <v>163032</v>
      </c>
      <c r="Z236">
        <v>200</v>
      </c>
      <c r="AA236">
        <f>INT(POWER(X236+(AB236*0.25),3))+40</f>
        <v>36799</v>
      </c>
      <c r="AB236">
        <v>60</v>
      </c>
      <c r="AC236">
        <f>INT(50+(X236+(AD236*0.25)-1)*POWER(X236+(AD236*0.25),0.5)*10)</f>
        <v>25741</v>
      </c>
      <c r="AD236">
        <v>680</v>
      </c>
      <c r="AE236">
        <f>INT(POWER(X236+(AF236*0.25),3))+40</f>
        <v>29116</v>
      </c>
      <c r="AF236">
        <v>50</v>
      </c>
      <c r="AG236">
        <f>INT(50+(X236+(AH236*0.25)-1)*POWER(X236+(AH236*0.25),0.5)*10)</f>
        <v>26775</v>
      </c>
      <c r="AH236">
        <v>700</v>
      </c>
      <c r="AI236">
        <f>INT(5+(X236+(AJ236*0.25)-1)*POWER(X236+(AJ236*0.25),0.2))</f>
        <v>140</v>
      </c>
      <c r="AJ236">
        <v>170</v>
      </c>
      <c r="AL236" s="6" t="s">
        <v>93</v>
      </c>
      <c r="AM236" s="6" t="s">
        <v>507</v>
      </c>
      <c r="AN236" s="7"/>
    </row>
    <row r="237" spans="1:40" x14ac:dyDescent="0.15">
      <c r="A237" s="18"/>
      <c r="R237" s="5"/>
      <c r="U237" s="16" t="s">
        <v>671</v>
      </c>
      <c r="V237" s="6" t="s">
        <v>672</v>
      </c>
      <c r="W237">
        <v>70</v>
      </c>
      <c r="X237">
        <f>1+(W237-1)*0.25</f>
        <v>18.25</v>
      </c>
      <c r="Y237">
        <f>INT(POWER(X237+(Z237*0.25),2)*35)</f>
        <v>163032</v>
      </c>
      <c r="Z237">
        <v>200</v>
      </c>
      <c r="AA237">
        <f>INT(POWER(X237+(AB237*0.25),3))+40</f>
        <v>36799</v>
      </c>
      <c r="AB237">
        <v>60</v>
      </c>
      <c r="AC237">
        <f>INT(50+(X237+(AD237*0.25)-1)*POWER(X237+(AD237*0.25),0.5)*10)</f>
        <v>25741</v>
      </c>
      <c r="AD237">
        <v>680</v>
      </c>
      <c r="AE237">
        <f>INT(POWER(X237+(AF237*0.25),3))+40</f>
        <v>29116</v>
      </c>
      <c r="AF237">
        <v>50</v>
      </c>
      <c r="AG237">
        <f>INT(50+(X237+(AH237*0.25)-1)*POWER(X237+(AH237*0.25),0.5)*10)</f>
        <v>26775</v>
      </c>
      <c r="AH237">
        <v>700</v>
      </c>
      <c r="AI237">
        <f>INT(5+(X237+(AJ237*0.25)-1)*POWER(X237+(AJ237*0.25),0.2))</f>
        <v>140</v>
      </c>
      <c r="AJ237">
        <v>170</v>
      </c>
      <c r="AL237" s="6" t="s">
        <v>93</v>
      </c>
      <c r="AM237" s="6" t="s">
        <v>507</v>
      </c>
      <c r="AN237" s="7"/>
    </row>
    <row r="238" spans="1:40" x14ac:dyDescent="0.15">
      <c r="A238" s="18"/>
      <c r="R238" s="5"/>
      <c r="U238" s="16" t="s">
        <v>673</v>
      </c>
      <c r="V238" s="6" t="s">
        <v>674</v>
      </c>
      <c r="W238">
        <v>70</v>
      </c>
      <c r="X238">
        <f>1+(W238-1)*0.25</f>
        <v>18.25</v>
      </c>
      <c r="Y238">
        <f>INT(POWER(X238+(Z238*0.25),2)*35)</f>
        <v>163032</v>
      </c>
      <c r="Z238">
        <v>200</v>
      </c>
      <c r="AA238">
        <f>INT(POWER(X238+(AB238*0.25),3))+40</f>
        <v>36799</v>
      </c>
      <c r="AB238">
        <v>60</v>
      </c>
      <c r="AC238">
        <f>INT(50+(X238+(AD238*0.25)-1)*POWER(X238+(AD238*0.25),0.5)*10)</f>
        <v>25741</v>
      </c>
      <c r="AD238">
        <v>680</v>
      </c>
      <c r="AE238">
        <f>INT(POWER(X238+(AF238*0.25),3))+40</f>
        <v>29116</v>
      </c>
      <c r="AF238">
        <v>50</v>
      </c>
      <c r="AG238">
        <f>INT(50+(X238+(AH238*0.25)-1)*POWER(X238+(AH238*0.25),0.5)*10)</f>
        <v>26775</v>
      </c>
      <c r="AH238">
        <v>700</v>
      </c>
      <c r="AI238">
        <f>INT(5+(X238+(AJ238*0.25)-1)*POWER(X238+(AJ238*0.25),0.2))</f>
        <v>140</v>
      </c>
      <c r="AJ238">
        <v>170</v>
      </c>
      <c r="AL238" s="6" t="s">
        <v>93</v>
      </c>
      <c r="AM238" s="6" t="s">
        <v>507</v>
      </c>
      <c r="AN238" s="7"/>
    </row>
    <row r="239" spans="1:40" x14ac:dyDescent="0.15">
      <c r="A239" s="18"/>
      <c r="R239" s="5"/>
      <c r="U239" s="16" t="s">
        <v>677</v>
      </c>
      <c r="V239" s="6" t="s">
        <v>678</v>
      </c>
      <c r="W239">
        <v>69</v>
      </c>
      <c r="X239">
        <f>1+(W239-1)*0.25</f>
        <v>18</v>
      </c>
      <c r="Y239">
        <f>INT(POWER(X239+(Z239*0.25),2)*35)</f>
        <v>161840</v>
      </c>
      <c r="Z239">
        <v>200</v>
      </c>
      <c r="AA239">
        <f>INT(POWER(X239+(AB239*0.25),3))+40</f>
        <v>35977</v>
      </c>
      <c r="AB239">
        <v>60</v>
      </c>
      <c r="AC239">
        <f>INT(50+(X239+(AD239*0.25)-1)*POWER(X239+(AD239*0.25),0.5)*10)</f>
        <v>25690</v>
      </c>
      <c r="AD239">
        <v>680</v>
      </c>
      <c r="AE239">
        <f>INT(POWER(X239+(AF239*0.25),3))+40</f>
        <v>28412</v>
      </c>
      <c r="AF239">
        <v>50</v>
      </c>
      <c r="AG239">
        <f>INT(50+(X239+(AH239*0.25)-1)*POWER(X239+(AH239*0.25),0.5)*10)</f>
        <v>26723</v>
      </c>
      <c r="AH239">
        <v>700</v>
      </c>
      <c r="AI239">
        <f>INT(5+(X239+(AJ239*0.25)-1)*POWER(X239+(AJ239*0.25),0.2))</f>
        <v>140</v>
      </c>
      <c r="AJ239">
        <v>170</v>
      </c>
      <c r="AL239" s="6" t="s">
        <v>93</v>
      </c>
      <c r="AM239" s="6" t="s">
        <v>507</v>
      </c>
      <c r="AN239" s="7"/>
    </row>
    <row r="240" spans="1:40" x14ac:dyDescent="0.15">
      <c r="A240" s="18"/>
      <c r="R240" s="5"/>
      <c r="U240" s="16" t="s">
        <v>679</v>
      </c>
      <c r="V240" s="6" t="s">
        <v>680</v>
      </c>
      <c r="W240">
        <v>95</v>
      </c>
      <c r="X240">
        <f>1+(W240-1)*0.25</f>
        <v>24.5</v>
      </c>
      <c r="Y240">
        <f>INT(POWER(X240+(Z240*0.25),2)*35)</f>
        <v>194258</v>
      </c>
      <c r="Z240">
        <v>200</v>
      </c>
      <c r="AA240">
        <f>INT(POWER(X240+(AB240*0.25),3))+40</f>
        <v>61669</v>
      </c>
      <c r="AB240">
        <v>60</v>
      </c>
      <c r="AC240">
        <f>INT(50+(X240+(AD240*0.25)-1)*POWER(X240+(AD240*0.25),0.5)*10)</f>
        <v>27036</v>
      </c>
      <c r="AD240">
        <v>680</v>
      </c>
      <c r="AE240">
        <f>INT(POWER(X240+(AF240*0.25),3))+40</f>
        <v>50693</v>
      </c>
      <c r="AF240">
        <v>50</v>
      </c>
      <c r="AG240">
        <f>INT(50+(X240+(AH240*0.25)-1)*POWER(X240+(AH240*0.25),0.5)*10)</f>
        <v>28087</v>
      </c>
      <c r="AH240">
        <v>700</v>
      </c>
      <c r="AI240">
        <f>INT(5+(X240+(AJ240*0.25)-1)*POWER(X240+(AJ240*0.25),0.2))</f>
        <v>158</v>
      </c>
      <c r="AJ240">
        <v>170</v>
      </c>
      <c r="AL240" s="6" t="s">
        <v>93</v>
      </c>
      <c r="AM240" s="6" t="s">
        <v>507</v>
      </c>
      <c r="AN240" s="7"/>
    </row>
    <row r="241" spans="1:40" s="9" customFormat="1" x14ac:dyDescent="0.15">
      <c r="A241" s="8" t="s">
        <v>648</v>
      </c>
      <c r="B241" s="15"/>
      <c r="U241" s="15"/>
      <c r="W241"/>
    </row>
    <row r="242" spans="1:40" s="9" customFormat="1" x14ac:dyDescent="0.15">
      <c r="A242" s="8"/>
      <c r="B242" s="15" t="s">
        <v>1</v>
      </c>
      <c r="C242" s="9" t="s">
        <v>0</v>
      </c>
      <c r="D242" s="9">
        <v>45</v>
      </c>
      <c r="E242" s="9">
        <f>1+(D242-1)*0.25</f>
        <v>12</v>
      </c>
      <c r="F242" s="9">
        <f>INT(200+POWER(E242+(G242*0.25)+1,2)*30)</f>
        <v>5270</v>
      </c>
      <c r="G242" s="9">
        <v>0</v>
      </c>
      <c r="H242" s="9">
        <f>INT(POWER(E242+(I242*0.25)+4,2)*3)</f>
        <v>768</v>
      </c>
      <c r="I242" s="9">
        <v>0</v>
      </c>
      <c r="J242" s="9">
        <f>INT(50+(E242+(K242*0.25)-1)*POWER(E242+(K242*0.25),0.5)*10)</f>
        <v>431</v>
      </c>
      <c r="K242" s="9">
        <v>0</v>
      </c>
      <c r="L242" s="9">
        <f>INT(POWER(E242+(M242*0.25)+4,2)*3)</f>
        <v>768</v>
      </c>
      <c r="M242" s="9">
        <v>0</v>
      </c>
      <c r="N242" s="9">
        <f>INT(50+(E242+(O242*0.25)-1)*POWER(E242+(O242*0.25),0.5)*10)</f>
        <v>431</v>
      </c>
      <c r="O242" s="9">
        <v>0</v>
      </c>
      <c r="P242" s="9">
        <f>INT(5+(E242+(Q242*0.25)-1)*POWER(E242+(Q242*0.25),0.2))</f>
        <v>23</v>
      </c>
      <c r="Q242" s="9">
        <v>0</v>
      </c>
      <c r="R242" s="10" t="s">
        <v>57</v>
      </c>
      <c r="T242" s="9" t="s">
        <v>644</v>
      </c>
      <c r="U242" s="17" t="s">
        <v>399</v>
      </c>
      <c r="V242" s="11" t="s">
        <v>400</v>
      </c>
      <c r="W242">
        <v>95</v>
      </c>
      <c r="X242" s="9">
        <f>1+(W242-1)*0.25</f>
        <v>24.5</v>
      </c>
      <c r="Y242" s="9">
        <f>INT(POWER(X242+(Z242*0.25),2)*35)</f>
        <v>90144</v>
      </c>
      <c r="Z242" s="9">
        <v>105</v>
      </c>
      <c r="AA242" s="9">
        <f>INT(POWER(X242+(AB242*0.25),3))+40</f>
        <v>67707</v>
      </c>
      <c r="AB242" s="9">
        <v>65</v>
      </c>
      <c r="AC242" s="9">
        <f>INT(50+(X242+(AD242*0.25)-1)*POWER(X242+(AD242*0.25),0.5)*10)</f>
        <v>9875</v>
      </c>
      <c r="AD242" s="9">
        <v>300</v>
      </c>
      <c r="AE242" s="9">
        <f>INT(POWER(X242+(AF242*0.25),3))+40</f>
        <v>14746</v>
      </c>
      <c r="AF242" s="9">
        <v>0</v>
      </c>
      <c r="AG242" s="9">
        <f>INT(50+(X242+(AH242*0.25)-1)*POWER(X242+(AH242*0.25),0.5)*10)</f>
        <v>7897</v>
      </c>
      <c r="AH242" s="9">
        <v>245</v>
      </c>
      <c r="AI242" s="9">
        <f>INT(5+(X242+(AJ242*0.25)-1)*POWER(X242+(AJ242*0.25),0.2))</f>
        <v>274</v>
      </c>
      <c r="AJ242" s="9">
        <v>330</v>
      </c>
      <c r="AL242" s="11" t="s">
        <v>401</v>
      </c>
      <c r="AM242" s="11" t="s">
        <v>402</v>
      </c>
    </row>
    <row r="243" spans="1:40" s="9" customFormat="1" x14ac:dyDescent="0.15">
      <c r="A243" s="8"/>
      <c r="B243" s="17" t="s">
        <v>403</v>
      </c>
      <c r="C243" s="11" t="s">
        <v>404</v>
      </c>
      <c r="D243" s="9">
        <v>1</v>
      </c>
      <c r="E243" s="9">
        <f>1+(D243-1)*0.25</f>
        <v>1</v>
      </c>
      <c r="F243" s="9">
        <f>INT(200+POWER(E243+(G243*0.25)+1,2)*30)</f>
        <v>320</v>
      </c>
      <c r="G243" s="9">
        <v>0</v>
      </c>
      <c r="H243" s="9">
        <f>INT(POWER(E243+(I243*0.25)+4,2)*3)</f>
        <v>75</v>
      </c>
      <c r="I243" s="9">
        <v>0</v>
      </c>
      <c r="J243" s="9">
        <f>INT(50+(E243+(K243*0.25)-1)*POWER(E243+(K243*0.25),0.5)*10)</f>
        <v>50</v>
      </c>
      <c r="K243" s="9">
        <v>0</v>
      </c>
      <c r="L243" s="9">
        <f>INT(POWER(E243+(M243*0.25)+4,2)*3)</f>
        <v>75</v>
      </c>
      <c r="M243" s="9">
        <v>0</v>
      </c>
      <c r="N243" s="9">
        <f>INT(50+(E243+(O243*0.25)-1)*POWER(E243+(O243*0.25),0.5)*10)</f>
        <v>50</v>
      </c>
      <c r="O243" s="9">
        <v>0</v>
      </c>
      <c r="P243" s="9">
        <f>INT(5+(E243+(Q243*0.25)-1)*POWER(E243+(Q243*0.25),0.2))</f>
        <v>5</v>
      </c>
      <c r="Q243" s="9">
        <v>0</v>
      </c>
      <c r="R243" s="11" t="s">
        <v>405</v>
      </c>
      <c r="S243" s="11" t="s">
        <v>406</v>
      </c>
      <c r="T243" s="9" t="s">
        <v>644</v>
      </c>
      <c r="U243" s="17" t="s">
        <v>407</v>
      </c>
      <c r="V243" s="11" t="s">
        <v>408</v>
      </c>
      <c r="W243">
        <v>67</v>
      </c>
      <c r="X243" s="9">
        <f>1+(W243-1)*0.25</f>
        <v>17.5</v>
      </c>
      <c r="Y243" s="9">
        <f>INT(POWER(X243+(Z243*0.25),2)*35)</f>
        <v>43489</v>
      </c>
      <c r="Z243" s="9">
        <v>71</v>
      </c>
      <c r="AA243" s="9">
        <f>INT(POWER(X243+(AB243*0.25),3))+40</f>
        <v>39344</v>
      </c>
      <c r="AB243" s="9">
        <v>66</v>
      </c>
      <c r="AC243" s="9">
        <f>INT(50+(X243+(AD243*0.25)-1)*POWER(X243+(AD243*0.25),0.5)*10)</f>
        <v>9211</v>
      </c>
      <c r="AD243" s="9">
        <v>310</v>
      </c>
      <c r="AE243" s="9">
        <f>INT(POWER(X243+(AF243*0.25),3))+40</f>
        <v>5399</v>
      </c>
      <c r="AF243" s="9">
        <v>0</v>
      </c>
      <c r="AG243" s="9">
        <f>INT(50+(X243+(AH243*0.25)-1)*POWER(X243+(AH243*0.25),0.5)*10)</f>
        <v>6458</v>
      </c>
      <c r="AH243" s="9">
        <v>230</v>
      </c>
      <c r="AI243" s="9">
        <f>INT(5+(X243+(AJ243*0.25)-1)*POWER(X243+(AJ243*0.25),0.2))</f>
        <v>246</v>
      </c>
      <c r="AJ243" s="9">
        <v>320</v>
      </c>
      <c r="AL243" s="11" t="s">
        <v>93</v>
      </c>
      <c r="AM243" s="11" t="s">
        <v>409</v>
      </c>
    </row>
    <row r="244" spans="1:40" s="9" customFormat="1" x14ac:dyDescent="0.15">
      <c r="A244" s="8"/>
      <c r="B244" s="17" t="s">
        <v>410</v>
      </c>
      <c r="C244" s="11" t="s">
        <v>411</v>
      </c>
      <c r="D244" s="9">
        <v>1</v>
      </c>
      <c r="E244" s="9">
        <f>1+(D244-1)*0.25</f>
        <v>1</v>
      </c>
      <c r="F244" s="9">
        <f>INT(200+POWER(E244+(G244*0.25)+1,2)*30)</f>
        <v>320</v>
      </c>
      <c r="G244" s="9">
        <v>0</v>
      </c>
      <c r="H244" s="9">
        <f>INT(POWER(E244+(I244*0.25)+4,2)*3)</f>
        <v>75</v>
      </c>
      <c r="I244" s="9">
        <v>0</v>
      </c>
      <c r="J244" s="9">
        <f>INT(50+(E244+(K244*0.25)-1)*POWER(E244+(K244*0.25),0.5)*10)</f>
        <v>50</v>
      </c>
      <c r="K244" s="9">
        <v>0</v>
      </c>
      <c r="L244" s="9">
        <f>INT(POWER(E244+(M244*0.25)+4,2)*3)</f>
        <v>75</v>
      </c>
      <c r="M244" s="9">
        <v>0</v>
      </c>
      <c r="N244" s="9">
        <f>INT(50+(E244+(O244*0.25)-1)*POWER(E244+(O244*0.25),0.5)*10)</f>
        <v>50</v>
      </c>
      <c r="O244" s="9">
        <v>0</v>
      </c>
      <c r="P244" s="9">
        <f>INT(5+(E244+(Q244*0.25)-1)*POWER(E244+(Q244*0.25),0.2))</f>
        <v>5</v>
      </c>
      <c r="Q244" s="9">
        <v>0</v>
      </c>
      <c r="R244" s="11" t="s">
        <v>412</v>
      </c>
      <c r="S244" s="11" t="s">
        <v>413</v>
      </c>
      <c r="T244" s="9" t="s">
        <v>644</v>
      </c>
      <c r="U244" s="17" t="s">
        <v>414</v>
      </c>
      <c r="V244" s="11" t="s">
        <v>415</v>
      </c>
      <c r="W244">
        <v>68</v>
      </c>
      <c r="X244" s="9">
        <f>1+(W244-1)*0.25</f>
        <v>17.75</v>
      </c>
      <c r="Y244" s="9">
        <f>INT(POWER(X244+(Z244*0.25),2)*35)</f>
        <v>44732</v>
      </c>
      <c r="Z244" s="9">
        <v>72</v>
      </c>
      <c r="AA244" s="9">
        <f>INT(POWER(X244+(AB244*0.25),3))+40</f>
        <v>41103</v>
      </c>
      <c r="AB244" s="9">
        <v>67</v>
      </c>
      <c r="AC244" s="9">
        <f>INT(50+(X244+(AD244*0.25)-1)*POWER(X244+(AD244*0.25),0.5)*10)</f>
        <v>9615</v>
      </c>
      <c r="AD244" s="9">
        <v>320</v>
      </c>
      <c r="AE244" s="9">
        <f>INT(POWER(X244+(AF244*0.25),3))+40</f>
        <v>5632</v>
      </c>
      <c r="AF244" s="9">
        <v>0</v>
      </c>
      <c r="AG244" s="9">
        <f>INT(50+(X244+(AH244*0.25)-1)*POWER(X244+(AH244*0.25),0.5)*10)</f>
        <v>6653</v>
      </c>
      <c r="AH244" s="9">
        <v>235</v>
      </c>
      <c r="AI244" s="9">
        <f>INT(5+(X244+(AJ244*0.25)-1)*POWER(X244+(AJ244*0.25),0.2))</f>
        <v>235</v>
      </c>
      <c r="AJ244" s="9">
        <v>305</v>
      </c>
      <c r="AL244" s="11" t="s">
        <v>63</v>
      </c>
      <c r="AM244" s="11" t="s">
        <v>178</v>
      </c>
    </row>
    <row r="245" spans="1:40" s="9" customFormat="1" x14ac:dyDescent="0.15">
      <c r="A245" s="8" t="s">
        <v>642</v>
      </c>
      <c r="B245" s="15"/>
      <c r="U245" s="15"/>
      <c r="W245"/>
    </row>
    <row r="246" spans="1:40" s="9" customFormat="1" x14ac:dyDescent="0.15">
      <c r="A246" s="8"/>
      <c r="B246" s="15" t="s">
        <v>1</v>
      </c>
      <c r="C246" s="9" t="s">
        <v>0</v>
      </c>
      <c r="D246" s="9">
        <v>45</v>
      </c>
      <c r="E246" s="9">
        <f>1+(D246-1)*0.25</f>
        <v>12</v>
      </c>
      <c r="F246" s="9">
        <f>INT(200+POWER(E246+(G246*0.25)+1,2)*30)</f>
        <v>5270</v>
      </c>
      <c r="G246" s="9">
        <v>0</v>
      </c>
      <c r="H246" s="9">
        <f>INT(POWER(E246+(I246*0.25)+4,2)*3)</f>
        <v>768</v>
      </c>
      <c r="I246" s="9">
        <v>0</v>
      </c>
      <c r="J246" s="9">
        <f>INT(50+(E246+(K246*0.25)-1)*POWER(E246+(K246*0.25),0.5)*10)</f>
        <v>431</v>
      </c>
      <c r="K246" s="9">
        <v>0</v>
      </c>
      <c r="L246" s="9">
        <f>INT(POWER(E246+(M246*0.25)+4,2)*3)</f>
        <v>768</v>
      </c>
      <c r="M246" s="9">
        <v>0</v>
      </c>
      <c r="N246" s="9">
        <f>INT(50+(E246+(O246*0.25)-1)*POWER(E246+(O246*0.25),0.5)*10)</f>
        <v>431</v>
      </c>
      <c r="O246" s="9">
        <v>0</v>
      </c>
      <c r="P246" s="9">
        <f>INT(5+(E246+(Q246*0.25)-1)*POWER(E246+(Q246*0.25),0.2))</f>
        <v>23</v>
      </c>
      <c r="Q246" s="9">
        <v>0</v>
      </c>
      <c r="R246" s="10" t="s">
        <v>57</v>
      </c>
      <c r="T246" s="9" t="s">
        <v>645</v>
      </c>
      <c r="U246" s="16" t="s">
        <v>461</v>
      </c>
      <c r="V246" s="6" t="s">
        <v>462</v>
      </c>
      <c r="W246">
        <v>70</v>
      </c>
      <c r="X246">
        <f>1+(W246-1)*0.25</f>
        <v>18.25</v>
      </c>
      <c r="Y246">
        <f>INT(POWER(X246+(Z246*0.25),2)*35)</f>
        <v>47915</v>
      </c>
      <c r="Z246">
        <v>75</v>
      </c>
      <c r="AA246">
        <f>INT(POWER(X246+(AB246*0.25),3))+40</f>
        <v>6118</v>
      </c>
      <c r="AB246">
        <v>0</v>
      </c>
      <c r="AC246">
        <f>INT(50+(X246+(AD246*0.25)-1)*POWER(X246+(AD246*0.25),0.5)*10)</f>
        <v>9504</v>
      </c>
      <c r="AD246">
        <v>315</v>
      </c>
      <c r="AE246">
        <f>INT(POWER(X246+(AF246*0.25),3))+40</f>
        <v>44778</v>
      </c>
      <c r="AF246">
        <v>69</v>
      </c>
      <c r="AG246">
        <f>INT(50+(X246+(AH246*0.25)-1)*POWER(X246+(AH246*0.25),0.5)*10)</f>
        <v>9689</v>
      </c>
      <c r="AH246">
        <v>320</v>
      </c>
      <c r="AI246">
        <f>INT(5+(X246+(AJ246*0.25)-1)*POWER(X246+(AJ246*0.25),0.2))</f>
        <v>217</v>
      </c>
      <c r="AJ246">
        <v>278</v>
      </c>
      <c r="AK246"/>
      <c r="AL246" s="6" t="s">
        <v>93</v>
      </c>
      <c r="AM246" s="6" t="s">
        <v>463</v>
      </c>
    </row>
    <row r="247" spans="1:40" s="9" customFormat="1" x14ac:dyDescent="0.15">
      <c r="A247" s="8"/>
      <c r="B247" s="17" t="s">
        <v>445</v>
      </c>
      <c r="C247" s="11" t="s">
        <v>446</v>
      </c>
      <c r="D247" s="9">
        <v>1</v>
      </c>
      <c r="E247" s="9">
        <f>1+(D247-1)*0.25</f>
        <v>1</v>
      </c>
      <c r="F247" s="9">
        <f>INT(200+POWER(E247+(G247*0.25)+1,2)*30)</f>
        <v>320</v>
      </c>
      <c r="G247" s="9">
        <v>0</v>
      </c>
      <c r="H247" s="9">
        <f>INT(POWER(E247+(I247*0.25)+4,2)*3)</f>
        <v>75</v>
      </c>
      <c r="I247" s="9">
        <v>0</v>
      </c>
      <c r="J247" s="9">
        <f>INT(50+(E247+(K247*0.25)-1)*POWER(E247+(K247*0.25),0.5)*10)</f>
        <v>50</v>
      </c>
      <c r="K247" s="9">
        <v>0</v>
      </c>
      <c r="L247" s="9">
        <f>INT(POWER(E247+(M247*0.25)+4,2)*3)</f>
        <v>75</v>
      </c>
      <c r="M247" s="9">
        <v>0</v>
      </c>
      <c r="N247" s="9">
        <f>INT(50+(E247+(O247*0.25)-1)*POWER(E247+(O247*0.25),0.5)*10)</f>
        <v>50</v>
      </c>
      <c r="O247" s="9">
        <v>0</v>
      </c>
      <c r="P247" s="9">
        <f>INT(5+(E247+(Q247*0.25)-1)*POWER(E247+(Q247*0.25),0.2))</f>
        <v>5</v>
      </c>
      <c r="Q247" s="9">
        <v>0</v>
      </c>
      <c r="R247" s="11" t="s">
        <v>447</v>
      </c>
      <c r="S247" s="11" t="s">
        <v>448</v>
      </c>
      <c r="T247" s="9" t="s">
        <v>645</v>
      </c>
      <c r="U247" s="16" t="s">
        <v>464</v>
      </c>
      <c r="V247" s="6" t="s">
        <v>465</v>
      </c>
      <c r="W247">
        <v>71</v>
      </c>
      <c r="X247">
        <f>1+(W247-1)*0.25</f>
        <v>18.5</v>
      </c>
      <c r="Y247">
        <f>INT(POWER(X247+(Z247*0.25),2)*35)</f>
        <v>49218</v>
      </c>
      <c r="Z247">
        <v>76</v>
      </c>
      <c r="AA247">
        <f>INT(POWER(X247+(AB247*0.25),3))+40</f>
        <v>6371</v>
      </c>
      <c r="AB247">
        <v>0</v>
      </c>
      <c r="AC247">
        <f>INT(50+(X247+(AD247*0.25)-1)*POWER(X247+(AD247*0.25),0.5)*10)</f>
        <v>9358</v>
      </c>
      <c r="AD247">
        <v>310</v>
      </c>
      <c r="AE247">
        <f>INT(POWER(X247+(AF247*0.25),3))+40</f>
        <v>46696</v>
      </c>
      <c r="AF247">
        <v>70</v>
      </c>
      <c r="AG247">
        <f>INT(50+(X247+(AH247*0.25)-1)*POWER(X247+(AH247*0.25),0.5)*10)</f>
        <v>9912</v>
      </c>
      <c r="AH247">
        <v>325</v>
      </c>
      <c r="AI247">
        <f>INT(5+(X247+(AJ247*0.25)-1)*POWER(X247+(AJ247*0.25),0.2))</f>
        <v>208</v>
      </c>
      <c r="AJ247">
        <v>265</v>
      </c>
      <c r="AK247"/>
      <c r="AL247" s="6" t="s">
        <v>63</v>
      </c>
      <c r="AM247" s="6" t="s">
        <v>466</v>
      </c>
    </row>
    <row r="248" spans="1:40" s="9" customFormat="1" x14ac:dyDescent="0.15">
      <c r="A248" s="8"/>
      <c r="B248" s="17" t="s">
        <v>453</v>
      </c>
      <c r="C248" s="11" t="s">
        <v>454</v>
      </c>
      <c r="D248" s="9">
        <v>1</v>
      </c>
      <c r="E248" s="9">
        <f>1+(D248-1)*0.25</f>
        <v>1</v>
      </c>
      <c r="F248" s="9">
        <f>INT(200+POWER(E248+(G248*0.25)+1,2)*30)</f>
        <v>320</v>
      </c>
      <c r="G248" s="9">
        <v>0</v>
      </c>
      <c r="H248" s="9">
        <f>INT(POWER(E248+(I248*0.25)+4,2)*3)</f>
        <v>75</v>
      </c>
      <c r="I248" s="9">
        <v>0</v>
      </c>
      <c r="J248" s="9">
        <f>INT(50+(E248+(K248*0.25)-1)*POWER(E248+(K248*0.25),0.5)*10)</f>
        <v>50</v>
      </c>
      <c r="K248" s="9">
        <v>0</v>
      </c>
      <c r="L248" s="9">
        <f>INT(POWER(E248+(M248*0.25)+4,2)*3)</f>
        <v>75</v>
      </c>
      <c r="M248" s="9">
        <v>0</v>
      </c>
      <c r="N248" s="9">
        <f>INT(50+(E248+(O248*0.25)-1)*POWER(E248+(O248*0.25),0.5)*10)</f>
        <v>50</v>
      </c>
      <c r="O248" s="9">
        <v>0</v>
      </c>
      <c r="P248" s="9">
        <f>INT(5+(E248+(Q248*0.25)-1)*POWER(E248+(Q248*0.25),0.2))</f>
        <v>5</v>
      </c>
      <c r="Q248" s="9">
        <v>0</v>
      </c>
      <c r="R248" s="11" t="s">
        <v>455</v>
      </c>
      <c r="S248" s="11" t="s">
        <v>456</v>
      </c>
      <c r="T248" s="9" t="s">
        <v>644</v>
      </c>
      <c r="U248" s="16" t="s">
        <v>467</v>
      </c>
      <c r="V248" s="6" t="s">
        <v>468</v>
      </c>
      <c r="W248">
        <v>68</v>
      </c>
      <c r="X248">
        <f>1+(W248-1)*0.25</f>
        <v>17.75</v>
      </c>
      <c r="Y248">
        <f>INT(POWER(X248+(Z248*0.25),2)*35)</f>
        <v>45360</v>
      </c>
      <c r="Z248">
        <v>73</v>
      </c>
      <c r="AA248">
        <f>INT(POWER(X248+(AB248*0.25),3))+40</f>
        <v>43840</v>
      </c>
      <c r="AB248">
        <v>70</v>
      </c>
      <c r="AC248">
        <f>INT(50+(X248+(AD248*0.25)-1)*POWER(X248+(AD248*0.25),0.5)*10)</f>
        <v>9615</v>
      </c>
      <c r="AD248">
        <v>320</v>
      </c>
      <c r="AE248">
        <f>INT(POWER(X248+(AF248*0.25),3))+40</f>
        <v>5632</v>
      </c>
      <c r="AF248">
        <v>0</v>
      </c>
      <c r="AG248">
        <f>INT(50+(X248+(AH248*0.25)-1)*POWER(X248+(AH248*0.25),0.5)*10)</f>
        <v>8528</v>
      </c>
      <c r="AH248">
        <v>290</v>
      </c>
      <c r="AI248">
        <f>INT(5+(X248+(AJ248*0.25)-1)*POWER(X248+(AJ248*0.25),0.2))</f>
        <v>258</v>
      </c>
      <c r="AJ248">
        <v>335</v>
      </c>
      <c r="AK248"/>
      <c r="AL248" s="6" t="s">
        <v>93</v>
      </c>
      <c r="AM248" s="6" t="s">
        <v>469</v>
      </c>
    </row>
    <row r="249" spans="1:40" x14ac:dyDescent="0.15">
      <c r="A249" s="18" t="s">
        <v>681</v>
      </c>
      <c r="AN249" s="7"/>
    </row>
    <row r="250" spans="1:40" x14ac:dyDescent="0.15">
      <c r="A250" s="18"/>
      <c r="B250" s="12" t="s">
        <v>1</v>
      </c>
      <c r="C250" t="s">
        <v>0</v>
      </c>
      <c r="D250">
        <v>45</v>
      </c>
      <c r="E250">
        <f>1+(D250-1)*0.25</f>
        <v>12</v>
      </c>
      <c r="F250">
        <f>INT(200+POWER(E250+(G250*0.25)+1,2)*30)</f>
        <v>5270</v>
      </c>
      <c r="G250">
        <v>0</v>
      </c>
      <c r="H250">
        <f>INT(POWER(E250+(I250*0.25)+4,2)*3)</f>
        <v>768</v>
      </c>
      <c r="I250">
        <v>0</v>
      </c>
      <c r="J250">
        <f>INT(50+(E250+(K250*0.25)-1)*POWER(E250+(K250*0.25),0.5)*10)</f>
        <v>431</v>
      </c>
      <c r="K250">
        <v>0</v>
      </c>
      <c r="L250">
        <f>INT(POWER(E250+(M250*0.25)+4,2)*3)</f>
        <v>768</v>
      </c>
      <c r="M250">
        <v>0</v>
      </c>
      <c r="N250">
        <f>INT(50+(E250+(O250*0.25)-1)*POWER(E250+(O250*0.25),0.5)*10)</f>
        <v>431</v>
      </c>
      <c r="O250">
        <v>0</v>
      </c>
      <c r="P250">
        <f>INT(5+(E250+(Q250*0.25)-1)*POWER(E250+(Q250*0.25),0.2))</f>
        <v>23</v>
      </c>
      <c r="Q250">
        <v>0</v>
      </c>
      <c r="R250" s="5">
        <v>100105</v>
      </c>
      <c r="S250" t="s">
        <v>554</v>
      </c>
      <c r="U250" s="16" t="s">
        <v>682</v>
      </c>
      <c r="V250" s="6" t="s">
        <v>683</v>
      </c>
      <c r="W250">
        <v>100</v>
      </c>
      <c r="X250">
        <f t="shared" ref="X250:X264" si="149">1+(W250-1)*0.25</f>
        <v>25.75</v>
      </c>
      <c r="Y250">
        <f t="shared" ref="Y250:Y264" si="150">INT(POWER(X250+(Z250*0.25),2)*35)</f>
        <v>200832</v>
      </c>
      <c r="Z250">
        <v>200</v>
      </c>
      <c r="AA250">
        <f t="shared" ref="AA250:AA264" si="151">INT(POWER(X250+(AB250*0.25),3))+40</f>
        <v>67707</v>
      </c>
      <c r="AB250">
        <v>60</v>
      </c>
      <c r="AC250">
        <f t="shared" ref="AC250:AC264" si="152">INT(50+(X250+(AD250*0.25)-1)*POWER(X250+(AD250*0.25),0.5)*10)</f>
        <v>27297</v>
      </c>
      <c r="AD250">
        <v>680</v>
      </c>
      <c r="AE250">
        <f t="shared" ref="AE250:AE264" si="153">INT(POWER(X250+(AF250*0.25),3))+40</f>
        <v>56002</v>
      </c>
      <c r="AF250">
        <v>50</v>
      </c>
      <c r="AG250">
        <f t="shared" ref="AG250:AG264" si="154">INT(50+(X250+(AH250*0.25)-1)*POWER(X250+(AH250*0.25),0.5)*10)</f>
        <v>28351</v>
      </c>
      <c r="AH250">
        <v>700</v>
      </c>
      <c r="AI250">
        <f t="shared" ref="AI250:AI264" si="155">INT(5+(X250+(AJ250*0.25)-1)*POWER(X250+(AJ250*0.25),0.2))</f>
        <v>161</v>
      </c>
      <c r="AJ250">
        <v>170</v>
      </c>
      <c r="AL250" s="6" t="s">
        <v>93</v>
      </c>
      <c r="AM250" s="6" t="s">
        <v>507</v>
      </c>
      <c r="AN250" s="7"/>
    </row>
    <row r="251" spans="1:40" x14ac:dyDescent="0.15">
      <c r="A251" s="18"/>
      <c r="R251" s="5"/>
      <c r="U251" s="16" t="s">
        <v>684</v>
      </c>
      <c r="V251" s="6" t="s">
        <v>685</v>
      </c>
      <c r="W251">
        <v>80</v>
      </c>
      <c r="X251">
        <f t="shared" si="149"/>
        <v>20.75</v>
      </c>
      <c r="Y251">
        <f t="shared" si="150"/>
        <v>175194</v>
      </c>
      <c r="Z251">
        <v>200</v>
      </c>
      <c r="AA251">
        <f t="shared" si="151"/>
        <v>45730</v>
      </c>
      <c r="AB251">
        <v>60</v>
      </c>
      <c r="AC251">
        <f t="shared" si="152"/>
        <v>26256</v>
      </c>
      <c r="AD251">
        <v>680</v>
      </c>
      <c r="AE251">
        <f t="shared" si="153"/>
        <v>36799</v>
      </c>
      <c r="AF251">
        <v>50</v>
      </c>
      <c r="AG251">
        <f t="shared" si="154"/>
        <v>27297</v>
      </c>
      <c r="AH251">
        <v>700</v>
      </c>
      <c r="AI251">
        <f t="shared" si="155"/>
        <v>147</v>
      </c>
      <c r="AJ251">
        <v>170</v>
      </c>
      <c r="AL251" s="6" t="s">
        <v>93</v>
      </c>
      <c r="AM251" s="6" t="s">
        <v>507</v>
      </c>
      <c r="AN251" s="7"/>
    </row>
    <row r="252" spans="1:40" x14ac:dyDescent="0.15">
      <c r="U252" s="16" t="s">
        <v>686</v>
      </c>
      <c r="V252" s="6" t="s">
        <v>687</v>
      </c>
      <c r="W252">
        <v>81</v>
      </c>
      <c r="X252">
        <f t="shared" si="149"/>
        <v>21</v>
      </c>
      <c r="Y252">
        <f t="shared" si="150"/>
        <v>176435</v>
      </c>
      <c r="Z252">
        <v>200</v>
      </c>
      <c r="AA252">
        <f t="shared" si="151"/>
        <v>46696</v>
      </c>
      <c r="AB252">
        <v>60</v>
      </c>
      <c r="AC252">
        <f t="shared" si="152"/>
        <v>26308</v>
      </c>
      <c r="AD252">
        <v>680</v>
      </c>
      <c r="AE252">
        <f t="shared" si="153"/>
        <v>37635</v>
      </c>
      <c r="AF252">
        <v>50</v>
      </c>
      <c r="AG252">
        <f t="shared" si="154"/>
        <v>27350</v>
      </c>
      <c r="AH252">
        <v>700</v>
      </c>
      <c r="AI252">
        <f t="shared" si="155"/>
        <v>148</v>
      </c>
      <c r="AJ252">
        <v>170</v>
      </c>
      <c r="AL252" s="6" t="s">
        <v>93</v>
      </c>
      <c r="AM252" s="6" t="s">
        <v>507</v>
      </c>
    </row>
    <row r="253" spans="1:40" x14ac:dyDescent="0.15">
      <c r="U253" s="16" t="s">
        <v>688</v>
      </c>
      <c r="V253" s="6" t="s">
        <v>689</v>
      </c>
      <c r="W253">
        <v>82</v>
      </c>
      <c r="X253">
        <f t="shared" si="149"/>
        <v>21.25</v>
      </c>
      <c r="Y253">
        <f t="shared" si="150"/>
        <v>177679</v>
      </c>
      <c r="Z253">
        <v>200</v>
      </c>
      <c r="AA253">
        <f t="shared" si="151"/>
        <v>47674</v>
      </c>
      <c r="AB253">
        <v>60</v>
      </c>
      <c r="AC253">
        <f t="shared" si="152"/>
        <v>26360</v>
      </c>
      <c r="AD253">
        <v>680</v>
      </c>
      <c r="AE253">
        <f t="shared" si="153"/>
        <v>38483</v>
      </c>
      <c r="AF253">
        <v>50</v>
      </c>
      <c r="AG253">
        <f t="shared" si="154"/>
        <v>27402</v>
      </c>
      <c r="AH253">
        <v>700</v>
      </c>
      <c r="AI253">
        <f t="shared" si="155"/>
        <v>149</v>
      </c>
      <c r="AJ253">
        <v>170</v>
      </c>
      <c r="AL253" s="6" t="s">
        <v>93</v>
      </c>
      <c r="AM253" s="6" t="s">
        <v>507</v>
      </c>
    </row>
    <row r="254" spans="1:40" x14ac:dyDescent="0.15">
      <c r="U254" s="16" t="s">
        <v>690</v>
      </c>
      <c r="V254" s="6" t="s">
        <v>691</v>
      </c>
      <c r="W254">
        <v>83</v>
      </c>
      <c r="X254">
        <f t="shared" si="149"/>
        <v>21.5</v>
      </c>
      <c r="Y254">
        <f t="shared" si="150"/>
        <v>178928</v>
      </c>
      <c r="Z254">
        <v>200</v>
      </c>
      <c r="AA254">
        <f t="shared" si="151"/>
        <v>48667</v>
      </c>
      <c r="AB254">
        <v>60</v>
      </c>
      <c r="AC254">
        <f t="shared" si="152"/>
        <v>26412</v>
      </c>
      <c r="AD254">
        <v>680</v>
      </c>
      <c r="AE254">
        <f t="shared" si="153"/>
        <v>39344</v>
      </c>
      <c r="AF254">
        <v>50</v>
      </c>
      <c r="AG254">
        <f t="shared" si="154"/>
        <v>27454</v>
      </c>
      <c r="AH254">
        <v>700</v>
      </c>
      <c r="AI254">
        <f t="shared" si="155"/>
        <v>149</v>
      </c>
      <c r="AJ254">
        <v>170</v>
      </c>
      <c r="AL254" s="6" t="s">
        <v>93</v>
      </c>
      <c r="AM254" s="6" t="s">
        <v>507</v>
      </c>
    </row>
    <row r="255" spans="1:40" x14ac:dyDescent="0.15">
      <c r="U255" s="16" t="s">
        <v>692</v>
      </c>
      <c r="V255" s="6" t="s">
        <v>693</v>
      </c>
      <c r="W255">
        <v>84</v>
      </c>
      <c r="X255">
        <f t="shared" si="149"/>
        <v>21.75</v>
      </c>
      <c r="Y255">
        <f t="shared" si="150"/>
        <v>180182</v>
      </c>
      <c r="Z255">
        <v>200</v>
      </c>
      <c r="AA255">
        <f t="shared" si="151"/>
        <v>49673</v>
      </c>
      <c r="AB255">
        <v>60</v>
      </c>
      <c r="AC255">
        <f t="shared" si="152"/>
        <v>26463</v>
      </c>
      <c r="AD255">
        <v>680</v>
      </c>
      <c r="AE255">
        <f t="shared" si="153"/>
        <v>40217</v>
      </c>
      <c r="AF255">
        <v>50</v>
      </c>
      <c r="AG255">
        <f t="shared" si="154"/>
        <v>27507</v>
      </c>
      <c r="AH255">
        <v>700</v>
      </c>
      <c r="AI255">
        <f t="shared" si="155"/>
        <v>150</v>
      </c>
      <c r="AJ255">
        <v>170</v>
      </c>
      <c r="AL255" s="6" t="s">
        <v>93</v>
      </c>
      <c r="AM255" s="6" t="s">
        <v>507</v>
      </c>
    </row>
    <row r="256" spans="1:40" x14ac:dyDescent="0.15">
      <c r="U256" s="16" t="s">
        <v>694</v>
      </c>
      <c r="V256" s="6" t="s">
        <v>695</v>
      </c>
      <c r="W256">
        <v>85</v>
      </c>
      <c r="X256">
        <f t="shared" si="149"/>
        <v>22</v>
      </c>
      <c r="Y256">
        <f t="shared" si="150"/>
        <v>181440</v>
      </c>
      <c r="Z256">
        <v>200</v>
      </c>
      <c r="AA256">
        <f t="shared" si="151"/>
        <v>50693</v>
      </c>
      <c r="AB256">
        <v>60</v>
      </c>
      <c r="AC256">
        <f t="shared" si="152"/>
        <v>26515</v>
      </c>
      <c r="AD256">
        <v>680</v>
      </c>
      <c r="AE256">
        <f t="shared" si="153"/>
        <v>41103</v>
      </c>
      <c r="AF256">
        <v>50</v>
      </c>
      <c r="AG256">
        <f t="shared" si="154"/>
        <v>27559</v>
      </c>
      <c r="AH256">
        <v>700</v>
      </c>
      <c r="AI256">
        <f t="shared" si="155"/>
        <v>151</v>
      </c>
      <c r="AJ256">
        <v>170</v>
      </c>
      <c r="AL256" s="6" t="s">
        <v>93</v>
      </c>
      <c r="AM256" s="6" t="s">
        <v>507</v>
      </c>
    </row>
    <row r="257" spans="21:39" x14ac:dyDescent="0.15">
      <c r="U257" s="16" t="s">
        <v>696</v>
      </c>
      <c r="V257" s="6" t="s">
        <v>697</v>
      </c>
      <c r="W257">
        <v>86</v>
      </c>
      <c r="X257">
        <f t="shared" si="149"/>
        <v>22.25</v>
      </c>
      <c r="Y257">
        <f t="shared" si="150"/>
        <v>182702</v>
      </c>
      <c r="Z257">
        <v>200</v>
      </c>
      <c r="AA257">
        <f t="shared" si="151"/>
        <v>51726</v>
      </c>
      <c r="AB257">
        <v>60</v>
      </c>
      <c r="AC257">
        <f t="shared" si="152"/>
        <v>26567</v>
      </c>
      <c r="AD257">
        <v>680</v>
      </c>
      <c r="AE257">
        <f t="shared" si="153"/>
        <v>42002</v>
      </c>
      <c r="AF257">
        <v>50</v>
      </c>
      <c r="AG257">
        <f t="shared" si="154"/>
        <v>27612</v>
      </c>
      <c r="AH257">
        <v>700</v>
      </c>
      <c r="AI257">
        <f t="shared" si="155"/>
        <v>151</v>
      </c>
      <c r="AJ257">
        <v>170</v>
      </c>
      <c r="AL257" s="6" t="s">
        <v>93</v>
      </c>
      <c r="AM257" s="6" t="s">
        <v>507</v>
      </c>
    </row>
    <row r="258" spans="21:39" x14ac:dyDescent="0.15">
      <c r="U258" s="16" t="s">
        <v>698</v>
      </c>
      <c r="V258" s="6" t="s">
        <v>699</v>
      </c>
      <c r="W258">
        <v>87</v>
      </c>
      <c r="X258">
        <f t="shared" si="149"/>
        <v>22.5</v>
      </c>
      <c r="Y258">
        <f t="shared" si="150"/>
        <v>183968</v>
      </c>
      <c r="Z258">
        <v>200</v>
      </c>
      <c r="AA258">
        <f t="shared" si="151"/>
        <v>52774</v>
      </c>
      <c r="AB258">
        <v>60</v>
      </c>
      <c r="AC258">
        <f t="shared" si="152"/>
        <v>26619</v>
      </c>
      <c r="AD258">
        <v>680</v>
      </c>
      <c r="AE258">
        <f t="shared" si="153"/>
        <v>42915</v>
      </c>
      <c r="AF258">
        <v>50</v>
      </c>
      <c r="AG258">
        <f t="shared" si="154"/>
        <v>27665</v>
      </c>
      <c r="AH258">
        <v>700</v>
      </c>
      <c r="AI258">
        <f t="shared" si="155"/>
        <v>152</v>
      </c>
      <c r="AJ258">
        <v>170</v>
      </c>
      <c r="AL258" s="6" t="s">
        <v>93</v>
      </c>
      <c r="AM258" s="6" t="s">
        <v>507</v>
      </c>
    </row>
    <row r="259" spans="21:39" x14ac:dyDescent="0.15">
      <c r="U259" s="16" t="s">
        <v>700</v>
      </c>
      <c r="V259" s="6" t="s">
        <v>701</v>
      </c>
      <c r="W259">
        <v>88</v>
      </c>
      <c r="X259">
        <f t="shared" si="149"/>
        <v>22.75</v>
      </c>
      <c r="Y259">
        <f t="shared" si="150"/>
        <v>185239</v>
      </c>
      <c r="Z259">
        <v>200</v>
      </c>
      <c r="AA259">
        <f t="shared" si="151"/>
        <v>53836</v>
      </c>
      <c r="AB259">
        <v>60</v>
      </c>
      <c r="AC259">
        <f t="shared" si="152"/>
        <v>26671</v>
      </c>
      <c r="AD259">
        <v>680</v>
      </c>
      <c r="AE259">
        <f t="shared" si="153"/>
        <v>43840</v>
      </c>
      <c r="AF259">
        <v>50</v>
      </c>
      <c r="AG259">
        <f t="shared" si="154"/>
        <v>27717</v>
      </c>
      <c r="AH259">
        <v>700</v>
      </c>
      <c r="AI259">
        <f t="shared" si="155"/>
        <v>153</v>
      </c>
      <c r="AJ259">
        <v>170</v>
      </c>
      <c r="AL259" s="6" t="s">
        <v>93</v>
      </c>
      <c r="AM259" s="6" t="s">
        <v>507</v>
      </c>
    </row>
    <row r="260" spans="21:39" x14ac:dyDescent="0.15">
      <c r="U260" s="16" t="s">
        <v>702</v>
      </c>
      <c r="V260" s="6" t="s">
        <v>703</v>
      </c>
      <c r="W260">
        <v>89</v>
      </c>
      <c r="X260">
        <f t="shared" si="149"/>
        <v>23</v>
      </c>
      <c r="Y260">
        <f t="shared" si="150"/>
        <v>186515</v>
      </c>
      <c r="Z260">
        <v>200</v>
      </c>
      <c r="AA260">
        <f t="shared" si="151"/>
        <v>54912</v>
      </c>
      <c r="AB260">
        <v>60</v>
      </c>
      <c r="AC260">
        <f t="shared" si="152"/>
        <v>26723</v>
      </c>
      <c r="AD260">
        <v>680</v>
      </c>
      <c r="AE260">
        <f t="shared" si="153"/>
        <v>44778</v>
      </c>
      <c r="AF260">
        <v>50</v>
      </c>
      <c r="AG260">
        <f t="shared" si="154"/>
        <v>27770</v>
      </c>
      <c r="AH260">
        <v>700</v>
      </c>
      <c r="AI260">
        <f t="shared" si="155"/>
        <v>153</v>
      </c>
      <c r="AJ260">
        <v>170</v>
      </c>
      <c r="AL260" s="6" t="s">
        <v>93</v>
      </c>
      <c r="AM260" s="6" t="s">
        <v>507</v>
      </c>
    </row>
    <row r="261" spans="21:39" x14ac:dyDescent="0.15">
      <c r="U261" s="16" t="s">
        <v>704</v>
      </c>
      <c r="V261" s="6" t="s">
        <v>705</v>
      </c>
      <c r="W261">
        <v>90</v>
      </c>
      <c r="X261">
        <f t="shared" si="149"/>
        <v>23.25</v>
      </c>
      <c r="Y261">
        <f t="shared" si="150"/>
        <v>187794</v>
      </c>
      <c r="Z261">
        <v>200</v>
      </c>
      <c r="AA261">
        <f t="shared" si="151"/>
        <v>56002</v>
      </c>
      <c r="AB261">
        <v>60</v>
      </c>
      <c r="AC261">
        <f t="shared" si="152"/>
        <v>26775</v>
      </c>
      <c r="AD261">
        <v>680</v>
      </c>
      <c r="AE261">
        <f t="shared" si="153"/>
        <v>45730</v>
      </c>
      <c r="AF261">
        <v>50</v>
      </c>
      <c r="AG261">
        <f t="shared" si="154"/>
        <v>27823</v>
      </c>
      <c r="AH261">
        <v>700</v>
      </c>
      <c r="AI261">
        <f t="shared" si="155"/>
        <v>154</v>
      </c>
      <c r="AJ261">
        <v>170</v>
      </c>
      <c r="AL261" s="6" t="s">
        <v>93</v>
      </c>
      <c r="AM261" s="6" t="s">
        <v>507</v>
      </c>
    </row>
    <row r="262" spans="21:39" x14ac:dyDescent="0.15">
      <c r="U262" s="16" t="s">
        <v>706</v>
      </c>
      <c r="V262" s="6" t="s">
        <v>707</v>
      </c>
      <c r="W262">
        <v>91</v>
      </c>
      <c r="X262">
        <f t="shared" si="149"/>
        <v>23.5</v>
      </c>
      <c r="Y262">
        <f t="shared" si="150"/>
        <v>189078</v>
      </c>
      <c r="Z262">
        <v>200</v>
      </c>
      <c r="AA262">
        <f t="shared" si="151"/>
        <v>57106</v>
      </c>
      <c r="AB262">
        <v>60</v>
      </c>
      <c r="AC262">
        <f t="shared" si="152"/>
        <v>26827</v>
      </c>
      <c r="AD262">
        <v>680</v>
      </c>
      <c r="AE262">
        <f t="shared" si="153"/>
        <v>46696</v>
      </c>
      <c r="AF262">
        <v>50</v>
      </c>
      <c r="AG262">
        <f t="shared" si="154"/>
        <v>27875</v>
      </c>
      <c r="AH262">
        <v>700</v>
      </c>
      <c r="AI262">
        <f t="shared" si="155"/>
        <v>155</v>
      </c>
      <c r="AJ262">
        <v>170</v>
      </c>
      <c r="AL262" s="6" t="s">
        <v>93</v>
      </c>
      <c r="AM262" s="6" t="s">
        <v>507</v>
      </c>
    </row>
    <row r="263" spans="21:39" x14ac:dyDescent="0.15">
      <c r="U263" s="16" t="s">
        <v>708</v>
      </c>
      <c r="V263" s="6" t="s">
        <v>709</v>
      </c>
      <c r="W263">
        <v>69</v>
      </c>
      <c r="X263">
        <f t="shared" si="149"/>
        <v>18</v>
      </c>
      <c r="Y263">
        <f t="shared" si="150"/>
        <v>161840</v>
      </c>
      <c r="Z263">
        <v>200</v>
      </c>
      <c r="AA263">
        <f t="shared" si="151"/>
        <v>35977</v>
      </c>
      <c r="AB263">
        <v>60</v>
      </c>
      <c r="AC263">
        <f t="shared" si="152"/>
        <v>25690</v>
      </c>
      <c r="AD263">
        <v>680</v>
      </c>
      <c r="AE263">
        <f t="shared" si="153"/>
        <v>28412</v>
      </c>
      <c r="AF263">
        <v>50</v>
      </c>
      <c r="AG263">
        <f t="shared" si="154"/>
        <v>26723</v>
      </c>
      <c r="AH263">
        <v>700</v>
      </c>
      <c r="AI263">
        <f t="shared" si="155"/>
        <v>140</v>
      </c>
      <c r="AJ263">
        <v>170</v>
      </c>
      <c r="AL263" s="6" t="s">
        <v>93</v>
      </c>
      <c r="AM263" s="6" t="s">
        <v>507</v>
      </c>
    </row>
    <row r="264" spans="21:39" x14ac:dyDescent="0.15">
      <c r="U264" s="16" t="s">
        <v>710</v>
      </c>
      <c r="V264" s="6" t="s">
        <v>711</v>
      </c>
      <c r="W264">
        <v>70</v>
      </c>
      <c r="X264">
        <f t="shared" si="149"/>
        <v>18.25</v>
      </c>
      <c r="Y264">
        <f t="shared" si="150"/>
        <v>163032</v>
      </c>
      <c r="Z264">
        <v>200</v>
      </c>
      <c r="AA264">
        <f t="shared" si="151"/>
        <v>36799</v>
      </c>
      <c r="AB264">
        <v>60</v>
      </c>
      <c r="AC264">
        <f t="shared" si="152"/>
        <v>25741</v>
      </c>
      <c r="AD264">
        <v>680</v>
      </c>
      <c r="AE264">
        <f t="shared" si="153"/>
        <v>29116</v>
      </c>
      <c r="AF264">
        <v>50</v>
      </c>
      <c r="AG264">
        <f t="shared" si="154"/>
        <v>26775</v>
      </c>
      <c r="AH264">
        <v>700</v>
      </c>
      <c r="AI264">
        <f t="shared" si="155"/>
        <v>140</v>
      </c>
      <c r="AJ264">
        <v>170</v>
      </c>
      <c r="AL264" s="6" t="s">
        <v>93</v>
      </c>
      <c r="AM264" s="6" t="s">
        <v>507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2018-02-01T04:32:14Z</dcterms:modified>
</cp:coreProperties>
</file>