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reau\"/>
    </mc:Choice>
  </mc:AlternateContent>
  <bookViews>
    <workbookView xWindow="0" yWindow="0" windowWidth="21570" windowHeight="8145" activeTab="1"/>
  </bookViews>
  <sheets>
    <sheet name="Périodes bas PWM Timer1" sheetId="1" r:id="rId1"/>
    <sheet name="Périodes bas PWM Timer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D11" i="4"/>
  <c r="D10" i="4"/>
  <c r="D9" i="4"/>
  <c r="D8" i="4"/>
  <c r="D7" i="4"/>
  <c r="D6" i="4"/>
  <c r="D5" i="4"/>
  <c r="D4" i="4"/>
  <c r="D3" i="4"/>
  <c r="D2" i="4"/>
  <c r="D3" i="1"/>
  <c r="D4" i="1"/>
  <c r="D5" i="1"/>
  <c r="D6" i="1"/>
  <c r="D7" i="1"/>
  <c r="D8" i="1"/>
  <c r="D9" i="1"/>
  <c r="D10" i="1"/>
  <c r="D11" i="1"/>
  <c r="D12" i="1"/>
  <c r="D2" i="1"/>
  <c r="E4" i="4"/>
  <c r="B12" i="4"/>
  <c r="B11" i="4"/>
  <c r="B10" i="4"/>
  <c r="B9" i="4"/>
  <c r="B8" i="4"/>
  <c r="B7" i="4"/>
  <c r="B6" i="4"/>
  <c r="B5" i="4"/>
  <c r="B4" i="4"/>
  <c r="B3" i="4"/>
  <c r="B2" i="4"/>
  <c r="E11" i="1" l="1"/>
  <c r="E4" i="1" l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<sst xmlns="http://schemas.openxmlformats.org/spreadsheetml/2006/main" count="22" uniqueCount="13">
  <si>
    <t>Ratio PWM (%)</t>
  </si>
  <si>
    <t>période exp =</t>
  </si>
  <si>
    <t>fréquence exp =</t>
  </si>
  <si>
    <t>FAIL !!</t>
  </si>
  <si>
    <t>Corrigé : précision 2^14 bits</t>
  </si>
  <si>
    <t>(de 0 à 100 % : i.e 13 bits pour 50 à 100</t>
  </si>
  <si>
    <t>fréquence théo =</t>
  </si>
  <si>
    <t xml:space="preserve">fréquence théo = </t>
  </si>
  <si>
    <t>488 Hz</t>
  </si>
  <si>
    <t>précision : 0,01ms</t>
  </si>
  <si>
    <t>T théorique (ms)</t>
  </si>
  <si>
    <t>T expérimentale (ms)</t>
  </si>
  <si>
    <t>Ecart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</si>
</sst>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1" fillId="2" borderId="0" xfId="1" applyNumberFormat="1"/>
    <xf numFmtId="165" fontId="0" fillId="0" borderId="0" xfId="0" applyNumberFormat="1"/>
    <xf numFmtId="166" fontId="0" fillId="0" borderId="0" xfId="0" applyNumberFormat="1"/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Période de signal bas PWM (Timer1)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'Périodes bas PWM Timer1'!$B$1</c:f>
              <c:strCache>
                <c:ptCount val="1"/>
                <c:pt idx="0">
                  <c:v>T théorique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'Périodes bas PWM Timer1'!$A$2:$A$12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'Périodes bas PWM Timer1'!$B$2:$B$12</c:f>
              <c:numCache>
                <c:formatCode>0.000</c:formatCode>
                <c:ptCount val="11"/>
                <c:pt idx="0">
                  <c:v>0</c:v>
                </c:pt>
                <c:pt idx="1">
                  <c:v>0.20491803278688528</c:v>
                </c:pt>
                <c:pt idx="2">
                  <c:v>0.40983606557377056</c:v>
                </c:pt>
                <c:pt idx="3">
                  <c:v>0.61475409836065575</c:v>
                </c:pt>
                <c:pt idx="4">
                  <c:v>0.81967213114754112</c:v>
                </c:pt>
                <c:pt idx="5">
                  <c:v>1.0245901639344264</c:v>
                </c:pt>
                <c:pt idx="6">
                  <c:v>1.2295081967213115</c:v>
                </c:pt>
                <c:pt idx="7">
                  <c:v>1.4344262295081969</c:v>
                </c:pt>
                <c:pt idx="8">
                  <c:v>1.6393442622950822</c:v>
                </c:pt>
                <c:pt idx="9">
                  <c:v>1.8442622950819674</c:v>
                </c:pt>
                <c:pt idx="10">
                  <c:v>2.0491803278688527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'Périodes bas PWM Timer1'!$C$1</c:f>
              <c:strCache>
                <c:ptCount val="1"/>
                <c:pt idx="0">
                  <c:v>T expérimentale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'Périodes bas PWM Timer1'!$A$2:$A$12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'Périodes bas PWM Timer1'!$C$2:$C$12</c:f>
              <c:numCache>
                <c:formatCode>General</c:formatCode>
                <c:ptCount val="11"/>
                <c:pt idx="0">
                  <c:v>0</c:v>
                </c:pt>
                <c:pt idx="1">
                  <c:v>0.21</c:v>
                </c:pt>
                <c:pt idx="2">
                  <c:v>0.41</c:v>
                </c:pt>
                <c:pt idx="3">
                  <c:v>0.61</c:v>
                </c:pt>
                <c:pt idx="4">
                  <c:v>0.82</c:v>
                </c:pt>
                <c:pt idx="5">
                  <c:v>1.02</c:v>
                </c:pt>
                <c:pt idx="6">
                  <c:v>1.23</c:v>
                </c:pt>
                <c:pt idx="7">
                  <c:v>1.43</c:v>
                </c:pt>
                <c:pt idx="8">
                  <c:v>1.64</c:v>
                </c:pt>
                <c:pt idx="9">
                  <c:v>1.84</c:v>
                </c:pt>
                <c:pt idx="10">
                  <c:v>2.0499999999999998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04736"/>
        <c:axId val="409010224"/>
      </c:scatterChart>
      <c:valAx>
        <c:axId val="4090047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Ratio PWM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010224"/>
        <c:crosses val="autoZero"/>
        <c:crossBetween val="midCat"/>
      </c:valAx>
      <c:valAx>
        <c:axId val="4090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Période signal bas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00473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Période de signal bas PWM (Timer2)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'Périodes bas PWM Timer2'!$B$1</c:f>
              <c:strCache>
                <c:ptCount val="1"/>
                <c:pt idx="0">
                  <c:v>T théorique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'Périodes bas PWM Timer2'!$A$2:$A$12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'Périodes bas PWM Timer2'!$B$2:$B$12</c:f>
              <c:numCache>
                <c:formatCode>General</c:formatCode>
                <c:ptCount val="11"/>
                <c:pt idx="0">
                  <c:v>0</c:v>
                </c:pt>
                <c:pt idx="1">
                  <c:v>0.20408163265306123</c:v>
                </c:pt>
                <c:pt idx="2">
                  <c:v>0.40816326530612246</c:v>
                </c:pt>
                <c:pt idx="3">
                  <c:v>0.6122448979591838</c:v>
                </c:pt>
                <c:pt idx="4">
                  <c:v>0.81632653061224492</c:v>
                </c:pt>
                <c:pt idx="5">
                  <c:v>1.0204081632653061</c:v>
                </c:pt>
                <c:pt idx="6">
                  <c:v>1.2244897959183676</c:v>
                </c:pt>
                <c:pt idx="7">
                  <c:v>1.4285714285714288</c:v>
                </c:pt>
                <c:pt idx="8">
                  <c:v>1.6326530612244898</c:v>
                </c:pt>
                <c:pt idx="9">
                  <c:v>1.8367346938775511</c:v>
                </c:pt>
                <c:pt idx="10">
                  <c:v>2.0408163265306123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'Périodes bas PWM Timer2'!$C$1</c:f>
              <c:strCache>
                <c:ptCount val="1"/>
                <c:pt idx="0">
                  <c:v>T expérimentale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'Périodes bas PWM Timer2'!$A$2:$A$12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'Périodes bas PWM Timer2'!$C$2:$C$12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0.42</c:v>
                </c:pt>
                <c:pt idx="3">
                  <c:v>0.61</c:v>
                </c:pt>
                <c:pt idx="4">
                  <c:v>0.82</c:v>
                </c:pt>
                <c:pt idx="5">
                  <c:v>1.02</c:v>
                </c:pt>
                <c:pt idx="6">
                  <c:v>1.22</c:v>
                </c:pt>
                <c:pt idx="7">
                  <c:v>1.42</c:v>
                </c:pt>
                <c:pt idx="8">
                  <c:v>1.63</c:v>
                </c:pt>
                <c:pt idx="9">
                  <c:v>1.83</c:v>
                </c:pt>
                <c:pt idx="10">
                  <c:v>2.04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12072"/>
        <c:axId val="418310896"/>
      </c:scatterChart>
      <c:valAx>
        <c:axId val="418312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Ratio PWM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310896"/>
        <c:crosses val="autoZero"/>
        <c:crossBetween val="midCat"/>
      </c:valAx>
      <c:valAx>
        <c:axId val="4183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Période signal bas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31207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146796</xdr:rowOff>
    </xdr:from>
    <xdr:to>
      <xdr:col>2</xdr:col>
      <xdr:colOff>1847103</xdr:colOff>
      <xdr:row>32</xdr:row>
      <xdr:rowOff>78441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168088</xdr:rowOff>
    </xdr:from>
    <xdr:to>
      <xdr:col>2</xdr:col>
      <xdr:colOff>1847103</xdr:colOff>
      <xdr:row>29</xdr:row>
      <xdr:rowOff>99733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85" zoomScaleNormal="85" workbookViewId="0">
      <selection activeCell="D12" sqref="A1:D12"/>
    </sheetView>
  </sheetViews>
  <sheetFormatPr baseColWidth="10" defaultRowHeight="15" x14ac:dyDescent="0.25"/>
  <cols>
    <col min="1" max="1" width="15.28515625" customWidth="1"/>
    <col min="2" max="2" width="26.7109375" style="2" customWidth="1"/>
    <col min="3" max="3" width="27.7109375" customWidth="1"/>
    <col min="4" max="4" width="24.28515625" style="3" customWidth="1"/>
    <col min="5" max="5" width="26.7109375" customWidth="1"/>
  </cols>
  <sheetData>
    <row r="1" spans="1:5" x14ac:dyDescent="0.25">
      <c r="A1" t="s">
        <v>0</v>
      </c>
      <c r="B1" s="2" t="s">
        <v>10</v>
      </c>
      <c r="C1" t="s">
        <v>11</v>
      </c>
      <c r="D1" s="3" t="s">
        <v>12</v>
      </c>
      <c r="E1" t="s">
        <v>1</v>
      </c>
    </row>
    <row r="2" spans="1:5" x14ac:dyDescent="0.25">
      <c r="A2">
        <v>0</v>
      </c>
      <c r="B2" s="2">
        <f>((1/488)*A2/100*1000)</f>
        <v>0</v>
      </c>
      <c r="C2">
        <v>0</v>
      </c>
      <c r="D2" s="3">
        <f>(ABS(C2-B2))</f>
        <v>0</v>
      </c>
      <c r="E2" s="1">
        <v>4.0800000000000003E-3</v>
      </c>
    </row>
    <row r="3" spans="1:5" x14ac:dyDescent="0.25">
      <c r="A3">
        <v>10</v>
      </c>
      <c r="B3" s="2">
        <f>((1/488)*A3/100*1000)</f>
        <v>0.20491803278688528</v>
      </c>
      <c r="C3">
        <v>0.21</v>
      </c>
      <c r="D3" s="3">
        <f t="shared" ref="D3:D12" si="0">(ABS(C3-B3))</f>
        <v>5.0819672131147131E-3</v>
      </c>
      <c r="E3" t="s">
        <v>2</v>
      </c>
    </row>
    <row r="4" spans="1:5" x14ac:dyDescent="0.25">
      <c r="A4">
        <v>20</v>
      </c>
      <c r="B4" s="2">
        <f>((1/488)*A4/100*1000)</f>
        <v>0.40983606557377056</v>
      </c>
      <c r="C4">
        <v>0.41</v>
      </c>
      <c r="D4" s="3">
        <f t="shared" si="0"/>
        <v>1.6393442622941734E-4</v>
      </c>
      <c r="E4">
        <f>(1/E2)</f>
        <v>245.09803921568627</v>
      </c>
    </row>
    <row r="5" spans="1:5" x14ac:dyDescent="0.25">
      <c r="A5">
        <v>30</v>
      </c>
      <c r="B5" s="2">
        <f>((1/488)*A5/100*1000)</f>
        <v>0.61475409836065575</v>
      </c>
      <c r="C5">
        <v>0.61</v>
      </c>
      <c r="D5" s="3">
        <f t="shared" si="0"/>
        <v>4.7540983606557674E-3</v>
      </c>
    </row>
    <row r="6" spans="1:5" x14ac:dyDescent="0.25">
      <c r="A6">
        <v>40</v>
      </c>
      <c r="B6" s="2">
        <f>((1/488)*A6/100*1000)</f>
        <v>0.81967213114754112</v>
      </c>
      <c r="C6">
        <v>0.82</v>
      </c>
      <c r="D6" s="3">
        <f t="shared" si="0"/>
        <v>3.2786885245883468E-4</v>
      </c>
      <c r="E6" t="s">
        <v>3</v>
      </c>
    </row>
    <row r="7" spans="1:5" x14ac:dyDescent="0.25">
      <c r="A7">
        <v>50</v>
      </c>
      <c r="B7" s="2">
        <f>((1/488)*A7/100*1000)</f>
        <v>1.0245901639344264</v>
      </c>
      <c r="C7">
        <v>1.02</v>
      </c>
      <c r="D7" s="3">
        <f t="shared" si="0"/>
        <v>4.5901639344263501E-3</v>
      </c>
      <c r="E7" t="s">
        <v>4</v>
      </c>
    </row>
    <row r="8" spans="1:5" x14ac:dyDescent="0.25">
      <c r="A8">
        <v>60</v>
      </c>
      <c r="B8" s="2">
        <f>((1/488)*A8/100*1000)</f>
        <v>1.2295081967213115</v>
      </c>
      <c r="C8">
        <v>1.23</v>
      </c>
      <c r="D8" s="3">
        <f t="shared" si="0"/>
        <v>4.9180327868847407E-4</v>
      </c>
      <c r="E8" t="s">
        <v>1</v>
      </c>
    </row>
    <row r="9" spans="1:5" x14ac:dyDescent="0.25">
      <c r="A9">
        <v>70</v>
      </c>
      <c r="B9" s="2">
        <f>((1/488)*A9/100*1000)</f>
        <v>1.4344262295081969</v>
      </c>
      <c r="C9">
        <v>1.43</v>
      </c>
      <c r="D9" s="3">
        <f t="shared" si="0"/>
        <v>4.4262295081969327E-3</v>
      </c>
      <c r="E9" s="1">
        <v>2.0470000000000002E-3</v>
      </c>
    </row>
    <row r="10" spans="1:5" x14ac:dyDescent="0.25">
      <c r="A10">
        <v>80</v>
      </c>
      <c r="B10" s="2">
        <f>((1/488)*A10/100*1000)</f>
        <v>1.6393442622950822</v>
      </c>
      <c r="C10">
        <v>1.64</v>
      </c>
      <c r="D10" s="3">
        <f t="shared" si="0"/>
        <v>6.5573770491766936E-4</v>
      </c>
      <c r="E10" t="s">
        <v>2</v>
      </c>
    </row>
    <row r="11" spans="1:5" x14ac:dyDescent="0.25">
      <c r="A11">
        <v>90</v>
      </c>
      <c r="B11" s="2">
        <f>((1/488)*A11/100*1000)</f>
        <v>1.8442622950819674</v>
      </c>
      <c r="C11">
        <v>1.84</v>
      </c>
      <c r="D11" s="3">
        <f t="shared" si="0"/>
        <v>4.2622950819672933E-3</v>
      </c>
      <c r="E11">
        <f>(1/E9)</f>
        <v>488.51978505129455</v>
      </c>
    </row>
    <row r="12" spans="1:5" x14ac:dyDescent="0.25">
      <c r="A12">
        <v>100</v>
      </c>
      <c r="B12" s="2">
        <f>((1/488)*A12/100*1000)</f>
        <v>2.0491803278688527</v>
      </c>
      <c r="C12">
        <v>2.0499999999999998</v>
      </c>
      <c r="D12" s="3">
        <f t="shared" si="0"/>
        <v>8.196721311470867E-4</v>
      </c>
      <c r="E12" t="s">
        <v>5</v>
      </c>
    </row>
    <row r="14" spans="1:5" x14ac:dyDescent="0.25">
      <c r="C14" t="s">
        <v>9</v>
      </c>
      <c r="E14" t="s">
        <v>7</v>
      </c>
    </row>
    <row r="15" spans="1:5" x14ac:dyDescent="0.25">
      <c r="E15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85" zoomScaleNormal="85" workbookViewId="0">
      <selection sqref="A1:D12"/>
    </sheetView>
  </sheetViews>
  <sheetFormatPr baseColWidth="10" defaultRowHeight="15" x14ac:dyDescent="0.25"/>
  <cols>
    <col min="1" max="1" width="15.28515625" customWidth="1"/>
    <col min="2" max="2" width="26.7109375" customWidth="1"/>
    <col min="3" max="3" width="27.7109375" customWidth="1"/>
    <col min="4" max="4" width="26.5703125" customWidth="1"/>
    <col min="5" max="5" width="26.7109375" customWidth="1"/>
  </cols>
  <sheetData>
    <row r="1" spans="1:5" x14ac:dyDescent="0.25">
      <c r="A1" t="s">
        <v>0</v>
      </c>
      <c r="B1" s="2" t="s">
        <v>10</v>
      </c>
      <c r="C1" t="s">
        <v>11</v>
      </c>
      <c r="D1" s="3" t="s">
        <v>12</v>
      </c>
      <c r="E1" t="s">
        <v>1</v>
      </c>
    </row>
    <row r="2" spans="1:5" x14ac:dyDescent="0.25">
      <c r="A2">
        <v>0</v>
      </c>
      <c r="B2">
        <f>((1/490)*A2/100*1000)</f>
        <v>0</v>
      </c>
      <c r="C2">
        <v>0</v>
      </c>
      <c r="D2">
        <f>(ABS(C2-B2))</f>
        <v>0</v>
      </c>
      <c r="E2" s="1">
        <v>2.0400000000000001E-3</v>
      </c>
    </row>
    <row r="3" spans="1:5" x14ac:dyDescent="0.25">
      <c r="A3">
        <v>10</v>
      </c>
      <c r="B3">
        <f t="shared" ref="B3:B11" si="0">((1/490)*A3/100*1000)</f>
        <v>0.20408163265306123</v>
      </c>
      <c r="C3">
        <v>0.2</v>
      </c>
      <c r="D3">
        <f t="shared" ref="D3:D12" si="1">(ABS(C3-B3))</f>
        <v>4.0816326530612179E-3</v>
      </c>
      <c r="E3" t="s">
        <v>2</v>
      </c>
    </row>
    <row r="4" spans="1:5" x14ac:dyDescent="0.25">
      <c r="A4">
        <v>20</v>
      </c>
      <c r="B4">
        <f t="shared" si="0"/>
        <v>0.40816326530612246</v>
      </c>
      <c r="C4">
        <v>0.42</v>
      </c>
      <c r="D4">
        <f t="shared" si="1"/>
        <v>1.1836734693877526E-2</v>
      </c>
      <c r="E4">
        <f>(1/E2)</f>
        <v>490.19607843137254</v>
      </c>
    </row>
    <row r="5" spans="1:5" x14ac:dyDescent="0.25">
      <c r="A5">
        <v>30</v>
      </c>
      <c r="B5">
        <f t="shared" si="0"/>
        <v>0.6122448979591838</v>
      </c>
      <c r="C5">
        <v>0.61</v>
      </c>
      <c r="D5">
        <f t="shared" si="1"/>
        <v>2.2448979591838114E-3</v>
      </c>
    </row>
    <row r="6" spans="1:5" x14ac:dyDescent="0.25">
      <c r="A6">
        <v>40</v>
      </c>
      <c r="B6">
        <f t="shared" si="0"/>
        <v>0.81632653061224492</v>
      </c>
      <c r="C6">
        <v>0.82</v>
      </c>
      <c r="D6">
        <f t="shared" si="1"/>
        <v>3.6734693877550351E-3</v>
      </c>
      <c r="E6" t="s">
        <v>6</v>
      </c>
    </row>
    <row r="7" spans="1:5" x14ac:dyDescent="0.25">
      <c r="A7">
        <v>50</v>
      </c>
      <c r="B7">
        <f t="shared" si="0"/>
        <v>1.0204081632653061</v>
      </c>
      <c r="C7">
        <v>1.02</v>
      </c>
      <c r="D7">
        <f t="shared" si="1"/>
        <v>4.0816326530612734E-4</v>
      </c>
      <c r="E7">
        <v>490</v>
      </c>
    </row>
    <row r="8" spans="1:5" x14ac:dyDescent="0.25">
      <c r="A8">
        <v>60</v>
      </c>
      <c r="B8">
        <f t="shared" si="0"/>
        <v>1.2244897959183676</v>
      </c>
      <c r="C8">
        <v>1.22</v>
      </c>
      <c r="D8">
        <f t="shared" si="1"/>
        <v>4.4897959183676228E-3</v>
      </c>
    </row>
    <row r="9" spans="1:5" x14ac:dyDescent="0.25">
      <c r="A9">
        <v>70</v>
      </c>
      <c r="B9">
        <f t="shared" si="0"/>
        <v>1.4285714285714288</v>
      </c>
      <c r="C9">
        <v>1.42</v>
      </c>
      <c r="D9">
        <f t="shared" si="1"/>
        <v>8.5714285714288962E-3</v>
      </c>
    </row>
    <row r="10" spans="1:5" x14ac:dyDescent="0.25">
      <c r="A10">
        <v>80</v>
      </c>
      <c r="B10">
        <f t="shared" si="0"/>
        <v>1.6326530612244898</v>
      </c>
      <c r="C10">
        <v>1.63</v>
      </c>
      <c r="D10">
        <f t="shared" si="1"/>
        <v>2.6530612244899388E-3</v>
      </c>
    </row>
    <row r="11" spans="1:5" x14ac:dyDescent="0.25">
      <c r="A11">
        <v>90</v>
      </c>
      <c r="B11">
        <f t="shared" si="0"/>
        <v>1.8367346938775511</v>
      </c>
      <c r="C11">
        <v>1.83</v>
      </c>
      <c r="D11">
        <f t="shared" si="1"/>
        <v>6.7346938775509901E-3</v>
      </c>
    </row>
    <row r="12" spans="1:5" x14ac:dyDescent="0.25">
      <c r="A12">
        <v>100</v>
      </c>
      <c r="B12">
        <f>((1/490)*A12/100*1000)</f>
        <v>2.0408163265306123</v>
      </c>
      <c r="C12">
        <v>2.04</v>
      </c>
      <c r="D12">
        <f t="shared" si="1"/>
        <v>8.1632653061225469E-4</v>
      </c>
    </row>
    <row r="14" spans="1:5" x14ac:dyDescent="0.25">
      <c r="C14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Périodes bas PWM Timer1</vt:lpstr>
      <vt:lpstr>Périodes bas PWM Timer2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</dc:creator>
  <cp:lastModifiedBy>Raphaël</cp:lastModifiedBy>
  <dcterms:created xsi:type="dcterms:W3CDTF">2016-06-21T10:38:44Z</dcterms:created>
  <dcterms:modified xsi:type="dcterms:W3CDTF">2016-06-21T22:32:17Z</dcterms:modified>
</cp:coreProperties>
</file>