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C5" i="1" l="1"/>
  <c r="E5" i="1" s="1"/>
  <c r="D5" i="1"/>
  <c r="C3" i="1"/>
  <c r="E3" i="1" s="1"/>
  <c r="D3" i="1"/>
  <c r="B5" i="1"/>
  <c r="B3" i="1"/>
  <c r="F5" i="1" l="1"/>
  <c r="F3" i="1"/>
  <c r="B4" i="1"/>
  <c r="B6" i="1"/>
  <c r="B7" i="1"/>
  <c r="B8" i="1"/>
  <c r="B9" i="1"/>
  <c r="D9" i="1" s="1"/>
  <c r="B10" i="1"/>
  <c r="D10" i="1" s="1"/>
  <c r="B2" i="1"/>
  <c r="F2" i="1" s="1"/>
  <c r="C4" i="1"/>
  <c r="C6" i="1"/>
  <c r="E6" i="1" s="1"/>
  <c r="C7" i="1"/>
  <c r="C8" i="1"/>
  <c r="C9" i="1"/>
  <c r="C10" i="1"/>
  <c r="C2" i="1"/>
  <c r="E8" i="1" l="1"/>
  <c r="E7" i="1"/>
  <c r="F6" i="1"/>
  <c r="F4" i="1"/>
  <c r="D8" i="1"/>
  <c r="D7" i="1"/>
  <c r="E4" i="1"/>
  <c r="D6" i="1"/>
  <c r="F10" i="1"/>
  <c r="D2" i="1"/>
  <c r="D4" i="1"/>
  <c r="F9" i="1"/>
  <c r="E2" i="1"/>
  <c r="E10" i="1"/>
  <c r="F8" i="1"/>
  <c r="E9" i="1"/>
  <c r="F7" i="1"/>
</calcChain>
</file>

<file path=xl/sharedStrings.xml><?xml version="1.0" encoding="utf-8"?>
<sst xmlns="http://schemas.openxmlformats.org/spreadsheetml/2006/main" count="9" uniqueCount="9">
  <si>
    <t>Kd_initial</t>
  </si>
  <si>
    <t>Tu</t>
  </si>
  <si>
    <t>Ku</t>
  </si>
  <si>
    <t>Kp</t>
  </si>
  <si>
    <t>Ki</t>
  </si>
  <si>
    <t>Kd</t>
  </si>
  <si>
    <t>Paramètres</t>
  </si>
  <si>
    <t>K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</si>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</sst>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I8" sqref="I8"/>
    </sheetView>
  </sheetViews>
  <sheetFormatPr baseColWidth="10" defaultColWidth="9.140625" defaultRowHeight="15" x14ac:dyDescent="0.25"/>
  <cols>
    <col min="1" max="1" width="12.5703125" customWidth="1"/>
    <col min="2" max="2" width="9.28515625" bestFit="1" customWidth="1"/>
    <col min="3" max="3" width="9.140625" customWidth="1"/>
    <col min="4" max="4" width="9.28515625" bestFit="1" customWidth="1"/>
    <col min="5" max="5" width="9.5703125" bestFit="1" customWidth="1"/>
    <col min="6" max="6" width="9.28515625" bestFit="1" customWidth="1"/>
    <col min="7" max="7" width="15.28515625" customWidth="1"/>
  </cols>
  <sheetData>
    <row r="1" spans="1:8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s="1" t="s">
        <v>6</v>
      </c>
      <c r="H1" s="1"/>
    </row>
    <row r="2" spans="1:8" x14ac:dyDescent="0.25">
      <c r="A2" s="2">
        <v>0.1</v>
      </c>
      <c r="B2" s="2">
        <f>(A2/$H$3)</f>
        <v>1.2820512820512822</v>
      </c>
      <c r="C2" s="2">
        <f>(2*PI()/SQRT($H$2*A2/$H$3))</f>
        <v>1.2703926853618535</v>
      </c>
      <c r="D2" s="2">
        <f>(0.6*B2)</f>
        <v>0.76923076923076927</v>
      </c>
      <c r="E2" s="2">
        <f>(1.2*B2/C2)</f>
        <v>1.2110125917667178</v>
      </c>
      <c r="F2" s="2">
        <f>(A2+0.075*B2*C2)</f>
        <v>0.22215314282325516</v>
      </c>
      <c r="G2" s="1" t="s">
        <v>7</v>
      </c>
      <c r="H2" s="1">
        <v>19.079999999999998</v>
      </c>
    </row>
    <row r="3" spans="1:8" x14ac:dyDescent="0.25">
      <c r="A3">
        <v>0.15</v>
      </c>
      <c r="B3" s="2">
        <f>(A3/$H$3)</f>
        <v>1.9230769230769229</v>
      </c>
      <c r="C3" s="2">
        <f>(2*PI()/SQRT($H$2*A3/$H$3))</f>
        <v>1.0372712840335458</v>
      </c>
      <c r="D3" s="2">
        <f>(0.6*B3)</f>
        <v>1.1538461538461537</v>
      </c>
      <c r="E3" s="2">
        <f>(1.2*B3/C3)</f>
        <v>2.2247721914353851</v>
      </c>
      <c r="F3" s="2">
        <f>(A3+0.075*B3*C3)</f>
        <v>0.29960643519714603</v>
      </c>
      <c r="G3" s="1" t="s">
        <v>8</v>
      </c>
      <c r="H3" s="1">
        <v>7.8E-2</v>
      </c>
    </row>
    <row r="4" spans="1:8" x14ac:dyDescent="0.25">
      <c r="A4" s="2">
        <v>0.2</v>
      </c>
      <c r="B4" s="2">
        <f t="shared" ref="B4:B5" si="0">(A4/$H$3)</f>
        <v>2.5641025641025643</v>
      </c>
      <c r="C4" s="2">
        <f t="shared" ref="C4" si="1">(2*PI()/SQRT($H$2*A4/$H$3))</f>
        <v>0.89830328258915471</v>
      </c>
      <c r="D4" s="2">
        <f t="shared" ref="D4" si="2">(0.6*B4)</f>
        <v>1.5384615384615385</v>
      </c>
      <c r="E4" s="2">
        <f t="shared" ref="E4" si="3">(1.2*B4/C4)</f>
        <v>3.425260862962169</v>
      </c>
      <c r="F4" s="2">
        <f t="shared" ref="F4" si="4">(A4+0.075*B4*C4)</f>
        <v>0.37275063126714514</v>
      </c>
    </row>
    <row r="5" spans="1:8" x14ac:dyDescent="0.25">
      <c r="A5">
        <v>0.25</v>
      </c>
      <c r="B5" s="2">
        <f t="shared" si="0"/>
        <v>3.2051282051282053</v>
      </c>
      <c r="C5" s="2">
        <f t="shared" ref="C5" si="5">(2*PI()/SQRT($H$2*A5/$H$3))</f>
        <v>0.80346688171222125</v>
      </c>
      <c r="D5" s="2">
        <f t="shared" ref="D5" si="6">(0.6*B5)</f>
        <v>1.9230769230769231</v>
      </c>
      <c r="E5" s="2">
        <f t="shared" ref="E5" si="7">(1.2*B5/C5)</f>
        <v>4.7869475814081257</v>
      </c>
      <c r="F5" s="2">
        <f t="shared" ref="F5" si="8">(A5+0.075*B5*C5)</f>
        <v>0.44314107733466856</v>
      </c>
    </row>
    <row r="6" spans="1:8" x14ac:dyDescent="0.25">
      <c r="A6" s="2">
        <v>0.3</v>
      </c>
      <c r="B6" s="2">
        <f>(A6/$H$3)</f>
        <v>3.8461538461538458</v>
      </c>
      <c r="C6" s="2">
        <f>(2*PI()/SQRT($H$2*A6/$H$3))</f>
        <v>0.73346155887019782</v>
      </c>
      <c r="D6" s="2">
        <f>(0.6*B6)</f>
        <v>2.3076923076923075</v>
      </c>
      <c r="E6" s="2">
        <f>(1.2*B6/C6)</f>
        <v>6.292606012636865</v>
      </c>
      <c r="F6" s="2">
        <f>(A6+0.075*B6*C6)</f>
        <v>0.51157544967409552</v>
      </c>
    </row>
    <row r="7" spans="1:8" x14ac:dyDescent="0.25">
      <c r="A7" s="2">
        <v>0.4</v>
      </c>
      <c r="B7" s="2">
        <f>(A7/$H$3)</f>
        <v>5.1282051282051286</v>
      </c>
      <c r="C7" s="2">
        <f>(2*PI()/SQRT($H$2*A7/$H$3))</f>
        <v>0.63519634268092673</v>
      </c>
      <c r="D7" s="2">
        <f>(0.6*B7)</f>
        <v>3.0769230769230771</v>
      </c>
      <c r="E7" s="2">
        <f>(1.2*B7/C7)</f>
        <v>9.6881007341337426</v>
      </c>
      <c r="F7" s="2">
        <f>(A7+0.075*B7*C7)</f>
        <v>0.64430628564651027</v>
      </c>
    </row>
    <row r="8" spans="1:8" x14ac:dyDescent="0.25">
      <c r="A8" s="2">
        <v>0.5</v>
      </c>
      <c r="B8" s="2">
        <f>(A8/$H$3)</f>
        <v>6.4102564102564106</v>
      </c>
      <c r="C8" s="2">
        <f>(2*PI()/SQRT($H$2*A8/$H$3))</f>
        <v>0.56813688051752131</v>
      </c>
      <c r="D8" s="2">
        <f>(0.6*B8)</f>
        <v>3.8461538461538463</v>
      </c>
      <c r="E8" s="2">
        <f>(1.2*B8/C8)</f>
        <v>13.539532383992913</v>
      </c>
      <c r="F8" s="2">
        <f>(A8+0.075*B8*C8)</f>
        <v>0.7731427310180391</v>
      </c>
    </row>
    <row r="9" spans="1:8" x14ac:dyDescent="0.25">
      <c r="A9" s="2">
        <v>1</v>
      </c>
      <c r="B9" s="2">
        <f>(A9/$H$3)</f>
        <v>12.820512820512821</v>
      </c>
      <c r="C9" s="2">
        <f>(2*PI()/SQRT($H$2*A9/$H$3))</f>
        <v>0.40173344085611062</v>
      </c>
      <c r="D9" s="2">
        <f>(0.6*B9)</f>
        <v>7.6923076923076925</v>
      </c>
      <c r="E9" s="2">
        <f>(1.2*B9/C9)</f>
        <v>38.295580651265006</v>
      </c>
      <c r="F9" s="2">
        <f>(A9+0.075*B9*C9)</f>
        <v>1.3862821546693371</v>
      </c>
    </row>
    <row r="10" spans="1:8" x14ac:dyDescent="0.25">
      <c r="A10" s="2">
        <v>2</v>
      </c>
      <c r="B10" s="2">
        <f>(A10/$H$3)</f>
        <v>25.641025641025642</v>
      </c>
      <c r="C10" s="2">
        <f>(2*PI()/SQRT($H$2*A10/$H$3))</f>
        <v>0.28406844025876066</v>
      </c>
      <c r="D10" s="2">
        <f>(0.6*B10)</f>
        <v>15.384615384615385</v>
      </c>
      <c r="E10" s="2">
        <f>(1.2*B10/C10)</f>
        <v>108.31625907194331</v>
      </c>
      <c r="F10" s="2">
        <f>(A10+0.075*B10*C10)</f>
        <v>2.546285462036078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2017-06-11T15:35:57Z</dcterms:modified>
</cp:coreProperties>
</file>