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795" windowWidth="27975" windowHeight="10395" activeTab="6"/>
  </bookViews>
  <sheets>
    <sheet name="144" sheetId="1" r:id="rId1"/>
    <sheet name="576" sheetId="2" r:id="rId2"/>
    <sheet name="1008" sheetId="3" r:id="rId3"/>
    <sheet name="2592" sheetId="4" r:id="rId4"/>
    <sheet name="5040" sheetId="5" r:id="rId5"/>
    <sheet name="10080" sheetId="6" r:id="rId6"/>
    <sheet name="Size impact" sheetId="8" r:id="rId7"/>
  </sheets>
  <definedNames>
    <definedName name="_xlnm.Sheet_Title" localSheetId="2">"1008"</definedName>
    <definedName name="_xlnm.Sheet_Title" localSheetId="5">"10080"</definedName>
    <definedName name="_xlnm.Sheet_Title" localSheetId="0">"144"</definedName>
    <definedName name="_xlnm.Sheet_Title" localSheetId="3">"2592"</definedName>
    <definedName name="_xlnm.Sheet_Title" localSheetId="4">"5040"</definedName>
    <definedName name="_xlnm.Sheet_Title" localSheetId="1">"576"</definedName>
    <definedName name="_xlnm.Print_Area" localSheetId="2">#REF!</definedName>
    <definedName name="_xlnm.Print_Area" localSheetId="5">#REF!</definedName>
    <definedName name="_xlnm.Print_Area" localSheetId="0">#REF!</definedName>
    <definedName name="_xlnm.Print_Area" localSheetId="3">#REF!</definedName>
    <definedName name="_xlnm.Print_Area" localSheetId="4">#REF!</definedName>
    <definedName name="_xlnm.Print_Area" localSheetId="1">#REF!</definedName>
  </definedNames>
  <calcPr calcId="144525" iterate="1"/>
  <webPublishing css="0" allowPng="1" codePage="1252"/>
</workbook>
</file>

<file path=xl/calcChain.xml><?xml version="1.0" encoding="utf-8"?>
<calcChain xmlns="http://schemas.openxmlformats.org/spreadsheetml/2006/main">
  <c r="C2" i="8" l="1"/>
  <c r="D2" i="8"/>
  <c r="E2" i="8"/>
  <c r="F2" i="8"/>
  <c r="G2" i="8"/>
  <c r="C3" i="8"/>
  <c r="D3" i="8"/>
  <c r="E3" i="8"/>
  <c r="F3" i="8"/>
  <c r="G3" i="8"/>
  <c r="C4" i="8"/>
  <c r="D4" i="8"/>
  <c r="E4" i="8"/>
  <c r="F4" i="8"/>
  <c r="G4" i="8"/>
  <c r="B4" i="8"/>
  <c r="B3" i="8"/>
  <c r="B2" i="8"/>
  <c r="C6" i="8"/>
  <c r="D6" i="8"/>
  <c r="E6" i="8"/>
  <c r="F6" i="8"/>
  <c r="G6" i="8"/>
  <c r="B6" i="8"/>
  <c r="C5" i="8"/>
  <c r="D5" i="8"/>
  <c r="E5" i="8"/>
  <c r="F5" i="8"/>
  <c r="G5" i="8"/>
  <c r="B5" i="8"/>
  <c r="C7" i="8"/>
  <c r="D7" i="8"/>
  <c r="E7" i="8"/>
  <c r="F7" i="8"/>
  <c r="G7" i="8"/>
  <c r="B7" i="8"/>
  <c r="E6" i="6"/>
  <c r="E7" i="6"/>
  <c r="E8" i="6"/>
  <c r="E9" i="6"/>
  <c r="B28" i="6"/>
  <c r="R25" i="6"/>
  <c r="P25" i="6"/>
  <c r="O25" i="6"/>
  <c r="L25" i="6"/>
  <c r="J25" i="6"/>
  <c r="I25" i="6"/>
  <c r="G25" i="6"/>
  <c r="S25" i="6" s="1"/>
  <c r="E25" i="6"/>
  <c r="Q25" i="6" s="1"/>
  <c r="B25" i="6"/>
  <c r="N25" i="6" s="1"/>
  <c r="R24" i="6"/>
  <c r="P24" i="6"/>
  <c r="O24" i="6"/>
  <c r="L24" i="6"/>
  <c r="J24" i="6"/>
  <c r="I24" i="6"/>
  <c r="G24" i="6"/>
  <c r="S24" i="6" s="1"/>
  <c r="E24" i="6"/>
  <c r="Q24" i="6" s="1"/>
  <c r="B24" i="6"/>
  <c r="N24" i="6" s="1"/>
  <c r="R23" i="6"/>
  <c r="P23" i="6"/>
  <c r="O23" i="6"/>
  <c r="L23" i="6"/>
  <c r="J23" i="6"/>
  <c r="I23" i="6"/>
  <c r="G23" i="6"/>
  <c r="S23" i="6" s="1"/>
  <c r="E23" i="6"/>
  <c r="Q23" i="6" s="1"/>
  <c r="B23" i="6"/>
  <c r="N23" i="6" s="1"/>
  <c r="R22" i="6"/>
  <c r="P22" i="6"/>
  <c r="O22" i="6"/>
  <c r="L22" i="6"/>
  <c r="J22" i="6"/>
  <c r="I22" i="6"/>
  <c r="G22" i="6"/>
  <c r="S22" i="6" s="1"/>
  <c r="E22" i="6"/>
  <c r="Q22" i="6" s="1"/>
  <c r="B22" i="6"/>
  <c r="N22" i="6" s="1"/>
  <c r="R21" i="6"/>
  <c r="P21" i="6"/>
  <c r="O21" i="6"/>
  <c r="L21" i="6"/>
  <c r="J21" i="6"/>
  <c r="I21" i="6"/>
  <c r="G21" i="6"/>
  <c r="S21" i="6" s="1"/>
  <c r="E21" i="6"/>
  <c r="Q21" i="6" s="1"/>
  <c r="B21" i="6"/>
  <c r="N21" i="6" s="1"/>
  <c r="R20" i="6"/>
  <c r="P20" i="6"/>
  <c r="O20" i="6"/>
  <c r="L20" i="6"/>
  <c r="J20" i="6"/>
  <c r="I20" i="6"/>
  <c r="G20" i="6"/>
  <c r="S20" i="6" s="1"/>
  <c r="E20" i="6"/>
  <c r="Q20" i="6" s="1"/>
  <c r="B20" i="6"/>
  <c r="N20" i="6" s="1"/>
  <c r="R19" i="6"/>
  <c r="P19" i="6"/>
  <c r="O19" i="6"/>
  <c r="L19" i="6"/>
  <c r="J19" i="6"/>
  <c r="I19" i="6"/>
  <c r="G19" i="6"/>
  <c r="S19" i="6" s="1"/>
  <c r="E19" i="6"/>
  <c r="Q19" i="6" s="1"/>
  <c r="B19" i="6"/>
  <c r="N19" i="6" s="1"/>
  <c r="R18" i="6"/>
  <c r="P18" i="6"/>
  <c r="O18" i="6"/>
  <c r="L18" i="6"/>
  <c r="J18" i="6"/>
  <c r="I18" i="6"/>
  <c r="G18" i="6"/>
  <c r="S18" i="6" s="1"/>
  <c r="E18" i="6"/>
  <c r="Q18" i="6" s="1"/>
  <c r="B18" i="6"/>
  <c r="N18" i="6" s="1"/>
  <c r="R17" i="6"/>
  <c r="Q17" i="6"/>
  <c r="P17" i="6"/>
  <c r="O17" i="6"/>
  <c r="L17" i="6"/>
  <c r="K17" i="6"/>
  <c r="J17" i="6"/>
  <c r="I17" i="6"/>
  <c r="G17" i="6"/>
  <c r="S17" i="6" s="1"/>
  <c r="B17" i="6"/>
  <c r="N17" i="6" s="1"/>
  <c r="R16" i="6"/>
  <c r="P16" i="6"/>
  <c r="O16" i="6"/>
  <c r="L16" i="6"/>
  <c r="J16" i="6"/>
  <c r="I16" i="6"/>
  <c r="G16" i="6"/>
  <c r="S16" i="6" s="1"/>
  <c r="E16" i="6"/>
  <c r="Q16" i="6" s="1"/>
  <c r="B16" i="6"/>
  <c r="N16" i="6" s="1"/>
  <c r="R15" i="6"/>
  <c r="P15" i="6"/>
  <c r="O15" i="6"/>
  <c r="L15" i="6"/>
  <c r="J15" i="6"/>
  <c r="I15" i="6"/>
  <c r="G15" i="6"/>
  <c r="S15" i="6" s="1"/>
  <c r="E15" i="6"/>
  <c r="Q15" i="6" s="1"/>
  <c r="B15" i="6"/>
  <c r="N15" i="6" s="1"/>
  <c r="R14" i="6"/>
  <c r="P14" i="6"/>
  <c r="O14" i="6"/>
  <c r="L14" i="6"/>
  <c r="J14" i="6"/>
  <c r="I14" i="6"/>
  <c r="G14" i="6"/>
  <c r="S14" i="6" s="1"/>
  <c r="E14" i="6"/>
  <c r="Q14" i="6" s="1"/>
  <c r="B14" i="6"/>
  <c r="N14" i="6" s="1"/>
  <c r="R13" i="6"/>
  <c r="P13" i="6"/>
  <c r="O13" i="6"/>
  <c r="L13" i="6"/>
  <c r="J13" i="6"/>
  <c r="I13" i="6"/>
  <c r="G13" i="6"/>
  <c r="S13" i="6" s="1"/>
  <c r="E13" i="6"/>
  <c r="Q13" i="6" s="1"/>
  <c r="B13" i="6"/>
  <c r="N13" i="6" s="1"/>
  <c r="R12" i="6"/>
  <c r="P12" i="6"/>
  <c r="O12" i="6"/>
  <c r="L12" i="6"/>
  <c r="J12" i="6"/>
  <c r="I12" i="6"/>
  <c r="G12" i="6"/>
  <c r="S12" i="6" s="1"/>
  <c r="E12" i="6"/>
  <c r="Q12" i="6" s="1"/>
  <c r="B12" i="6"/>
  <c r="N12" i="6" s="1"/>
  <c r="R11" i="6"/>
  <c r="P11" i="6"/>
  <c r="O11" i="6"/>
  <c r="L11" i="6"/>
  <c r="J11" i="6"/>
  <c r="I11" i="6"/>
  <c r="G11" i="6"/>
  <c r="S11" i="6" s="1"/>
  <c r="E11" i="6"/>
  <c r="Q11" i="6" s="1"/>
  <c r="B11" i="6"/>
  <c r="N11" i="6" s="1"/>
  <c r="R10" i="6"/>
  <c r="Q10" i="6"/>
  <c r="P10" i="6"/>
  <c r="O10" i="6"/>
  <c r="L10" i="6"/>
  <c r="K10" i="6"/>
  <c r="J10" i="6"/>
  <c r="I10" i="6"/>
  <c r="G10" i="6"/>
  <c r="S10" i="6" s="1"/>
  <c r="B10" i="6"/>
  <c r="N10" i="6" s="1"/>
  <c r="R9" i="6"/>
  <c r="P9" i="6"/>
  <c r="O9" i="6"/>
  <c r="L9" i="6"/>
  <c r="J9" i="6"/>
  <c r="I9" i="6"/>
  <c r="G9" i="6"/>
  <c r="S9" i="6" s="1"/>
  <c r="Q9" i="6"/>
  <c r="B9" i="6"/>
  <c r="N9" i="6" s="1"/>
  <c r="R8" i="6"/>
  <c r="P8" i="6"/>
  <c r="O8" i="6"/>
  <c r="L8" i="6"/>
  <c r="J8" i="6"/>
  <c r="I8" i="6"/>
  <c r="G8" i="6"/>
  <c r="S8" i="6" s="1"/>
  <c r="Q8" i="6"/>
  <c r="B8" i="6"/>
  <c r="N8" i="6" s="1"/>
  <c r="R7" i="6"/>
  <c r="P7" i="6"/>
  <c r="O7" i="6"/>
  <c r="L7" i="6"/>
  <c r="J7" i="6"/>
  <c r="I7" i="6"/>
  <c r="G7" i="6"/>
  <c r="S7" i="6" s="1"/>
  <c r="Q7" i="6"/>
  <c r="B7" i="6"/>
  <c r="N7" i="6" s="1"/>
  <c r="R6" i="6"/>
  <c r="P6" i="6"/>
  <c r="O6" i="6"/>
  <c r="L6" i="6"/>
  <c r="J6" i="6"/>
  <c r="I6" i="6"/>
  <c r="G6" i="6"/>
  <c r="S6" i="6" s="1"/>
  <c r="Q6" i="6"/>
  <c r="B6" i="6"/>
  <c r="N6" i="6" s="1"/>
  <c r="R5" i="6"/>
  <c r="Q5" i="6"/>
  <c r="P5" i="6"/>
  <c r="O5" i="6"/>
  <c r="L5" i="6"/>
  <c r="K5" i="6"/>
  <c r="J5" i="6"/>
  <c r="I5" i="6"/>
  <c r="G5" i="6"/>
  <c r="S5" i="6" s="1"/>
  <c r="B5" i="6"/>
  <c r="N5" i="6" s="1"/>
  <c r="R4" i="6"/>
  <c r="P4" i="6"/>
  <c r="O4" i="6"/>
  <c r="L4" i="6"/>
  <c r="J4" i="6"/>
  <c r="I4" i="6"/>
  <c r="G4" i="6"/>
  <c r="S4" i="6" s="1"/>
  <c r="E4" i="6"/>
  <c r="Q4" i="6" s="1"/>
  <c r="B4" i="6"/>
  <c r="N4" i="6" s="1"/>
  <c r="R3" i="6"/>
  <c r="P3" i="6"/>
  <c r="O3" i="6"/>
  <c r="L3" i="6"/>
  <c r="J3" i="6"/>
  <c r="I3" i="6"/>
  <c r="G3" i="6"/>
  <c r="S3" i="6" s="1"/>
  <c r="E3" i="6"/>
  <c r="Q3" i="6" s="1"/>
  <c r="B3" i="6"/>
  <c r="N3" i="6" s="1"/>
  <c r="S2" i="6"/>
  <c r="R2" i="6"/>
  <c r="R26" i="6" s="1"/>
  <c r="Q2" i="6"/>
  <c r="P2" i="6"/>
  <c r="P26" i="6" s="1"/>
  <c r="O2" i="6"/>
  <c r="O26" i="6" s="1"/>
  <c r="N2" i="6"/>
  <c r="L2" i="6"/>
  <c r="L26" i="6" s="1"/>
  <c r="K2" i="6"/>
  <c r="J2" i="6"/>
  <c r="J26" i="6" s="1"/>
  <c r="I2" i="6"/>
  <c r="I26" i="6" s="1"/>
  <c r="B28" i="5"/>
  <c r="R25" i="5"/>
  <c r="P25" i="5"/>
  <c r="O25" i="5"/>
  <c r="L25" i="5"/>
  <c r="J25" i="5"/>
  <c r="I25" i="5"/>
  <c r="G25" i="5"/>
  <c r="S25" i="5" s="1"/>
  <c r="E25" i="5"/>
  <c r="Q25" i="5" s="1"/>
  <c r="B25" i="5"/>
  <c r="N25" i="5" s="1"/>
  <c r="R24" i="5"/>
  <c r="P24" i="5"/>
  <c r="O24" i="5"/>
  <c r="L24" i="5"/>
  <c r="J24" i="5"/>
  <c r="I24" i="5"/>
  <c r="G24" i="5"/>
  <c r="S24" i="5" s="1"/>
  <c r="E24" i="5"/>
  <c r="Q24" i="5" s="1"/>
  <c r="B24" i="5"/>
  <c r="N24" i="5" s="1"/>
  <c r="R23" i="5"/>
  <c r="P23" i="5"/>
  <c r="O23" i="5"/>
  <c r="L23" i="5"/>
  <c r="J23" i="5"/>
  <c r="I23" i="5"/>
  <c r="G23" i="5"/>
  <c r="S23" i="5" s="1"/>
  <c r="E23" i="5"/>
  <c r="Q23" i="5" s="1"/>
  <c r="B23" i="5"/>
  <c r="N23" i="5" s="1"/>
  <c r="R22" i="5"/>
  <c r="P22" i="5"/>
  <c r="O22" i="5"/>
  <c r="L22" i="5"/>
  <c r="J22" i="5"/>
  <c r="I22" i="5"/>
  <c r="G22" i="5"/>
  <c r="S22" i="5" s="1"/>
  <c r="E22" i="5"/>
  <c r="Q22" i="5" s="1"/>
  <c r="B22" i="5"/>
  <c r="N22" i="5" s="1"/>
  <c r="R21" i="5"/>
  <c r="P21" i="5"/>
  <c r="O21" i="5"/>
  <c r="L21" i="5"/>
  <c r="J21" i="5"/>
  <c r="I21" i="5"/>
  <c r="G21" i="5"/>
  <c r="S21" i="5" s="1"/>
  <c r="E21" i="5"/>
  <c r="Q21" i="5" s="1"/>
  <c r="B21" i="5"/>
  <c r="N21" i="5" s="1"/>
  <c r="R20" i="5"/>
  <c r="P20" i="5"/>
  <c r="O20" i="5"/>
  <c r="L20" i="5"/>
  <c r="J20" i="5"/>
  <c r="I20" i="5"/>
  <c r="G20" i="5"/>
  <c r="S20" i="5" s="1"/>
  <c r="E20" i="5"/>
  <c r="Q20" i="5" s="1"/>
  <c r="B20" i="5"/>
  <c r="N20" i="5" s="1"/>
  <c r="R19" i="5"/>
  <c r="P19" i="5"/>
  <c r="O19" i="5"/>
  <c r="L19" i="5"/>
  <c r="J19" i="5"/>
  <c r="I19" i="5"/>
  <c r="G19" i="5"/>
  <c r="S19" i="5" s="1"/>
  <c r="E19" i="5"/>
  <c r="Q19" i="5" s="1"/>
  <c r="B19" i="5"/>
  <c r="N19" i="5" s="1"/>
  <c r="R18" i="5"/>
  <c r="P18" i="5"/>
  <c r="O18" i="5"/>
  <c r="L18" i="5"/>
  <c r="J18" i="5"/>
  <c r="I18" i="5"/>
  <c r="G18" i="5"/>
  <c r="S18" i="5" s="1"/>
  <c r="E18" i="5"/>
  <c r="Q18" i="5" s="1"/>
  <c r="B18" i="5"/>
  <c r="N18" i="5" s="1"/>
  <c r="R17" i="5"/>
  <c r="Q17" i="5"/>
  <c r="P17" i="5"/>
  <c r="O17" i="5"/>
  <c r="L17" i="5"/>
  <c r="K17" i="5"/>
  <c r="J17" i="5"/>
  <c r="I17" i="5"/>
  <c r="G17" i="5"/>
  <c r="S17" i="5" s="1"/>
  <c r="B17" i="5"/>
  <c r="N17" i="5" s="1"/>
  <c r="R16" i="5"/>
  <c r="P16" i="5"/>
  <c r="O16" i="5"/>
  <c r="L16" i="5"/>
  <c r="J16" i="5"/>
  <c r="I16" i="5"/>
  <c r="G16" i="5"/>
  <c r="S16" i="5" s="1"/>
  <c r="E16" i="5"/>
  <c r="Q16" i="5" s="1"/>
  <c r="B16" i="5"/>
  <c r="N16" i="5" s="1"/>
  <c r="R15" i="5"/>
  <c r="P15" i="5"/>
  <c r="O15" i="5"/>
  <c r="L15" i="5"/>
  <c r="J15" i="5"/>
  <c r="I15" i="5"/>
  <c r="G15" i="5"/>
  <c r="S15" i="5" s="1"/>
  <c r="E15" i="5"/>
  <c r="Q15" i="5" s="1"/>
  <c r="B15" i="5"/>
  <c r="N15" i="5" s="1"/>
  <c r="R14" i="5"/>
  <c r="P14" i="5"/>
  <c r="O14" i="5"/>
  <c r="L14" i="5"/>
  <c r="J14" i="5"/>
  <c r="I14" i="5"/>
  <c r="G14" i="5"/>
  <c r="S14" i="5" s="1"/>
  <c r="E14" i="5"/>
  <c r="Q14" i="5" s="1"/>
  <c r="B14" i="5"/>
  <c r="N14" i="5" s="1"/>
  <c r="R13" i="5"/>
  <c r="P13" i="5"/>
  <c r="O13" i="5"/>
  <c r="L13" i="5"/>
  <c r="J13" i="5"/>
  <c r="I13" i="5"/>
  <c r="G13" i="5"/>
  <c r="S13" i="5" s="1"/>
  <c r="E13" i="5"/>
  <c r="Q13" i="5" s="1"/>
  <c r="B13" i="5"/>
  <c r="N13" i="5" s="1"/>
  <c r="R12" i="5"/>
  <c r="P12" i="5"/>
  <c r="O12" i="5"/>
  <c r="L12" i="5"/>
  <c r="J12" i="5"/>
  <c r="I12" i="5"/>
  <c r="G12" i="5"/>
  <c r="S12" i="5" s="1"/>
  <c r="E12" i="5"/>
  <c r="Q12" i="5" s="1"/>
  <c r="B12" i="5"/>
  <c r="N12" i="5" s="1"/>
  <c r="R11" i="5"/>
  <c r="P11" i="5"/>
  <c r="O11" i="5"/>
  <c r="L11" i="5"/>
  <c r="J11" i="5"/>
  <c r="I11" i="5"/>
  <c r="G11" i="5"/>
  <c r="S11" i="5" s="1"/>
  <c r="E11" i="5"/>
  <c r="Q11" i="5" s="1"/>
  <c r="B11" i="5"/>
  <c r="N11" i="5" s="1"/>
  <c r="R10" i="5"/>
  <c r="Q10" i="5"/>
  <c r="P10" i="5"/>
  <c r="O10" i="5"/>
  <c r="L10" i="5"/>
  <c r="K10" i="5"/>
  <c r="J10" i="5"/>
  <c r="I10" i="5"/>
  <c r="G10" i="5"/>
  <c r="S10" i="5" s="1"/>
  <c r="B10" i="5"/>
  <c r="N10" i="5" s="1"/>
  <c r="R9" i="5"/>
  <c r="P9" i="5"/>
  <c r="O9" i="5"/>
  <c r="L9" i="5"/>
  <c r="J9" i="5"/>
  <c r="I9" i="5"/>
  <c r="G9" i="5"/>
  <c r="S9" i="5" s="1"/>
  <c r="E9" i="5"/>
  <c r="Q9" i="5" s="1"/>
  <c r="B9" i="5"/>
  <c r="N9" i="5" s="1"/>
  <c r="R8" i="5"/>
  <c r="P8" i="5"/>
  <c r="O8" i="5"/>
  <c r="L8" i="5"/>
  <c r="J8" i="5"/>
  <c r="I8" i="5"/>
  <c r="G8" i="5"/>
  <c r="S8" i="5" s="1"/>
  <c r="E8" i="5"/>
  <c r="Q8" i="5" s="1"/>
  <c r="B8" i="5"/>
  <c r="N8" i="5" s="1"/>
  <c r="R7" i="5"/>
  <c r="P7" i="5"/>
  <c r="O7" i="5"/>
  <c r="L7" i="5"/>
  <c r="J7" i="5"/>
  <c r="I7" i="5"/>
  <c r="G7" i="5"/>
  <c r="S7" i="5" s="1"/>
  <c r="E7" i="5"/>
  <c r="Q7" i="5" s="1"/>
  <c r="B7" i="5"/>
  <c r="N7" i="5" s="1"/>
  <c r="R6" i="5"/>
  <c r="P6" i="5"/>
  <c r="O6" i="5"/>
  <c r="L6" i="5"/>
  <c r="J6" i="5"/>
  <c r="I6" i="5"/>
  <c r="G6" i="5"/>
  <c r="S6" i="5" s="1"/>
  <c r="E6" i="5"/>
  <c r="Q6" i="5" s="1"/>
  <c r="B6" i="5"/>
  <c r="N6" i="5" s="1"/>
  <c r="R5" i="5"/>
  <c r="Q5" i="5"/>
  <c r="P5" i="5"/>
  <c r="O5" i="5"/>
  <c r="L5" i="5"/>
  <c r="K5" i="5"/>
  <c r="J5" i="5"/>
  <c r="I5" i="5"/>
  <c r="G5" i="5"/>
  <c r="S5" i="5" s="1"/>
  <c r="B5" i="5"/>
  <c r="N5" i="5" s="1"/>
  <c r="R4" i="5"/>
  <c r="P4" i="5"/>
  <c r="O4" i="5"/>
  <c r="L4" i="5"/>
  <c r="J4" i="5"/>
  <c r="I4" i="5"/>
  <c r="G4" i="5"/>
  <c r="S4" i="5" s="1"/>
  <c r="E4" i="5"/>
  <c r="Q4" i="5" s="1"/>
  <c r="B4" i="5"/>
  <c r="N4" i="5" s="1"/>
  <c r="R3" i="5"/>
  <c r="P3" i="5"/>
  <c r="O3" i="5"/>
  <c r="L3" i="5"/>
  <c r="J3" i="5"/>
  <c r="I3" i="5"/>
  <c r="G3" i="5"/>
  <c r="S3" i="5" s="1"/>
  <c r="E3" i="5"/>
  <c r="Q3" i="5" s="1"/>
  <c r="B3" i="5"/>
  <c r="N3" i="5" s="1"/>
  <c r="S2" i="5"/>
  <c r="S26" i="5" s="1"/>
  <c r="R2" i="5"/>
  <c r="R26" i="5" s="1"/>
  <c r="Q2" i="5"/>
  <c r="Q26" i="5" s="1"/>
  <c r="P2" i="5"/>
  <c r="P26" i="5" s="1"/>
  <c r="O2" i="5"/>
  <c r="O26" i="5" s="1"/>
  <c r="N2" i="5"/>
  <c r="N26" i="5" s="1"/>
  <c r="L2" i="5"/>
  <c r="L26" i="5" s="1"/>
  <c r="K2" i="5"/>
  <c r="J2" i="5"/>
  <c r="J26" i="5" s="1"/>
  <c r="I2" i="5"/>
  <c r="I26" i="5" s="1"/>
  <c r="B28" i="4"/>
  <c r="R25" i="4"/>
  <c r="P25" i="4"/>
  <c r="O25" i="4"/>
  <c r="L25" i="4"/>
  <c r="J25" i="4"/>
  <c r="I25" i="4"/>
  <c r="G25" i="4"/>
  <c r="S25" i="4" s="1"/>
  <c r="E25" i="4"/>
  <c r="Q25" i="4" s="1"/>
  <c r="B25" i="4"/>
  <c r="N25" i="4" s="1"/>
  <c r="R24" i="4"/>
  <c r="P24" i="4"/>
  <c r="O24" i="4"/>
  <c r="L24" i="4"/>
  <c r="J24" i="4"/>
  <c r="I24" i="4"/>
  <c r="G24" i="4"/>
  <c r="S24" i="4" s="1"/>
  <c r="E24" i="4"/>
  <c r="Q24" i="4" s="1"/>
  <c r="B24" i="4"/>
  <c r="N24" i="4" s="1"/>
  <c r="R23" i="4"/>
  <c r="P23" i="4"/>
  <c r="O23" i="4"/>
  <c r="L23" i="4"/>
  <c r="J23" i="4"/>
  <c r="I23" i="4"/>
  <c r="G23" i="4"/>
  <c r="S23" i="4" s="1"/>
  <c r="E23" i="4"/>
  <c r="Q23" i="4" s="1"/>
  <c r="B23" i="4"/>
  <c r="N23" i="4" s="1"/>
  <c r="R22" i="4"/>
  <c r="P22" i="4"/>
  <c r="O22" i="4"/>
  <c r="L22" i="4"/>
  <c r="J22" i="4"/>
  <c r="I22" i="4"/>
  <c r="G22" i="4"/>
  <c r="S22" i="4" s="1"/>
  <c r="E22" i="4"/>
  <c r="Q22" i="4" s="1"/>
  <c r="B22" i="4"/>
  <c r="N22" i="4" s="1"/>
  <c r="R21" i="4"/>
  <c r="P21" i="4"/>
  <c r="O21" i="4"/>
  <c r="L21" i="4"/>
  <c r="J21" i="4"/>
  <c r="I21" i="4"/>
  <c r="G21" i="4"/>
  <c r="S21" i="4" s="1"/>
  <c r="E21" i="4"/>
  <c r="Q21" i="4" s="1"/>
  <c r="B21" i="4"/>
  <c r="N21" i="4" s="1"/>
  <c r="R20" i="4"/>
  <c r="P20" i="4"/>
  <c r="O20" i="4"/>
  <c r="L20" i="4"/>
  <c r="J20" i="4"/>
  <c r="I20" i="4"/>
  <c r="G20" i="4"/>
  <c r="S20" i="4" s="1"/>
  <c r="E20" i="4"/>
  <c r="Q20" i="4" s="1"/>
  <c r="B20" i="4"/>
  <c r="N20" i="4" s="1"/>
  <c r="R19" i="4"/>
  <c r="P19" i="4"/>
  <c r="O19" i="4"/>
  <c r="L19" i="4"/>
  <c r="J19" i="4"/>
  <c r="I19" i="4"/>
  <c r="G19" i="4"/>
  <c r="S19" i="4" s="1"/>
  <c r="E19" i="4"/>
  <c r="Q19" i="4" s="1"/>
  <c r="B19" i="4"/>
  <c r="N19" i="4" s="1"/>
  <c r="R18" i="4"/>
  <c r="P18" i="4"/>
  <c r="O18" i="4"/>
  <c r="L18" i="4"/>
  <c r="J18" i="4"/>
  <c r="I18" i="4"/>
  <c r="G18" i="4"/>
  <c r="S18" i="4" s="1"/>
  <c r="E18" i="4"/>
  <c r="Q18" i="4" s="1"/>
  <c r="B18" i="4"/>
  <c r="N18" i="4" s="1"/>
  <c r="R17" i="4"/>
  <c r="Q17" i="4"/>
  <c r="P17" i="4"/>
  <c r="O17" i="4"/>
  <c r="L17" i="4"/>
  <c r="K17" i="4"/>
  <c r="J17" i="4"/>
  <c r="I17" i="4"/>
  <c r="G17" i="4"/>
  <c r="S17" i="4" s="1"/>
  <c r="B17" i="4"/>
  <c r="N17" i="4" s="1"/>
  <c r="R16" i="4"/>
  <c r="P16" i="4"/>
  <c r="O16" i="4"/>
  <c r="L16" i="4"/>
  <c r="J16" i="4"/>
  <c r="I16" i="4"/>
  <c r="G16" i="4"/>
  <c r="S16" i="4" s="1"/>
  <c r="E16" i="4"/>
  <c r="Q16" i="4" s="1"/>
  <c r="B16" i="4"/>
  <c r="N16" i="4" s="1"/>
  <c r="R15" i="4"/>
  <c r="P15" i="4"/>
  <c r="O15" i="4"/>
  <c r="L15" i="4"/>
  <c r="J15" i="4"/>
  <c r="I15" i="4"/>
  <c r="G15" i="4"/>
  <c r="S15" i="4" s="1"/>
  <c r="E15" i="4"/>
  <c r="Q15" i="4" s="1"/>
  <c r="B15" i="4"/>
  <c r="N15" i="4" s="1"/>
  <c r="R14" i="4"/>
  <c r="P14" i="4"/>
  <c r="O14" i="4"/>
  <c r="L14" i="4"/>
  <c r="J14" i="4"/>
  <c r="I14" i="4"/>
  <c r="G14" i="4"/>
  <c r="S14" i="4" s="1"/>
  <c r="E14" i="4"/>
  <c r="Q14" i="4" s="1"/>
  <c r="B14" i="4"/>
  <c r="N14" i="4" s="1"/>
  <c r="R13" i="4"/>
  <c r="P13" i="4"/>
  <c r="O13" i="4"/>
  <c r="L13" i="4"/>
  <c r="J13" i="4"/>
  <c r="I13" i="4"/>
  <c r="G13" i="4"/>
  <c r="S13" i="4" s="1"/>
  <c r="E13" i="4"/>
  <c r="Q13" i="4" s="1"/>
  <c r="B13" i="4"/>
  <c r="N13" i="4" s="1"/>
  <c r="R12" i="4"/>
  <c r="P12" i="4"/>
  <c r="O12" i="4"/>
  <c r="L12" i="4"/>
  <c r="J12" i="4"/>
  <c r="I12" i="4"/>
  <c r="G12" i="4"/>
  <c r="S12" i="4" s="1"/>
  <c r="E12" i="4"/>
  <c r="Q12" i="4" s="1"/>
  <c r="B12" i="4"/>
  <c r="N12" i="4" s="1"/>
  <c r="R11" i="4"/>
  <c r="P11" i="4"/>
  <c r="O11" i="4"/>
  <c r="L11" i="4"/>
  <c r="J11" i="4"/>
  <c r="I11" i="4"/>
  <c r="G11" i="4"/>
  <c r="S11" i="4" s="1"/>
  <c r="E11" i="4"/>
  <c r="Q11" i="4" s="1"/>
  <c r="B11" i="4"/>
  <c r="N11" i="4" s="1"/>
  <c r="R10" i="4"/>
  <c r="Q10" i="4"/>
  <c r="P10" i="4"/>
  <c r="O10" i="4"/>
  <c r="L10" i="4"/>
  <c r="K10" i="4"/>
  <c r="J10" i="4"/>
  <c r="I10" i="4"/>
  <c r="G10" i="4"/>
  <c r="S10" i="4" s="1"/>
  <c r="B10" i="4"/>
  <c r="N10" i="4" s="1"/>
  <c r="R9" i="4"/>
  <c r="P9" i="4"/>
  <c r="O9" i="4"/>
  <c r="L9" i="4"/>
  <c r="J9" i="4"/>
  <c r="I9" i="4"/>
  <c r="G9" i="4"/>
  <c r="S9" i="4" s="1"/>
  <c r="E9" i="4"/>
  <c r="Q9" i="4" s="1"/>
  <c r="B9" i="4"/>
  <c r="N9" i="4" s="1"/>
  <c r="R8" i="4"/>
  <c r="P8" i="4"/>
  <c r="O8" i="4"/>
  <c r="L8" i="4"/>
  <c r="J8" i="4"/>
  <c r="I8" i="4"/>
  <c r="G8" i="4"/>
  <c r="S8" i="4" s="1"/>
  <c r="E8" i="4"/>
  <c r="Q8" i="4" s="1"/>
  <c r="B8" i="4"/>
  <c r="N8" i="4" s="1"/>
  <c r="R7" i="4"/>
  <c r="P7" i="4"/>
  <c r="O7" i="4"/>
  <c r="L7" i="4"/>
  <c r="J7" i="4"/>
  <c r="I7" i="4"/>
  <c r="G7" i="4"/>
  <c r="S7" i="4" s="1"/>
  <c r="E7" i="4"/>
  <c r="Q7" i="4" s="1"/>
  <c r="B7" i="4"/>
  <c r="N7" i="4" s="1"/>
  <c r="R6" i="4"/>
  <c r="P6" i="4"/>
  <c r="O6" i="4"/>
  <c r="L6" i="4"/>
  <c r="J6" i="4"/>
  <c r="I6" i="4"/>
  <c r="G6" i="4"/>
  <c r="S6" i="4" s="1"/>
  <c r="E6" i="4"/>
  <c r="Q6" i="4" s="1"/>
  <c r="B6" i="4"/>
  <c r="N6" i="4" s="1"/>
  <c r="R5" i="4"/>
  <c r="Q5" i="4"/>
  <c r="P5" i="4"/>
  <c r="O5" i="4"/>
  <c r="L5" i="4"/>
  <c r="K5" i="4"/>
  <c r="J5" i="4"/>
  <c r="I5" i="4"/>
  <c r="G5" i="4"/>
  <c r="S5" i="4" s="1"/>
  <c r="B5" i="4"/>
  <c r="N5" i="4" s="1"/>
  <c r="R4" i="4"/>
  <c r="P4" i="4"/>
  <c r="O4" i="4"/>
  <c r="L4" i="4"/>
  <c r="J4" i="4"/>
  <c r="I4" i="4"/>
  <c r="G4" i="4"/>
  <c r="S4" i="4" s="1"/>
  <c r="E4" i="4"/>
  <c r="Q4" i="4" s="1"/>
  <c r="B4" i="4"/>
  <c r="N4" i="4" s="1"/>
  <c r="R3" i="4"/>
  <c r="P3" i="4"/>
  <c r="O3" i="4"/>
  <c r="L3" i="4"/>
  <c r="J3" i="4"/>
  <c r="I3" i="4"/>
  <c r="G3" i="4"/>
  <c r="S3" i="4" s="1"/>
  <c r="E3" i="4"/>
  <c r="Q3" i="4" s="1"/>
  <c r="B3" i="4"/>
  <c r="N3" i="4" s="1"/>
  <c r="S2" i="4"/>
  <c r="R2" i="4"/>
  <c r="R26" i="4" s="1"/>
  <c r="Q2" i="4"/>
  <c r="P2" i="4"/>
  <c r="P26" i="4" s="1"/>
  <c r="O2" i="4"/>
  <c r="O26" i="4" s="1"/>
  <c r="N2" i="4"/>
  <c r="L2" i="4"/>
  <c r="L26" i="4" s="1"/>
  <c r="K2" i="4"/>
  <c r="J2" i="4"/>
  <c r="J26" i="4" s="1"/>
  <c r="I2" i="4"/>
  <c r="I26" i="4" s="1"/>
  <c r="B28" i="3"/>
  <c r="R25" i="3"/>
  <c r="P25" i="3"/>
  <c r="O25" i="3"/>
  <c r="L25" i="3"/>
  <c r="J25" i="3"/>
  <c r="I25" i="3"/>
  <c r="G25" i="3"/>
  <c r="S25" i="3" s="1"/>
  <c r="E25" i="3"/>
  <c r="Q25" i="3" s="1"/>
  <c r="B25" i="3"/>
  <c r="N25" i="3" s="1"/>
  <c r="R24" i="3"/>
  <c r="P24" i="3"/>
  <c r="O24" i="3"/>
  <c r="L24" i="3"/>
  <c r="J24" i="3"/>
  <c r="I24" i="3"/>
  <c r="G24" i="3"/>
  <c r="S24" i="3" s="1"/>
  <c r="E24" i="3"/>
  <c r="Q24" i="3" s="1"/>
  <c r="B24" i="3"/>
  <c r="N24" i="3" s="1"/>
  <c r="R23" i="3"/>
  <c r="P23" i="3"/>
  <c r="O23" i="3"/>
  <c r="L23" i="3"/>
  <c r="J23" i="3"/>
  <c r="I23" i="3"/>
  <c r="G23" i="3"/>
  <c r="S23" i="3" s="1"/>
  <c r="E23" i="3"/>
  <c r="Q23" i="3" s="1"/>
  <c r="B23" i="3"/>
  <c r="N23" i="3" s="1"/>
  <c r="R22" i="3"/>
  <c r="P22" i="3"/>
  <c r="O22" i="3"/>
  <c r="L22" i="3"/>
  <c r="J22" i="3"/>
  <c r="I22" i="3"/>
  <c r="G22" i="3"/>
  <c r="S22" i="3" s="1"/>
  <c r="E22" i="3"/>
  <c r="Q22" i="3" s="1"/>
  <c r="B22" i="3"/>
  <c r="N22" i="3" s="1"/>
  <c r="R21" i="3"/>
  <c r="P21" i="3"/>
  <c r="O21" i="3"/>
  <c r="L21" i="3"/>
  <c r="J21" i="3"/>
  <c r="I21" i="3"/>
  <c r="G21" i="3"/>
  <c r="S21" i="3" s="1"/>
  <c r="E21" i="3"/>
  <c r="Q21" i="3" s="1"/>
  <c r="B21" i="3"/>
  <c r="N21" i="3" s="1"/>
  <c r="R20" i="3"/>
  <c r="P20" i="3"/>
  <c r="O20" i="3"/>
  <c r="L20" i="3"/>
  <c r="J20" i="3"/>
  <c r="I20" i="3"/>
  <c r="G20" i="3"/>
  <c r="S20" i="3" s="1"/>
  <c r="E20" i="3"/>
  <c r="Q20" i="3" s="1"/>
  <c r="B20" i="3"/>
  <c r="N20" i="3" s="1"/>
  <c r="R19" i="3"/>
  <c r="P19" i="3"/>
  <c r="O19" i="3"/>
  <c r="L19" i="3"/>
  <c r="J19" i="3"/>
  <c r="I19" i="3"/>
  <c r="G19" i="3"/>
  <c r="S19" i="3" s="1"/>
  <c r="E19" i="3"/>
  <c r="Q19" i="3" s="1"/>
  <c r="B19" i="3"/>
  <c r="N19" i="3" s="1"/>
  <c r="R18" i="3"/>
  <c r="P18" i="3"/>
  <c r="O18" i="3"/>
  <c r="L18" i="3"/>
  <c r="J18" i="3"/>
  <c r="I18" i="3"/>
  <c r="G18" i="3"/>
  <c r="S18" i="3" s="1"/>
  <c r="E18" i="3"/>
  <c r="Q18" i="3" s="1"/>
  <c r="B18" i="3"/>
  <c r="N18" i="3" s="1"/>
  <c r="R17" i="3"/>
  <c r="Q17" i="3"/>
  <c r="P17" i="3"/>
  <c r="O17" i="3"/>
  <c r="L17" i="3"/>
  <c r="K17" i="3"/>
  <c r="J17" i="3"/>
  <c r="I17" i="3"/>
  <c r="G17" i="3"/>
  <c r="S17" i="3" s="1"/>
  <c r="B17" i="3"/>
  <c r="N17" i="3" s="1"/>
  <c r="R16" i="3"/>
  <c r="P16" i="3"/>
  <c r="O16" i="3"/>
  <c r="L16" i="3"/>
  <c r="J16" i="3"/>
  <c r="I16" i="3"/>
  <c r="G16" i="3"/>
  <c r="S16" i="3" s="1"/>
  <c r="E16" i="3"/>
  <c r="Q16" i="3" s="1"/>
  <c r="B16" i="3"/>
  <c r="N16" i="3" s="1"/>
  <c r="R15" i="3"/>
  <c r="P15" i="3"/>
  <c r="O15" i="3"/>
  <c r="L15" i="3"/>
  <c r="J15" i="3"/>
  <c r="I15" i="3"/>
  <c r="G15" i="3"/>
  <c r="S15" i="3" s="1"/>
  <c r="E15" i="3"/>
  <c r="Q15" i="3" s="1"/>
  <c r="B15" i="3"/>
  <c r="N15" i="3" s="1"/>
  <c r="R14" i="3"/>
  <c r="P14" i="3"/>
  <c r="O14" i="3"/>
  <c r="L14" i="3"/>
  <c r="J14" i="3"/>
  <c r="I14" i="3"/>
  <c r="G14" i="3"/>
  <c r="S14" i="3" s="1"/>
  <c r="E14" i="3"/>
  <c r="Q14" i="3" s="1"/>
  <c r="B14" i="3"/>
  <c r="N14" i="3" s="1"/>
  <c r="R13" i="3"/>
  <c r="P13" i="3"/>
  <c r="O13" i="3"/>
  <c r="L13" i="3"/>
  <c r="J13" i="3"/>
  <c r="I13" i="3"/>
  <c r="G13" i="3"/>
  <c r="S13" i="3" s="1"/>
  <c r="E13" i="3"/>
  <c r="Q13" i="3" s="1"/>
  <c r="B13" i="3"/>
  <c r="N13" i="3" s="1"/>
  <c r="R12" i="3"/>
  <c r="P12" i="3"/>
  <c r="O12" i="3"/>
  <c r="L12" i="3"/>
  <c r="J12" i="3"/>
  <c r="I12" i="3"/>
  <c r="G12" i="3"/>
  <c r="S12" i="3" s="1"/>
  <c r="E12" i="3"/>
  <c r="Q12" i="3" s="1"/>
  <c r="B12" i="3"/>
  <c r="N12" i="3" s="1"/>
  <c r="R11" i="3"/>
  <c r="P11" i="3"/>
  <c r="O11" i="3"/>
  <c r="L11" i="3"/>
  <c r="J11" i="3"/>
  <c r="I11" i="3"/>
  <c r="G11" i="3"/>
  <c r="S11" i="3" s="1"/>
  <c r="E11" i="3"/>
  <c r="Q11" i="3" s="1"/>
  <c r="B11" i="3"/>
  <c r="N11" i="3" s="1"/>
  <c r="R10" i="3"/>
  <c r="Q10" i="3"/>
  <c r="P10" i="3"/>
  <c r="O10" i="3"/>
  <c r="L10" i="3"/>
  <c r="K10" i="3"/>
  <c r="J10" i="3"/>
  <c r="I10" i="3"/>
  <c r="G10" i="3"/>
  <c r="S10" i="3" s="1"/>
  <c r="B10" i="3"/>
  <c r="N10" i="3" s="1"/>
  <c r="R9" i="3"/>
  <c r="P9" i="3"/>
  <c r="O9" i="3"/>
  <c r="L9" i="3"/>
  <c r="J9" i="3"/>
  <c r="I9" i="3"/>
  <c r="G9" i="3"/>
  <c r="S9" i="3" s="1"/>
  <c r="E9" i="3"/>
  <c r="Q9" i="3" s="1"/>
  <c r="B9" i="3"/>
  <c r="N9" i="3" s="1"/>
  <c r="R8" i="3"/>
  <c r="P8" i="3"/>
  <c r="O8" i="3"/>
  <c r="L8" i="3"/>
  <c r="J8" i="3"/>
  <c r="I8" i="3"/>
  <c r="G8" i="3"/>
  <c r="S8" i="3" s="1"/>
  <c r="E8" i="3"/>
  <c r="Q8" i="3" s="1"/>
  <c r="B8" i="3"/>
  <c r="N8" i="3" s="1"/>
  <c r="R7" i="3"/>
  <c r="P7" i="3"/>
  <c r="O7" i="3"/>
  <c r="L7" i="3"/>
  <c r="J7" i="3"/>
  <c r="I7" i="3"/>
  <c r="G7" i="3"/>
  <c r="S7" i="3" s="1"/>
  <c r="E7" i="3"/>
  <c r="Q7" i="3" s="1"/>
  <c r="B7" i="3"/>
  <c r="N7" i="3" s="1"/>
  <c r="R6" i="3"/>
  <c r="P6" i="3"/>
  <c r="O6" i="3"/>
  <c r="L6" i="3"/>
  <c r="J6" i="3"/>
  <c r="I6" i="3"/>
  <c r="G6" i="3"/>
  <c r="S6" i="3" s="1"/>
  <c r="E6" i="3"/>
  <c r="Q6" i="3" s="1"/>
  <c r="B6" i="3"/>
  <c r="N6" i="3" s="1"/>
  <c r="R5" i="3"/>
  <c r="Q5" i="3"/>
  <c r="P5" i="3"/>
  <c r="O5" i="3"/>
  <c r="L5" i="3"/>
  <c r="K5" i="3"/>
  <c r="J5" i="3"/>
  <c r="I5" i="3"/>
  <c r="G5" i="3"/>
  <c r="S5" i="3" s="1"/>
  <c r="B5" i="3"/>
  <c r="N5" i="3" s="1"/>
  <c r="R4" i="3"/>
  <c r="P4" i="3"/>
  <c r="O4" i="3"/>
  <c r="L4" i="3"/>
  <c r="J4" i="3"/>
  <c r="I4" i="3"/>
  <c r="G4" i="3"/>
  <c r="S4" i="3" s="1"/>
  <c r="E4" i="3"/>
  <c r="Q4" i="3" s="1"/>
  <c r="B4" i="3"/>
  <c r="N4" i="3" s="1"/>
  <c r="R3" i="3"/>
  <c r="P3" i="3"/>
  <c r="O3" i="3"/>
  <c r="L3" i="3"/>
  <c r="J3" i="3"/>
  <c r="I3" i="3"/>
  <c r="G3" i="3"/>
  <c r="S3" i="3" s="1"/>
  <c r="E3" i="3"/>
  <c r="Q3" i="3" s="1"/>
  <c r="B3" i="3"/>
  <c r="N3" i="3" s="1"/>
  <c r="S2" i="3"/>
  <c r="S26" i="3" s="1"/>
  <c r="R2" i="3"/>
  <c r="R26" i="3" s="1"/>
  <c r="Q2" i="3"/>
  <c r="Q26" i="3" s="1"/>
  <c r="P2" i="3"/>
  <c r="P26" i="3" s="1"/>
  <c r="O2" i="3"/>
  <c r="O26" i="3" s="1"/>
  <c r="N2" i="3"/>
  <c r="N26" i="3" s="1"/>
  <c r="L2" i="3"/>
  <c r="L26" i="3" s="1"/>
  <c r="K2" i="3"/>
  <c r="J2" i="3"/>
  <c r="J26" i="3" s="1"/>
  <c r="I2" i="3"/>
  <c r="I26" i="3" s="1"/>
  <c r="B28" i="2"/>
  <c r="R25" i="2"/>
  <c r="P25" i="2"/>
  <c r="O25" i="2"/>
  <c r="L25" i="2"/>
  <c r="J25" i="2"/>
  <c r="I25" i="2"/>
  <c r="G25" i="2"/>
  <c r="S25" i="2" s="1"/>
  <c r="B25" i="2"/>
  <c r="N25" i="2" s="1"/>
  <c r="R24" i="2"/>
  <c r="P24" i="2"/>
  <c r="O24" i="2"/>
  <c r="L24" i="2"/>
  <c r="J24" i="2"/>
  <c r="I24" i="2"/>
  <c r="G24" i="2"/>
  <c r="S24" i="2" s="1"/>
  <c r="B24" i="2"/>
  <c r="N24" i="2" s="1"/>
  <c r="R23" i="2"/>
  <c r="P23" i="2"/>
  <c r="O23" i="2"/>
  <c r="L23" i="2"/>
  <c r="J23" i="2"/>
  <c r="I23" i="2"/>
  <c r="G23" i="2"/>
  <c r="S23" i="2" s="1"/>
  <c r="B23" i="2"/>
  <c r="N23" i="2" s="1"/>
  <c r="R22" i="2"/>
  <c r="P22" i="2"/>
  <c r="O22" i="2"/>
  <c r="L22" i="2"/>
  <c r="J22" i="2"/>
  <c r="I22" i="2"/>
  <c r="G22" i="2"/>
  <c r="S22" i="2" s="1"/>
  <c r="B22" i="2"/>
  <c r="N22" i="2" s="1"/>
  <c r="R21" i="2"/>
  <c r="P21" i="2"/>
  <c r="O21" i="2"/>
  <c r="L21" i="2"/>
  <c r="J21" i="2"/>
  <c r="I21" i="2"/>
  <c r="G21" i="2"/>
  <c r="S21" i="2" s="1"/>
  <c r="B21" i="2"/>
  <c r="N21" i="2" s="1"/>
  <c r="R20" i="2"/>
  <c r="P20" i="2"/>
  <c r="O20" i="2"/>
  <c r="L20" i="2"/>
  <c r="J20" i="2"/>
  <c r="I20" i="2"/>
  <c r="G20" i="2"/>
  <c r="S20" i="2" s="1"/>
  <c r="B20" i="2"/>
  <c r="N20" i="2" s="1"/>
  <c r="R19" i="2"/>
  <c r="P19" i="2"/>
  <c r="O19" i="2"/>
  <c r="L19" i="2"/>
  <c r="J19" i="2"/>
  <c r="I19" i="2"/>
  <c r="G19" i="2"/>
  <c r="S19" i="2" s="1"/>
  <c r="B19" i="2"/>
  <c r="N19" i="2" s="1"/>
  <c r="R18" i="2"/>
  <c r="P18" i="2"/>
  <c r="O18" i="2"/>
  <c r="L18" i="2"/>
  <c r="J18" i="2"/>
  <c r="I18" i="2"/>
  <c r="G18" i="2"/>
  <c r="S18" i="2" s="1"/>
  <c r="B18" i="2"/>
  <c r="N18" i="2" s="1"/>
  <c r="R17" i="2"/>
  <c r="P17" i="2"/>
  <c r="O17" i="2"/>
  <c r="L17" i="2"/>
  <c r="J17" i="2"/>
  <c r="I17" i="2"/>
  <c r="G17" i="2"/>
  <c r="S17" i="2" s="1"/>
  <c r="E17" i="2"/>
  <c r="E25" i="2" s="1"/>
  <c r="B17" i="2"/>
  <c r="N17" i="2" s="1"/>
  <c r="R16" i="2"/>
  <c r="P16" i="2"/>
  <c r="O16" i="2"/>
  <c r="L16" i="2"/>
  <c r="J16" i="2"/>
  <c r="I16" i="2"/>
  <c r="G16" i="2"/>
  <c r="S16" i="2" s="1"/>
  <c r="E16" i="2"/>
  <c r="Q16" i="2" s="1"/>
  <c r="B16" i="2"/>
  <c r="N16" i="2" s="1"/>
  <c r="R15" i="2"/>
  <c r="P15" i="2"/>
  <c r="O15" i="2"/>
  <c r="L15" i="2"/>
  <c r="J15" i="2"/>
  <c r="I15" i="2"/>
  <c r="G15" i="2"/>
  <c r="S15" i="2" s="1"/>
  <c r="E15" i="2"/>
  <c r="Q15" i="2" s="1"/>
  <c r="B15" i="2"/>
  <c r="N15" i="2" s="1"/>
  <c r="R14" i="2"/>
  <c r="P14" i="2"/>
  <c r="O14" i="2"/>
  <c r="L14" i="2"/>
  <c r="J14" i="2"/>
  <c r="I14" i="2"/>
  <c r="G14" i="2"/>
  <c r="S14" i="2" s="1"/>
  <c r="E14" i="2"/>
  <c r="Q14" i="2" s="1"/>
  <c r="B14" i="2"/>
  <c r="N14" i="2" s="1"/>
  <c r="R13" i="2"/>
  <c r="P13" i="2"/>
  <c r="O13" i="2"/>
  <c r="L13" i="2"/>
  <c r="J13" i="2"/>
  <c r="I13" i="2"/>
  <c r="G13" i="2"/>
  <c r="S13" i="2" s="1"/>
  <c r="E13" i="2"/>
  <c r="Q13" i="2" s="1"/>
  <c r="B13" i="2"/>
  <c r="N13" i="2" s="1"/>
  <c r="R12" i="2"/>
  <c r="P12" i="2"/>
  <c r="O12" i="2"/>
  <c r="L12" i="2"/>
  <c r="J12" i="2"/>
  <c r="I12" i="2"/>
  <c r="G12" i="2"/>
  <c r="S12" i="2" s="1"/>
  <c r="E12" i="2"/>
  <c r="Q12" i="2" s="1"/>
  <c r="B12" i="2"/>
  <c r="N12" i="2" s="1"/>
  <c r="R11" i="2"/>
  <c r="P11" i="2"/>
  <c r="O11" i="2"/>
  <c r="L11" i="2"/>
  <c r="J11" i="2"/>
  <c r="I11" i="2"/>
  <c r="G11" i="2"/>
  <c r="S11" i="2" s="1"/>
  <c r="E11" i="2"/>
  <c r="Q11" i="2" s="1"/>
  <c r="B11" i="2"/>
  <c r="N11" i="2" s="1"/>
  <c r="R10" i="2"/>
  <c r="Q10" i="2"/>
  <c r="P10" i="2"/>
  <c r="O10" i="2"/>
  <c r="L10" i="2"/>
  <c r="K10" i="2"/>
  <c r="J10" i="2"/>
  <c r="I10" i="2"/>
  <c r="G10" i="2"/>
  <c r="S10" i="2" s="1"/>
  <c r="B10" i="2"/>
  <c r="N10" i="2" s="1"/>
  <c r="R9" i="2"/>
  <c r="P9" i="2"/>
  <c r="O9" i="2"/>
  <c r="L9" i="2"/>
  <c r="J9" i="2"/>
  <c r="I9" i="2"/>
  <c r="G9" i="2"/>
  <c r="S9" i="2" s="1"/>
  <c r="E9" i="2"/>
  <c r="Q9" i="2" s="1"/>
  <c r="B9" i="2"/>
  <c r="N9" i="2" s="1"/>
  <c r="R8" i="2"/>
  <c r="P8" i="2"/>
  <c r="O8" i="2"/>
  <c r="L8" i="2"/>
  <c r="J8" i="2"/>
  <c r="I8" i="2"/>
  <c r="G8" i="2"/>
  <c r="S8" i="2" s="1"/>
  <c r="E8" i="2"/>
  <c r="Q8" i="2" s="1"/>
  <c r="B8" i="2"/>
  <c r="N8" i="2" s="1"/>
  <c r="R7" i="2"/>
  <c r="P7" i="2"/>
  <c r="O7" i="2"/>
  <c r="L7" i="2"/>
  <c r="J7" i="2"/>
  <c r="I7" i="2"/>
  <c r="G7" i="2"/>
  <c r="S7" i="2" s="1"/>
  <c r="E7" i="2"/>
  <c r="Q7" i="2" s="1"/>
  <c r="B7" i="2"/>
  <c r="N7" i="2" s="1"/>
  <c r="R6" i="2"/>
  <c r="P6" i="2"/>
  <c r="O6" i="2"/>
  <c r="L6" i="2"/>
  <c r="J6" i="2"/>
  <c r="I6" i="2"/>
  <c r="G6" i="2"/>
  <c r="S6" i="2" s="1"/>
  <c r="E6" i="2"/>
  <c r="Q6" i="2" s="1"/>
  <c r="B6" i="2"/>
  <c r="N6" i="2" s="1"/>
  <c r="R5" i="2"/>
  <c r="Q5" i="2"/>
  <c r="P5" i="2"/>
  <c r="O5" i="2"/>
  <c r="L5" i="2"/>
  <c r="K5" i="2"/>
  <c r="J5" i="2"/>
  <c r="I5" i="2"/>
  <c r="G5" i="2"/>
  <c r="S5" i="2" s="1"/>
  <c r="B5" i="2"/>
  <c r="N5" i="2" s="1"/>
  <c r="R4" i="2"/>
  <c r="P4" i="2"/>
  <c r="O4" i="2"/>
  <c r="L4" i="2"/>
  <c r="J4" i="2"/>
  <c r="I4" i="2"/>
  <c r="G4" i="2"/>
  <c r="S4" i="2" s="1"/>
  <c r="E4" i="2"/>
  <c r="Q4" i="2" s="1"/>
  <c r="B4" i="2"/>
  <c r="N4" i="2" s="1"/>
  <c r="R3" i="2"/>
  <c r="P3" i="2"/>
  <c r="O3" i="2"/>
  <c r="L3" i="2"/>
  <c r="J3" i="2"/>
  <c r="I3" i="2"/>
  <c r="G3" i="2"/>
  <c r="S3" i="2" s="1"/>
  <c r="E3" i="2"/>
  <c r="Q3" i="2" s="1"/>
  <c r="B3" i="2"/>
  <c r="N3" i="2" s="1"/>
  <c r="S2" i="2"/>
  <c r="S26" i="2" s="1"/>
  <c r="R2" i="2"/>
  <c r="R26" i="2" s="1"/>
  <c r="Q2" i="2"/>
  <c r="P2" i="2"/>
  <c r="P26" i="2" s="1"/>
  <c r="O2" i="2"/>
  <c r="O26" i="2" s="1"/>
  <c r="N2" i="2"/>
  <c r="N26" i="2" s="1"/>
  <c r="L2" i="2"/>
  <c r="L26" i="2" s="1"/>
  <c r="K2" i="2"/>
  <c r="J2" i="2"/>
  <c r="J26" i="2" s="1"/>
  <c r="I2" i="2"/>
  <c r="I26" i="2" s="1"/>
  <c r="B28" i="1"/>
  <c r="R25" i="1"/>
  <c r="P25" i="1"/>
  <c r="O25" i="1"/>
  <c r="L25" i="1"/>
  <c r="J25" i="1"/>
  <c r="I25" i="1"/>
  <c r="G25" i="1"/>
  <c r="S25" i="1" s="1"/>
  <c r="E25" i="1"/>
  <c r="Q25" i="1" s="1"/>
  <c r="B25" i="1"/>
  <c r="N25" i="1" s="1"/>
  <c r="R24" i="1"/>
  <c r="P24" i="1"/>
  <c r="O24" i="1"/>
  <c r="L24" i="1"/>
  <c r="J24" i="1"/>
  <c r="I24" i="1"/>
  <c r="G24" i="1"/>
  <c r="S24" i="1" s="1"/>
  <c r="E24" i="1"/>
  <c r="Q24" i="1" s="1"/>
  <c r="B24" i="1"/>
  <c r="N24" i="1" s="1"/>
  <c r="R23" i="1"/>
  <c r="P23" i="1"/>
  <c r="O23" i="1"/>
  <c r="L23" i="1"/>
  <c r="J23" i="1"/>
  <c r="I23" i="1"/>
  <c r="G23" i="1"/>
  <c r="S23" i="1" s="1"/>
  <c r="E23" i="1"/>
  <c r="Q23" i="1" s="1"/>
  <c r="B23" i="1"/>
  <c r="N23" i="1" s="1"/>
  <c r="R22" i="1"/>
  <c r="P22" i="1"/>
  <c r="O22" i="1"/>
  <c r="L22" i="1"/>
  <c r="J22" i="1"/>
  <c r="I22" i="1"/>
  <c r="G22" i="1"/>
  <c r="S22" i="1" s="1"/>
  <c r="E22" i="1"/>
  <c r="Q22" i="1" s="1"/>
  <c r="B22" i="1"/>
  <c r="N22" i="1" s="1"/>
  <c r="R21" i="1"/>
  <c r="P21" i="1"/>
  <c r="O21" i="1"/>
  <c r="L21" i="1"/>
  <c r="J21" i="1"/>
  <c r="I21" i="1"/>
  <c r="G21" i="1"/>
  <c r="S21" i="1" s="1"/>
  <c r="E21" i="1"/>
  <c r="Q21" i="1" s="1"/>
  <c r="B21" i="1"/>
  <c r="N21" i="1" s="1"/>
  <c r="R20" i="1"/>
  <c r="P20" i="1"/>
  <c r="O20" i="1"/>
  <c r="L20" i="1"/>
  <c r="J20" i="1"/>
  <c r="I20" i="1"/>
  <c r="G20" i="1"/>
  <c r="S20" i="1" s="1"/>
  <c r="E20" i="1"/>
  <c r="Q20" i="1" s="1"/>
  <c r="B20" i="1"/>
  <c r="N20" i="1" s="1"/>
  <c r="R19" i="1"/>
  <c r="P19" i="1"/>
  <c r="O19" i="1"/>
  <c r="L19" i="1"/>
  <c r="J19" i="1"/>
  <c r="I19" i="1"/>
  <c r="G19" i="1"/>
  <c r="S19" i="1" s="1"/>
  <c r="E19" i="1"/>
  <c r="Q19" i="1" s="1"/>
  <c r="B19" i="1"/>
  <c r="N19" i="1" s="1"/>
  <c r="R18" i="1"/>
  <c r="P18" i="1"/>
  <c r="O18" i="1"/>
  <c r="L18" i="1"/>
  <c r="J18" i="1"/>
  <c r="I18" i="1"/>
  <c r="G18" i="1"/>
  <c r="S18" i="1" s="1"/>
  <c r="E18" i="1"/>
  <c r="Q18" i="1" s="1"/>
  <c r="B18" i="1"/>
  <c r="N18" i="1" s="1"/>
  <c r="R17" i="1"/>
  <c r="Q17" i="1"/>
  <c r="P17" i="1"/>
  <c r="O17" i="1"/>
  <c r="L17" i="1"/>
  <c r="K17" i="1"/>
  <c r="J17" i="1"/>
  <c r="I17" i="1"/>
  <c r="G17" i="1"/>
  <c r="S17" i="1" s="1"/>
  <c r="B17" i="1"/>
  <c r="N17" i="1" s="1"/>
  <c r="R16" i="1"/>
  <c r="P16" i="1"/>
  <c r="O16" i="1"/>
  <c r="L16" i="1"/>
  <c r="J16" i="1"/>
  <c r="I16" i="1"/>
  <c r="G16" i="1"/>
  <c r="S16" i="1" s="1"/>
  <c r="E16" i="1"/>
  <c r="Q16" i="1" s="1"/>
  <c r="B16" i="1"/>
  <c r="N16" i="1" s="1"/>
  <c r="R15" i="1"/>
  <c r="P15" i="1"/>
  <c r="O15" i="1"/>
  <c r="L15" i="1"/>
  <c r="J15" i="1"/>
  <c r="I15" i="1"/>
  <c r="G15" i="1"/>
  <c r="S15" i="1" s="1"/>
  <c r="E15" i="1"/>
  <c r="Q15" i="1" s="1"/>
  <c r="B15" i="1"/>
  <c r="N15" i="1" s="1"/>
  <c r="R14" i="1"/>
  <c r="P14" i="1"/>
  <c r="O14" i="1"/>
  <c r="L14" i="1"/>
  <c r="J14" i="1"/>
  <c r="I14" i="1"/>
  <c r="G14" i="1"/>
  <c r="S14" i="1" s="1"/>
  <c r="E14" i="1"/>
  <c r="Q14" i="1" s="1"/>
  <c r="B14" i="1"/>
  <c r="N14" i="1" s="1"/>
  <c r="R13" i="1"/>
  <c r="P13" i="1"/>
  <c r="O13" i="1"/>
  <c r="L13" i="1"/>
  <c r="J13" i="1"/>
  <c r="I13" i="1"/>
  <c r="G13" i="1"/>
  <c r="S13" i="1" s="1"/>
  <c r="E13" i="1"/>
  <c r="Q13" i="1" s="1"/>
  <c r="B13" i="1"/>
  <c r="N13" i="1" s="1"/>
  <c r="R12" i="1"/>
  <c r="P12" i="1"/>
  <c r="O12" i="1"/>
  <c r="L12" i="1"/>
  <c r="J12" i="1"/>
  <c r="I12" i="1"/>
  <c r="G12" i="1"/>
  <c r="S12" i="1" s="1"/>
  <c r="E12" i="1"/>
  <c r="Q12" i="1" s="1"/>
  <c r="B12" i="1"/>
  <c r="N12" i="1" s="1"/>
  <c r="R11" i="1"/>
  <c r="P11" i="1"/>
  <c r="O11" i="1"/>
  <c r="L11" i="1"/>
  <c r="J11" i="1"/>
  <c r="I11" i="1"/>
  <c r="G11" i="1"/>
  <c r="S11" i="1" s="1"/>
  <c r="E11" i="1"/>
  <c r="Q11" i="1" s="1"/>
  <c r="B11" i="1"/>
  <c r="N11" i="1" s="1"/>
  <c r="R10" i="1"/>
  <c r="Q10" i="1"/>
  <c r="P10" i="1"/>
  <c r="O10" i="1"/>
  <c r="L10" i="1"/>
  <c r="K10" i="1"/>
  <c r="J10" i="1"/>
  <c r="I10" i="1"/>
  <c r="G10" i="1"/>
  <c r="S10" i="1" s="1"/>
  <c r="B10" i="1"/>
  <c r="N10" i="1" s="1"/>
  <c r="R9" i="1"/>
  <c r="P9" i="1"/>
  <c r="O9" i="1"/>
  <c r="L9" i="1"/>
  <c r="J9" i="1"/>
  <c r="I9" i="1"/>
  <c r="G9" i="1"/>
  <c r="S9" i="1" s="1"/>
  <c r="E9" i="1"/>
  <c r="Q9" i="1" s="1"/>
  <c r="B9" i="1"/>
  <c r="N9" i="1" s="1"/>
  <c r="R8" i="1"/>
  <c r="P8" i="1"/>
  <c r="O8" i="1"/>
  <c r="L8" i="1"/>
  <c r="J8" i="1"/>
  <c r="I8" i="1"/>
  <c r="G8" i="1"/>
  <c r="S8" i="1" s="1"/>
  <c r="E8" i="1"/>
  <c r="Q8" i="1" s="1"/>
  <c r="B8" i="1"/>
  <c r="N8" i="1" s="1"/>
  <c r="R7" i="1"/>
  <c r="P7" i="1"/>
  <c r="O7" i="1"/>
  <c r="L7" i="1"/>
  <c r="J7" i="1"/>
  <c r="I7" i="1"/>
  <c r="G7" i="1"/>
  <c r="S7" i="1" s="1"/>
  <c r="E7" i="1"/>
  <c r="Q7" i="1" s="1"/>
  <c r="B7" i="1"/>
  <c r="N7" i="1" s="1"/>
  <c r="R6" i="1"/>
  <c r="P6" i="1"/>
  <c r="O6" i="1"/>
  <c r="L6" i="1"/>
  <c r="J6" i="1"/>
  <c r="I6" i="1"/>
  <c r="G6" i="1"/>
  <c r="S6" i="1" s="1"/>
  <c r="E6" i="1"/>
  <c r="Q6" i="1" s="1"/>
  <c r="B6" i="1"/>
  <c r="N6" i="1" s="1"/>
  <c r="R5" i="1"/>
  <c r="Q5" i="1"/>
  <c r="P5" i="1"/>
  <c r="O5" i="1"/>
  <c r="L5" i="1"/>
  <c r="K5" i="1"/>
  <c r="J5" i="1"/>
  <c r="I5" i="1"/>
  <c r="G5" i="1"/>
  <c r="S5" i="1" s="1"/>
  <c r="B5" i="1"/>
  <c r="N5" i="1" s="1"/>
  <c r="R4" i="1"/>
  <c r="P4" i="1"/>
  <c r="O4" i="1"/>
  <c r="L4" i="1"/>
  <c r="J4" i="1"/>
  <c r="I4" i="1"/>
  <c r="G4" i="1"/>
  <c r="S4" i="1" s="1"/>
  <c r="E4" i="1"/>
  <c r="Q4" i="1" s="1"/>
  <c r="B4" i="1"/>
  <c r="N4" i="1" s="1"/>
  <c r="R3" i="1"/>
  <c r="P3" i="1"/>
  <c r="O3" i="1"/>
  <c r="L3" i="1"/>
  <c r="J3" i="1"/>
  <c r="I3" i="1"/>
  <c r="G3" i="1"/>
  <c r="S3" i="1" s="1"/>
  <c r="E3" i="1"/>
  <c r="Q3" i="1" s="1"/>
  <c r="B3" i="1"/>
  <c r="N3" i="1" s="1"/>
  <c r="S2" i="1"/>
  <c r="S26" i="1" s="1"/>
  <c r="R2" i="1"/>
  <c r="R26" i="1" s="1"/>
  <c r="Q2" i="1"/>
  <c r="Q26" i="1" s="1"/>
  <c r="P2" i="1"/>
  <c r="P26" i="1" s="1"/>
  <c r="O2" i="1"/>
  <c r="O26" i="1" s="1"/>
  <c r="N2" i="1"/>
  <c r="N26" i="1" s="1"/>
  <c r="L2" i="1"/>
  <c r="L26" i="1" s="1"/>
  <c r="K2" i="1"/>
  <c r="J2" i="1"/>
  <c r="J26" i="1" s="1"/>
  <c r="I2" i="1"/>
  <c r="I26" i="1" s="1"/>
  <c r="Q25" i="2" l="1"/>
  <c r="K25" i="2"/>
  <c r="K3" i="1"/>
  <c r="K26" i="1" s="1"/>
  <c r="K4" i="1"/>
  <c r="K6" i="1"/>
  <c r="K7" i="1"/>
  <c r="K8" i="1"/>
  <c r="K9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3" i="2"/>
  <c r="K4" i="2"/>
  <c r="K6" i="2"/>
  <c r="K7" i="2"/>
  <c r="K8" i="2"/>
  <c r="K9" i="2"/>
  <c r="K11" i="2"/>
  <c r="K12" i="2"/>
  <c r="K13" i="2"/>
  <c r="K14" i="2"/>
  <c r="K15" i="2"/>
  <c r="K16" i="2"/>
  <c r="K17" i="2"/>
  <c r="Q17" i="2"/>
  <c r="E18" i="2"/>
  <c r="E19" i="2"/>
  <c r="E20" i="2"/>
  <c r="E21" i="2"/>
  <c r="E22" i="2"/>
  <c r="E23" i="2"/>
  <c r="E24" i="2"/>
  <c r="K3" i="3"/>
  <c r="K26" i="3" s="1"/>
  <c r="K4" i="3"/>
  <c r="K6" i="3"/>
  <c r="K7" i="3"/>
  <c r="K8" i="3"/>
  <c r="K9" i="3"/>
  <c r="K11" i="3"/>
  <c r="K12" i="3"/>
  <c r="K13" i="3"/>
  <c r="K14" i="3"/>
  <c r="K15" i="3"/>
  <c r="K16" i="3"/>
  <c r="K18" i="3"/>
  <c r="K19" i="3"/>
  <c r="K20" i="3"/>
  <c r="K21" i="3"/>
  <c r="K22" i="3"/>
  <c r="K23" i="3"/>
  <c r="K24" i="3"/>
  <c r="K25" i="3"/>
  <c r="N26" i="4"/>
  <c r="Q26" i="4"/>
  <c r="S26" i="4"/>
  <c r="K3" i="4"/>
  <c r="K26" i="4" s="1"/>
  <c r="K4" i="4"/>
  <c r="K6" i="4"/>
  <c r="K7" i="4"/>
  <c r="K8" i="4"/>
  <c r="K9" i="4"/>
  <c r="K11" i="4"/>
  <c r="K12" i="4"/>
  <c r="K13" i="4"/>
  <c r="K14" i="4"/>
  <c r="K15" i="4"/>
  <c r="K16" i="4"/>
  <c r="K18" i="4"/>
  <c r="K19" i="4"/>
  <c r="K20" i="4"/>
  <c r="K21" i="4"/>
  <c r="K22" i="4"/>
  <c r="K23" i="4"/>
  <c r="K24" i="4"/>
  <c r="K25" i="4"/>
  <c r="K3" i="5"/>
  <c r="K26" i="5" s="1"/>
  <c r="K4" i="5"/>
  <c r="K6" i="5"/>
  <c r="K7" i="5"/>
  <c r="K8" i="5"/>
  <c r="K9" i="5"/>
  <c r="K11" i="5"/>
  <c r="K12" i="5"/>
  <c r="K13" i="5"/>
  <c r="K14" i="5"/>
  <c r="K15" i="5"/>
  <c r="K16" i="5"/>
  <c r="K18" i="5"/>
  <c r="K19" i="5"/>
  <c r="K20" i="5"/>
  <c r="K21" i="5"/>
  <c r="K22" i="5"/>
  <c r="K23" i="5"/>
  <c r="K24" i="5"/>
  <c r="K25" i="5"/>
  <c r="N26" i="6"/>
  <c r="Q26" i="6"/>
  <c r="S26" i="6"/>
  <c r="K3" i="6"/>
  <c r="K4" i="6"/>
  <c r="K6" i="6"/>
  <c r="K7" i="6"/>
  <c r="K8" i="6"/>
  <c r="K9" i="6"/>
  <c r="K11" i="6"/>
  <c r="K12" i="6"/>
  <c r="K13" i="6"/>
  <c r="K14" i="6"/>
  <c r="K15" i="6"/>
  <c r="K16" i="6"/>
  <c r="K18" i="6"/>
  <c r="K19" i="6"/>
  <c r="K20" i="6"/>
  <c r="K21" i="6"/>
  <c r="K22" i="6"/>
  <c r="K23" i="6"/>
  <c r="K24" i="6"/>
  <c r="K25" i="6"/>
  <c r="K26" i="6" l="1"/>
  <c r="Q24" i="2"/>
  <c r="K24" i="2"/>
  <c r="Q23" i="2"/>
  <c r="K23" i="2"/>
  <c r="Q22" i="2"/>
  <c r="K22" i="2"/>
  <c r="Q21" i="2"/>
  <c r="K21" i="2"/>
  <c r="Q20" i="2"/>
  <c r="K20" i="2"/>
  <c r="Q19" i="2"/>
  <c r="K19" i="2"/>
  <c r="Q18" i="2"/>
  <c r="Q26" i="2" s="1"/>
  <c r="K18" i="2"/>
  <c r="K26" i="2" s="1"/>
</calcChain>
</file>

<file path=xl/sharedStrings.xml><?xml version="1.0" encoding="utf-8"?>
<sst xmlns="http://schemas.openxmlformats.org/spreadsheetml/2006/main" count="139" uniqueCount="22">
  <si>
    <t>Num threads</t>
  </si>
  <si>
    <t>Java Sequential</t>
  </si>
  <si>
    <t>Java Lines</t>
  </si>
  <si>
    <t>Java Column</t>
  </si>
  <si>
    <t>Java Block</t>
  </si>
  <si>
    <t>Haskell</t>
  </si>
  <si>
    <t>C</t>
  </si>
  <si>
    <t>Lines speedup</t>
  </si>
  <si>
    <t>Column speedup</t>
  </si>
  <si>
    <t>Block speedup</t>
  </si>
  <si>
    <t>Haskell speedup</t>
  </si>
  <si>
    <t>Java Seq</t>
  </si>
  <si>
    <t>Max speedup:</t>
  </si>
  <si>
    <t>Max throughput:</t>
  </si>
  <si>
    <t>Size:</t>
  </si>
  <si>
    <t>(cells/sec)</t>
  </si>
  <si>
    <t>Num cells</t>
  </si>
  <si>
    <t>Num threads</t>
  </si>
  <si>
    <t>Java Columns</t>
  </si>
  <si>
    <t>Java Blocks</t>
  </si>
  <si>
    <t>C Seq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</si>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</sst>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'1008'!$N$1</c:f>
              <c:strCache>
                <c:ptCount val="1"/>
                <c:pt idx="0">
                  <c:v>Java Seq</c:v>
                </c:pt>
              </c:strCache>
            </c:strRef>
          </c:tx>
          <c:marker>
            <c:symbol val="none"/>
          </c:marker>
          <c:val>
            <c:numRef>
              <c:f>'1008'!$N$2:$N$25</c:f>
              <c:numCache>
                <c:formatCode>#,##0</c:formatCode>
                <c:ptCount val="24"/>
                <c:pt idx="0">
                  <c:v>32133586.33776091</c:v>
                </c:pt>
                <c:pt idx="1">
                  <c:v>32133586.33776091</c:v>
                </c:pt>
                <c:pt idx="2">
                  <c:v>32133586.33776091</c:v>
                </c:pt>
                <c:pt idx="3">
                  <c:v>32133586.33776091</c:v>
                </c:pt>
                <c:pt idx="4">
                  <c:v>32133586.33776091</c:v>
                </c:pt>
                <c:pt idx="5">
                  <c:v>32133586.33776091</c:v>
                </c:pt>
                <c:pt idx="6">
                  <c:v>32133586.33776091</c:v>
                </c:pt>
                <c:pt idx="7">
                  <c:v>32133586.33776091</c:v>
                </c:pt>
                <c:pt idx="8">
                  <c:v>32133586.33776091</c:v>
                </c:pt>
                <c:pt idx="9">
                  <c:v>32133586.33776091</c:v>
                </c:pt>
                <c:pt idx="10">
                  <c:v>32133586.33776091</c:v>
                </c:pt>
                <c:pt idx="11">
                  <c:v>32133586.33776091</c:v>
                </c:pt>
                <c:pt idx="12">
                  <c:v>32133586.33776091</c:v>
                </c:pt>
                <c:pt idx="13">
                  <c:v>32133586.33776091</c:v>
                </c:pt>
                <c:pt idx="14">
                  <c:v>32133586.33776091</c:v>
                </c:pt>
                <c:pt idx="15">
                  <c:v>32133586.33776091</c:v>
                </c:pt>
                <c:pt idx="16">
                  <c:v>32133586.33776091</c:v>
                </c:pt>
                <c:pt idx="17">
                  <c:v>32133586.33776091</c:v>
                </c:pt>
                <c:pt idx="18">
                  <c:v>32133586.33776091</c:v>
                </c:pt>
                <c:pt idx="19">
                  <c:v>32133586.33776091</c:v>
                </c:pt>
                <c:pt idx="20">
                  <c:v>32133586.33776091</c:v>
                </c:pt>
                <c:pt idx="21">
                  <c:v>32133586.33776091</c:v>
                </c:pt>
                <c:pt idx="22">
                  <c:v>32133586.33776091</c:v>
                </c:pt>
                <c:pt idx="23">
                  <c:v>32133586.33776091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'1008'!$O$1</c:f>
              <c:strCache>
                <c:ptCount val="1"/>
                <c:pt idx="0">
                  <c:v>Java Lines</c:v>
                </c:pt>
              </c:strCache>
            </c:strRef>
          </c:tx>
          <c:marker>
            <c:symbol val="none"/>
          </c:marker>
          <c:val>
            <c:numRef>
              <c:f>'1008'!$O$2:$O$25</c:f>
              <c:numCache>
                <c:formatCode>#,##0</c:formatCode>
                <c:ptCount val="24"/>
                <c:pt idx="0">
                  <c:v>32389671.66082244</c:v>
                </c:pt>
                <c:pt idx="1">
                  <c:v>40512918.660287082</c:v>
                </c:pt>
                <c:pt idx="2">
                  <c:v>53646462.513199568</c:v>
                </c:pt>
                <c:pt idx="3">
                  <c:v>68699391.480730221</c:v>
                </c:pt>
                <c:pt idx="4">
                  <c:v>64267172.675521821</c:v>
                </c:pt>
                <c:pt idx="5">
                  <c:v>65978181.81818182</c:v>
                </c:pt>
                <c:pt idx="6">
                  <c:v>74710588.235294133</c:v>
                </c:pt>
                <c:pt idx="7">
                  <c:v>74003204.661325559</c:v>
                </c:pt>
                <c:pt idx="8">
                  <c:v>82272388.663967624</c:v>
                </c:pt>
                <c:pt idx="9">
                  <c:v>71003773.584905669</c:v>
                </c:pt>
                <c:pt idx="10">
                  <c:v>65764660.194174767</c:v>
                </c:pt>
                <c:pt idx="11">
                  <c:v>68560323.88663967</c:v>
                </c:pt>
                <c:pt idx="12">
                  <c:v>62604066.543438077</c:v>
                </c:pt>
                <c:pt idx="13">
                  <c:v>60733054.393305436</c:v>
                </c:pt>
                <c:pt idx="14">
                  <c:v>60300534.12462908</c:v>
                </c:pt>
                <c:pt idx="15">
                  <c:v>57146456.692913383</c:v>
                </c:pt>
                <c:pt idx="16">
                  <c:v>51446278.481012665</c:v>
                </c:pt>
                <c:pt idx="17">
                  <c:v>52892451.847995833</c:v>
                </c:pt>
                <c:pt idx="18">
                  <c:v>53252830.188679248</c:v>
                </c:pt>
                <c:pt idx="19">
                  <c:v>50500198.807157055</c:v>
                </c:pt>
                <c:pt idx="20">
                  <c:v>48109090.909090906</c:v>
                </c:pt>
                <c:pt idx="21">
                  <c:v>46017391.304347828</c:v>
                </c:pt>
                <c:pt idx="22">
                  <c:v>46544388.456252873</c:v>
                </c:pt>
                <c:pt idx="23">
                  <c:v>41761775.585696675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'1008'!$P$1</c:f>
              <c:strCache>
                <c:ptCount val="1"/>
                <c:pt idx="0">
                  <c:v>Java Column</c:v>
                </c:pt>
              </c:strCache>
            </c:strRef>
          </c:tx>
          <c:marker>
            <c:symbol val="none"/>
          </c:marker>
          <c:val>
            <c:numRef>
              <c:f>'1008'!$P$2:$P$25</c:f>
              <c:numCache>
                <c:formatCode>#,##0</c:formatCode>
                <c:ptCount val="24"/>
                <c:pt idx="0">
                  <c:v>25143875.278396439</c:v>
                </c:pt>
                <c:pt idx="1">
                  <c:v>31043813.015582036</c:v>
                </c:pt>
                <c:pt idx="2">
                  <c:v>31712359.550561801</c:v>
                </c:pt>
                <c:pt idx="3">
                  <c:v>39474125.874125876</c:v>
                </c:pt>
                <c:pt idx="4">
                  <c:v>43347440.273037538</c:v>
                </c:pt>
                <c:pt idx="5">
                  <c:v>44918832.891246684</c:v>
                </c:pt>
                <c:pt idx="6">
                  <c:v>43273594.548551954</c:v>
                </c:pt>
                <c:pt idx="7">
                  <c:v>50500198.807157055</c:v>
                </c:pt>
                <c:pt idx="8">
                  <c:v>47501823.281907432</c:v>
                </c:pt>
                <c:pt idx="9">
                  <c:v>48872727.272727273</c:v>
                </c:pt>
                <c:pt idx="10">
                  <c:v>46247792.44424215</c:v>
                </c:pt>
                <c:pt idx="11">
                  <c:v>48154691.94312796</c:v>
                </c:pt>
                <c:pt idx="12">
                  <c:v>45098268.974700399</c:v>
                </c:pt>
                <c:pt idx="13">
                  <c:v>42691764.705882348</c:v>
                </c:pt>
                <c:pt idx="14">
                  <c:v>44642530.755711772</c:v>
                </c:pt>
                <c:pt idx="15">
                  <c:v>41676127.973748975</c:v>
                </c:pt>
                <c:pt idx="16">
                  <c:v>39245422.943221316</c:v>
                </c:pt>
                <c:pt idx="17">
                  <c:v>38589593.619445495</c:v>
                </c:pt>
                <c:pt idx="18">
                  <c:v>38766272.41510874</c:v>
                </c:pt>
                <c:pt idx="19">
                  <c:v>38516451.857467778</c:v>
                </c:pt>
                <c:pt idx="20">
                  <c:v>37204833.394361041</c:v>
                </c:pt>
                <c:pt idx="21">
                  <c:v>36391977.077363893</c:v>
                </c:pt>
                <c:pt idx="22">
                  <c:v>35814733.873810366</c:v>
                </c:pt>
                <c:pt idx="23">
                  <c:v>34666120.777891502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'1008'!$Q$1</c:f>
              <c:strCache>
                <c:ptCount val="1"/>
                <c:pt idx="0">
                  <c:v>Java Block</c:v>
                </c:pt>
              </c:strCache>
            </c:strRef>
          </c:tx>
          <c:marker>
            <c:symbol val="none"/>
          </c:marker>
          <c:val>
            <c:numRef>
              <c:f>'1008'!$Q$2:$Q$25</c:f>
              <c:numCache>
                <c:formatCode>#,##0</c:formatCode>
                <c:ptCount val="24"/>
                <c:pt idx="0">
                  <c:v>32649871.465295631</c:v>
                </c:pt>
                <c:pt idx="1">
                  <c:v>32649871.465295631</c:v>
                </c:pt>
                <c:pt idx="2">
                  <c:v>32649871.465295631</c:v>
                </c:pt>
                <c:pt idx="3">
                  <c:v>67155584.930601463</c:v>
                </c:pt>
                <c:pt idx="4">
                  <c:v>67155584.930601463</c:v>
                </c:pt>
                <c:pt idx="5">
                  <c:v>67155584.930601463</c:v>
                </c:pt>
                <c:pt idx="6">
                  <c:v>67155584.930601463</c:v>
                </c:pt>
                <c:pt idx="7">
                  <c:v>67155584.930601463</c:v>
                </c:pt>
                <c:pt idx="8">
                  <c:v>59418947.368421048</c:v>
                </c:pt>
                <c:pt idx="9">
                  <c:v>59418947.368421048</c:v>
                </c:pt>
                <c:pt idx="10">
                  <c:v>59418947.368421048</c:v>
                </c:pt>
                <c:pt idx="11">
                  <c:v>59418947.368421048</c:v>
                </c:pt>
                <c:pt idx="12">
                  <c:v>59418947.368421048</c:v>
                </c:pt>
                <c:pt idx="13">
                  <c:v>59418947.368421048</c:v>
                </c:pt>
                <c:pt idx="14">
                  <c:v>59418947.368421048</c:v>
                </c:pt>
                <c:pt idx="15">
                  <c:v>50200790.513834</c:v>
                </c:pt>
                <c:pt idx="16">
                  <c:v>50200790.513834</c:v>
                </c:pt>
                <c:pt idx="17">
                  <c:v>50200790.513834</c:v>
                </c:pt>
                <c:pt idx="18">
                  <c:v>50200790.513834</c:v>
                </c:pt>
                <c:pt idx="19">
                  <c:v>50200790.513834</c:v>
                </c:pt>
                <c:pt idx="20">
                  <c:v>50200790.513834</c:v>
                </c:pt>
                <c:pt idx="21">
                  <c:v>50200790.513834</c:v>
                </c:pt>
                <c:pt idx="22">
                  <c:v>50200790.513834</c:v>
                </c:pt>
                <c:pt idx="23">
                  <c:v>50200790.513834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'1008'!$R$1</c:f>
              <c:strCache>
                <c:ptCount val="1"/>
                <c:pt idx="0">
                  <c:v>Haskell</c:v>
                </c:pt>
              </c:strCache>
            </c:strRef>
          </c:tx>
          <c:marker>
            <c:symbol val="none"/>
          </c:marker>
          <c:val>
            <c:numRef>
              <c:f>'1008'!$R$2:$R$25</c:f>
              <c:numCache>
                <c:formatCode>#,##0</c:formatCode>
                <c:ptCount val="24"/>
                <c:pt idx="0">
                  <c:v>24818368.343917929</c:v>
                </c:pt>
                <c:pt idx="1">
                  <c:v>57437196.156020351</c:v>
                </c:pt>
                <c:pt idx="2">
                  <c:v>80704050.833995238</c:v>
                </c:pt>
                <c:pt idx="3">
                  <c:v>104965289.25619835</c:v>
                </c:pt>
                <c:pt idx="4">
                  <c:v>78521174.652241111</c:v>
                </c:pt>
                <c:pt idx="5">
                  <c:v>84460847.880299255</c:v>
                </c:pt>
                <c:pt idx="6">
                  <c:v>98742857.142857149</c:v>
                </c:pt>
                <c:pt idx="7">
                  <c:v>108902893.89067525</c:v>
                </c:pt>
                <c:pt idx="8">
                  <c:v>119396474.73560517</c:v>
                </c:pt>
                <c:pt idx="9">
                  <c:v>126849438.2022472</c:v>
                </c:pt>
                <c:pt idx="10">
                  <c:v>130264615.38461539</c:v>
                </c:pt>
                <c:pt idx="11">
                  <c:v>144122553.19148937</c:v>
                </c:pt>
                <c:pt idx="12">
                  <c:v>122861426.84401451</c:v>
                </c:pt>
                <c:pt idx="13">
                  <c:v>131274418.60465115</c:v>
                </c:pt>
                <c:pt idx="14">
                  <c:v>136935849.05660376</c:v>
                </c:pt>
                <c:pt idx="15">
                  <c:v>144327272.72727275</c:v>
                </c:pt>
                <c:pt idx="16">
                  <c:v>153949090.90909091</c:v>
                </c:pt>
                <c:pt idx="17">
                  <c:v>155124274.80916029</c:v>
                </c:pt>
                <c:pt idx="18">
                  <c:v>160010078.74015749</c:v>
                </c:pt>
                <c:pt idx="19">
                  <c:v>170623677.58186397</c:v>
                </c:pt>
                <c:pt idx="20">
                  <c:v>168613342.18386993</c:v>
                </c:pt>
                <c:pt idx="21">
                  <c:v>177633566.43356645</c:v>
                </c:pt>
                <c:pt idx="22">
                  <c:v>151425335.32041728</c:v>
                </c:pt>
                <c:pt idx="23">
                  <c:v>152791578.94736841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'1008'!$S$1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val>
            <c:numRef>
              <c:f>'1008'!$S$2:$S$25</c:f>
              <c:numCache>
                <c:formatCode>#,##0</c:formatCode>
                <c:ptCount val="24"/>
                <c:pt idx="0">
                  <c:v>110441739.13043478</c:v>
                </c:pt>
                <c:pt idx="1">
                  <c:v>110441739.13043478</c:v>
                </c:pt>
                <c:pt idx="2">
                  <c:v>110441739.13043478</c:v>
                </c:pt>
                <c:pt idx="3">
                  <c:v>110441739.13043478</c:v>
                </c:pt>
                <c:pt idx="4">
                  <c:v>110441739.13043478</c:v>
                </c:pt>
                <c:pt idx="5">
                  <c:v>110441739.13043478</c:v>
                </c:pt>
                <c:pt idx="6">
                  <c:v>110441739.13043478</c:v>
                </c:pt>
                <c:pt idx="7">
                  <c:v>110441739.13043478</c:v>
                </c:pt>
                <c:pt idx="8">
                  <c:v>110441739.13043478</c:v>
                </c:pt>
                <c:pt idx="9">
                  <c:v>110441739.13043478</c:v>
                </c:pt>
                <c:pt idx="10">
                  <c:v>110441739.13043478</c:v>
                </c:pt>
                <c:pt idx="11">
                  <c:v>110441739.13043478</c:v>
                </c:pt>
                <c:pt idx="12">
                  <c:v>110441739.13043478</c:v>
                </c:pt>
                <c:pt idx="13">
                  <c:v>110441739.13043478</c:v>
                </c:pt>
                <c:pt idx="14">
                  <c:v>110441739.13043478</c:v>
                </c:pt>
                <c:pt idx="15">
                  <c:v>110441739.13043478</c:v>
                </c:pt>
                <c:pt idx="16">
                  <c:v>110441739.13043478</c:v>
                </c:pt>
                <c:pt idx="17">
                  <c:v>110441739.13043478</c:v>
                </c:pt>
                <c:pt idx="18">
                  <c:v>110441739.13043478</c:v>
                </c:pt>
                <c:pt idx="19">
                  <c:v>110441739.13043478</c:v>
                </c:pt>
                <c:pt idx="20">
                  <c:v>110441739.13043478</c:v>
                </c:pt>
                <c:pt idx="21">
                  <c:v>110441739.13043478</c:v>
                </c:pt>
                <c:pt idx="22">
                  <c:v>110441739.13043478</c:v>
                </c:pt>
                <c:pt idx="23">
                  <c:v>110441739.13043478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46432"/>
        <c:axId val="111348352"/>
      </c:lineChart>
      <c:catAx>
        <c:axId val="11134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Number of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348352"/>
        <c:crosses val="autoZero"/>
        <c:auto val="1"/>
        <c:lblAlgn val="ctr"/>
        <c:lblOffset val="100"/>
        <c:noMultiLvlLbl val="0"/>
      </c:catAx>
      <c:valAx>
        <c:axId val="111348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BE"/>
                  <a:t>Throughput (Generated cells per second)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11134643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'1008'!$I$1</c:f>
              <c:strCache>
                <c:ptCount val="1"/>
                <c:pt idx="0">
                  <c:v>Java Lines</c:v>
                </c:pt>
              </c:strCache>
            </c:strRef>
          </c:tx>
          <c:marker>
            <c:symbol val="none"/>
          </c:marker>
          <c:val>
            <c:numRef>
              <c:f>'1008'!$I$2:$I$25</c:f>
              <c:numCache>
                <c:formatCode>General</c:formatCode>
                <c:ptCount val="24"/>
                <c:pt idx="0">
                  <c:v>1</c:v>
                </c:pt>
                <c:pt idx="1">
                  <c:v>1.2507974481658692</c:v>
                </c:pt>
                <c:pt idx="2">
                  <c:v>1.6562829989440337</c:v>
                </c:pt>
                <c:pt idx="3">
                  <c:v>2.1210277214334012</c:v>
                </c:pt>
                <c:pt idx="4">
                  <c:v>1.9841872232764073</c:v>
                </c:pt>
                <c:pt idx="5">
                  <c:v>2.0370129870129872</c:v>
                </c:pt>
                <c:pt idx="6">
                  <c:v>2.3066176470588236</c:v>
                </c:pt>
                <c:pt idx="7">
                  <c:v>2.2847778587035688</c:v>
                </c:pt>
                <c:pt idx="8">
                  <c:v>2.5400809716599193</c:v>
                </c:pt>
                <c:pt idx="9">
                  <c:v>2.1921733053808525</c:v>
                </c:pt>
                <c:pt idx="10">
                  <c:v>2.0304207119741102</c:v>
                </c:pt>
                <c:pt idx="11">
                  <c:v>2.1167341430499325</c:v>
                </c:pt>
                <c:pt idx="12">
                  <c:v>1.9328404189772028</c:v>
                </c:pt>
                <c:pt idx="13">
                  <c:v>1.8750747160789001</c:v>
                </c:pt>
                <c:pt idx="14">
                  <c:v>1.861721068249258</c:v>
                </c:pt>
                <c:pt idx="15">
                  <c:v>1.7643419572553429</c:v>
                </c:pt>
                <c:pt idx="16">
                  <c:v>1.588354430379747</c:v>
                </c:pt>
                <c:pt idx="17">
                  <c:v>1.6330036439354503</c:v>
                </c:pt>
                <c:pt idx="18">
                  <c:v>1.6441299790356396</c:v>
                </c:pt>
                <c:pt idx="19">
                  <c:v>1.5591451292246521</c:v>
                </c:pt>
                <c:pt idx="20">
                  <c:v>1.4853219696969697</c:v>
                </c:pt>
                <c:pt idx="21">
                  <c:v>1.4207427536231885</c:v>
                </c:pt>
                <c:pt idx="22">
                  <c:v>1.4370132844709118</c:v>
                </c:pt>
                <c:pt idx="23">
                  <c:v>1.2893547061241266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'1008'!$J$1</c:f>
              <c:strCache>
                <c:ptCount val="1"/>
                <c:pt idx="0">
                  <c:v>Java Columns</c:v>
                </c:pt>
              </c:strCache>
            </c:strRef>
          </c:tx>
          <c:marker>
            <c:symbol val="none"/>
          </c:marker>
          <c:val>
            <c:numRef>
              <c:f>'1008'!$J$2:$J$25</c:f>
              <c:numCache>
                <c:formatCode>General</c:formatCode>
                <c:ptCount val="24"/>
                <c:pt idx="0">
                  <c:v>1</c:v>
                </c:pt>
                <c:pt idx="1">
                  <c:v>1.2346471127406049</c:v>
                </c:pt>
                <c:pt idx="2">
                  <c:v>1.2612359550561798</c:v>
                </c:pt>
                <c:pt idx="3">
                  <c:v>1.5699300699300698</c:v>
                </c:pt>
                <c:pt idx="4">
                  <c:v>1.7239761092150168</c:v>
                </c:pt>
                <c:pt idx="5">
                  <c:v>1.7864721485411139</c:v>
                </c:pt>
                <c:pt idx="6">
                  <c:v>1.7210391822827937</c:v>
                </c:pt>
                <c:pt idx="7">
                  <c:v>2.0084493041749498</c:v>
                </c:pt>
                <c:pt idx="8">
                  <c:v>1.8892005610098175</c:v>
                </c:pt>
                <c:pt idx="9">
                  <c:v>1.9437229437229437</c:v>
                </c:pt>
                <c:pt idx="10">
                  <c:v>1.8393263541192535</c:v>
                </c:pt>
                <c:pt idx="11">
                  <c:v>1.9151658767772508</c:v>
                </c:pt>
                <c:pt idx="12">
                  <c:v>1.7936085219707054</c:v>
                </c:pt>
                <c:pt idx="13">
                  <c:v>1.6978991596638653</c:v>
                </c:pt>
                <c:pt idx="14">
                  <c:v>1.7754833040421789</c:v>
                </c:pt>
                <c:pt idx="15">
                  <c:v>1.6575061525840853</c:v>
                </c:pt>
                <c:pt idx="16">
                  <c:v>1.5608342989571262</c:v>
                </c:pt>
                <c:pt idx="17">
                  <c:v>1.5347512343334599</c:v>
                </c:pt>
                <c:pt idx="18">
                  <c:v>1.5417779473483402</c:v>
                </c:pt>
                <c:pt idx="19">
                  <c:v>1.5318423047763456</c:v>
                </c:pt>
                <c:pt idx="20">
                  <c:v>1.4796777737092639</c:v>
                </c:pt>
                <c:pt idx="21">
                  <c:v>1.4473495702005728</c:v>
                </c:pt>
                <c:pt idx="22">
                  <c:v>1.4243919633415578</c:v>
                </c:pt>
                <c:pt idx="23">
                  <c:v>1.3787103377686796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'1008'!$K$1</c:f>
              <c:strCache>
                <c:ptCount val="1"/>
                <c:pt idx="0">
                  <c:v>Java Blocks</c:v>
                </c:pt>
              </c:strCache>
            </c:strRef>
          </c:tx>
          <c:marker>
            <c:symbol val="none"/>
          </c:marker>
          <c:val>
            <c:numRef>
              <c:f>'1008'!$K$2:$K$25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2.0568407138136151</c:v>
                </c:pt>
                <c:pt idx="4">
                  <c:v>2.0568407138136151</c:v>
                </c:pt>
                <c:pt idx="5">
                  <c:v>2.0568407138136151</c:v>
                </c:pt>
                <c:pt idx="6">
                  <c:v>2.0568407138136151</c:v>
                </c:pt>
                <c:pt idx="7">
                  <c:v>2.0568407138136151</c:v>
                </c:pt>
                <c:pt idx="8">
                  <c:v>1.8198830409356723</c:v>
                </c:pt>
                <c:pt idx="9">
                  <c:v>1.8198830409356723</c:v>
                </c:pt>
                <c:pt idx="10">
                  <c:v>1.8198830409356723</c:v>
                </c:pt>
                <c:pt idx="11">
                  <c:v>1.8198830409356723</c:v>
                </c:pt>
                <c:pt idx="12">
                  <c:v>1.8198830409356723</c:v>
                </c:pt>
                <c:pt idx="13">
                  <c:v>1.8198830409356723</c:v>
                </c:pt>
                <c:pt idx="14">
                  <c:v>1.8198830409356723</c:v>
                </c:pt>
                <c:pt idx="15">
                  <c:v>1.5375494071146247</c:v>
                </c:pt>
                <c:pt idx="16">
                  <c:v>1.5375494071146247</c:v>
                </c:pt>
                <c:pt idx="17">
                  <c:v>1.5375494071146247</c:v>
                </c:pt>
                <c:pt idx="18">
                  <c:v>1.5375494071146247</c:v>
                </c:pt>
                <c:pt idx="19">
                  <c:v>1.5375494071146247</c:v>
                </c:pt>
                <c:pt idx="20">
                  <c:v>1.5375494071146247</c:v>
                </c:pt>
                <c:pt idx="21">
                  <c:v>1.5375494071146247</c:v>
                </c:pt>
                <c:pt idx="22">
                  <c:v>1.5375494071146247</c:v>
                </c:pt>
                <c:pt idx="23">
                  <c:v>1.5375494071146247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'1008'!$L$1</c:f>
              <c:strCache>
                <c:ptCount val="1"/>
                <c:pt idx="0">
                  <c:v>Haskell</c:v>
                </c:pt>
              </c:strCache>
            </c:strRef>
          </c:tx>
          <c:marker>
            <c:symbol val="none"/>
          </c:marker>
          <c:val>
            <c:numRef>
              <c:f>'1008'!$L$2:$L$25</c:f>
              <c:numCache>
                <c:formatCode>General</c:formatCode>
                <c:ptCount val="24"/>
                <c:pt idx="0">
                  <c:v>1</c:v>
                </c:pt>
                <c:pt idx="1">
                  <c:v>2.3143018654607119</c:v>
                </c:pt>
                <c:pt idx="2">
                  <c:v>3.2517871326449561</c:v>
                </c:pt>
                <c:pt idx="3">
                  <c:v>4.2293388429752063</c:v>
                </c:pt>
                <c:pt idx="4">
                  <c:v>3.1638330757341575</c:v>
                </c:pt>
                <c:pt idx="5">
                  <c:v>3.4031587697423107</c:v>
                </c:pt>
                <c:pt idx="6">
                  <c:v>3.9786200194363461</c:v>
                </c:pt>
                <c:pt idx="7">
                  <c:v>4.387995712754555</c:v>
                </c:pt>
                <c:pt idx="8">
                  <c:v>4.8108108108108105</c:v>
                </c:pt>
                <c:pt idx="9">
                  <c:v>5.1111111111111107</c:v>
                </c:pt>
                <c:pt idx="10">
                  <c:v>5.2487179487179487</c:v>
                </c:pt>
                <c:pt idx="11">
                  <c:v>5.80709219858156</c:v>
                </c:pt>
                <c:pt idx="12">
                  <c:v>4.9504232164449817</c:v>
                </c:pt>
                <c:pt idx="13">
                  <c:v>5.2894056847545219</c:v>
                </c:pt>
                <c:pt idx="14">
                  <c:v>5.5175202156334233</c:v>
                </c:pt>
                <c:pt idx="15">
                  <c:v>5.8153409090909092</c:v>
                </c:pt>
                <c:pt idx="16">
                  <c:v>6.2030303030303031</c:v>
                </c:pt>
                <c:pt idx="17">
                  <c:v>6.2503816793893128</c:v>
                </c:pt>
                <c:pt idx="18">
                  <c:v>6.4472440944881892</c:v>
                </c:pt>
                <c:pt idx="19">
                  <c:v>6.8748950461796801</c:v>
                </c:pt>
                <c:pt idx="20">
                  <c:v>6.7938931297709919</c:v>
                </c:pt>
                <c:pt idx="21">
                  <c:v>7.1573426573426575</c:v>
                </c:pt>
                <c:pt idx="22">
                  <c:v>6.1013412816691499</c:v>
                </c:pt>
                <c:pt idx="23">
                  <c:v>6.1563909774436087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28096"/>
        <c:axId val="94629888"/>
      </c:lineChart>
      <c:catAx>
        <c:axId val="94628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94629888"/>
        <c:crosses val="autoZero"/>
        <c:auto val="1"/>
        <c:lblAlgn val="ctr"/>
        <c:lblOffset val="100"/>
        <c:noMultiLvlLbl val="0"/>
      </c:catAx>
      <c:valAx>
        <c:axId val="9462988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462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'2592'!$N$1</c:f>
              <c:strCache>
                <c:ptCount val="1"/>
                <c:pt idx="0">
                  <c:v>Java Seq</c:v>
                </c:pt>
              </c:strCache>
            </c:strRef>
          </c:tx>
          <c:marker>
            <c:symbol val="none"/>
          </c:marker>
          <c:val>
            <c:numRef>
              <c:f>'2592'!$N$2:$N$25</c:f>
              <c:numCache>
                <c:formatCode>#,##0</c:formatCode>
                <c:ptCount val="24"/>
                <c:pt idx="0">
                  <c:v>37184325.880008854</c:v>
                </c:pt>
                <c:pt idx="1">
                  <c:v>37184325.880008854</c:v>
                </c:pt>
                <c:pt idx="2">
                  <c:v>37184325.880008854</c:v>
                </c:pt>
                <c:pt idx="3">
                  <c:v>37184325.880008854</c:v>
                </c:pt>
                <c:pt idx="4">
                  <c:v>37184325.880008854</c:v>
                </c:pt>
                <c:pt idx="5">
                  <c:v>37184325.880008854</c:v>
                </c:pt>
                <c:pt idx="6">
                  <c:v>37184325.880008854</c:v>
                </c:pt>
                <c:pt idx="7">
                  <c:v>37184325.880008854</c:v>
                </c:pt>
                <c:pt idx="8">
                  <c:v>37184325.880008854</c:v>
                </c:pt>
                <c:pt idx="9">
                  <c:v>37184325.880008854</c:v>
                </c:pt>
                <c:pt idx="10">
                  <c:v>37184325.880008854</c:v>
                </c:pt>
                <c:pt idx="11">
                  <c:v>37184325.880008854</c:v>
                </c:pt>
                <c:pt idx="12">
                  <c:v>37184325.880008854</c:v>
                </c:pt>
                <c:pt idx="13">
                  <c:v>37184325.880008854</c:v>
                </c:pt>
                <c:pt idx="14">
                  <c:v>37184325.880008854</c:v>
                </c:pt>
                <c:pt idx="15">
                  <c:v>37184325.880008854</c:v>
                </c:pt>
                <c:pt idx="16">
                  <c:v>37184325.880008854</c:v>
                </c:pt>
                <c:pt idx="17">
                  <c:v>37184325.880008854</c:v>
                </c:pt>
                <c:pt idx="18">
                  <c:v>37184325.880008854</c:v>
                </c:pt>
                <c:pt idx="19">
                  <c:v>37184325.880008854</c:v>
                </c:pt>
                <c:pt idx="20">
                  <c:v>37184325.880008854</c:v>
                </c:pt>
                <c:pt idx="21">
                  <c:v>37184325.880008854</c:v>
                </c:pt>
                <c:pt idx="22">
                  <c:v>37184325.880008854</c:v>
                </c:pt>
                <c:pt idx="23">
                  <c:v>37184325.880008854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'2592'!$O$1</c:f>
              <c:strCache>
                <c:ptCount val="1"/>
                <c:pt idx="0">
                  <c:v>Java Lines</c:v>
                </c:pt>
              </c:strCache>
            </c:strRef>
          </c:tx>
          <c:marker>
            <c:symbol val="none"/>
          </c:marker>
          <c:val>
            <c:numRef>
              <c:f>'2592'!$O$2:$O$25</c:f>
              <c:numCache>
                <c:formatCode>#,##0</c:formatCode>
                <c:ptCount val="24"/>
                <c:pt idx="0">
                  <c:v>36010419.681620844</c:v>
                </c:pt>
                <c:pt idx="1">
                  <c:v>58385886.851481706</c:v>
                </c:pt>
                <c:pt idx="2">
                  <c:v>55949900.06662225</c:v>
                </c:pt>
                <c:pt idx="3">
                  <c:v>87480000</c:v>
                </c:pt>
                <c:pt idx="4">
                  <c:v>122689262.23520818</c:v>
                </c:pt>
                <c:pt idx="5">
                  <c:v>123071331.74574097</c:v>
                </c:pt>
                <c:pt idx="6">
                  <c:v>138782565.58562282</c:v>
                </c:pt>
                <c:pt idx="7">
                  <c:v>148474342.54143646</c:v>
                </c:pt>
                <c:pt idx="8">
                  <c:v>155376133.20999074</c:v>
                </c:pt>
                <c:pt idx="9">
                  <c:v>145610403.12093627</c:v>
                </c:pt>
                <c:pt idx="10">
                  <c:v>118554155.63790365</c:v>
                </c:pt>
                <c:pt idx="11">
                  <c:v>140936941.47262427</c:v>
                </c:pt>
                <c:pt idx="12">
                  <c:v>143833526.01156071</c:v>
                </c:pt>
                <c:pt idx="13">
                  <c:v>121403397.1810625</c:v>
                </c:pt>
                <c:pt idx="14">
                  <c:v>148179620.64402291</c:v>
                </c:pt>
                <c:pt idx="15">
                  <c:v>148638584.07079643</c:v>
                </c:pt>
                <c:pt idx="16">
                  <c:v>151146546.68166479</c:v>
                </c:pt>
                <c:pt idx="17">
                  <c:v>122823839.12248629</c:v>
                </c:pt>
                <c:pt idx="18">
                  <c:v>152935670.38470295</c:v>
                </c:pt>
                <c:pt idx="19">
                  <c:v>124994679.06976745</c:v>
                </c:pt>
                <c:pt idx="20">
                  <c:v>145958374.9728438</c:v>
                </c:pt>
                <c:pt idx="21">
                  <c:v>140818780.1299518</c:v>
                </c:pt>
                <c:pt idx="22">
                  <c:v>122131685.14815488</c:v>
                </c:pt>
                <c:pt idx="23">
                  <c:v>137476243.09392264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'2592'!$P$1</c:f>
              <c:strCache>
                <c:ptCount val="1"/>
                <c:pt idx="0">
                  <c:v>Java Column</c:v>
                </c:pt>
              </c:strCache>
            </c:strRef>
          </c:tx>
          <c:marker>
            <c:symbol val="none"/>
          </c:marker>
          <c:val>
            <c:numRef>
              <c:f>'2592'!$P$2:$P$25</c:f>
              <c:numCache>
                <c:formatCode>#,##0</c:formatCode>
                <c:ptCount val="24"/>
                <c:pt idx="0">
                  <c:v>20453813.133619506</c:v>
                </c:pt>
                <c:pt idx="1">
                  <c:v>28258523.659305993</c:v>
                </c:pt>
                <c:pt idx="2">
                  <c:v>37895335.326301545</c:v>
                </c:pt>
                <c:pt idx="3">
                  <c:v>50785879.507143401</c:v>
                </c:pt>
                <c:pt idx="4">
                  <c:v>68395235.671383485</c:v>
                </c:pt>
                <c:pt idx="5">
                  <c:v>70527650.640352711</c:v>
                </c:pt>
                <c:pt idx="6">
                  <c:v>101410777.35849057</c:v>
                </c:pt>
                <c:pt idx="7">
                  <c:v>77616266.173752308</c:v>
                </c:pt>
                <c:pt idx="8">
                  <c:v>77544598.33795014</c:v>
                </c:pt>
                <c:pt idx="9">
                  <c:v>75752215.582365543</c:v>
                </c:pt>
                <c:pt idx="10">
                  <c:v>76694794.520547941</c:v>
                </c:pt>
                <c:pt idx="11">
                  <c:v>74633014.885580987</c:v>
                </c:pt>
                <c:pt idx="12">
                  <c:v>70564688.583132029</c:v>
                </c:pt>
                <c:pt idx="13">
                  <c:v>74757583.175698221</c:v>
                </c:pt>
                <c:pt idx="14">
                  <c:v>74724324.32432434</c:v>
                </c:pt>
                <c:pt idx="15">
                  <c:v>75058250.474807277</c:v>
                </c:pt>
                <c:pt idx="16">
                  <c:v>75488359.550561801</c:v>
                </c:pt>
                <c:pt idx="17">
                  <c:v>76554968.094804004</c:v>
                </c:pt>
                <c:pt idx="18">
                  <c:v>77886204.498029217</c:v>
                </c:pt>
                <c:pt idx="19">
                  <c:v>79915118.353752822</c:v>
                </c:pt>
                <c:pt idx="20">
                  <c:v>79423856.247783422</c:v>
                </c:pt>
                <c:pt idx="21">
                  <c:v>79640398.29302986</c:v>
                </c:pt>
                <c:pt idx="22">
                  <c:v>81713257.115057155</c:v>
                </c:pt>
                <c:pt idx="23">
                  <c:v>78541781.622632682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'2592'!$Q$1</c:f>
              <c:strCache>
                <c:ptCount val="1"/>
                <c:pt idx="0">
                  <c:v>Java Block</c:v>
                </c:pt>
              </c:strCache>
            </c:strRef>
          </c:tx>
          <c:marker>
            <c:symbol val="none"/>
          </c:marker>
          <c:val>
            <c:numRef>
              <c:f>'2592'!$Q$2:$Q$25</c:f>
              <c:numCache>
                <c:formatCode>#,##0</c:formatCode>
                <c:ptCount val="24"/>
                <c:pt idx="0">
                  <c:v>34351487.882196538</c:v>
                </c:pt>
                <c:pt idx="1">
                  <c:v>34351487.882196538</c:v>
                </c:pt>
                <c:pt idx="2">
                  <c:v>34351487.882196538</c:v>
                </c:pt>
                <c:pt idx="3">
                  <c:v>106557716.09833466</c:v>
                </c:pt>
                <c:pt idx="4">
                  <c:v>106557716.09833466</c:v>
                </c:pt>
                <c:pt idx="5">
                  <c:v>106557716.09833466</c:v>
                </c:pt>
                <c:pt idx="6">
                  <c:v>106557716.09833466</c:v>
                </c:pt>
                <c:pt idx="7">
                  <c:v>106557716.09833466</c:v>
                </c:pt>
                <c:pt idx="8">
                  <c:v>127776036.51578547</c:v>
                </c:pt>
                <c:pt idx="9">
                  <c:v>127776036.51578547</c:v>
                </c:pt>
                <c:pt idx="10">
                  <c:v>127776036.51578547</c:v>
                </c:pt>
                <c:pt idx="11">
                  <c:v>127776036.51578547</c:v>
                </c:pt>
                <c:pt idx="12">
                  <c:v>127776036.51578547</c:v>
                </c:pt>
                <c:pt idx="13">
                  <c:v>127776036.51578547</c:v>
                </c:pt>
                <c:pt idx="14">
                  <c:v>127776036.51578547</c:v>
                </c:pt>
                <c:pt idx="15">
                  <c:v>118491428.57142857</c:v>
                </c:pt>
                <c:pt idx="16">
                  <c:v>118491428.57142857</c:v>
                </c:pt>
                <c:pt idx="17">
                  <c:v>118491428.57142857</c:v>
                </c:pt>
                <c:pt idx="18">
                  <c:v>118491428.57142857</c:v>
                </c:pt>
                <c:pt idx="19">
                  <c:v>118491428.57142857</c:v>
                </c:pt>
                <c:pt idx="20">
                  <c:v>118491428.57142857</c:v>
                </c:pt>
                <c:pt idx="21">
                  <c:v>118491428.57142857</c:v>
                </c:pt>
                <c:pt idx="22">
                  <c:v>118491428.57142857</c:v>
                </c:pt>
                <c:pt idx="23">
                  <c:v>118491428.57142857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'2592'!$R$1</c:f>
              <c:strCache>
                <c:ptCount val="1"/>
                <c:pt idx="0">
                  <c:v>Haskell</c:v>
                </c:pt>
              </c:strCache>
            </c:strRef>
          </c:tx>
          <c:marker>
            <c:symbol val="none"/>
          </c:marker>
          <c:val>
            <c:numRef>
              <c:f>'2592'!$R$2:$R$25</c:f>
              <c:numCache>
                <c:formatCode>#,##0</c:formatCode>
                <c:ptCount val="24"/>
                <c:pt idx="0">
                  <c:v>29642461.945731301</c:v>
                </c:pt>
                <c:pt idx="1">
                  <c:v>56015207.603801899</c:v>
                </c:pt>
                <c:pt idx="2">
                  <c:v>81594170.512509108</c:v>
                </c:pt>
                <c:pt idx="3">
                  <c:v>111695162.0947631</c:v>
                </c:pt>
                <c:pt idx="4">
                  <c:v>124863009.5742759</c:v>
                </c:pt>
                <c:pt idx="5">
                  <c:v>144638622.17438105</c:v>
                </c:pt>
                <c:pt idx="6">
                  <c:v>164587555.12003919</c:v>
                </c:pt>
                <c:pt idx="7">
                  <c:v>177972556.29139075</c:v>
                </c:pt>
                <c:pt idx="8">
                  <c:v>194400000</c:v>
                </c:pt>
                <c:pt idx="9">
                  <c:v>210544155.43716705</c:v>
                </c:pt>
                <c:pt idx="10">
                  <c:v>224472569.32843301</c:v>
                </c:pt>
                <c:pt idx="11">
                  <c:v>203404904.63215259</c:v>
                </c:pt>
                <c:pt idx="12">
                  <c:v>203836893.2038835</c:v>
                </c:pt>
                <c:pt idx="13">
                  <c:v>177878316.12390786</c:v>
                </c:pt>
                <c:pt idx="14">
                  <c:v>212879087.45247149</c:v>
                </c:pt>
                <c:pt idx="15">
                  <c:v>206594833.94833946</c:v>
                </c:pt>
                <c:pt idx="16">
                  <c:v>230163206.57759506</c:v>
                </c:pt>
                <c:pt idx="17">
                  <c:v>206721969.23076922</c:v>
                </c:pt>
                <c:pt idx="18">
                  <c:v>256527835.05154637</c:v>
                </c:pt>
                <c:pt idx="19">
                  <c:v>268631107.55697721</c:v>
                </c:pt>
                <c:pt idx="20">
                  <c:v>266817474.18586183</c:v>
                </c:pt>
                <c:pt idx="21">
                  <c:v>264923659.30599371</c:v>
                </c:pt>
                <c:pt idx="22">
                  <c:v>260911223.30097088</c:v>
                </c:pt>
                <c:pt idx="23">
                  <c:v>235487697.16088328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'2592'!$S$1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val>
            <c:numRef>
              <c:f>'2592'!$S$2:$S$25</c:f>
              <c:numCache>
                <c:formatCode>#,##0</c:formatCode>
                <c:ptCount val="24"/>
                <c:pt idx="0">
                  <c:v>162674673.1234867</c:v>
                </c:pt>
                <c:pt idx="1">
                  <c:v>162674673.1234867</c:v>
                </c:pt>
                <c:pt idx="2">
                  <c:v>162674673.1234867</c:v>
                </c:pt>
                <c:pt idx="3">
                  <c:v>162674673.1234867</c:v>
                </c:pt>
                <c:pt idx="4">
                  <c:v>162674673.1234867</c:v>
                </c:pt>
                <c:pt idx="5">
                  <c:v>162674673.1234867</c:v>
                </c:pt>
                <c:pt idx="6">
                  <c:v>162674673.1234867</c:v>
                </c:pt>
                <c:pt idx="7">
                  <c:v>162674673.1234867</c:v>
                </c:pt>
                <c:pt idx="8">
                  <c:v>162674673.1234867</c:v>
                </c:pt>
                <c:pt idx="9">
                  <c:v>162674673.1234867</c:v>
                </c:pt>
                <c:pt idx="10">
                  <c:v>162674673.1234867</c:v>
                </c:pt>
                <c:pt idx="11">
                  <c:v>162674673.1234867</c:v>
                </c:pt>
                <c:pt idx="12">
                  <c:v>162674673.1234867</c:v>
                </c:pt>
                <c:pt idx="13">
                  <c:v>162674673.1234867</c:v>
                </c:pt>
                <c:pt idx="14">
                  <c:v>162674673.1234867</c:v>
                </c:pt>
                <c:pt idx="15">
                  <c:v>162674673.1234867</c:v>
                </c:pt>
                <c:pt idx="16">
                  <c:v>162674673.1234867</c:v>
                </c:pt>
                <c:pt idx="17">
                  <c:v>162674673.1234867</c:v>
                </c:pt>
                <c:pt idx="18">
                  <c:v>162674673.1234867</c:v>
                </c:pt>
                <c:pt idx="19">
                  <c:v>162674673.1234867</c:v>
                </c:pt>
                <c:pt idx="20">
                  <c:v>162674673.1234867</c:v>
                </c:pt>
                <c:pt idx="21">
                  <c:v>162674673.1234867</c:v>
                </c:pt>
                <c:pt idx="22">
                  <c:v>162674673.1234867</c:v>
                </c:pt>
                <c:pt idx="23">
                  <c:v>162674673.1234867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70208"/>
        <c:axId val="103472128"/>
      </c:lineChart>
      <c:catAx>
        <c:axId val="10347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Number of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3472128"/>
        <c:crosses val="autoZero"/>
        <c:auto val="1"/>
        <c:lblAlgn val="ctr"/>
        <c:lblOffset val="100"/>
        <c:noMultiLvlLbl val="0"/>
      </c:catAx>
      <c:valAx>
        <c:axId val="103472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BE"/>
                  <a:t>Throughput (Generated cells per second)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10347020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'5040'!$N$1</c:f>
              <c:strCache>
                <c:ptCount val="1"/>
                <c:pt idx="0">
                  <c:v>Java Seq</c:v>
                </c:pt>
              </c:strCache>
            </c:strRef>
          </c:tx>
          <c:marker>
            <c:symbol val="none"/>
          </c:marker>
          <c:val>
            <c:numRef>
              <c:f>'5040'!$N$2:$N$25</c:f>
              <c:numCache>
                <c:formatCode>#,##0</c:formatCode>
                <c:ptCount val="24"/>
                <c:pt idx="0">
                  <c:v>35676404.494382016</c:v>
                </c:pt>
                <c:pt idx="1">
                  <c:v>35676404.494382016</c:v>
                </c:pt>
                <c:pt idx="2">
                  <c:v>35676404.494382016</c:v>
                </c:pt>
                <c:pt idx="3">
                  <c:v>35676404.494382016</c:v>
                </c:pt>
                <c:pt idx="4">
                  <c:v>35676404.494382016</c:v>
                </c:pt>
                <c:pt idx="5">
                  <c:v>35676404.494382016</c:v>
                </c:pt>
                <c:pt idx="6">
                  <c:v>35676404.494382016</c:v>
                </c:pt>
                <c:pt idx="7">
                  <c:v>35676404.494382016</c:v>
                </c:pt>
                <c:pt idx="8">
                  <c:v>35676404.494382016</c:v>
                </c:pt>
                <c:pt idx="9">
                  <c:v>35676404.494382016</c:v>
                </c:pt>
                <c:pt idx="10">
                  <c:v>35676404.494382016</c:v>
                </c:pt>
                <c:pt idx="11">
                  <c:v>35676404.494382016</c:v>
                </c:pt>
                <c:pt idx="12">
                  <c:v>35676404.494382016</c:v>
                </c:pt>
                <c:pt idx="13">
                  <c:v>35676404.494382016</c:v>
                </c:pt>
                <c:pt idx="14">
                  <c:v>35676404.494382016</c:v>
                </c:pt>
                <c:pt idx="15">
                  <c:v>35676404.494382016</c:v>
                </c:pt>
                <c:pt idx="16">
                  <c:v>35676404.494382016</c:v>
                </c:pt>
                <c:pt idx="17">
                  <c:v>35676404.494382016</c:v>
                </c:pt>
                <c:pt idx="18">
                  <c:v>35676404.494382016</c:v>
                </c:pt>
                <c:pt idx="19">
                  <c:v>35676404.494382016</c:v>
                </c:pt>
                <c:pt idx="20">
                  <c:v>35676404.494382016</c:v>
                </c:pt>
                <c:pt idx="21">
                  <c:v>35676404.494382016</c:v>
                </c:pt>
                <c:pt idx="22">
                  <c:v>35676404.494382016</c:v>
                </c:pt>
                <c:pt idx="23">
                  <c:v>35676404.494382016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'5040'!$O$1</c:f>
              <c:strCache>
                <c:ptCount val="1"/>
                <c:pt idx="0">
                  <c:v>Java Lines</c:v>
                </c:pt>
              </c:strCache>
            </c:strRef>
          </c:tx>
          <c:marker>
            <c:symbol val="none"/>
          </c:marker>
          <c:val>
            <c:numRef>
              <c:f>'5040'!$O$2:$O$25</c:f>
              <c:numCache>
                <c:formatCode>#,##0</c:formatCode>
                <c:ptCount val="24"/>
                <c:pt idx="0">
                  <c:v>34355735.288150728</c:v>
                </c:pt>
                <c:pt idx="1">
                  <c:v>62875247.524752475</c:v>
                </c:pt>
                <c:pt idx="2">
                  <c:v>78206896.551724136</c:v>
                </c:pt>
                <c:pt idx="3">
                  <c:v>119542566.7090216</c:v>
                </c:pt>
                <c:pt idx="4">
                  <c:v>154736842.10526317</c:v>
                </c:pt>
                <c:pt idx="5">
                  <c:v>223173431.73431736</c:v>
                </c:pt>
                <c:pt idx="6">
                  <c:v>176645340.75104311</c:v>
                </c:pt>
                <c:pt idx="7">
                  <c:v>194454566.33238921</c:v>
                </c:pt>
                <c:pt idx="8">
                  <c:v>187092877.66074976</c:v>
                </c:pt>
                <c:pt idx="9">
                  <c:v>182850561.47422978</c:v>
                </c:pt>
                <c:pt idx="10">
                  <c:v>172623853.21100917</c:v>
                </c:pt>
                <c:pt idx="11">
                  <c:v>201712062.25680932</c:v>
                </c:pt>
                <c:pt idx="12">
                  <c:v>180421904.96484128</c:v>
                </c:pt>
                <c:pt idx="13">
                  <c:v>138022169.09367529</c:v>
                </c:pt>
                <c:pt idx="14">
                  <c:v>146246761.47158733</c:v>
                </c:pt>
                <c:pt idx="15">
                  <c:v>198202247.19101125</c:v>
                </c:pt>
                <c:pt idx="16">
                  <c:v>199072100.31347963</c:v>
                </c:pt>
                <c:pt idx="17">
                  <c:v>146711331.87016287</c:v>
                </c:pt>
                <c:pt idx="18">
                  <c:v>202129386.48842207</c:v>
                </c:pt>
                <c:pt idx="19">
                  <c:v>208261047.79863903</c:v>
                </c:pt>
                <c:pt idx="20">
                  <c:v>144705480.23242566</c:v>
                </c:pt>
                <c:pt idx="21">
                  <c:v>146221505.87151739</c:v>
                </c:pt>
                <c:pt idx="22">
                  <c:v>216940814.75787854</c:v>
                </c:pt>
                <c:pt idx="23">
                  <c:v>210330380.06127349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'5040'!$P$1</c:f>
              <c:strCache>
                <c:ptCount val="1"/>
                <c:pt idx="0">
                  <c:v>Java Column</c:v>
                </c:pt>
              </c:strCache>
            </c:strRef>
          </c:tx>
          <c:marker>
            <c:symbol val="none"/>
          </c:marker>
          <c:val>
            <c:numRef>
              <c:f>'5040'!$P$2:$P$25</c:f>
              <c:numCache>
                <c:formatCode>#,##0</c:formatCode>
                <c:ptCount val="24"/>
                <c:pt idx="0">
                  <c:v>12350178.434251597</c:v>
                </c:pt>
                <c:pt idx="1">
                  <c:v>25768282.662284307</c:v>
                </c:pt>
                <c:pt idx="2">
                  <c:v>39711096.520026267</c:v>
                </c:pt>
                <c:pt idx="3">
                  <c:v>50006102.722601727</c:v>
                </c:pt>
                <c:pt idx="4">
                  <c:v>71021640.66431807</c:v>
                </c:pt>
                <c:pt idx="5">
                  <c:v>82925045.703839123</c:v>
                </c:pt>
                <c:pt idx="6">
                  <c:v>89231742.017072394</c:v>
                </c:pt>
                <c:pt idx="7">
                  <c:v>90866034.698622778</c:v>
                </c:pt>
                <c:pt idx="8">
                  <c:v>95051638.976201162</c:v>
                </c:pt>
                <c:pt idx="9">
                  <c:v>103595432.30016313</c:v>
                </c:pt>
                <c:pt idx="10">
                  <c:v>109136842.10526316</c:v>
                </c:pt>
                <c:pt idx="11">
                  <c:v>96613418.530351445</c:v>
                </c:pt>
                <c:pt idx="12">
                  <c:v>79819004.524886876</c:v>
                </c:pt>
                <c:pt idx="13">
                  <c:v>83742458.708337471</c:v>
                </c:pt>
                <c:pt idx="14">
                  <c:v>83822597.676874325</c:v>
                </c:pt>
                <c:pt idx="15">
                  <c:v>90419677.499733016</c:v>
                </c:pt>
                <c:pt idx="16">
                  <c:v>81959152.066595674</c:v>
                </c:pt>
                <c:pt idx="17">
                  <c:v>80491792.889283225</c:v>
                </c:pt>
                <c:pt idx="18">
                  <c:v>78216529.129203096</c:v>
                </c:pt>
                <c:pt idx="19">
                  <c:v>76212421.242124215</c:v>
                </c:pt>
                <c:pt idx="20">
                  <c:v>77633251.833740845</c:v>
                </c:pt>
                <c:pt idx="21">
                  <c:v>75061611.65450193</c:v>
                </c:pt>
                <c:pt idx="22">
                  <c:v>74750161.850391388</c:v>
                </c:pt>
                <c:pt idx="23">
                  <c:v>78686574.561675236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'5040'!$Q$1</c:f>
              <c:strCache>
                <c:ptCount val="1"/>
                <c:pt idx="0">
                  <c:v>Java Block</c:v>
                </c:pt>
              </c:strCache>
            </c:strRef>
          </c:tx>
          <c:marker>
            <c:symbol val="none"/>
          </c:marker>
          <c:val>
            <c:numRef>
              <c:f>'5040'!$Q$2:$Q$25</c:f>
              <c:numCache>
                <c:formatCode>#,##0</c:formatCode>
                <c:ptCount val="24"/>
                <c:pt idx="0">
                  <c:v>32636867.058113094</c:v>
                </c:pt>
                <c:pt idx="1">
                  <c:v>32636867.058113094</c:v>
                </c:pt>
                <c:pt idx="2">
                  <c:v>32636867.058113094</c:v>
                </c:pt>
                <c:pt idx="3">
                  <c:v>110269143.94860218</c:v>
                </c:pt>
                <c:pt idx="4">
                  <c:v>110269143.94860218</c:v>
                </c:pt>
                <c:pt idx="5">
                  <c:v>110269143.94860218</c:v>
                </c:pt>
                <c:pt idx="6">
                  <c:v>110269143.94860218</c:v>
                </c:pt>
                <c:pt idx="7">
                  <c:v>110269143.94860218</c:v>
                </c:pt>
                <c:pt idx="8">
                  <c:v>182469650.16880968</c:v>
                </c:pt>
                <c:pt idx="9">
                  <c:v>182469650.16880968</c:v>
                </c:pt>
                <c:pt idx="10">
                  <c:v>182469650.16880968</c:v>
                </c:pt>
                <c:pt idx="11">
                  <c:v>182469650.16880968</c:v>
                </c:pt>
                <c:pt idx="12">
                  <c:v>182469650.16880968</c:v>
                </c:pt>
                <c:pt idx="13">
                  <c:v>182469650.16880968</c:v>
                </c:pt>
                <c:pt idx="14">
                  <c:v>182469650.16880968</c:v>
                </c:pt>
                <c:pt idx="15">
                  <c:v>148869483.67813399</c:v>
                </c:pt>
                <c:pt idx="16">
                  <c:v>148869483.67813399</c:v>
                </c:pt>
                <c:pt idx="17">
                  <c:v>148869483.67813399</c:v>
                </c:pt>
                <c:pt idx="18">
                  <c:v>148869483.67813399</c:v>
                </c:pt>
                <c:pt idx="19">
                  <c:v>148869483.67813399</c:v>
                </c:pt>
                <c:pt idx="20">
                  <c:v>148869483.67813399</c:v>
                </c:pt>
                <c:pt idx="21">
                  <c:v>148869483.67813399</c:v>
                </c:pt>
                <c:pt idx="22">
                  <c:v>148869483.67813399</c:v>
                </c:pt>
                <c:pt idx="23">
                  <c:v>148869483.67813399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'5040'!$R$1</c:f>
              <c:strCache>
                <c:ptCount val="1"/>
                <c:pt idx="0">
                  <c:v>Haskell</c:v>
                </c:pt>
              </c:strCache>
            </c:strRef>
          </c:tx>
          <c:marker>
            <c:symbol val="none"/>
          </c:marker>
          <c:val>
            <c:numRef>
              <c:f>'5040'!$R$2:$R$25</c:f>
              <c:numCache>
                <c:formatCode>#,##0</c:formatCode>
                <c:ptCount val="24"/>
                <c:pt idx="0">
                  <c:v>29561493.343264129</c:v>
                </c:pt>
                <c:pt idx="1">
                  <c:v>58834047.481181242</c:v>
                </c:pt>
                <c:pt idx="2">
                  <c:v>86183076.609893471</c:v>
                </c:pt>
                <c:pt idx="3">
                  <c:v>113475988.38507929</c:v>
                </c:pt>
                <c:pt idx="4">
                  <c:v>137061457.93989101</c:v>
                </c:pt>
                <c:pt idx="5">
                  <c:v>160840878.87038562</c:v>
                </c:pt>
                <c:pt idx="6">
                  <c:v>161628913.20946807</c:v>
                </c:pt>
                <c:pt idx="7">
                  <c:v>178846722.52341053</c:v>
                </c:pt>
                <c:pt idx="8">
                  <c:v>181168247.62855715</c:v>
                </c:pt>
                <c:pt idx="9">
                  <c:v>242242990.65420562</c:v>
                </c:pt>
                <c:pt idx="10">
                  <c:v>278312698.58661121</c:v>
                </c:pt>
                <c:pt idx="11">
                  <c:v>301645885.28678304</c:v>
                </c:pt>
                <c:pt idx="12">
                  <c:v>228822628.59201872</c:v>
                </c:pt>
                <c:pt idx="13">
                  <c:v>222879705.18557516</c:v>
                </c:pt>
                <c:pt idx="14">
                  <c:v>272140561.38847226</c:v>
                </c:pt>
                <c:pt idx="15">
                  <c:v>287771609.83346552</c:v>
                </c:pt>
                <c:pt idx="16">
                  <c:v>249868188.07790676</c:v>
                </c:pt>
                <c:pt idx="17">
                  <c:v>286699774.26636571</c:v>
                </c:pt>
                <c:pt idx="18">
                  <c:v>239615130.64805207</c:v>
                </c:pt>
                <c:pt idx="19">
                  <c:v>268515856.23678648</c:v>
                </c:pt>
                <c:pt idx="20">
                  <c:v>270344827.58620691</c:v>
                </c:pt>
                <c:pt idx="21">
                  <c:v>303157894.7368421</c:v>
                </c:pt>
                <c:pt idx="22">
                  <c:v>320727272.72727269</c:v>
                </c:pt>
                <c:pt idx="23">
                  <c:v>361537147.73697692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'5040'!$S$1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val>
            <c:numRef>
              <c:f>'5040'!$S$2:$S$25</c:f>
              <c:numCache>
                <c:formatCode>#,##0</c:formatCode>
                <c:ptCount val="24"/>
                <c:pt idx="0">
                  <c:v>167667326.73267329</c:v>
                </c:pt>
                <c:pt idx="1">
                  <c:v>167667326.73267329</c:v>
                </c:pt>
                <c:pt idx="2">
                  <c:v>167667326.73267329</c:v>
                </c:pt>
                <c:pt idx="3">
                  <c:v>167667326.73267329</c:v>
                </c:pt>
                <c:pt idx="4">
                  <c:v>167667326.73267329</c:v>
                </c:pt>
                <c:pt idx="5">
                  <c:v>167667326.73267329</c:v>
                </c:pt>
                <c:pt idx="6">
                  <c:v>167667326.73267329</c:v>
                </c:pt>
                <c:pt idx="7">
                  <c:v>167667326.73267329</c:v>
                </c:pt>
                <c:pt idx="8">
                  <c:v>167667326.73267329</c:v>
                </c:pt>
                <c:pt idx="9">
                  <c:v>167667326.73267329</c:v>
                </c:pt>
                <c:pt idx="10">
                  <c:v>167667326.73267329</c:v>
                </c:pt>
                <c:pt idx="11">
                  <c:v>167667326.73267329</c:v>
                </c:pt>
                <c:pt idx="12">
                  <c:v>167667326.73267329</c:v>
                </c:pt>
                <c:pt idx="13">
                  <c:v>167667326.73267329</c:v>
                </c:pt>
                <c:pt idx="14">
                  <c:v>167667326.73267329</c:v>
                </c:pt>
                <c:pt idx="15">
                  <c:v>167667326.73267329</c:v>
                </c:pt>
                <c:pt idx="16">
                  <c:v>167667326.73267329</c:v>
                </c:pt>
                <c:pt idx="17">
                  <c:v>167667326.73267329</c:v>
                </c:pt>
                <c:pt idx="18">
                  <c:v>167667326.73267329</c:v>
                </c:pt>
                <c:pt idx="19">
                  <c:v>167667326.73267329</c:v>
                </c:pt>
                <c:pt idx="20">
                  <c:v>167667326.73267329</c:v>
                </c:pt>
                <c:pt idx="21">
                  <c:v>167667326.73267329</c:v>
                </c:pt>
                <c:pt idx="22">
                  <c:v>167667326.73267329</c:v>
                </c:pt>
                <c:pt idx="23">
                  <c:v>167667326.73267329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23584"/>
        <c:axId val="70362624"/>
      </c:lineChart>
      <c:catAx>
        <c:axId val="7032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Number of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0362624"/>
        <c:crosses val="autoZero"/>
        <c:auto val="1"/>
        <c:lblAlgn val="ctr"/>
        <c:lblOffset val="100"/>
        <c:noMultiLvlLbl val="0"/>
      </c:catAx>
      <c:valAx>
        <c:axId val="7036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BE"/>
                  <a:t>Throughput (Generated cells per second)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7032358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'5040'!$I$1</c:f>
              <c:strCache>
                <c:ptCount val="1"/>
                <c:pt idx="0">
                  <c:v>Lines speedup</c:v>
                </c:pt>
              </c:strCache>
            </c:strRef>
          </c:tx>
          <c:marker>
            <c:symbol val="none"/>
          </c:marker>
          <c:val>
            <c:numRef>
              <c:f>'5040'!$I$2:$I$25</c:f>
              <c:numCache>
                <c:formatCode>General</c:formatCode>
                <c:ptCount val="24"/>
                <c:pt idx="0">
                  <c:v>1</c:v>
                </c:pt>
                <c:pt idx="1">
                  <c:v>1.8301237623762376</c:v>
                </c:pt>
                <c:pt idx="2">
                  <c:v>2.2763854679802953</c:v>
                </c:pt>
                <c:pt idx="3">
                  <c:v>3.4795519789166547</c:v>
                </c:pt>
                <c:pt idx="4">
                  <c:v>4.5039595516569202</c:v>
                </c:pt>
                <c:pt idx="5">
                  <c:v>6.4959585310138817</c:v>
                </c:pt>
                <c:pt idx="6">
                  <c:v>5.1416550764951321</c:v>
                </c:pt>
                <c:pt idx="7">
                  <c:v>5.6600321518793537</c:v>
                </c:pt>
                <c:pt idx="8">
                  <c:v>5.4457538484201216</c:v>
                </c:pt>
                <c:pt idx="9">
                  <c:v>5.3222718111143106</c:v>
                </c:pt>
                <c:pt idx="10">
                  <c:v>5.0246007475365273</c:v>
                </c:pt>
                <c:pt idx="11">
                  <c:v>5.8712776939569595</c:v>
                </c:pt>
                <c:pt idx="12">
                  <c:v>5.2515803679238582</c:v>
                </c:pt>
                <c:pt idx="13">
                  <c:v>4.0174418604651168</c:v>
                </c:pt>
                <c:pt idx="14">
                  <c:v>4.2568368933156773</c:v>
                </c:pt>
                <c:pt idx="15">
                  <c:v>5.7691167290886396</c:v>
                </c:pt>
                <c:pt idx="16">
                  <c:v>5.7944357366771166</c:v>
                </c:pt>
                <c:pt idx="17">
                  <c:v>4.2703592468522587</c:v>
                </c:pt>
                <c:pt idx="18">
                  <c:v>5.8834248428423646</c:v>
                </c:pt>
                <c:pt idx="19">
                  <c:v>6.0619004673280319</c:v>
                </c:pt>
                <c:pt idx="20">
                  <c:v>4.2119744787512818</c:v>
                </c:pt>
                <c:pt idx="21">
                  <c:v>4.2561017729679946</c:v>
                </c:pt>
                <c:pt idx="22">
                  <c:v>6.3145443675804938</c:v>
                </c:pt>
                <c:pt idx="23">
                  <c:v>6.1221329800447135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'5040'!$J$1</c:f>
              <c:strCache>
                <c:ptCount val="1"/>
                <c:pt idx="0">
                  <c:v>Column speedup</c:v>
                </c:pt>
              </c:strCache>
            </c:strRef>
          </c:tx>
          <c:marker>
            <c:symbol val="none"/>
          </c:marker>
          <c:val>
            <c:numRef>
              <c:f>'5040'!$J$2:$J$25</c:f>
              <c:numCache>
                <c:formatCode>General</c:formatCode>
                <c:ptCount val="24"/>
                <c:pt idx="0">
                  <c:v>1</c:v>
                </c:pt>
                <c:pt idx="1">
                  <c:v>2.0864704748572183</c:v>
                </c:pt>
                <c:pt idx="2">
                  <c:v>3.2154269455648317</c:v>
                </c:pt>
                <c:pt idx="3">
                  <c:v>4.0490186428332384</c:v>
                </c:pt>
                <c:pt idx="4">
                  <c:v>5.7506570485936361</c:v>
                </c:pt>
                <c:pt idx="5">
                  <c:v>6.7144815878819539</c:v>
                </c:pt>
                <c:pt idx="6">
                  <c:v>7.225137878947554</c:v>
                </c:pt>
                <c:pt idx="7">
                  <c:v>7.357467358254338</c:v>
                </c:pt>
                <c:pt idx="8">
                  <c:v>7.6963777877563242</c:v>
                </c:pt>
                <c:pt idx="9">
                  <c:v>8.3881729200652533</c:v>
                </c:pt>
                <c:pt idx="10">
                  <c:v>8.8368635875402806</c:v>
                </c:pt>
                <c:pt idx="11">
                  <c:v>7.8228358436026166</c:v>
                </c:pt>
                <c:pt idx="12">
                  <c:v>6.4629839115133239</c:v>
                </c:pt>
                <c:pt idx="13">
                  <c:v>6.7806679194276871</c:v>
                </c:pt>
                <c:pt idx="14">
                  <c:v>6.787156810982049</c:v>
                </c:pt>
                <c:pt idx="15">
                  <c:v>7.3213255971238391</c:v>
                </c:pt>
                <c:pt idx="16">
                  <c:v>6.6362727067402325</c:v>
                </c:pt>
                <c:pt idx="17">
                  <c:v>6.5174599150770023</c:v>
                </c:pt>
                <c:pt idx="18">
                  <c:v>6.3332306934351532</c:v>
                </c:pt>
                <c:pt idx="19">
                  <c:v>6.1709570957095714</c:v>
                </c:pt>
                <c:pt idx="20">
                  <c:v>6.2860024449877763</c:v>
                </c:pt>
                <c:pt idx="21">
                  <c:v>6.0777754794480066</c:v>
                </c:pt>
                <c:pt idx="22">
                  <c:v>6.0525572361838629</c:v>
                </c:pt>
                <c:pt idx="23">
                  <c:v>6.3712905024471853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'5040'!$K$1</c:f>
              <c:strCache>
                <c:ptCount val="1"/>
                <c:pt idx="0">
                  <c:v>Block speedup</c:v>
                </c:pt>
              </c:strCache>
            </c:strRef>
          </c:tx>
          <c:marker>
            <c:symbol val="none"/>
          </c:marker>
          <c:val>
            <c:numRef>
              <c:f>'5040'!$K$2:$K$25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3.3786681715575617</c:v>
                </c:pt>
                <c:pt idx="4">
                  <c:v>3.3786681715575617</c:v>
                </c:pt>
                <c:pt idx="5">
                  <c:v>3.3786681715575617</c:v>
                </c:pt>
                <c:pt idx="6">
                  <c:v>3.3786681715575617</c:v>
                </c:pt>
                <c:pt idx="7">
                  <c:v>3.3786681715575617</c:v>
                </c:pt>
                <c:pt idx="8">
                  <c:v>5.5909058257309097</c:v>
                </c:pt>
                <c:pt idx="9">
                  <c:v>5.5909058257309097</c:v>
                </c:pt>
                <c:pt idx="10">
                  <c:v>5.5909058257309097</c:v>
                </c:pt>
                <c:pt idx="11">
                  <c:v>5.5909058257309097</c:v>
                </c:pt>
                <c:pt idx="12">
                  <c:v>5.5909058257309097</c:v>
                </c:pt>
                <c:pt idx="13">
                  <c:v>5.5909058257309097</c:v>
                </c:pt>
                <c:pt idx="14">
                  <c:v>5.5909058257309097</c:v>
                </c:pt>
                <c:pt idx="15">
                  <c:v>4.5613901424134093</c:v>
                </c:pt>
                <c:pt idx="16">
                  <c:v>4.5613901424134093</c:v>
                </c:pt>
                <c:pt idx="17">
                  <c:v>4.5613901424134093</c:v>
                </c:pt>
                <c:pt idx="18">
                  <c:v>4.5613901424134093</c:v>
                </c:pt>
                <c:pt idx="19">
                  <c:v>4.5613901424134093</c:v>
                </c:pt>
                <c:pt idx="20">
                  <c:v>4.5613901424134093</c:v>
                </c:pt>
                <c:pt idx="21">
                  <c:v>4.5613901424134093</c:v>
                </c:pt>
                <c:pt idx="22">
                  <c:v>4.5613901424134093</c:v>
                </c:pt>
                <c:pt idx="23">
                  <c:v>4.5613901424134093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'5040'!$L$1</c:f>
              <c:strCache>
                <c:ptCount val="1"/>
                <c:pt idx="0">
                  <c:v>Haskell speedup</c:v>
                </c:pt>
              </c:strCache>
            </c:strRef>
          </c:tx>
          <c:marker>
            <c:symbol val="none"/>
          </c:marker>
          <c:val>
            <c:numRef>
              <c:f>'5040'!$L$2:$L$25</c:f>
              <c:numCache>
                <c:formatCode>General</c:formatCode>
                <c:ptCount val="24"/>
                <c:pt idx="0">
                  <c:v>1</c:v>
                </c:pt>
                <c:pt idx="1">
                  <c:v>1.9902258251302836</c:v>
                </c:pt>
                <c:pt idx="2">
                  <c:v>2.915383049467327</c:v>
                </c:pt>
                <c:pt idx="3">
                  <c:v>3.8386419477328566</c:v>
                </c:pt>
                <c:pt idx="4">
                  <c:v>4.6364862677386283</c:v>
                </c:pt>
                <c:pt idx="5">
                  <c:v>5.4408915342240229</c:v>
                </c:pt>
                <c:pt idx="6">
                  <c:v>5.4675489946551288</c:v>
                </c:pt>
                <c:pt idx="7">
                  <c:v>6.0499894388509468</c:v>
                </c:pt>
                <c:pt idx="8">
                  <c:v>6.1285215034590967</c:v>
                </c:pt>
                <c:pt idx="9">
                  <c:v>8.1945451077627318</c:v>
                </c:pt>
                <c:pt idx="10">
                  <c:v>9.4147036266023889</c:v>
                </c:pt>
                <c:pt idx="11">
                  <c:v>10.204013775086095</c:v>
                </c:pt>
                <c:pt idx="12">
                  <c:v>7.740563913160976</c:v>
                </c:pt>
                <c:pt idx="13">
                  <c:v>7.539527945950689</c:v>
                </c:pt>
                <c:pt idx="14">
                  <c:v>9.2059138632954784</c:v>
                </c:pt>
                <c:pt idx="15">
                  <c:v>9.734677693440581</c:v>
                </c:pt>
                <c:pt idx="16">
                  <c:v>8.4524886877828056</c:v>
                </c:pt>
                <c:pt idx="17">
                  <c:v>9.6984198645598205</c:v>
                </c:pt>
                <c:pt idx="18">
                  <c:v>8.1056504103386473</c:v>
                </c:pt>
                <c:pt idx="19">
                  <c:v>9.0832980972515855</c:v>
                </c:pt>
                <c:pt idx="20">
                  <c:v>9.1451681566624092</c:v>
                </c:pt>
                <c:pt idx="21">
                  <c:v>10.255161713808329</c:v>
                </c:pt>
                <c:pt idx="22">
                  <c:v>10.849494949494948</c:v>
                </c:pt>
                <c:pt idx="23">
                  <c:v>12.230002846569882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31072"/>
        <c:axId val="99787904"/>
      </c:lineChart>
      <c:catAx>
        <c:axId val="121331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99787904"/>
        <c:crosses val="autoZero"/>
        <c:auto val="1"/>
        <c:lblAlgn val="ctr"/>
        <c:lblOffset val="100"/>
        <c:noMultiLvlLbl val="0"/>
      </c:catAx>
      <c:valAx>
        <c:axId val="9978790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213310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'10080'!$N$1</c:f>
              <c:strCache>
                <c:ptCount val="1"/>
                <c:pt idx="0">
                  <c:v>Java Seq</c:v>
                </c:pt>
              </c:strCache>
            </c:strRef>
          </c:tx>
          <c:marker>
            <c:symbol val="none"/>
          </c:marker>
          <c:val>
            <c:numRef>
              <c:f>'10080'!$N$2:$N$25</c:f>
              <c:numCache>
                <c:formatCode>#,##0</c:formatCode>
                <c:ptCount val="24"/>
                <c:pt idx="0">
                  <c:v>37218461.538461536</c:v>
                </c:pt>
                <c:pt idx="1">
                  <c:v>37218461.538461536</c:v>
                </c:pt>
                <c:pt idx="2">
                  <c:v>37218461.538461536</c:v>
                </c:pt>
                <c:pt idx="3">
                  <c:v>37218461.538461536</c:v>
                </c:pt>
                <c:pt idx="4">
                  <c:v>37218461.538461536</c:v>
                </c:pt>
                <c:pt idx="5">
                  <c:v>37218461.538461536</c:v>
                </c:pt>
                <c:pt idx="6">
                  <c:v>37218461.538461536</c:v>
                </c:pt>
                <c:pt idx="7">
                  <c:v>37218461.538461536</c:v>
                </c:pt>
                <c:pt idx="8">
                  <c:v>37218461.538461536</c:v>
                </c:pt>
                <c:pt idx="9">
                  <c:v>37218461.538461536</c:v>
                </c:pt>
                <c:pt idx="10">
                  <c:v>37218461.538461536</c:v>
                </c:pt>
                <c:pt idx="11">
                  <c:v>37218461.538461536</c:v>
                </c:pt>
                <c:pt idx="12">
                  <c:v>37218461.538461536</c:v>
                </c:pt>
                <c:pt idx="13">
                  <c:v>37218461.538461536</c:v>
                </c:pt>
                <c:pt idx="14">
                  <c:v>37218461.538461536</c:v>
                </c:pt>
                <c:pt idx="15">
                  <c:v>37218461.538461536</c:v>
                </c:pt>
                <c:pt idx="16">
                  <c:v>37218461.538461536</c:v>
                </c:pt>
                <c:pt idx="17">
                  <c:v>37218461.538461536</c:v>
                </c:pt>
                <c:pt idx="18">
                  <c:v>37218461.538461536</c:v>
                </c:pt>
                <c:pt idx="19">
                  <c:v>37218461.538461536</c:v>
                </c:pt>
                <c:pt idx="20">
                  <c:v>37218461.538461536</c:v>
                </c:pt>
                <c:pt idx="21">
                  <c:v>37218461.538461536</c:v>
                </c:pt>
                <c:pt idx="22">
                  <c:v>37218461.538461536</c:v>
                </c:pt>
                <c:pt idx="23">
                  <c:v>37218461.538461536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'10080'!$O$1</c:f>
              <c:strCache>
                <c:ptCount val="1"/>
                <c:pt idx="0">
                  <c:v>Java Lines</c:v>
                </c:pt>
              </c:strCache>
            </c:strRef>
          </c:tx>
          <c:marker>
            <c:symbol val="none"/>
          </c:marker>
          <c:val>
            <c:numRef>
              <c:f>'10080'!$O$2:$O$25</c:f>
              <c:numCache>
                <c:formatCode>#,##0</c:formatCode>
                <c:ptCount val="24"/>
                <c:pt idx="0">
                  <c:v>35728843.597696051</c:v>
                </c:pt>
                <c:pt idx="1">
                  <c:v>64167329.771513015</c:v>
                </c:pt>
                <c:pt idx="2">
                  <c:v>132621191.9492521</c:v>
                </c:pt>
                <c:pt idx="3">
                  <c:v>126797199.65557261</c:v>
                </c:pt>
                <c:pt idx="4">
                  <c:v>162435094.00179052</c:v>
                </c:pt>
                <c:pt idx="5">
                  <c:v>240899046.89648634</c:v>
                </c:pt>
                <c:pt idx="6">
                  <c:v>231523492.68559447</c:v>
                </c:pt>
                <c:pt idx="7">
                  <c:v>233492048.90155345</c:v>
                </c:pt>
                <c:pt idx="8">
                  <c:v>269106126.01636779</c:v>
                </c:pt>
                <c:pt idx="9">
                  <c:v>290237659.96343696</c:v>
                </c:pt>
                <c:pt idx="10">
                  <c:v>245053179.94356415</c:v>
                </c:pt>
                <c:pt idx="11">
                  <c:v>204781425.72102302</c:v>
                </c:pt>
                <c:pt idx="12">
                  <c:v>243485262.40115026</c:v>
                </c:pt>
                <c:pt idx="13">
                  <c:v>245289814.83716774</c:v>
                </c:pt>
                <c:pt idx="14">
                  <c:v>257583531.91705117</c:v>
                </c:pt>
                <c:pt idx="15">
                  <c:v>187784431.13772455</c:v>
                </c:pt>
                <c:pt idx="16">
                  <c:v>187760140.44165203</c:v>
                </c:pt>
                <c:pt idx="17">
                  <c:v>184360132.81802842</c:v>
                </c:pt>
                <c:pt idx="18">
                  <c:v>175210636.13319311</c:v>
                </c:pt>
                <c:pt idx="19">
                  <c:v>176360196.48343256</c:v>
                </c:pt>
                <c:pt idx="20">
                  <c:v>251171482.95552865</c:v>
                </c:pt>
                <c:pt idx="21">
                  <c:v>167647961.45659742</c:v>
                </c:pt>
                <c:pt idx="22">
                  <c:v>254270270.27027026</c:v>
                </c:pt>
                <c:pt idx="23">
                  <c:v>264820683.90325272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'10080'!$P$1</c:f>
              <c:strCache>
                <c:ptCount val="1"/>
                <c:pt idx="0">
                  <c:v>Java Columns</c:v>
                </c:pt>
              </c:strCache>
            </c:strRef>
          </c:tx>
          <c:marker>
            <c:symbol val="none"/>
          </c:marker>
          <c:val>
            <c:numRef>
              <c:f>'10080'!$P$2:$P$25</c:f>
              <c:numCache>
                <c:formatCode>#,##0</c:formatCode>
                <c:ptCount val="24"/>
                <c:pt idx="0">
                  <c:v>6685638.823217446</c:v>
                </c:pt>
                <c:pt idx="1">
                  <c:v>20521487.633350972</c:v>
                </c:pt>
                <c:pt idx="2">
                  <c:v>31138474.739890594</c:v>
                </c:pt>
                <c:pt idx="3">
                  <c:v>40867987.820819639</c:v>
                </c:pt>
                <c:pt idx="4">
                  <c:v>46855614.48005534</c:v>
                </c:pt>
                <c:pt idx="5">
                  <c:v>56775087.587937169</c:v>
                </c:pt>
                <c:pt idx="6">
                  <c:v>78450242.053166762</c:v>
                </c:pt>
                <c:pt idx="7">
                  <c:v>89528156.417689502</c:v>
                </c:pt>
                <c:pt idx="8">
                  <c:v>87245749.613601252</c:v>
                </c:pt>
                <c:pt idx="9">
                  <c:v>94558923.436293066</c:v>
                </c:pt>
                <c:pt idx="10">
                  <c:v>97096277.891920298</c:v>
                </c:pt>
                <c:pt idx="11">
                  <c:v>97193801.415726036</c:v>
                </c:pt>
                <c:pt idx="12">
                  <c:v>84665650.076244295</c:v>
                </c:pt>
                <c:pt idx="13">
                  <c:v>91646282.065158561</c:v>
                </c:pt>
                <c:pt idx="14">
                  <c:v>94061710.223012179</c:v>
                </c:pt>
                <c:pt idx="15">
                  <c:v>94677873.236549318</c:v>
                </c:pt>
                <c:pt idx="16">
                  <c:v>96231851.115215242</c:v>
                </c:pt>
                <c:pt idx="17">
                  <c:v>93904364.059814051</c:v>
                </c:pt>
                <c:pt idx="18">
                  <c:v>88969212.987285912</c:v>
                </c:pt>
                <c:pt idx="19">
                  <c:v>88048666.35470286</c:v>
                </c:pt>
                <c:pt idx="20">
                  <c:v>87156692.028581485</c:v>
                </c:pt>
                <c:pt idx="21">
                  <c:v>80554969.754148409</c:v>
                </c:pt>
                <c:pt idx="22">
                  <c:v>76978044.4565662</c:v>
                </c:pt>
                <c:pt idx="23">
                  <c:v>72734977.880223915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'10080'!$Q$1</c:f>
              <c:strCache>
                <c:ptCount val="1"/>
                <c:pt idx="0">
                  <c:v>Java Blocks</c:v>
                </c:pt>
              </c:strCache>
            </c:strRef>
          </c:tx>
          <c:marker>
            <c:symbol val="none"/>
          </c:marker>
          <c:val>
            <c:numRef>
              <c:f>'10080'!$Q$2:$Q$25</c:f>
              <c:numCache>
                <c:formatCode>#,##0</c:formatCode>
                <c:ptCount val="24"/>
                <c:pt idx="0">
                  <c:v>34632917.605434574</c:v>
                </c:pt>
                <c:pt idx="1">
                  <c:v>34632917.605434574</c:v>
                </c:pt>
                <c:pt idx="2">
                  <c:v>34632917.605434574</c:v>
                </c:pt>
                <c:pt idx="3">
                  <c:v>125046335.6101163</c:v>
                </c:pt>
                <c:pt idx="4">
                  <c:v>125046335.6101163</c:v>
                </c:pt>
                <c:pt idx="5">
                  <c:v>125046335.6101163</c:v>
                </c:pt>
                <c:pt idx="6">
                  <c:v>125046335.6101163</c:v>
                </c:pt>
                <c:pt idx="7">
                  <c:v>125046335.6101163</c:v>
                </c:pt>
                <c:pt idx="8">
                  <c:v>211737345.53108135</c:v>
                </c:pt>
                <c:pt idx="9">
                  <c:v>211737345.53108135</c:v>
                </c:pt>
                <c:pt idx="10">
                  <c:v>211737345.53108135</c:v>
                </c:pt>
                <c:pt idx="11">
                  <c:v>211737345.53108135</c:v>
                </c:pt>
                <c:pt idx="12">
                  <c:v>211737345.53108135</c:v>
                </c:pt>
                <c:pt idx="13">
                  <c:v>211737345.53108135</c:v>
                </c:pt>
                <c:pt idx="14">
                  <c:v>211737345.53108135</c:v>
                </c:pt>
                <c:pt idx="15">
                  <c:v>193373934.22655296</c:v>
                </c:pt>
                <c:pt idx="16">
                  <c:v>193373934.22655296</c:v>
                </c:pt>
                <c:pt idx="17">
                  <c:v>193373934.22655296</c:v>
                </c:pt>
                <c:pt idx="18">
                  <c:v>193373934.22655296</c:v>
                </c:pt>
                <c:pt idx="19">
                  <c:v>193373934.22655296</c:v>
                </c:pt>
                <c:pt idx="20">
                  <c:v>193373934.22655296</c:v>
                </c:pt>
                <c:pt idx="21">
                  <c:v>193373934.22655296</c:v>
                </c:pt>
                <c:pt idx="22">
                  <c:v>193373934.22655296</c:v>
                </c:pt>
                <c:pt idx="23">
                  <c:v>193373934.22655296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'10080'!$R$1</c:f>
              <c:strCache>
                <c:ptCount val="1"/>
                <c:pt idx="0">
                  <c:v>Haskell</c:v>
                </c:pt>
              </c:strCache>
            </c:strRef>
          </c:tx>
          <c:marker>
            <c:symbol val="none"/>
          </c:marker>
          <c:val>
            <c:numRef>
              <c:f>'10080'!$R$2:$R$25</c:f>
              <c:numCache>
                <c:formatCode>#,##0</c:formatCode>
                <c:ptCount val="24"/>
                <c:pt idx="0">
                  <c:v>29804464.521427944</c:v>
                </c:pt>
                <c:pt idx="1">
                  <c:v>58397838.956261851</c:v>
                </c:pt>
                <c:pt idx="2">
                  <c:v>87637053.648438841</c:v>
                </c:pt>
                <c:pt idx="3">
                  <c:v>114510599.45227711</c:v>
                </c:pt>
                <c:pt idx="4">
                  <c:v>142061155.15288788</c:v>
                </c:pt>
                <c:pt idx="5">
                  <c:v>169245273.59040558</c:v>
                </c:pt>
                <c:pt idx="6">
                  <c:v>206068915.16417548</c:v>
                </c:pt>
                <c:pt idx="7">
                  <c:v>234245665.80597568</c:v>
                </c:pt>
                <c:pt idx="8">
                  <c:v>252896931.07997113</c:v>
                </c:pt>
                <c:pt idx="9">
                  <c:v>281084430.67389619</c:v>
                </c:pt>
                <c:pt idx="10">
                  <c:v>305280173.06132257</c:v>
                </c:pt>
                <c:pt idx="11">
                  <c:v>336289137.48593366</c:v>
                </c:pt>
                <c:pt idx="12">
                  <c:v>264558662.70895174</c:v>
                </c:pt>
                <c:pt idx="13">
                  <c:v>310106516.09949642</c:v>
                </c:pt>
                <c:pt idx="14">
                  <c:v>305032722.90603423</c:v>
                </c:pt>
                <c:pt idx="15">
                  <c:v>340424163.23248565</c:v>
                </c:pt>
                <c:pt idx="16">
                  <c:v>334253569.31377065</c:v>
                </c:pt>
                <c:pt idx="17">
                  <c:v>302769450.81796241</c:v>
                </c:pt>
                <c:pt idx="18">
                  <c:v>298359712.23021585</c:v>
                </c:pt>
                <c:pt idx="19">
                  <c:v>298649109.39980012</c:v>
                </c:pt>
                <c:pt idx="20">
                  <c:v>323412165.38816565</c:v>
                </c:pt>
                <c:pt idx="21">
                  <c:v>383174567.25873965</c:v>
                </c:pt>
                <c:pt idx="22">
                  <c:v>395002138.1642887</c:v>
                </c:pt>
                <c:pt idx="23">
                  <c:v>399946467.23086005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'10080'!$S$1</c:f>
              <c:strCache>
                <c:ptCount val="1"/>
                <c:pt idx="0">
                  <c:v>C Seq</c:v>
                </c:pt>
              </c:strCache>
            </c:strRef>
          </c:tx>
          <c:marker>
            <c:symbol val="none"/>
          </c:marker>
          <c:val>
            <c:numRef>
              <c:f>'10080'!$S$2:$S$25</c:f>
              <c:numCache>
                <c:formatCode>#,##0</c:formatCode>
                <c:ptCount val="24"/>
                <c:pt idx="0">
                  <c:v>176400000</c:v>
                </c:pt>
                <c:pt idx="1">
                  <c:v>176400000</c:v>
                </c:pt>
                <c:pt idx="2">
                  <c:v>176400000</c:v>
                </c:pt>
                <c:pt idx="3">
                  <c:v>176400000</c:v>
                </c:pt>
                <c:pt idx="4">
                  <c:v>176400000</c:v>
                </c:pt>
                <c:pt idx="5">
                  <c:v>176400000</c:v>
                </c:pt>
                <c:pt idx="6">
                  <c:v>176400000</c:v>
                </c:pt>
                <c:pt idx="7">
                  <c:v>176400000</c:v>
                </c:pt>
                <c:pt idx="8">
                  <c:v>176400000</c:v>
                </c:pt>
                <c:pt idx="9">
                  <c:v>176400000</c:v>
                </c:pt>
                <c:pt idx="10">
                  <c:v>176400000</c:v>
                </c:pt>
                <c:pt idx="11">
                  <c:v>176400000</c:v>
                </c:pt>
                <c:pt idx="12">
                  <c:v>176400000</c:v>
                </c:pt>
                <c:pt idx="13">
                  <c:v>176400000</c:v>
                </c:pt>
                <c:pt idx="14">
                  <c:v>176400000</c:v>
                </c:pt>
                <c:pt idx="15">
                  <c:v>176400000</c:v>
                </c:pt>
                <c:pt idx="16">
                  <c:v>176400000</c:v>
                </c:pt>
                <c:pt idx="17">
                  <c:v>176400000</c:v>
                </c:pt>
                <c:pt idx="18">
                  <c:v>176400000</c:v>
                </c:pt>
                <c:pt idx="19">
                  <c:v>176400000</c:v>
                </c:pt>
                <c:pt idx="20">
                  <c:v>176400000</c:v>
                </c:pt>
                <c:pt idx="21">
                  <c:v>176400000</c:v>
                </c:pt>
                <c:pt idx="22">
                  <c:v>176400000</c:v>
                </c:pt>
                <c:pt idx="23">
                  <c:v>176400000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30688"/>
        <c:axId val="75332224"/>
      </c:lineChart>
      <c:catAx>
        <c:axId val="7533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Number of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5332224"/>
        <c:crosses val="autoZero"/>
        <c:auto val="1"/>
        <c:lblAlgn val="ctr"/>
        <c:lblOffset val="100"/>
        <c:noMultiLvlLbl val="0"/>
      </c:catAx>
      <c:valAx>
        <c:axId val="75332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BE"/>
                  <a:t>Throughput (Generated cells per second)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7533068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'10080'!$I$1</c:f>
              <c:strCache>
                <c:ptCount val="1"/>
                <c:pt idx="0">
                  <c:v>Java Lines</c:v>
                </c:pt>
              </c:strCache>
            </c:strRef>
          </c:tx>
          <c:marker>
            <c:symbol val="none"/>
          </c:marker>
          <c:val>
            <c:numRef>
              <c:f>'10080'!$I$2:$I$25</c:f>
              <c:numCache>
                <c:formatCode>General</c:formatCode>
                <c:ptCount val="24"/>
                <c:pt idx="0">
                  <c:v>1</c:v>
                </c:pt>
                <c:pt idx="1">
                  <c:v>1.7959531658519952</c:v>
                </c:pt>
                <c:pt idx="2">
                  <c:v>3.7118803351867808</c:v>
                </c:pt>
                <c:pt idx="3">
                  <c:v>3.5488749953202801</c:v>
                </c:pt>
                <c:pt idx="4">
                  <c:v>4.5463294538943604</c:v>
                </c:pt>
                <c:pt idx="5">
                  <c:v>6.7424249608800801</c:v>
                </c:pt>
                <c:pt idx="6">
                  <c:v>6.4800164061431893</c:v>
                </c:pt>
                <c:pt idx="7">
                  <c:v>6.5351135214633702</c:v>
                </c:pt>
                <c:pt idx="8">
                  <c:v>7.5319013692825179</c:v>
                </c:pt>
                <c:pt idx="9">
                  <c:v>8.1233432358318112</c:v>
                </c:pt>
                <c:pt idx="10">
                  <c:v>6.8586932928152819</c:v>
                </c:pt>
                <c:pt idx="11">
                  <c:v>5.7315436241610742</c:v>
                </c:pt>
                <c:pt idx="12">
                  <c:v>6.8148094895758451</c:v>
                </c:pt>
                <c:pt idx="13">
                  <c:v>6.8653163701325353</c:v>
                </c:pt>
                <c:pt idx="14">
                  <c:v>7.2094001926684586</c:v>
                </c:pt>
                <c:pt idx="15">
                  <c:v>5.255821689953426</c:v>
                </c:pt>
                <c:pt idx="16">
                  <c:v>5.2551418275893935</c:v>
                </c:pt>
                <c:pt idx="17">
                  <c:v>5.1599804038974471</c:v>
                </c:pt>
                <c:pt idx="18">
                  <c:v>4.9038988808608241</c:v>
                </c:pt>
                <c:pt idx="19">
                  <c:v>4.936073455643692</c:v>
                </c:pt>
                <c:pt idx="20">
                  <c:v>7.0299359750821946</c:v>
                </c:pt>
                <c:pt idx="21">
                  <c:v>4.6922302704308079</c:v>
                </c:pt>
                <c:pt idx="22">
                  <c:v>7.1166666666666663</c:v>
                </c:pt>
                <c:pt idx="23">
                  <c:v>7.4119578815679734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'10080'!$J$1</c:f>
              <c:strCache>
                <c:ptCount val="1"/>
                <c:pt idx="0">
                  <c:v>Java Columns</c:v>
                </c:pt>
              </c:strCache>
            </c:strRef>
          </c:tx>
          <c:marker>
            <c:symbol val="none"/>
          </c:marker>
          <c:val>
            <c:numRef>
              <c:f>'10080'!$J$2:$J$25</c:f>
              <c:numCache>
                <c:formatCode>General</c:formatCode>
                <c:ptCount val="24"/>
                <c:pt idx="0">
                  <c:v>1</c:v>
                </c:pt>
                <c:pt idx="1">
                  <c:v>3.0694879241883815</c:v>
                </c:pt>
                <c:pt idx="2">
                  <c:v>4.6575167404728699</c:v>
                </c:pt>
                <c:pt idx="3">
                  <c:v>6.1128022170291318</c:v>
                </c:pt>
                <c:pt idx="4">
                  <c:v>7.0083975097994005</c:v>
                </c:pt>
                <c:pt idx="5">
                  <c:v>8.4920961316026204</c:v>
                </c:pt>
                <c:pt idx="6">
                  <c:v>11.734143008253742</c:v>
                </c:pt>
                <c:pt idx="7">
                  <c:v>13.391114713942073</c:v>
                </c:pt>
                <c:pt idx="8">
                  <c:v>13.049725227545938</c:v>
                </c:pt>
                <c:pt idx="9">
                  <c:v>14.143588359561855</c:v>
                </c:pt>
                <c:pt idx="10">
                  <c:v>14.523111472120023</c:v>
                </c:pt>
                <c:pt idx="11">
                  <c:v>14.537698488616796</c:v>
                </c:pt>
                <c:pt idx="12">
                  <c:v>12.663808547692257</c:v>
                </c:pt>
                <c:pt idx="13">
                  <c:v>13.707931955117797</c:v>
                </c:pt>
                <c:pt idx="14">
                  <c:v>14.069218022421564</c:v>
                </c:pt>
                <c:pt idx="15">
                  <c:v>14.161380197171022</c:v>
                </c:pt>
                <c:pt idx="16">
                  <c:v>14.393815409385804</c:v>
                </c:pt>
                <c:pt idx="17">
                  <c:v>14.045683074250013</c:v>
                </c:pt>
                <c:pt idx="18">
                  <c:v>13.307511120451123</c:v>
                </c:pt>
                <c:pt idx="19">
                  <c:v>13.169820967434443</c:v>
                </c:pt>
                <c:pt idx="20">
                  <c:v>13.036404498237246</c:v>
                </c:pt>
                <c:pt idx="21">
                  <c:v>12.048956260455233</c:v>
                </c:pt>
                <c:pt idx="22">
                  <c:v>11.513940027577011</c:v>
                </c:pt>
                <c:pt idx="23">
                  <c:v>10.879286154022362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'10080'!$K$1</c:f>
              <c:strCache>
                <c:ptCount val="1"/>
                <c:pt idx="0">
                  <c:v>Java Blocks</c:v>
                </c:pt>
              </c:strCache>
            </c:strRef>
          </c:tx>
          <c:marker>
            <c:symbol val="none"/>
          </c:marker>
          <c:val>
            <c:numRef>
              <c:f>'10080'!$K$2:$K$25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3.6106208848686236</c:v>
                </c:pt>
                <c:pt idx="4">
                  <c:v>3.6106208848686236</c:v>
                </c:pt>
                <c:pt idx="5">
                  <c:v>3.6106208848686236</c:v>
                </c:pt>
                <c:pt idx="6">
                  <c:v>3.6106208848686236</c:v>
                </c:pt>
                <c:pt idx="7">
                  <c:v>3.6106208848686236</c:v>
                </c:pt>
                <c:pt idx="8">
                  <c:v>6.1137599766603454</c:v>
                </c:pt>
                <c:pt idx="9">
                  <c:v>6.1137599766603454</c:v>
                </c:pt>
                <c:pt idx="10">
                  <c:v>6.1137599766603454</c:v>
                </c:pt>
                <c:pt idx="11">
                  <c:v>6.1137599766603454</c:v>
                </c:pt>
                <c:pt idx="12">
                  <c:v>6.1137599766603454</c:v>
                </c:pt>
                <c:pt idx="13">
                  <c:v>6.1137599766603454</c:v>
                </c:pt>
                <c:pt idx="14">
                  <c:v>6.1137599766603454</c:v>
                </c:pt>
                <c:pt idx="15">
                  <c:v>5.583529993909865</c:v>
                </c:pt>
                <c:pt idx="16">
                  <c:v>5.583529993909865</c:v>
                </c:pt>
                <c:pt idx="17">
                  <c:v>5.583529993909865</c:v>
                </c:pt>
                <c:pt idx="18">
                  <c:v>5.583529993909865</c:v>
                </c:pt>
                <c:pt idx="19">
                  <c:v>5.583529993909865</c:v>
                </c:pt>
                <c:pt idx="20">
                  <c:v>5.583529993909865</c:v>
                </c:pt>
                <c:pt idx="21">
                  <c:v>5.583529993909865</c:v>
                </c:pt>
                <c:pt idx="22">
                  <c:v>5.583529993909865</c:v>
                </c:pt>
                <c:pt idx="23">
                  <c:v>5.583529993909865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'10080'!$L$1</c:f>
              <c:strCache>
                <c:ptCount val="1"/>
                <c:pt idx="0">
                  <c:v>Haskell</c:v>
                </c:pt>
              </c:strCache>
            </c:strRef>
          </c:tx>
          <c:marker>
            <c:symbol val="none"/>
          </c:marker>
          <c:val>
            <c:numRef>
              <c:f>'10080'!$L$2:$L$25</c:f>
              <c:numCache>
                <c:formatCode>General</c:formatCode>
                <c:ptCount val="24"/>
                <c:pt idx="0">
                  <c:v>1</c:v>
                </c:pt>
                <c:pt idx="1">
                  <c:v>1.9593654807747569</c:v>
                </c:pt>
                <c:pt idx="2">
                  <c:v>2.9404002070036221</c:v>
                </c:pt>
                <c:pt idx="3">
                  <c:v>3.8420619625609991</c:v>
                </c:pt>
                <c:pt idx="4">
                  <c:v>4.7664387679487712</c:v>
                </c:pt>
                <c:pt idx="5">
                  <c:v>5.6785208628300152</c:v>
                </c:pt>
                <c:pt idx="6">
                  <c:v>6.9140284340965783</c:v>
                </c:pt>
                <c:pt idx="7">
                  <c:v>7.8594153448911843</c:v>
                </c:pt>
                <c:pt idx="8">
                  <c:v>8.485202976827539</c:v>
                </c:pt>
                <c:pt idx="9">
                  <c:v>9.430950536682527</c:v>
                </c:pt>
                <c:pt idx="10">
                  <c:v>10.242766577532073</c:v>
                </c:pt>
                <c:pt idx="11">
                  <c:v>11.283179982789436</c:v>
                </c:pt>
                <c:pt idx="12">
                  <c:v>8.8764776337030664</c:v>
                </c:pt>
                <c:pt idx="13">
                  <c:v>10.404700137341676</c:v>
                </c:pt>
                <c:pt idx="14">
                  <c:v>10.23446412488742</c:v>
                </c:pt>
                <c:pt idx="15">
                  <c:v>11.42191845076557</c:v>
                </c:pt>
                <c:pt idx="16">
                  <c:v>11.21488255806303</c:v>
                </c:pt>
                <c:pt idx="17">
                  <c:v>10.158526773741769</c:v>
                </c:pt>
                <c:pt idx="18">
                  <c:v>10.01057113492879</c:v>
                </c:pt>
                <c:pt idx="19">
                  <c:v>10.02028099465052</c:v>
                </c:pt>
                <c:pt idx="20">
                  <c:v>10.851131552980869</c:v>
                </c:pt>
                <c:pt idx="21">
                  <c:v>12.8562808764189</c:v>
                </c:pt>
                <c:pt idx="22">
                  <c:v>13.253119776075884</c:v>
                </c:pt>
                <c:pt idx="23">
                  <c:v>13.419012005510725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03040"/>
        <c:axId val="114104576"/>
      </c:lineChart>
      <c:catAx>
        <c:axId val="11410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Number</a:t>
                </a:r>
                <a:r>
                  <a:rPr lang="fr-BE" baseline="0"/>
                  <a:t> of threads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4104576"/>
        <c:crosses val="autoZero"/>
        <c:auto val="1"/>
        <c:lblAlgn val="ctr"/>
        <c:lblOffset val="100"/>
        <c:noMultiLvlLbl val="0"/>
      </c:catAx>
      <c:valAx>
        <c:axId val="114104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10304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'Size impact'!$B$1</c:f>
              <c:strCache>
                <c:ptCount val="1"/>
                <c:pt idx="0">
                  <c:v>Java Seq</c:v>
                </c:pt>
              </c:strCache>
            </c:strRef>
          </c:tx>
          <c:marker>
            <c:symbol val="none"/>
          </c:marker>
          <c:cat>
            <c:numRef>
              <c:f>'Size impact'!$A$2:$A$7</c:f>
              <c:numCache>
                <c:formatCode>General</c:formatCode>
                <c:ptCount val="6"/>
                <c:pt idx="0">
                  <c:v>144</c:v>
                </c:pt>
                <c:pt idx="1">
                  <c:v>576</c:v>
                </c:pt>
                <c:pt idx="2">
                  <c:v>1008</c:v>
                </c:pt>
                <c:pt idx="3">
                  <c:v>2592</c:v>
                </c:pt>
                <c:pt idx="4">
                  <c:v>5040</c:v>
                </c:pt>
                <c:pt idx="5">
                  <c:v>10080</c:v>
                </c:pt>
              </c:numCache>
            </c:numRef>
          </c:cat>
          <c:val>
            <c:numRef>
              <c:f>'Size impact'!$B$2:$B$7</c:f>
              <c:numCache>
                <c:formatCode>#,##0</c:formatCode>
                <c:ptCount val="6"/>
                <c:pt idx="0">
                  <c:v>29205633.802816901</c:v>
                </c:pt>
                <c:pt idx="1">
                  <c:v>31932242.540904712</c:v>
                </c:pt>
                <c:pt idx="2">
                  <c:v>32133586.33776091</c:v>
                </c:pt>
                <c:pt idx="3">
                  <c:v>37184325.880008854</c:v>
                </c:pt>
                <c:pt idx="4">
                  <c:v>35676404.494382016</c:v>
                </c:pt>
                <c:pt idx="5">
                  <c:v>37218461.538461536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'Size impact'!$C$1</c:f>
              <c:strCache>
                <c:ptCount val="1"/>
                <c:pt idx="0">
                  <c:v>Java Lines</c:v>
                </c:pt>
              </c:strCache>
            </c:strRef>
          </c:tx>
          <c:marker>
            <c:symbol val="none"/>
          </c:marker>
          <c:cat>
            <c:numRef>
              <c:f>'Size impact'!$A$2:$A$7</c:f>
              <c:numCache>
                <c:formatCode>General</c:formatCode>
                <c:ptCount val="6"/>
                <c:pt idx="0">
                  <c:v>144</c:v>
                </c:pt>
                <c:pt idx="1">
                  <c:v>576</c:v>
                </c:pt>
                <c:pt idx="2">
                  <c:v>1008</c:v>
                </c:pt>
                <c:pt idx="3">
                  <c:v>2592</c:v>
                </c:pt>
                <c:pt idx="4">
                  <c:v>5040</c:v>
                </c:pt>
                <c:pt idx="5">
                  <c:v>10080</c:v>
                </c:pt>
              </c:numCache>
            </c:numRef>
          </c:cat>
          <c:val>
            <c:numRef>
              <c:f>'Size impact'!$C$2:$C$7</c:f>
              <c:numCache>
                <c:formatCode>#,##0</c:formatCode>
                <c:ptCount val="6"/>
                <c:pt idx="0">
                  <c:v>31901538.46153846</c:v>
                </c:pt>
                <c:pt idx="1">
                  <c:v>52330599.369085178</c:v>
                </c:pt>
                <c:pt idx="2">
                  <c:v>82272388.663967624</c:v>
                </c:pt>
                <c:pt idx="3">
                  <c:v>155376133.20999074</c:v>
                </c:pt>
                <c:pt idx="4">
                  <c:v>223173431.73431736</c:v>
                </c:pt>
                <c:pt idx="5">
                  <c:v>290237659.96343696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'Size impact'!$D$1</c:f>
              <c:strCache>
                <c:ptCount val="1"/>
                <c:pt idx="0">
                  <c:v>Java Columns</c:v>
                </c:pt>
              </c:strCache>
            </c:strRef>
          </c:tx>
          <c:marker>
            <c:symbol val="none"/>
          </c:marker>
          <c:cat>
            <c:numRef>
              <c:f>'Size impact'!$A$2:$A$7</c:f>
              <c:numCache>
                <c:formatCode>General</c:formatCode>
                <c:ptCount val="6"/>
                <c:pt idx="0">
                  <c:v>144</c:v>
                </c:pt>
                <c:pt idx="1">
                  <c:v>576</c:v>
                </c:pt>
                <c:pt idx="2">
                  <c:v>1008</c:v>
                </c:pt>
                <c:pt idx="3">
                  <c:v>2592</c:v>
                </c:pt>
                <c:pt idx="4">
                  <c:v>5040</c:v>
                </c:pt>
                <c:pt idx="5">
                  <c:v>10080</c:v>
                </c:pt>
              </c:numCache>
            </c:numRef>
          </c:cat>
          <c:val>
            <c:numRef>
              <c:f>'Size impact'!$D$2:$D$7</c:f>
              <c:numCache>
                <c:formatCode>#,##0</c:formatCode>
                <c:ptCount val="6"/>
                <c:pt idx="0">
                  <c:v>31418181.818181816</c:v>
                </c:pt>
                <c:pt idx="1">
                  <c:v>29386713.906111605</c:v>
                </c:pt>
                <c:pt idx="2">
                  <c:v>50500198.807157055</c:v>
                </c:pt>
                <c:pt idx="3">
                  <c:v>101410777.35849057</c:v>
                </c:pt>
                <c:pt idx="4">
                  <c:v>109136842.10526316</c:v>
                </c:pt>
                <c:pt idx="5">
                  <c:v>97193801.415726036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'Size impact'!$E$1</c:f>
              <c:strCache>
                <c:ptCount val="1"/>
                <c:pt idx="0">
                  <c:v>Java Blocks</c:v>
                </c:pt>
              </c:strCache>
            </c:strRef>
          </c:tx>
          <c:marker>
            <c:symbol val="none"/>
          </c:marker>
          <c:cat>
            <c:numRef>
              <c:f>'Size impact'!$A$2:$A$7</c:f>
              <c:numCache>
                <c:formatCode>General</c:formatCode>
                <c:ptCount val="6"/>
                <c:pt idx="0">
                  <c:v>144</c:v>
                </c:pt>
                <c:pt idx="1">
                  <c:v>576</c:v>
                </c:pt>
                <c:pt idx="2">
                  <c:v>1008</c:v>
                </c:pt>
                <c:pt idx="3">
                  <c:v>2592</c:v>
                </c:pt>
                <c:pt idx="4">
                  <c:v>5040</c:v>
                </c:pt>
                <c:pt idx="5">
                  <c:v>10080</c:v>
                </c:pt>
              </c:numCache>
            </c:numRef>
          </c:cat>
          <c:val>
            <c:numRef>
              <c:f>'Size impact'!$E$2:$E$7</c:f>
              <c:numCache>
                <c:formatCode>#,##0</c:formatCode>
                <c:ptCount val="6"/>
                <c:pt idx="0">
                  <c:v>31901538.46153846</c:v>
                </c:pt>
                <c:pt idx="1">
                  <c:v>49741529.235382311</c:v>
                </c:pt>
                <c:pt idx="2">
                  <c:v>67155584.930601463</c:v>
                </c:pt>
                <c:pt idx="3">
                  <c:v>127776036.51578547</c:v>
                </c:pt>
                <c:pt idx="4">
                  <c:v>182469650.16880968</c:v>
                </c:pt>
                <c:pt idx="5">
                  <c:v>211737345.53108135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'Size impact'!$F$1</c:f>
              <c:strCache>
                <c:ptCount val="1"/>
                <c:pt idx="0">
                  <c:v>Haskell</c:v>
                </c:pt>
              </c:strCache>
            </c:strRef>
          </c:tx>
          <c:marker>
            <c:symbol val="none"/>
          </c:marker>
          <c:cat>
            <c:numRef>
              <c:f>'Size impact'!$A$2:$A$7</c:f>
              <c:numCache>
                <c:formatCode>General</c:formatCode>
                <c:ptCount val="6"/>
                <c:pt idx="0">
                  <c:v>144</c:v>
                </c:pt>
                <c:pt idx="1">
                  <c:v>576</c:v>
                </c:pt>
                <c:pt idx="2">
                  <c:v>1008</c:v>
                </c:pt>
                <c:pt idx="3">
                  <c:v>2592</c:v>
                </c:pt>
                <c:pt idx="4">
                  <c:v>5040</c:v>
                </c:pt>
                <c:pt idx="5">
                  <c:v>10080</c:v>
                </c:pt>
              </c:numCache>
            </c:numRef>
          </c:cat>
          <c:val>
            <c:numRef>
              <c:f>'Size impact'!$F$2:$F$7</c:f>
              <c:numCache>
                <c:formatCode>#,##0</c:formatCode>
                <c:ptCount val="6"/>
                <c:pt idx="0">
                  <c:v>55741935.483870968</c:v>
                </c:pt>
                <c:pt idx="1">
                  <c:v>146738611.23396727</c:v>
                </c:pt>
                <c:pt idx="2">
                  <c:v>177633566.43356645</c:v>
                </c:pt>
                <c:pt idx="3">
                  <c:v>268631107.55697721</c:v>
                </c:pt>
                <c:pt idx="4">
                  <c:v>361537147.73697692</c:v>
                </c:pt>
                <c:pt idx="5">
                  <c:v>399946467.23086005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'Size impact'!$G$1</c:f>
              <c:strCache>
                <c:ptCount val="1"/>
                <c:pt idx="0">
                  <c:v>C Seq</c:v>
                </c:pt>
              </c:strCache>
            </c:strRef>
          </c:tx>
          <c:marker>
            <c:symbol val="none"/>
          </c:marker>
          <c:cat>
            <c:numRef>
              <c:f>'Size impact'!$A$2:$A$7</c:f>
              <c:numCache>
                <c:formatCode>General</c:formatCode>
                <c:ptCount val="6"/>
                <c:pt idx="0">
                  <c:v>144</c:v>
                </c:pt>
                <c:pt idx="1">
                  <c:v>576</c:v>
                </c:pt>
                <c:pt idx="2">
                  <c:v>1008</c:v>
                </c:pt>
                <c:pt idx="3">
                  <c:v>2592</c:v>
                </c:pt>
                <c:pt idx="4">
                  <c:v>5040</c:v>
                </c:pt>
                <c:pt idx="5">
                  <c:v>10080</c:v>
                </c:pt>
              </c:numCache>
            </c:numRef>
          </c:cat>
          <c:val>
            <c:numRef>
              <c:f>'Size impact'!$G$2:$G$7</c:f>
              <c:numCache>
                <c:formatCode>#,##0</c:formatCode>
                <c:ptCount val="6"/>
                <c:pt idx="0">
                  <c:v>207360000</c:v>
                </c:pt>
                <c:pt idx="1">
                  <c:v>174618947.36842108</c:v>
                </c:pt>
                <c:pt idx="2">
                  <c:v>110441739.13043478</c:v>
                </c:pt>
                <c:pt idx="3">
                  <c:v>162674673.1234867</c:v>
                </c:pt>
                <c:pt idx="4">
                  <c:v>167667326.73267329</c:v>
                </c:pt>
                <c:pt idx="5">
                  <c:v>176400000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37856"/>
        <c:axId val="120539776"/>
      </c:lineChart>
      <c:catAx>
        <c:axId val="12053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Board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539776"/>
        <c:crosses val="autoZero"/>
        <c:auto val="1"/>
        <c:lblAlgn val="ctr"/>
        <c:lblOffset val="100"/>
        <c:noMultiLvlLbl val="0"/>
      </c:catAx>
      <c:valAx>
        <c:axId val="12053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BE"/>
                  <a:t>Maximum throughput (Generated cells per second)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120537856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1123950</xdr:colOff>
      <xdr:row>29</xdr:row>
      <xdr:rowOff>47625</xdr:rowOff>
    </xdr:from>
    <xdr:to>
      <xdr:col>257</xdr:col>
      <xdr:colOff>190500</xdr:colOff>
      <xdr:row>60</xdr:row>
      <xdr:rowOff>95250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342899</xdr:colOff>
      <xdr:row>28</xdr:row>
      <xdr:rowOff>142875</xdr:rowOff>
    </xdr:from>
    <xdr:to>
      <xdr:col>10</xdr:col>
      <xdr:colOff>790574</xdr:colOff>
      <xdr:row>60</xdr:row>
      <xdr:rowOff>28575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30</xdr:row>
      <xdr:rowOff>0</xdr:rowOff>
    </xdr:from>
    <xdr:to>
      <xdr:col>257</xdr:col>
      <xdr:colOff>95250</xdr:colOff>
      <xdr:row>61</xdr:row>
      <xdr:rowOff>47625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1066800</xdr:colOff>
      <xdr:row>28</xdr:row>
      <xdr:rowOff>114300</xdr:rowOff>
    </xdr:from>
    <xdr:to>
      <xdr:col>256</xdr:col>
      <xdr:colOff>400050</xdr:colOff>
      <xdr:row>60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28</xdr:row>
      <xdr:rowOff>95250</xdr:rowOff>
    </xdr:from>
    <xdr:to>
      <xdr:col>10</xdr:col>
      <xdr:colOff>542925</xdr:colOff>
      <xdr:row>59</xdr:row>
      <xdr:rowOff>142875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1114425</xdr:colOff>
      <xdr:row>28</xdr:row>
      <xdr:rowOff>104774</xdr:rowOff>
    </xdr:from>
    <xdr:to>
      <xdr:col>19</xdr:col>
      <xdr:colOff>36059</xdr:colOff>
      <xdr:row>58</xdr:row>
      <xdr:rowOff>133349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419100</xdr:colOff>
      <xdr:row>28</xdr:row>
      <xdr:rowOff>95250</xdr:rowOff>
    </xdr:from>
    <xdr:to>
      <xdr:col>10</xdr:col>
      <xdr:colOff>981074</xdr:colOff>
      <xdr:row>58</xdr:row>
      <xdr:rowOff>123825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47625</xdr:rowOff>
    </xdr:from>
    <xdr:to>
      <xdr:col>17</xdr:col>
      <xdr:colOff>588509</xdr:colOff>
      <xdr:row>32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topLeftCell="E1" workbookViewId="0">
      <selection activeCell="K35" sqref="K35"/>
    </sheetView>
  </sheetViews>
  <sheetFormatPr baseColWidth="10" defaultColWidth="9.140625" defaultRowHeight="12.75"/>
  <cols>
    <col min="1" max="1" width="17.7109375" style="1" customWidth="1"/>
    <col min="2" max="2" width="18.140625" style="1" customWidth="1"/>
    <col min="3" max="3" width="18.28515625" style="1" customWidth="1"/>
    <col min="4" max="4" width="12" style="1" bestFit="1" customWidth="1"/>
    <col min="5" max="5" width="9.85546875" style="1" bestFit="1" customWidth="1"/>
    <col min="6" max="6" width="9.28515625" style="1" bestFit="1" customWidth="1"/>
    <col min="7" max="8" width="9.140625" style="1"/>
    <col min="9" max="9" width="17.7109375" style="1" customWidth="1"/>
    <col min="10" max="10" width="18.28515625" style="1" customWidth="1"/>
    <col min="11" max="11" width="15.5703125" style="1" customWidth="1"/>
    <col min="12" max="12" width="18.42578125" style="1" customWidth="1"/>
    <col min="13" max="13" width="17" style="1" bestFit="1" customWidth="1"/>
    <col min="14" max="14" width="18.28515625" style="1" customWidth="1"/>
    <col min="15" max="15" width="16.42578125" style="1" customWidth="1"/>
    <col min="16" max="16" width="15" style="1" customWidth="1"/>
    <col min="17" max="17" width="15.140625" style="1" customWidth="1"/>
    <col min="18" max="18" width="16.42578125" style="1" customWidth="1"/>
    <col min="19" max="19" width="17.28515625" style="1" customWidth="1"/>
    <col min="20" max="256" width="0" style="1" hidden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/>
      <c r="I1" t="s">
        <v>7</v>
      </c>
      <c r="J1" t="s">
        <v>8</v>
      </c>
      <c r="K1" t="s">
        <v>9</v>
      </c>
      <c r="L1" t="s">
        <v>10</v>
      </c>
      <c r="N1" t="s">
        <v>11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>
      <c r="A2">
        <v>1</v>
      </c>
      <c r="B2">
        <v>0.71</v>
      </c>
      <c r="C2">
        <v>0.65</v>
      </c>
      <c r="D2">
        <v>0.66</v>
      </c>
      <c r="E2">
        <v>0.65</v>
      </c>
      <c r="F2">
        <v>0.85899999999999999</v>
      </c>
      <c r="G2">
        <v>0.1</v>
      </c>
      <c r="H2" s="2"/>
      <c r="I2">
        <f t="shared" ref="I2:I25" si="0">C$2/C2</f>
        <v>1</v>
      </c>
      <c r="J2">
        <f t="shared" ref="J2:J25" si="1">D$2/D2</f>
        <v>1</v>
      </c>
      <c r="K2">
        <f t="shared" ref="K2:K25" si="2">E$2/E2</f>
        <v>1</v>
      </c>
      <c r="L2">
        <f t="shared" ref="L2:L25" si="3">F$2/F2</f>
        <v>1</v>
      </c>
      <c r="N2" s="3">
        <f t="shared" ref="N2:N25" si="4">$B$28/B2*1000</f>
        <v>29205633.802816901</v>
      </c>
      <c r="O2" s="3">
        <f t="shared" ref="O2:O25" si="5">$B$28/C2*1000</f>
        <v>31901538.46153846</v>
      </c>
      <c r="P2" s="3">
        <f t="shared" ref="P2:P25" si="6">$B$28/D2*1000</f>
        <v>31418181.818181816</v>
      </c>
      <c r="Q2" s="3">
        <f t="shared" ref="Q2:Q25" si="7">$B$28/E2*1000</f>
        <v>31901538.46153846</v>
      </c>
      <c r="R2" s="3">
        <f t="shared" ref="R2:R25" si="8">$B$28/F2*1000</f>
        <v>24139697.322467986</v>
      </c>
      <c r="S2" s="3">
        <f t="shared" ref="S2:S25" si="9">$B$28/G2*1000</f>
        <v>207360000</v>
      </c>
    </row>
    <row r="3" spans="1:19">
      <c r="A3">
        <v>2</v>
      </c>
      <c r="B3">
        <f t="shared" ref="B3:B25" si="10">$B$2</f>
        <v>0.71</v>
      </c>
      <c r="C3">
        <v>1.1599999999999999</v>
      </c>
      <c r="D3">
        <v>1.45</v>
      </c>
      <c r="E3">
        <f>$E$2</f>
        <v>0.65</v>
      </c>
      <c r="F3">
        <v>0.54300000000000004</v>
      </c>
      <c r="G3">
        <f t="shared" ref="G3:G25" si="11">$G$2</f>
        <v>0.1</v>
      </c>
      <c r="H3" s="2"/>
      <c r="I3">
        <f t="shared" si="0"/>
        <v>0.56034482758620696</v>
      </c>
      <c r="J3">
        <f t="shared" si="1"/>
        <v>0.45517241379310347</v>
      </c>
      <c r="K3">
        <f t="shared" si="2"/>
        <v>1</v>
      </c>
      <c r="L3">
        <f t="shared" si="3"/>
        <v>1.5819521178637199</v>
      </c>
      <c r="N3" s="3">
        <f t="shared" si="4"/>
        <v>29205633.802816901</v>
      </c>
      <c r="O3" s="3">
        <f t="shared" si="5"/>
        <v>17875862.068965517</v>
      </c>
      <c r="P3" s="3">
        <f t="shared" si="6"/>
        <v>14300689.655172415</v>
      </c>
      <c r="Q3" s="3">
        <f t="shared" si="7"/>
        <v>31901538.46153846</v>
      </c>
      <c r="R3" s="3">
        <f t="shared" si="8"/>
        <v>38187845.3038674</v>
      </c>
      <c r="S3" s="3">
        <f t="shared" si="9"/>
        <v>207360000</v>
      </c>
    </row>
    <row r="4" spans="1:19">
      <c r="A4">
        <v>3</v>
      </c>
      <c r="B4">
        <f t="shared" si="10"/>
        <v>0.71</v>
      </c>
      <c r="C4">
        <v>1.69</v>
      </c>
      <c r="D4">
        <v>1.71</v>
      </c>
      <c r="E4">
        <f>$E$2</f>
        <v>0.65</v>
      </c>
      <c r="F4">
        <v>0.44400000000000001</v>
      </c>
      <c r="G4">
        <f t="shared" si="11"/>
        <v>0.1</v>
      </c>
      <c r="H4" s="2"/>
      <c r="I4">
        <f t="shared" si="0"/>
        <v>0.38461538461538464</v>
      </c>
      <c r="J4">
        <f t="shared" si="1"/>
        <v>0.38596491228070179</v>
      </c>
      <c r="K4">
        <f t="shared" si="2"/>
        <v>1</v>
      </c>
      <c r="L4">
        <f t="shared" si="3"/>
        <v>1.9346846846846846</v>
      </c>
      <c r="N4" s="3">
        <f t="shared" si="4"/>
        <v>29205633.802816901</v>
      </c>
      <c r="O4" s="3">
        <f t="shared" si="5"/>
        <v>12269822.485207101</v>
      </c>
      <c r="P4" s="3">
        <f t="shared" si="6"/>
        <v>12126315.789473685</v>
      </c>
      <c r="Q4" s="3">
        <f t="shared" si="7"/>
        <v>31901538.46153846</v>
      </c>
      <c r="R4" s="3">
        <f t="shared" si="8"/>
        <v>46702702.702702701</v>
      </c>
      <c r="S4" s="3">
        <f t="shared" si="9"/>
        <v>207360000</v>
      </c>
    </row>
    <row r="5" spans="1:19">
      <c r="A5">
        <v>4</v>
      </c>
      <c r="B5">
        <f t="shared" si="10"/>
        <v>0.71</v>
      </c>
      <c r="C5">
        <v>2.15</v>
      </c>
      <c r="D5">
        <v>1.95</v>
      </c>
      <c r="E5">
        <v>2.5</v>
      </c>
      <c r="F5">
        <v>0.375</v>
      </c>
      <c r="G5">
        <f t="shared" si="11"/>
        <v>0.1</v>
      </c>
      <c r="H5" s="2"/>
      <c r="I5">
        <f t="shared" si="0"/>
        <v>0.30232558139534887</v>
      </c>
      <c r="J5">
        <f t="shared" si="1"/>
        <v>0.33846153846153848</v>
      </c>
      <c r="K5">
        <f t="shared" si="2"/>
        <v>0.26</v>
      </c>
      <c r="L5">
        <f t="shared" si="3"/>
        <v>2.2906666666666666</v>
      </c>
      <c r="N5" s="3">
        <f t="shared" si="4"/>
        <v>29205633.802816901</v>
      </c>
      <c r="O5" s="3">
        <f t="shared" si="5"/>
        <v>9644651.1627906989</v>
      </c>
      <c r="P5" s="3">
        <f t="shared" si="6"/>
        <v>10633846.153846154</v>
      </c>
      <c r="Q5" s="3">
        <f t="shared" si="7"/>
        <v>8294400</v>
      </c>
      <c r="R5" s="3">
        <f t="shared" si="8"/>
        <v>55296000</v>
      </c>
      <c r="S5" s="3">
        <f t="shared" si="9"/>
        <v>207360000</v>
      </c>
    </row>
    <row r="6" spans="1:19">
      <c r="A6">
        <v>5</v>
      </c>
      <c r="B6">
        <f t="shared" si="10"/>
        <v>0.71</v>
      </c>
      <c r="C6">
        <v>2.4900000000000002</v>
      </c>
      <c r="D6">
        <v>2.48</v>
      </c>
      <c r="E6">
        <f>$E$5</f>
        <v>2.5</v>
      </c>
      <c r="F6">
        <v>0.372</v>
      </c>
      <c r="G6">
        <f t="shared" si="11"/>
        <v>0.1</v>
      </c>
      <c r="H6" s="2"/>
      <c r="I6">
        <f t="shared" si="0"/>
        <v>0.26104417670682728</v>
      </c>
      <c r="J6">
        <f t="shared" si="1"/>
        <v>0.26612903225806456</v>
      </c>
      <c r="K6">
        <f t="shared" si="2"/>
        <v>0.26</v>
      </c>
      <c r="L6">
        <f t="shared" si="3"/>
        <v>2.3091397849462365</v>
      </c>
      <c r="N6" s="3">
        <f t="shared" si="4"/>
        <v>29205633.802816901</v>
      </c>
      <c r="O6" s="3">
        <f t="shared" si="5"/>
        <v>8327710.8433734942</v>
      </c>
      <c r="P6" s="3">
        <f t="shared" si="6"/>
        <v>8361290.3225806458</v>
      </c>
      <c r="Q6" s="3">
        <f t="shared" si="7"/>
        <v>8294400</v>
      </c>
      <c r="R6" s="3">
        <f t="shared" si="8"/>
        <v>55741935.483870968</v>
      </c>
      <c r="S6" s="3">
        <f t="shared" si="9"/>
        <v>207360000</v>
      </c>
    </row>
    <row r="7" spans="1:19">
      <c r="A7">
        <v>6</v>
      </c>
      <c r="B7">
        <f t="shared" si="10"/>
        <v>0.71</v>
      </c>
      <c r="C7">
        <v>2.99</v>
      </c>
      <c r="D7">
        <v>2.79</v>
      </c>
      <c r="E7">
        <f>$E$5</f>
        <v>2.5</v>
      </c>
      <c r="F7">
        <v>0.38600000000000001</v>
      </c>
      <c r="G7">
        <f t="shared" si="11"/>
        <v>0.1</v>
      </c>
      <c r="H7" s="2"/>
      <c r="I7">
        <f t="shared" si="0"/>
        <v>0.21739130434782608</v>
      </c>
      <c r="J7">
        <f t="shared" si="1"/>
        <v>0.23655913978494625</v>
      </c>
      <c r="K7">
        <f t="shared" si="2"/>
        <v>0.26</v>
      </c>
      <c r="L7">
        <f t="shared" si="3"/>
        <v>2.2253886010362693</v>
      </c>
      <c r="N7" s="3">
        <f t="shared" si="4"/>
        <v>29205633.802816901</v>
      </c>
      <c r="O7" s="3">
        <f t="shared" si="5"/>
        <v>6935117.0568561861</v>
      </c>
      <c r="P7" s="3">
        <f t="shared" si="6"/>
        <v>7432258.064516129</v>
      </c>
      <c r="Q7" s="3">
        <f t="shared" si="7"/>
        <v>8294400</v>
      </c>
      <c r="R7" s="3">
        <f t="shared" si="8"/>
        <v>53720207.253886007</v>
      </c>
      <c r="S7" s="3">
        <f t="shared" si="9"/>
        <v>207360000</v>
      </c>
    </row>
    <row r="8" spans="1:19">
      <c r="A8">
        <v>7</v>
      </c>
      <c r="B8">
        <f t="shared" si="10"/>
        <v>0.71</v>
      </c>
      <c r="C8">
        <v>3.78</v>
      </c>
      <c r="D8">
        <v>3.53</v>
      </c>
      <c r="E8">
        <f>$E$5</f>
        <v>2.5</v>
      </c>
      <c r="F8" s="2">
        <v>0.43</v>
      </c>
      <c r="G8">
        <f t="shared" si="11"/>
        <v>0.1</v>
      </c>
      <c r="I8">
        <f t="shared" si="0"/>
        <v>0.17195767195767198</v>
      </c>
      <c r="J8">
        <f t="shared" si="1"/>
        <v>0.18696883852691221</v>
      </c>
      <c r="K8">
        <f t="shared" si="2"/>
        <v>0.26</v>
      </c>
      <c r="L8">
        <f t="shared" si="3"/>
        <v>1.9976744186046511</v>
      </c>
      <c r="N8" s="3">
        <f t="shared" si="4"/>
        <v>29205633.802816901</v>
      </c>
      <c r="O8" s="3">
        <f t="shared" si="5"/>
        <v>5485714.2857142864</v>
      </c>
      <c r="P8" s="3">
        <f t="shared" si="6"/>
        <v>5874220.9631728046</v>
      </c>
      <c r="Q8" s="3">
        <f t="shared" si="7"/>
        <v>8294400</v>
      </c>
      <c r="R8" s="3">
        <f t="shared" si="8"/>
        <v>48223255.813953489</v>
      </c>
      <c r="S8" s="3">
        <f t="shared" si="9"/>
        <v>207360000</v>
      </c>
    </row>
    <row r="9" spans="1:19">
      <c r="A9">
        <v>8</v>
      </c>
      <c r="B9">
        <f t="shared" si="10"/>
        <v>0.71</v>
      </c>
      <c r="C9">
        <v>4.2300000000000004</v>
      </c>
      <c r="D9">
        <v>4.01</v>
      </c>
      <c r="E9">
        <f>$E$5</f>
        <v>2.5</v>
      </c>
      <c r="F9">
        <v>0.42399999999999999</v>
      </c>
      <c r="G9">
        <f t="shared" si="11"/>
        <v>0.1</v>
      </c>
      <c r="I9">
        <f t="shared" si="0"/>
        <v>0.15366430260047281</v>
      </c>
      <c r="J9">
        <f t="shared" si="1"/>
        <v>0.16458852867830426</v>
      </c>
      <c r="K9">
        <f t="shared" si="2"/>
        <v>0.26</v>
      </c>
      <c r="L9">
        <f t="shared" si="3"/>
        <v>2.0259433962264151</v>
      </c>
      <c r="N9" s="3">
        <f t="shared" si="4"/>
        <v>29205633.802816901</v>
      </c>
      <c r="O9" s="3">
        <f t="shared" si="5"/>
        <v>4902127.6595744677</v>
      </c>
      <c r="P9" s="3">
        <f t="shared" si="6"/>
        <v>5171072.3192019947</v>
      </c>
      <c r="Q9" s="3">
        <f t="shared" si="7"/>
        <v>8294400</v>
      </c>
      <c r="R9" s="3">
        <f t="shared" si="8"/>
        <v>48905660.377358496</v>
      </c>
      <c r="S9" s="3">
        <f t="shared" si="9"/>
        <v>207360000</v>
      </c>
    </row>
    <row r="10" spans="1:19">
      <c r="A10">
        <v>9</v>
      </c>
      <c r="B10">
        <f t="shared" si="10"/>
        <v>0.71</v>
      </c>
      <c r="C10">
        <v>4.96</v>
      </c>
      <c r="D10">
        <v>4.75</v>
      </c>
      <c r="E10">
        <v>5.07</v>
      </c>
      <c r="F10">
        <v>0.441</v>
      </c>
      <c r="G10">
        <f t="shared" si="11"/>
        <v>0.1</v>
      </c>
      <c r="I10">
        <f t="shared" si="0"/>
        <v>0.13104838709677419</v>
      </c>
      <c r="J10">
        <f t="shared" si="1"/>
        <v>0.13894736842105262</v>
      </c>
      <c r="K10">
        <f t="shared" si="2"/>
        <v>0.12820512820512819</v>
      </c>
      <c r="L10">
        <f t="shared" si="3"/>
        <v>1.947845804988662</v>
      </c>
      <c r="N10" s="3">
        <f t="shared" si="4"/>
        <v>29205633.802816901</v>
      </c>
      <c r="O10" s="3">
        <f t="shared" si="5"/>
        <v>4180645.1612903229</v>
      </c>
      <c r="P10" s="3">
        <f t="shared" si="6"/>
        <v>4365473.6842105268</v>
      </c>
      <c r="Q10" s="3">
        <f t="shared" si="7"/>
        <v>4089940.8284023665</v>
      </c>
      <c r="R10" s="3">
        <f t="shared" si="8"/>
        <v>47020408.163265303</v>
      </c>
      <c r="S10" s="3">
        <f t="shared" si="9"/>
        <v>207360000</v>
      </c>
    </row>
    <row r="11" spans="1:19">
      <c r="A11">
        <v>10</v>
      </c>
      <c r="B11">
        <f t="shared" si="10"/>
        <v>0.71</v>
      </c>
      <c r="C11">
        <v>5.22</v>
      </c>
      <c r="D11">
        <v>5.08</v>
      </c>
      <c r="E11">
        <f t="shared" ref="E11:E16" si="12">$E$10</f>
        <v>5.07</v>
      </c>
      <c r="F11">
        <v>0.47699999999999998</v>
      </c>
      <c r="G11">
        <f t="shared" si="11"/>
        <v>0.1</v>
      </c>
      <c r="I11">
        <f t="shared" si="0"/>
        <v>0.12452107279693488</v>
      </c>
      <c r="J11">
        <f t="shared" si="1"/>
        <v>0.12992125984251968</v>
      </c>
      <c r="K11">
        <f t="shared" si="2"/>
        <v>0.12820512820512819</v>
      </c>
      <c r="L11">
        <f t="shared" si="3"/>
        <v>1.8008385744234801</v>
      </c>
      <c r="N11" s="3">
        <f t="shared" si="4"/>
        <v>29205633.802816901</v>
      </c>
      <c r="O11" s="3">
        <f t="shared" si="5"/>
        <v>3972413.7931034486</v>
      </c>
      <c r="P11" s="3">
        <f t="shared" si="6"/>
        <v>4081889.7637795275</v>
      </c>
      <c r="Q11" s="3">
        <f t="shared" si="7"/>
        <v>4089940.8284023665</v>
      </c>
      <c r="R11" s="3">
        <f t="shared" si="8"/>
        <v>43471698.113207549</v>
      </c>
      <c r="S11" s="3">
        <f t="shared" si="9"/>
        <v>207360000</v>
      </c>
    </row>
    <row r="12" spans="1:19">
      <c r="A12">
        <v>11</v>
      </c>
      <c r="B12">
        <f t="shared" si="10"/>
        <v>0.71</v>
      </c>
      <c r="C12">
        <v>5.93</v>
      </c>
      <c r="D12">
        <v>5.71</v>
      </c>
      <c r="E12">
        <f t="shared" si="12"/>
        <v>5.07</v>
      </c>
      <c r="F12">
        <v>0.46300000000000002</v>
      </c>
      <c r="G12">
        <f t="shared" si="11"/>
        <v>0.1</v>
      </c>
      <c r="I12">
        <f t="shared" si="0"/>
        <v>0.10961214165261383</v>
      </c>
      <c r="J12">
        <f t="shared" si="1"/>
        <v>0.11558669001751314</v>
      </c>
      <c r="K12">
        <f t="shared" si="2"/>
        <v>0.12820512820512819</v>
      </c>
      <c r="L12">
        <f t="shared" si="3"/>
        <v>1.855291576673866</v>
      </c>
      <c r="N12" s="3">
        <f t="shared" si="4"/>
        <v>29205633.802816901</v>
      </c>
      <c r="O12" s="3">
        <f t="shared" si="5"/>
        <v>3496795.9527824624</v>
      </c>
      <c r="P12" s="3">
        <f t="shared" si="6"/>
        <v>3631523.6427320493</v>
      </c>
      <c r="Q12" s="3">
        <f t="shared" si="7"/>
        <v>4089940.8284023665</v>
      </c>
      <c r="R12" s="3">
        <f t="shared" si="8"/>
        <v>44786177.105831526</v>
      </c>
      <c r="S12" s="3">
        <f t="shared" si="9"/>
        <v>207360000</v>
      </c>
    </row>
    <row r="13" spans="1:19">
      <c r="A13">
        <v>12</v>
      </c>
      <c r="B13">
        <f t="shared" si="10"/>
        <v>0.71</v>
      </c>
      <c r="C13">
        <v>6.69</v>
      </c>
      <c r="D13">
        <v>6.32</v>
      </c>
      <c r="E13">
        <f t="shared" si="12"/>
        <v>5.07</v>
      </c>
      <c r="F13">
        <v>0.51500000000000001</v>
      </c>
      <c r="G13">
        <f t="shared" si="11"/>
        <v>0.1</v>
      </c>
      <c r="I13">
        <f t="shared" si="0"/>
        <v>9.7159940209267562E-2</v>
      </c>
      <c r="J13">
        <f t="shared" si="1"/>
        <v>0.10443037974683544</v>
      </c>
      <c r="K13">
        <f t="shared" si="2"/>
        <v>0.12820512820512819</v>
      </c>
      <c r="L13">
        <f t="shared" si="3"/>
        <v>1.6679611650485435</v>
      </c>
      <c r="N13" s="3">
        <f t="shared" si="4"/>
        <v>29205633.802816901</v>
      </c>
      <c r="O13" s="3">
        <f t="shared" si="5"/>
        <v>3099551.5695067262</v>
      </c>
      <c r="P13" s="3">
        <f t="shared" si="6"/>
        <v>3281012.6582278479</v>
      </c>
      <c r="Q13" s="3">
        <f t="shared" si="7"/>
        <v>4089940.8284023665</v>
      </c>
      <c r="R13" s="3">
        <f t="shared" si="8"/>
        <v>40264077.669902906</v>
      </c>
      <c r="S13" s="3">
        <f t="shared" si="9"/>
        <v>207360000</v>
      </c>
    </row>
    <row r="14" spans="1:19">
      <c r="A14">
        <v>13</v>
      </c>
      <c r="B14">
        <f t="shared" si="10"/>
        <v>0.71</v>
      </c>
      <c r="C14">
        <v>6.76</v>
      </c>
      <c r="D14">
        <v>6.83</v>
      </c>
      <c r="E14">
        <f t="shared" si="12"/>
        <v>5.07</v>
      </c>
      <c r="F14">
        <v>0.45400000000000001</v>
      </c>
      <c r="G14">
        <f t="shared" si="11"/>
        <v>0.1</v>
      </c>
      <c r="I14">
        <f t="shared" si="0"/>
        <v>9.6153846153846159E-2</v>
      </c>
      <c r="J14">
        <f t="shared" si="1"/>
        <v>9.6632503660322111E-2</v>
      </c>
      <c r="K14">
        <f t="shared" si="2"/>
        <v>0.12820512820512819</v>
      </c>
      <c r="L14">
        <f t="shared" si="3"/>
        <v>1.8920704845814977</v>
      </c>
      <c r="N14" s="3">
        <f t="shared" si="4"/>
        <v>29205633.802816901</v>
      </c>
      <c r="O14" s="3">
        <f t="shared" si="5"/>
        <v>3067455.6213017753</v>
      </c>
      <c r="P14" s="3">
        <f t="shared" si="6"/>
        <v>3036017.5695461198</v>
      </c>
      <c r="Q14" s="3">
        <f t="shared" si="7"/>
        <v>4089940.8284023665</v>
      </c>
      <c r="R14" s="3">
        <f t="shared" si="8"/>
        <v>45674008.810572684</v>
      </c>
      <c r="S14" s="3">
        <f t="shared" si="9"/>
        <v>207360000</v>
      </c>
    </row>
    <row r="15" spans="1:19">
      <c r="A15">
        <v>14</v>
      </c>
      <c r="B15">
        <f t="shared" si="10"/>
        <v>0.71</v>
      </c>
      <c r="C15">
        <v>7.5</v>
      </c>
      <c r="D15">
        <v>7.34</v>
      </c>
      <c r="E15">
        <f t="shared" si="12"/>
        <v>5.07</v>
      </c>
      <c r="F15">
        <v>0.44600000000000001</v>
      </c>
      <c r="G15">
        <f t="shared" si="11"/>
        <v>0.1</v>
      </c>
      <c r="I15">
        <f t="shared" si="0"/>
        <v>8.666666666666667E-2</v>
      </c>
      <c r="J15">
        <f t="shared" si="1"/>
        <v>8.99182561307902E-2</v>
      </c>
      <c r="K15">
        <f t="shared" si="2"/>
        <v>0.12820512820512819</v>
      </c>
      <c r="L15">
        <f t="shared" si="3"/>
        <v>1.9260089686098654</v>
      </c>
      <c r="N15" s="3">
        <f t="shared" si="4"/>
        <v>29205633.802816901</v>
      </c>
      <c r="O15" s="3">
        <f t="shared" si="5"/>
        <v>2764800</v>
      </c>
      <c r="P15" s="3">
        <f t="shared" si="6"/>
        <v>2825068.1198910084</v>
      </c>
      <c r="Q15" s="3">
        <f t="shared" si="7"/>
        <v>4089940.8284023665</v>
      </c>
      <c r="R15" s="3">
        <f t="shared" si="8"/>
        <v>46493273.542600892</v>
      </c>
      <c r="S15" s="3">
        <f t="shared" si="9"/>
        <v>207360000</v>
      </c>
    </row>
    <row r="16" spans="1:19">
      <c r="A16">
        <v>15</v>
      </c>
      <c r="B16">
        <f t="shared" si="10"/>
        <v>0.71</v>
      </c>
      <c r="C16">
        <v>28.47</v>
      </c>
      <c r="D16">
        <v>8</v>
      </c>
      <c r="E16">
        <f t="shared" si="12"/>
        <v>5.07</v>
      </c>
      <c r="F16">
        <v>0.47699999999999998</v>
      </c>
      <c r="G16">
        <f t="shared" si="11"/>
        <v>0.1</v>
      </c>
      <c r="I16">
        <f t="shared" si="0"/>
        <v>2.2831050228310504E-2</v>
      </c>
      <c r="J16">
        <f t="shared" si="1"/>
        <v>8.2500000000000004E-2</v>
      </c>
      <c r="K16">
        <f t="shared" si="2"/>
        <v>0.12820512820512819</v>
      </c>
      <c r="L16">
        <f t="shared" si="3"/>
        <v>1.8008385744234801</v>
      </c>
      <c r="N16" s="3">
        <f t="shared" si="4"/>
        <v>29205633.802816901</v>
      </c>
      <c r="O16" s="3">
        <f t="shared" si="5"/>
        <v>728345.62697576394</v>
      </c>
      <c r="P16" s="3">
        <f t="shared" si="6"/>
        <v>2592000</v>
      </c>
      <c r="Q16" s="3">
        <f t="shared" si="7"/>
        <v>4089940.8284023665</v>
      </c>
      <c r="R16" s="3">
        <f t="shared" si="8"/>
        <v>43471698.113207549</v>
      </c>
      <c r="S16" s="3">
        <f t="shared" si="9"/>
        <v>207360000</v>
      </c>
    </row>
    <row r="17" spans="1:19">
      <c r="A17">
        <v>16</v>
      </c>
      <c r="B17">
        <f t="shared" si="10"/>
        <v>0.71</v>
      </c>
      <c r="C17">
        <v>8.4700000000000006</v>
      </c>
      <c r="D17">
        <v>8.58</v>
      </c>
      <c r="E17">
        <v>9</v>
      </c>
      <c r="F17">
        <v>0.40699999999999997</v>
      </c>
      <c r="G17">
        <f t="shared" si="11"/>
        <v>0.1</v>
      </c>
      <c r="I17">
        <f t="shared" si="0"/>
        <v>7.6741440377804004E-2</v>
      </c>
      <c r="J17">
        <f t="shared" si="1"/>
        <v>7.6923076923076927E-2</v>
      </c>
      <c r="K17">
        <f t="shared" si="2"/>
        <v>7.2222222222222229E-2</v>
      </c>
      <c r="L17">
        <f t="shared" si="3"/>
        <v>2.1105651105651106</v>
      </c>
      <c r="N17" s="3">
        <f t="shared" si="4"/>
        <v>29205633.802816901</v>
      </c>
      <c r="O17" s="3">
        <f t="shared" si="5"/>
        <v>2448170.0118063753</v>
      </c>
      <c r="P17" s="3">
        <f t="shared" si="6"/>
        <v>2416783.2167832167</v>
      </c>
      <c r="Q17" s="3">
        <f t="shared" si="7"/>
        <v>2304000</v>
      </c>
      <c r="R17" s="3">
        <f t="shared" si="8"/>
        <v>50948402.948402956</v>
      </c>
      <c r="S17" s="3">
        <f t="shared" si="9"/>
        <v>207360000</v>
      </c>
    </row>
    <row r="18" spans="1:19">
      <c r="A18">
        <v>17</v>
      </c>
      <c r="B18">
        <f t="shared" si="10"/>
        <v>0.71</v>
      </c>
      <c r="C18">
        <v>9.0500000000000007</v>
      </c>
      <c r="D18">
        <v>9.11</v>
      </c>
      <c r="E18">
        <f t="shared" ref="E18:E25" si="13">$E$17</f>
        <v>9</v>
      </c>
      <c r="F18">
        <v>0.52600000000000002</v>
      </c>
      <c r="G18">
        <f t="shared" si="11"/>
        <v>0.1</v>
      </c>
      <c r="I18">
        <f t="shared" si="0"/>
        <v>7.18232044198895E-2</v>
      </c>
      <c r="J18">
        <f t="shared" si="1"/>
        <v>7.2447859495060385E-2</v>
      </c>
      <c r="K18">
        <f t="shared" si="2"/>
        <v>7.2222222222222229E-2</v>
      </c>
      <c r="L18">
        <f t="shared" si="3"/>
        <v>1.6330798479087452</v>
      </c>
      <c r="N18" s="3">
        <f t="shared" si="4"/>
        <v>29205633.802816901</v>
      </c>
      <c r="O18" s="3">
        <f t="shared" si="5"/>
        <v>2291270.718232044</v>
      </c>
      <c r="P18" s="3">
        <f t="shared" si="6"/>
        <v>2276180.0219538966</v>
      </c>
      <c r="Q18" s="3">
        <f t="shared" si="7"/>
        <v>2304000</v>
      </c>
      <c r="R18" s="3">
        <f t="shared" si="8"/>
        <v>39422053.231939167</v>
      </c>
      <c r="S18" s="3">
        <f t="shared" si="9"/>
        <v>207360000</v>
      </c>
    </row>
    <row r="19" spans="1:19">
      <c r="A19">
        <v>18</v>
      </c>
      <c r="B19">
        <f t="shared" si="10"/>
        <v>0.71</v>
      </c>
      <c r="C19">
        <v>10.16</v>
      </c>
      <c r="D19">
        <v>9.81</v>
      </c>
      <c r="E19">
        <f t="shared" si="13"/>
        <v>9</v>
      </c>
      <c r="F19">
        <v>0.52300000000000002</v>
      </c>
      <c r="G19">
        <f t="shared" si="11"/>
        <v>0.1</v>
      </c>
      <c r="I19">
        <f t="shared" si="0"/>
        <v>6.3976377952755903E-2</v>
      </c>
      <c r="J19">
        <f t="shared" si="1"/>
        <v>6.7278287461773695E-2</v>
      </c>
      <c r="K19">
        <f t="shared" si="2"/>
        <v>7.2222222222222229E-2</v>
      </c>
      <c r="L19">
        <f t="shared" si="3"/>
        <v>1.6424474187380496</v>
      </c>
      <c r="N19" s="3">
        <f t="shared" si="4"/>
        <v>29205633.802816901</v>
      </c>
      <c r="O19" s="3">
        <f t="shared" si="5"/>
        <v>2040944.8818897638</v>
      </c>
      <c r="P19" s="3">
        <f t="shared" si="6"/>
        <v>2113761.4678899082</v>
      </c>
      <c r="Q19" s="3">
        <f t="shared" si="7"/>
        <v>2304000</v>
      </c>
      <c r="R19" s="3">
        <f t="shared" si="8"/>
        <v>39648183.556405358</v>
      </c>
      <c r="S19" s="3">
        <f t="shared" si="9"/>
        <v>207360000</v>
      </c>
    </row>
    <row r="20" spans="1:19">
      <c r="A20">
        <v>19</v>
      </c>
      <c r="B20">
        <f t="shared" si="10"/>
        <v>0.71</v>
      </c>
      <c r="C20">
        <v>10.77</v>
      </c>
      <c r="D20">
        <v>10.56</v>
      </c>
      <c r="E20">
        <f t="shared" si="13"/>
        <v>9</v>
      </c>
      <c r="F20">
        <v>0.56899999999999995</v>
      </c>
      <c r="G20">
        <f t="shared" si="11"/>
        <v>0.1</v>
      </c>
      <c r="I20">
        <f t="shared" si="0"/>
        <v>6.0352831940575676E-2</v>
      </c>
      <c r="J20">
        <f t="shared" si="1"/>
        <v>6.25E-2</v>
      </c>
      <c r="K20">
        <f t="shared" si="2"/>
        <v>7.2222222222222229E-2</v>
      </c>
      <c r="L20">
        <f t="shared" si="3"/>
        <v>1.5096660808435853</v>
      </c>
      <c r="N20" s="3">
        <f t="shared" si="4"/>
        <v>29205633.802816901</v>
      </c>
      <c r="O20" s="3">
        <f t="shared" si="5"/>
        <v>1925348.1894150418</v>
      </c>
      <c r="P20" s="3">
        <f t="shared" si="6"/>
        <v>1963636.3636363635</v>
      </c>
      <c r="Q20" s="3">
        <f t="shared" si="7"/>
        <v>2304000</v>
      </c>
      <c r="R20" s="3">
        <f t="shared" si="8"/>
        <v>36442882.249560639</v>
      </c>
      <c r="S20" s="3">
        <f t="shared" si="9"/>
        <v>207360000</v>
      </c>
    </row>
    <row r="21" spans="1:19">
      <c r="A21">
        <v>20</v>
      </c>
      <c r="B21">
        <f t="shared" si="10"/>
        <v>0.71</v>
      </c>
      <c r="C21">
        <v>10.94</v>
      </c>
      <c r="D21">
        <v>11.06</v>
      </c>
      <c r="E21">
        <f t="shared" si="13"/>
        <v>9</v>
      </c>
      <c r="F21">
        <v>0.63700000000000001</v>
      </c>
      <c r="G21">
        <f t="shared" si="11"/>
        <v>0.1</v>
      </c>
      <c r="I21">
        <f t="shared" si="0"/>
        <v>5.9414990859232179E-2</v>
      </c>
      <c r="J21">
        <f t="shared" si="1"/>
        <v>5.9674502712477394E-2</v>
      </c>
      <c r="K21">
        <f t="shared" si="2"/>
        <v>7.2222222222222229E-2</v>
      </c>
      <c r="L21">
        <f t="shared" si="3"/>
        <v>1.34850863422292</v>
      </c>
      <c r="N21" s="3">
        <f t="shared" si="4"/>
        <v>29205633.802816901</v>
      </c>
      <c r="O21" s="3">
        <f t="shared" si="5"/>
        <v>1895429.6160877515</v>
      </c>
      <c r="P21" s="3">
        <f t="shared" si="6"/>
        <v>1874864.3761301988</v>
      </c>
      <c r="Q21" s="3">
        <f t="shared" si="7"/>
        <v>2304000</v>
      </c>
      <c r="R21" s="3">
        <f t="shared" si="8"/>
        <v>32552590.266875982</v>
      </c>
      <c r="S21" s="3">
        <f t="shared" si="9"/>
        <v>207360000</v>
      </c>
    </row>
    <row r="22" spans="1:19">
      <c r="A22">
        <v>21</v>
      </c>
      <c r="B22">
        <f t="shared" si="10"/>
        <v>0.71</v>
      </c>
      <c r="C22">
        <v>11.61</v>
      </c>
      <c r="D22">
        <v>11.58</v>
      </c>
      <c r="E22">
        <f t="shared" si="13"/>
        <v>9</v>
      </c>
      <c r="F22">
        <v>0.59499999999999997</v>
      </c>
      <c r="G22">
        <f t="shared" si="11"/>
        <v>0.1</v>
      </c>
      <c r="I22">
        <f t="shared" si="0"/>
        <v>5.5986218776916459E-2</v>
      </c>
      <c r="J22">
        <f t="shared" si="1"/>
        <v>5.6994818652849742E-2</v>
      </c>
      <c r="K22">
        <f t="shared" si="2"/>
        <v>7.2222222222222229E-2</v>
      </c>
      <c r="L22">
        <f t="shared" si="3"/>
        <v>1.4436974789915966</v>
      </c>
      <c r="N22" s="3">
        <f t="shared" si="4"/>
        <v>29205633.802816901</v>
      </c>
      <c r="O22" s="3">
        <f t="shared" si="5"/>
        <v>1786046.5116279069</v>
      </c>
      <c r="P22" s="3">
        <f t="shared" si="6"/>
        <v>1790673.5751295337</v>
      </c>
      <c r="Q22" s="3">
        <f t="shared" si="7"/>
        <v>2304000</v>
      </c>
      <c r="R22" s="3">
        <f t="shared" si="8"/>
        <v>34850420.168067224</v>
      </c>
      <c r="S22" s="3">
        <f t="shared" si="9"/>
        <v>207360000</v>
      </c>
    </row>
    <row r="23" spans="1:19">
      <c r="A23">
        <v>22</v>
      </c>
      <c r="B23">
        <f t="shared" si="10"/>
        <v>0.71</v>
      </c>
      <c r="C23">
        <v>12.59</v>
      </c>
      <c r="D23">
        <v>12.24</v>
      </c>
      <c r="E23">
        <f t="shared" si="13"/>
        <v>9</v>
      </c>
      <c r="F23">
        <v>0.83499999999999996</v>
      </c>
      <c r="G23">
        <f t="shared" si="11"/>
        <v>0.1</v>
      </c>
      <c r="I23">
        <f t="shared" si="0"/>
        <v>5.1628276409849086E-2</v>
      </c>
      <c r="J23">
        <f t="shared" si="1"/>
        <v>5.3921568627450983E-2</v>
      </c>
      <c r="K23">
        <f t="shared" si="2"/>
        <v>7.2222222222222229E-2</v>
      </c>
      <c r="L23">
        <f t="shared" si="3"/>
        <v>1.02874251497006</v>
      </c>
      <c r="N23" s="3">
        <f t="shared" si="4"/>
        <v>29205633.802816901</v>
      </c>
      <c r="O23" s="3">
        <f t="shared" si="5"/>
        <v>1647021.4455917394</v>
      </c>
      <c r="P23" s="3">
        <f t="shared" si="6"/>
        <v>1694117.6470588234</v>
      </c>
      <c r="Q23" s="3">
        <f t="shared" si="7"/>
        <v>2304000</v>
      </c>
      <c r="R23" s="3">
        <f t="shared" si="8"/>
        <v>24833532.934131738</v>
      </c>
      <c r="S23" s="3">
        <f t="shared" si="9"/>
        <v>207360000</v>
      </c>
    </row>
    <row r="24" spans="1:19">
      <c r="A24">
        <v>23</v>
      </c>
      <c r="B24">
        <f t="shared" si="10"/>
        <v>0.71</v>
      </c>
      <c r="C24">
        <v>13.34</v>
      </c>
      <c r="D24">
        <v>13.12</v>
      </c>
      <c r="E24">
        <f t="shared" si="13"/>
        <v>9</v>
      </c>
      <c r="F24">
        <v>0.63100000000000001</v>
      </c>
      <c r="G24">
        <f t="shared" si="11"/>
        <v>0.1</v>
      </c>
      <c r="I24">
        <f t="shared" si="0"/>
        <v>4.87256371814093E-2</v>
      </c>
      <c r="J24">
        <f t="shared" si="1"/>
        <v>5.0304878048780491E-2</v>
      </c>
      <c r="K24">
        <f t="shared" si="2"/>
        <v>7.2222222222222229E-2</v>
      </c>
      <c r="L24">
        <f t="shared" si="3"/>
        <v>1.3613312202852614</v>
      </c>
      <c r="N24" s="3">
        <f t="shared" si="4"/>
        <v>29205633.802816901</v>
      </c>
      <c r="O24" s="3">
        <f t="shared" si="5"/>
        <v>1554422.7886056972</v>
      </c>
      <c r="P24" s="3">
        <f t="shared" si="6"/>
        <v>1580487.8048780488</v>
      </c>
      <c r="Q24" s="3">
        <f t="shared" si="7"/>
        <v>2304000</v>
      </c>
      <c r="R24" s="3">
        <f t="shared" si="8"/>
        <v>32862123.6133122</v>
      </c>
      <c r="S24" s="3">
        <f t="shared" si="9"/>
        <v>207360000</v>
      </c>
    </row>
    <row r="25" spans="1:19">
      <c r="A25">
        <v>24</v>
      </c>
      <c r="B25">
        <f t="shared" si="10"/>
        <v>0.71</v>
      </c>
      <c r="C25">
        <v>13.44</v>
      </c>
      <c r="D25">
        <v>13.41</v>
      </c>
      <c r="E25">
        <f t="shared" si="13"/>
        <v>9</v>
      </c>
      <c r="F25">
        <v>0.63900000000000001</v>
      </c>
      <c r="G25">
        <f t="shared" si="11"/>
        <v>0.1</v>
      </c>
      <c r="I25">
        <f t="shared" si="0"/>
        <v>4.836309523809524E-2</v>
      </c>
      <c r="J25">
        <f t="shared" si="1"/>
        <v>4.9217002237136466E-2</v>
      </c>
      <c r="K25">
        <f t="shared" si="2"/>
        <v>7.2222222222222229E-2</v>
      </c>
      <c r="L25">
        <f t="shared" si="3"/>
        <v>1.3442879499217526</v>
      </c>
      <c r="N25" s="3">
        <f t="shared" si="4"/>
        <v>29205633.802816901</v>
      </c>
      <c r="O25" s="3">
        <f t="shared" si="5"/>
        <v>1542857.142857143</v>
      </c>
      <c r="P25" s="3">
        <f t="shared" si="6"/>
        <v>1546308.7248322146</v>
      </c>
      <c r="Q25" s="3">
        <f t="shared" si="7"/>
        <v>2304000</v>
      </c>
      <c r="R25" s="3">
        <f t="shared" si="8"/>
        <v>32450704.225352112</v>
      </c>
      <c r="S25" s="3">
        <f t="shared" si="9"/>
        <v>207360000</v>
      </c>
    </row>
    <row r="26" spans="1:19">
      <c r="H26" t="s">
        <v>12</v>
      </c>
      <c r="I26">
        <f>MAX(I2:I25)</f>
        <v>1</v>
      </c>
      <c r="J26">
        <f>MAX(J2:J25)</f>
        <v>1</v>
      </c>
      <c r="K26">
        <f>MAX(K2:K25)</f>
        <v>1</v>
      </c>
      <c r="L26">
        <f>MAX(L2:L25)</f>
        <v>2.3091397849462365</v>
      </c>
      <c r="M26" t="s">
        <v>13</v>
      </c>
      <c r="N26" s="3">
        <f t="shared" ref="N26:S26" si="14">MAX(N2:N25)</f>
        <v>29205633.802816901</v>
      </c>
      <c r="O26" s="3">
        <f t="shared" si="14"/>
        <v>31901538.46153846</v>
      </c>
      <c r="P26" s="3">
        <f t="shared" si="14"/>
        <v>31418181.818181816</v>
      </c>
      <c r="Q26" s="3">
        <f t="shared" si="14"/>
        <v>31901538.46153846</v>
      </c>
      <c r="R26" s="3">
        <f t="shared" si="14"/>
        <v>55741935.483870968</v>
      </c>
      <c r="S26" s="3">
        <f t="shared" si="14"/>
        <v>207360000</v>
      </c>
    </row>
    <row r="27" spans="1:19">
      <c r="A27" t="s">
        <v>14</v>
      </c>
      <c r="B27">
        <v>144</v>
      </c>
      <c r="M27" t="s">
        <v>15</v>
      </c>
    </row>
    <row r="28" spans="1:19">
      <c r="A28" t="s">
        <v>16</v>
      </c>
      <c r="B28">
        <f>B27*B27</f>
        <v>20736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workbookViewId="0">
      <selection activeCell="I36" sqref="I36"/>
    </sheetView>
  </sheetViews>
  <sheetFormatPr baseColWidth="10" defaultColWidth="9.140625" defaultRowHeight="12.75"/>
  <cols>
    <col min="1" max="7" width="9.140625" style="4"/>
    <col min="8" max="8" width="14" style="4" bestFit="1" customWidth="1"/>
    <col min="9" max="12" width="20.5703125" style="4" bestFit="1" customWidth="1"/>
    <col min="13" max="13" width="17" style="4" bestFit="1" customWidth="1"/>
    <col min="14" max="17" width="12.140625" style="4" bestFit="1" customWidth="1"/>
    <col min="18" max="18" width="17.140625" style="4" customWidth="1"/>
    <col min="19" max="19" width="13.42578125" style="4" bestFit="1" customWidth="1"/>
    <col min="20" max="256" width="0" style="4" hidden="1"/>
  </cols>
  <sheetData>
    <row r="1" spans="1:19">
      <c r="A1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/>
      <c r="I1" t="s">
        <v>7</v>
      </c>
      <c r="J1" t="s">
        <v>8</v>
      </c>
      <c r="K1" t="s">
        <v>9</v>
      </c>
      <c r="L1" t="s">
        <v>10</v>
      </c>
      <c r="N1" t="s">
        <v>11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>
      <c r="A2">
        <v>1</v>
      </c>
      <c r="B2">
        <v>10.39</v>
      </c>
      <c r="C2">
        <v>9.1199999999999992</v>
      </c>
      <c r="D2">
        <v>11.37</v>
      </c>
      <c r="E2">
        <v>9.31</v>
      </c>
      <c r="F2">
        <v>22.02</v>
      </c>
      <c r="G2">
        <v>1.9</v>
      </c>
      <c r="H2" s="5"/>
      <c r="I2">
        <f t="shared" ref="I2:I25" si="0">C$2/C2</f>
        <v>1</v>
      </c>
      <c r="J2">
        <f t="shared" ref="J2:J25" si="1">D$2/D2</f>
        <v>1</v>
      </c>
      <c r="K2">
        <f t="shared" ref="K2:K25" si="2">E$2/E2</f>
        <v>1</v>
      </c>
      <c r="L2">
        <f t="shared" ref="L2:L25" si="3">F$2/F2</f>
        <v>1</v>
      </c>
      <c r="N2" s="6">
        <f t="shared" ref="N2:N25" si="4">$B$28/B2*1000</f>
        <v>31932242.540904712</v>
      </c>
      <c r="O2" s="6">
        <f t="shared" ref="O2:O25" si="5">$B$28/C2*1000</f>
        <v>36378947.368421055</v>
      </c>
      <c r="P2" s="6">
        <f t="shared" ref="P2:P25" si="6">$B$28/D2*1000</f>
        <v>29179947.229551453</v>
      </c>
      <c r="Q2" s="6">
        <f t="shared" ref="Q2:Q25" si="7">$B$28/E2*1000</f>
        <v>35636519.871106334</v>
      </c>
      <c r="R2" s="6">
        <f t="shared" ref="R2:R25" si="8">$B$28/F2*1000</f>
        <v>15067029.972752044</v>
      </c>
      <c r="S2" s="6">
        <f t="shared" ref="S2:S25" si="9">$B$28/G2*1000</f>
        <v>174618947.36842108</v>
      </c>
    </row>
    <row r="3" spans="1:19">
      <c r="A3">
        <v>2</v>
      </c>
      <c r="B3">
        <f t="shared" ref="B3:B25" si="10">$B$2</f>
        <v>10.39</v>
      </c>
      <c r="C3">
        <v>9.3800000000000008</v>
      </c>
      <c r="D3">
        <v>12.09</v>
      </c>
      <c r="E3">
        <f>$E$2</f>
        <v>9.31</v>
      </c>
      <c r="F3">
        <v>6.0350000000000001</v>
      </c>
      <c r="G3">
        <f t="shared" ref="G3:G25" si="11">$G$2</f>
        <v>1.9</v>
      </c>
      <c r="H3" s="5"/>
      <c r="I3">
        <f t="shared" si="0"/>
        <v>0.97228144989339005</v>
      </c>
      <c r="J3">
        <f t="shared" si="1"/>
        <v>0.94044665012406947</v>
      </c>
      <c r="K3">
        <f t="shared" si="2"/>
        <v>1</v>
      </c>
      <c r="L3">
        <f t="shared" si="3"/>
        <v>3.6487158243579119</v>
      </c>
      <c r="N3" s="6">
        <f t="shared" si="4"/>
        <v>31932242.540904712</v>
      </c>
      <c r="O3" s="6">
        <f t="shared" si="5"/>
        <v>35370575.692963749</v>
      </c>
      <c r="P3" s="6">
        <f t="shared" si="6"/>
        <v>27442183.622828782</v>
      </c>
      <c r="Q3" s="6">
        <f t="shared" si="7"/>
        <v>35636519.871106334</v>
      </c>
      <c r="R3" s="6">
        <f t="shared" si="8"/>
        <v>54975310.687655345</v>
      </c>
      <c r="S3" s="6">
        <f t="shared" si="9"/>
        <v>174618947.36842108</v>
      </c>
    </row>
    <row r="4" spans="1:19">
      <c r="A4">
        <v>3</v>
      </c>
      <c r="B4">
        <f t="shared" si="10"/>
        <v>10.39</v>
      </c>
      <c r="C4">
        <v>8.44</v>
      </c>
      <c r="D4">
        <v>13.95</v>
      </c>
      <c r="E4">
        <f>$E$2</f>
        <v>9.31</v>
      </c>
      <c r="F4">
        <v>4.4039999999999999</v>
      </c>
      <c r="G4">
        <f t="shared" si="11"/>
        <v>1.9</v>
      </c>
      <c r="H4" s="5"/>
      <c r="I4">
        <f t="shared" si="0"/>
        <v>1.080568720379147</v>
      </c>
      <c r="J4">
        <f t="shared" si="1"/>
        <v>0.81505376344086022</v>
      </c>
      <c r="K4">
        <f t="shared" si="2"/>
        <v>1</v>
      </c>
      <c r="L4">
        <f t="shared" si="3"/>
        <v>5</v>
      </c>
      <c r="N4" s="6">
        <f t="shared" si="4"/>
        <v>31932242.540904712</v>
      </c>
      <c r="O4" s="6">
        <f t="shared" si="5"/>
        <v>39309952.606635071</v>
      </c>
      <c r="P4" s="6">
        <f t="shared" si="6"/>
        <v>23783225.806451615</v>
      </c>
      <c r="Q4" s="6">
        <f t="shared" si="7"/>
        <v>35636519.871106334</v>
      </c>
      <c r="R4" s="6">
        <f t="shared" si="8"/>
        <v>75335149.863760218</v>
      </c>
      <c r="S4" s="6">
        <f t="shared" si="9"/>
        <v>174618947.36842108</v>
      </c>
    </row>
    <row r="5" spans="1:19">
      <c r="A5">
        <v>4</v>
      </c>
      <c r="B5">
        <f t="shared" si="10"/>
        <v>10.39</v>
      </c>
      <c r="C5">
        <v>7.14</v>
      </c>
      <c r="D5">
        <v>11.68</v>
      </c>
      <c r="E5">
        <v>6.67</v>
      </c>
      <c r="F5">
        <v>3.61</v>
      </c>
      <c r="G5">
        <f t="shared" si="11"/>
        <v>1.9</v>
      </c>
      <c r="H5" s="5"/>
      <c r="I5">
        <f t="shared" si="0"/>
        <v>1.2773109243697478</v>
      </c>
      <c r="J5">
        <f t="shared" si="1"/>
        <v>0.97345890410958902</v>
      </c>
      <c r="K5">
        <f t="shared" si="2"/>
        <v>1.3958020989505249</v>
      </c>
      <c r="L5">
        <f t="shared" si="3"/>
        <v>6.0997229916897506</v>
      </c>
      <c r="N5" s="6">
        <f t="shared" si="4"/>
        <v>31932242.540904712</v>
      </c>
      <c r="O5" s="6">
        <f t="shared" si="5"/>
        <v>46467226.890756302</v>
      </c>
      <c r="P5" s="6">
        <f t="shared" si="6"/>
        <v>28405479.452054795</v>
      </c>
      <c r="Q5" s="6">
        <f t="shared" si="7"/>
        <v>49741529.235382311</v>
      </c>
      <c r="R5" s="6">
        <f t="shared" si="8"/>
        <v>91904709.141274244</v>
      </c>
      <c r="S5" s="6">
        <f t="shared" si="9"/>
        <v>174618947.36842108</v>
      </c>
    </row>
    <row r="6" spans="1:19">
      <c r="A6">
        <v>5</v>
      </c>
      <c r="B6">
        <f t="shared" si="10"/>
        <v>10.39</v>
      </c>
      <c r="C6">
        <v>6.34</v>
      </c>
      <c r="D6">
        <v>12.31</v>
      </c>
      <c r="E6">
        <f>$E$5</f>
        <v>6.67</v>
      </c>
      <c r="F6">
        <v>4.577</v>
      </c>
      <c r="G6">
        <f t="shared" si="11"/>
        <v>1.9</v>
      </c>
      <c r="H6" s="5"/>
      <c r="I6">
        <f t="shared" si="0"/>
        <v>1.4384858044164037</v>
      </c>
      <c r="J6">
        <f t="shared" si="1"/>
        <v>0.92363931762794471</v>
      </c>
      <c r="K6">
        <f t="shared" si="2"/>
        <v>1.3958020989505249</v>
      </c>
      <c r="L6">
        <f t="shared" si="3"/>
        <v>4.8110115796373174</v>
      </c>
      <c r="N6" s="6">
        <f t="shared" si="4"/>
        <v>31932242.540904712</v>
      </c>
      <c r="O6" s="6">
        <f t="shared" si="5"/>
        <v>52330599.369085178</v>
      </c>
      <c r="P6" s="6">
        <f t="shared" si="6"/>
        <v>26951746.54752234</v>
      </c>
      <c r="Q6" s="6">
        <f t="shared" si="7"/>
        <v>49741529.235382311</v>
      </c>
      <c r="R6" s="6">
        <f t="shared" si="8"/>
        <v>72487655.669652611</v>
      </c>
      <c r="S6" s="6">
        <f t="shared" si="9"/>
        <v>174618947.36842108</v>
      </c>
    </row>
    <row r="7" spans="1:19">
      <c r="A7">
        <v>6</v>
      </c>
      <c r="B7">
        <f t="shared" si="10"/>
        <v>10.39</v>
      </c>
      <c r="C7" s="5">
        <v>7.62</v>
      </c>
      <c r="D7">
        <v>11.5</v>
      </c>
      <c r="E7">
        <f>$E$5</f>
        <v>6.67</v>
      </c>
      <c r="F7">
        <v>5.2370000000000001</v>
      </c>
      <c r="G7">
        <f t="shared" si="11"/>
        <v>1.9</v>
      </c>
      <c r="H7" s="5"/>
      <c r="I7">
        <f t="shared" si="0"/>
        <v>1.1968503937007873</v>
      </c>
      <c r="J7">
        <f t="shared" si="1"/>
        <v>0.98869565217391298</v>
      </c>
      <c r="K7">
        <f t="shared" si="2"/>
        <v>1.3958020989505249</v>
      </c>
      <c r="L7">
        <f t="shared" si="3"/>
        <v>4.2046973458086692</v>
      </c>
      <c r="N7" s="6">
        <f t="shared" si="4"/>
        <v>31932242.540904712</v>
      </c>
      <c r="O7" s="6">
        <f t="shared" si="5"/>
        <v>43540157.480314963</v>
      </c>
      <c r="P7" s="6">
        <f t="shared" si="6"/>
        <v>28850086.956521738</v>
      </c>
      <c r="Q7" s="6">
        <f t="shared" si="7"/>
        <v>49741529.235382311</v>
      </c>
      <c r="R7" s="6">
        <f t="shared" si="8"/>
        <v>63352300.935650177</v>
      </c>
      <c r="S7" s="6">
        <f t="shared" si="9"/>
        <v>174618947.36842108</v>
      </c>
    </row>
    <row r="8" spans="1:19">
      <c r="A8">
        <v>7</v>
      </c>
      <c r="B8">
        <f t="shared" si="10"/>
        <v>10.39</v>
      </c>
      <c r="C8">
        <v>7.55</v>
      </c>
      <c r="D8">
        <v>11.67</v>
      </c>
      <c r="E8">
        <f>$E$5</f>
        <v>6.67</v>
      </c>
      <c r="F8" s="5">
        <v>3.9870000000000001</v>
      </c>
      <c r="G8">
        <f t="shared" si="11"/>
        <v>1.9</v>
      </c>
      <c r="I8">
        <f t="shared" si="0"/>
        <v>1.2079470198675495</v>
      </c>
      <c r="J8">
        <f t="shared" si="1"/>
        <v>0.97429305912596398</v>
      </c>
      <c r="K8">
        <f t="shared" si="2"/>
        <v>1.3958020989505249</v>
      </c>
      <c r="L8">
        <f t="shared" si="3"/>
        <v>5.5229495861550033</v>
      </c>
      <c r="N8" s="6">
        <f t="shared" si="4"/>
        <v>31932242.540904712</v>
      </c>
      <c r="O8" s="6">
        <f t="shared" si="5"/>
        <v>43943841.059602648</v>
      </c>
      <c r="P8" s="6">
        <f t="shared" si="6"/>
        <v>28429820.051413883</v>
      </c>
      <c r="Q8" s="6">
        <f t="shared" si="7"/>
        <v>49741529.235382311</v>
      </c>
      <c r="R8" s="6">
        <f t="shared" si="8"/>
        <v>83214446.952595934</v>
      </c>
      <c r="S8" s="6">
        <f t="shared" si="9"/>
        <v>174618947.36842108</v>
      </c>
    </row>
    <row r="9" spans="1:19">
      <c r="A9">
        <v>8</v>
      </c>
      <c r="B9">
        <f t="shared" si="10"/>
        <v>10.39</v>
      </c>
      <c r="C9">
        <v>7.85</v>
      </c>
      <c r="D9">
        <v>11.29</v>
      </c>
      <c r="E9">
        <f>$E$5</f>
        <v>6.67</v>
      </c>
      <c r="F9">
        <v>3.524</v>
      </c>
      <c r="G9">
        <f t="shared" si="11"/>
        <v>1.9</v>
      </c>
      <c r="I9">
        <f t="shared" si="0"/>
        <v>1.1617834394904458</v>
      </c>
      <c r="J9">
        <f t="shared" si="1"/>
        <v>1.0070859167404782</v>
      </c>
      <c r="K9">
        <f t="shared" si="2"/>
        <v>1.3958020989505249</v>
      </c>
      <c r="L9">
        <f t="shared" si="3"/>
        <v>6.2485811577752548</v>
      </c>
      <c r="N9" s="6">
        <f t="shared" si="4"/>
        <v>31932242.540904712</v>
      </c>
      <c r="O9" s="6">
        <f t="shared" si="5"/>
        <v>42264458.598726116</v>
      </c>
      <c r="P9" s="6">
        <f t="shared" si="6"/>
        <v>29386713.906111605</v>
      </c>
      <c r="Q9" s="6">
        <f t="shared" si="7"/>
        <v>49741529.235382311</v>
      </c>
      <c r="R9" s="6">
        <f t="shared" si="8"/>
        <v>94147559.591373444</v>
      </c>
      <c r="S9" s="6">
        <f t="shared" si="9"/>
        <v>174618947.36842108</v>
      </c>
    </row>
    <row r="10" spans="1:19">
      <c r="A10">
        <v>9</v>
      </c>
      <c r="B10">
        <f t="shared" si="10"/>
        <v>10.39</v>
      </c>
      <c r="C10">
        <v>9.0399999999999991</v>
      </c>
      <c r="D10">
        <v>11.83</v>
      </c>
      <c r="E10">
        <v>10.19</v>
      </c>
      <c r="F10">
        <v>3.3660000000000001</v>
      </c>
      <c r="G10">
        <f t="shared" si="11"/>
        <v>1.9</v>
      </c>
      <c r="I10">
        <f t="shared" si="0"/>
        <v>1.0088495575221239</v>
      </c>
      <c r="J10">
        <f t="shared" si="1"/>
        <v>0.9611158072696534</v>
      </c>
      <c r="K10">
        <f t="shared" si="2"/>
        <v>0.91364082433758598</v>
      </c>
      <c r="L10">
        <f t="shared" si="3"/>
        <v>6.5418894830659537</v>
      </c>
      <c r="N10" s="6">
        <f t="shared" si="4"/>
        <v>31932242.540904712</v>
      </c>
      <c r="O10" s="6">
        <f t="shared" si="5"/>
        <v>36700884.955752216</v>
      </c>
      <c r="P10" s="6">
        <f t="shared" si="6"/>
        <v>28045308.537616231</v>
      </c>
      <c r="Q10" s="6">
        <f t="shared" si="7"/>
        <v>32558979.391560353</v>
      </c>
      <c r="R10" s="6">
        <f t="shared" si="8"/>
        <v>98566844.919786096</v>
      </c>
      <c r="S10" s="6">
        <f t="shared" si="9"/>
        <v>174618947.36842108</v>
      </c>
    </row>
    <row r="11" spans="1:19">
      <c r="A11">
        <v>10</v>
      </c>
      <c r="B11">
        <f t="shared" si="10"/>
        <v>10.39</v>
      </c>
      <c r="C11">
        <v>8.9499999999999993</v>
      </c>
      <c r="D11">
        <v>12.32</v>
      </c>
      <c r="E11">
        <f>$E$10</f>
        <v>10.19</v>
      </c>
      <c r="F11">
        <v>3.0510000000000002</v>
      </c>
      <c r="G11">
        <f t="shared" si="11"/>
        <v>1.9</v>
      </c>
      <c r="I11">
        <f t="shared" si="0"/>
        <v>1.0189944134078213</v>
      </c>
      <c r="J11">
        <f t="shared" si="1"/>
        <v>0.92288961038961026</v>
      </c>
      <c r="K11">
        <f t="shared" si="2"/>
        <v>0.91364082433758598</v>
      </c>
      <c r="L11">
        <f t="shared" si="3"/>
        <v>7.2173058013765976</v>
      </c>
      <c r="N11" s="6">
        <f t="shared" si="4"/>
        <v>31932242.540904712</v>
      </c>
      <c r="O11" s="6">
        <f t="shared" si="5"/>
        <v>37069944.134078212</v>
      </c>
      <c r="P11" s="6">
        <f t="shared" si="6"/>
        <v>26929870.129870132</v>
      </c>
      <c r="Q11" s="6">
        <f t="shared" si="7"/>
        <v>32558979.391560353</v>
      </c>
      <c r="R11" s="6">
        <f t="shared" si="8"/>
        <v>108743362.83185841</v>
      </c>
      <c r="S11" s="6">
        <f t="shared" si="9"/>
        <v>174618947.36842108</v>
      </c>
    </row>
    <row r="12" spans="1:19">
      <c r="A12">
        <v>11</v>
      </c>
      <c r="B12">
        <f t="shared" si="10"/>
        <v>10.39</v>
      </c>
      <c r="C12">
        <v>9.8699999999999992</v>
      </c>
      <c r="D12">
        <v>13.3</v>
      </c>
      <c r="E12">
        <f>$E$10</f>
        <v>10.19</v>
      </c>
      <c r="F12">
        <v>3.4060000000000001</v>
      </c>
      <c r="G12">
        <f t="shared" si="11"/>
        <v>1.9</v>
      </c>
      <c r="I12">
        <f t="shared" si="0"/>
        <v>0.92401215805471126</v>
      </c>
      <c r="J12">
        <f t="shared" si="1"/>
        <v>0.8548872180451127</v>
      </c>
      <c r="K12">
        <f t="shared" si="2"/>
        <v>0.91364082433758598</v>
      </c>
      <c r="L12">
        <f t="shared" si="3"/>
        <v>6.4650616559013505</v>
      </c>
      <c r="N12" s="6">
        <f t="shared" si="4"/>
        <v>31932242.540904712</v>
      </c>
      <c r="O12" s="6">
        <f t="shared" si="5"/>
        <v>33614589.665653497</v>
      </c>
      <c r="P12" s="6">
        <f t="shared" si="6"/>
        <v>24945563.909774434</v>
      </c>
      <c r="Q12" s="6">
        <f t="shared" si="7"/>
        <v>32558979.391560353</v>
      </c>
      <c r="R12" s="6">
        <f t="shared" si="8"/>
        <v>97409277.745155603</v>
      </c>
      <c r="S12" s="6">
        <f t="shared" si="9"/>
        <v>174618947.36842108</v>
      </c>
    </row>
    <row r="13" spans="1:19">
      <c r="A13">
        <v>12</v>
      </c>
      <c r="B13">
        <f t="shared" si="10"/>
        <v>10.39</v>
      </c>
      <c r="C13">
        <v>10.61</v>
      </c>
      <c r="D13">
        <v>13.54</v>
      </c>
      <c r="E13">
        <f>$E$10</f>
        <v>10.19</v>
      </c>
      <c r="F13">
        <v>7.056</v>
      </c>
      <c r="G13">
        <f t="shared" si="11"/>
        <v>1.9</v>
      </c>
      <c r="I13">
        <f t="shared" si="0"/>
        <v>0.85956644674835059</v>
      </c>
      <c r="J13">
        <f t="shared" si="1"/>
        <v>0.83973412112259971</v>
      </c>
      <c r="K13">
        <f t="shared" si="2"/>
        <v>0.91364082433758598</v>
      </c>
      <c r="L13">
        <f t="shared" si="3"/>
        <v>3.120748299319728</v>
      </c>
      <c r="N13" s="6">
        <f t="shared" si="4"/>
        <v>31932242.540904712</v>
      </c>
      <c r="O13" s="6">
        <f t="shared" si="5"/>
        <v>31270122.525918946</v>
      </c>
      <c r="P13" s="6">
        <f t="shared" si="6"/>
        <v>24503397.34121123</v>
      </c>
      <c r="Q13" s="6">
        <f t="shared" si="7"/>
        <v>32558979.391560353</v>
      </c>
      <c r="R13" s="6">
        <f t="shared" si="8"/>
        <v>47020408.163265303</v>
      </c>
      <c r="S13" s="6">
        <f t="shared" si="9"/>
        <v>174618947.36842108</v>
      </c>
    </row>
    <row r="14" spans="1:19">
      <c r="A14">
        <v>13</v>
      </c>
      <c r="B14">
        <f t="shared" si="10"/>
        <v>10.39</v>
      </c>
      <c r="C14">
        <v>10.93</v>
      </c>
      <c r="D14">
        <v>36.229999999999997</v>
      </c>
      <c r="E14">
        <f>$E$10</f>
        <v>10.19</v>
      </c>
      <c r="F14">
        <v>3.173</v>
      </c>
      <c r="G14">
        <f t="shared" si="11"/>
        <v>1.9</v>
      </c>
      <c r="I14">
        <f t="shared" si="0"/>
        <v>0.8344007319304666</v>
      </c>
      <c r="J14">
        <f t="shared" si="1"/>
        <v>0.31382831907259179</v>
      </c>
      <c r="K14">
        <f t="shared" si="2"/>
        <v>0.91364082433758598</v>
      </c>
      <c r="L14">
        <f t="shared" si="3"/>
        <v>6.9398046013236678</v>
      </c>
      <c r="N14" s="6">
        <f t="shared" si="4"/>
        <v>31932242.540904712</v>
      </c>
      <c r="O14" s="6">
        <f t="shared" si="5"/>
        <v>30354620.31107045</v>
      </c>
      <c r="P14" s="6">
        <f t="shared" si="6"/>
        <v>9157493.7896770649</v>
      </c>
      <c r="Q14" s="6">
        <f t="shared" si="7"/>
        <v>32558979.391560353</v>
      </c>
      <c r="R14" s="6">
        <f t="shared" si="8"/>
        <v>104562243.93318625</v>
      </c>
      <c r="S14" s="6">
        <f t="shared" si="9"/>
        <v>174618947.36842108</v>
      </c>
    </row>
    <row r="15" spans="1:19">
      <c r="A15">
        <v>14</v>
      </c>
      <c r="B15">
        <f t="shared" si="10"/>
        <v>10.39</v>
      </c>
      <c r="C15">
        <v>11.59</v>
      </c>
      <c r="D15">
        <v>14.76</v>
      </c>
      <c r="E15">
        <f>$E$10</f>
        <v>10.19</v>
      </c>
      <c r="F15">
        <v>3.06</v>
      </c>
      <c r="G15">
        <f t="shared" si="11"/>
        <v>1.9</v>
      </c>
      <c r="I15">
        <f t="shared" si="0"/>
        <v>0.78688524590163933</v>
      </c>
      <c r="J15">
        <f t="shared" si="1"/>
        <v>0.77032520325203246</v>
      </c>
      <c r="K15">
        <f t="shared" si="2"/>
        <v>0.91364082433758598</v>
      </c>
      <c r="L15">
        <f t="shared" si="3"/>
        <v>7.1960784313725483</v>
      </c>
      <c r="N15" s="6">
        <f t="shared" si="4"/>
        <v>31932242.540904712</v>
      </c>
      <c r="O15" s="6">
        <f t="shared" si="5"/>
        <v>28626056.945642795</v>
      </c>
      <c r="P15" s="6">
        <f t="shared" si="6"/>
        <v>22478048.780487806</v>
      </c>
      <c r="Q15" s="6">
        <f t="shared" si="7"/>
        <v>32558979.391560353</v>
      </c>
      <c r="R15" s="6">
        <f t="shared" si="8"/>
        <v>108423529.4117647</v>
      </c>
      <c r="S15" s="6">
        <f t="shared" si="9"/>
        <v>174618947.36842108</v>
      </c>
    </row>
    <row r="16" spans="1:19">
      <c r="A16">
        <v>15</v>
      </c>
      <c r="B16">
        <f t="shared" si="10"/>
        <v>10.39</v>
      </c>
      <c r="C16">
        <v>12.55</v>
      </c>
      <c r="D16">
        <v>15.8</v>
      </c>
      <c r="E16">
        <f>E$10</f>
        <v>10.19</v>
      </c>
      <c r="F16">
        <v>2.7869999999999999</v>
      </c>
      <c r="G16">
        <f t="shared" si="11"/>
        <v>1.9</v>
      </c>
      <c r="I16">
        <f t="shared" si="0"/>
        <v>0.72669322709163331</v>
      </c>
      <c r="J16">
        <f t="shared" si="1"/>
        <v>0.71962025316455691</v>
      </c>
      <c r="K16">
        <f t="shared" si="2"/>
        <v>0.91364082433758598</v>
      </c>
      <c r="L16">
        <f t="shared" si="3"/>
        <v>7.9009687836383211</v>
      </c>
      <c r="N16" s="6">
        <f t="shared" si="4"/>
        <v>31932242.540904712</v>
      </c>
      <c r="O16" s="6">
        <f t="shared" si="5"/>
        <v>26436334.661354579</v>
      </c>
      <c r="P16" s="6">
        <f t="shared" si="6"/>
        <v>20998481.012658227</v>
      </c>
      <c r="Q16" s="6">
        <f t="shared" si="7"/>
        <v>32558979.391560353</v>
      </c>
      <c r="R16" s="6">
        <f t="shared" si="8"/>
        <v>119044133.47685683</v>
      </c>
      <c r="S16" s="6">
        <f t="shared" si="9"/>
        <v>174618947.36842108</v>
      </c>
    </row>
    <row r="17" spans="1:19">
      <c r="A17">
        <v>16</v>
      </c>
      <c r="B17">
        <f t="shared" si="10"/>
        <v>10.39</v>
      </c>
      <c r="C17">
        <v>12.82</v>
      </c>
      <c r="D17">
        <v>16.239999999999998</v>
      </c>
      <c r="E17">
        <f>13.73</f>
        <v>13.73</v>
      </c>
      <c r="F17">
        <v>2.903</v>
      </c>
      <c r="G17">
        <f t="shared" si="11"/>
        <v>1.9</v>
      </c>
      <c r="I17">
        <f t="shared" si="0"/>
        <v>0.7113884555382215</v>
      </c>
      <c r="J17">
        <f t="shared" si="1"/>
        <v>0.70012315270935965</v>
      </c>
      <c r="K17">
        <f t="shared" si="2"/>
        <v>0.67807720320466136</v>
      </c>
      <c r="L17">
        <f t="shared" si="3"/>
        <v>7.5852566310713057</v>
      </c>
      <c r="N17" s="6">
        <f t="shared" si="4"/>
        <v>31932242.540904712</v>
      </c>
      <c r="O17" s="6">
        <f t="shared" si="5"/>
        <v>25879563.1825273</v>
      </c>
      <c r="P17" s="6">
        <f t="shared" si="6"/>
        <v>20429556.650246307</v>
      </c>
      <c r="Q17" s="6">
        <f t="shared" si="7"/>
        <v>24164311.726147123</v>
      </c>
      <c r="R17" s="6">
        <f t="shared" si="8"/>
        <v>114287289.01136756</v>
      </c>
      <c r="S17" s="6">
        <f t="shared" si="9"/>
        <v>174618947.36842108</v>
      </c>
    </row>
    <row r="18" spans="1:19">
      <c r="A18">
        <v>17</v>
      </c>
      <c r="B18">
        <f t="shared" si="10"/>
        <v>10.39</v>
      </c>
      <c r="C18">
        <v>13.88</v>
      </c>
      <c r="D18">
        <v>17.12</v>
      </c>
      <c r="E18">
        <f t="shared" ref="E18:E25" si="12">$E$17</f>
        <v>13.73</v>
      </c>
      <c r="F18">
        <v>2.6669999999999998</v>
      </c>
      <c r="G18">
        <f t="shared" si="11"/>
        <v>1.9</v>
      </c>
      <c r="I18">
        <f t="shared" si="0"/>
        <v>0.65706051873198834</v>
      </c>
      <c r="J18">
        <f t="shared" si="1"/>
        <v>0.66413551401869153</v>
      </c>
      <c r="K18">
        <f t="shared" si="2"/>
        <v>0.67807720320466136</v>
      </c>
      <c r="L18">
        <f t="shared" si="3"/>
        <v>8.2564679415073119</v>
      </c>
      <c r="N18" s="6">
        <f t="shared" si="4"/>
        <v>31932242.540904712</v>
      </c>
      <c r="O18" s="6">
        <f t="shared" si="5"/>
        <v>23903170.028818443</v>
      </c>
      <c r="P18" s="6">
        <f t="shared" si="6"/>
        <v>19379439.252336446</v>
      </c>
      <c r="Q18" s="6">
        <f t="shared" si="7"/>
        <v>24164311.726147123</v>
      </c>
      <c r="R18" s="6">
        <f t="shared" si="8"/>
        <v>124400449.94375703</v>
      </c>
      <c r="S18" s="6">
        <f t="shared" si="9"/>
        <v>174618947.36842108</v>
      </c>
    </row>
    <row r="19" spans="1:19">
      <c r="A19">
        <v>18</v>
      </c>
      <c r="B19">
        <f t="shared" si="10"/>
        <v>10.39</v>
      </c>
      <c r="C19">
        <v>14.83</v>
      </c>
      <c r="D19">
        <v>17.149999999999999</v>
      </c>
      <c r="E19">
        <f t="shared" si="12"/>
        <v>13.73</v>
      </c>
      <c r="F19">
        <v>2.2610000000000001</v>
      </c>
      <c r="G19">
        <f t="shared" si="11"/>
        <v>1.9</v>
      </c>
      <c r="I19">
        <f t="shared" si="0"/>
        <v>0.61496965610249488</v>
      </c>
      <c r="J19">
        <f t="shared" si="1"/>
        <v>0.66297376093294458</v>
      </c>
      <c r="K19">
        <f t="shared" si="2"/>
        <v>0.67807720320466136</v>
      </c>
      <c r="L19">
        <f t="shared" si="3"/>
        <v>9.7390535161432989</v>
      </c>
      <c r="N19" s="6">
        <f t="shared" si="4"/>
        <v>31932242.540904712</v>
      </c>
      <c r="O19" s="6">
        <f t="shared" si="5"/>
        <v>22371948.752528656</v>
      </c>
      <c r="P19" s="6">
        <f t="shared" si="6"/>
        <v>19345539.358600587</v>
      </c>
      <c r="Q19" s="6">
        <f t="shared" si="7"/>
        <v>24164311.726147123</v>
      </c>
      <c r="R19" s="6">
        <f t="shared" si="8"/>
        <v>146738611.23396727</v>
      </c>
      <c r="S19" s="6">
        <f t="shared" si="9"/>
        <v>174618947.36842108</v>
      </c>
    </row>
    <row r="20" spans="1:19">
      <c r="A20">
        <v>19</v>
      </c>
      <c r="B20">
        <f t="shared" si="10"/>
        <v>10.39</v>
      </c>
      <c r="C20">
        <v>16.010000000000002</v>
      </c>
      <c r="D20">
        <v>18.239999999999998</v>
      </c>
      <c r="E20">
        <f t="shared" si="12"/>
        <v>13.73</v>
      </c>
      <c r="F20">
        <v>2.3479999999999999</v>
      </c>
      <c r="G20">
        <f t="shared" si="11"/>
        <v>1.9</v>
      </c>
      <c r="I20">
        <f t="shared" si="0"/>
        <v>0.56964397251717669</v>
      </c>
      <c r="J20">
        <f t="shared" si="1"/>
        <v>0.6233552631578948</v>
      </c>
      <c r="K20">
        <f t="shared" si="2"/>
        <v>0.67807720320466136</v>
      </c>
      <c r="L20">
        <f t="shared" si="3"/>
        <v>9.3781942078364562</v>
      </c>
      <c r="N20" s="6">
        <f t="shared" si="4"/>
        <v>31932242.540904712</v>
      </c>
      <c r="O20" s="6">
        <f t="shared" si="5"/>
        <v>20723048.094940659</v>
      </c>
      <c r="P20" s="6">
        <f t="shared" si="6"/>
        <v>18189473.684210528</v>
      </c>
      <c r="Q20" s="6">
        <f t="shared" si="7"/>
        <v>24164311.726147123</v>
      </c>
      <c r="R20" s="6">
        <f t="shared" si="8"/>
        <v>141301533.21976152</v>
      </c>
      <c r="S20" s="6">
        <f t="shared" si="9"/>
        <v>174618947.36842108</v>
      </c>
    </row>
    <row r="21" spans="1:19">
      <c r="A21">
        <v>20</v>
      </c>
      <c r="B21">
        <f t="shared" si="10"/>
        <v>10.39</v>
      </c>
      <c r="C21">
        <v>14.99</v>
      </c>
      <c r="D21">
        <v>18.8</v>
      </c>
      <c r="E21">
        <f t="shared" si="12"/>
        <v>13.73</v>
      </c>
      <c r="F21">
        <v>2.4990000000000001</v>
      </c>
      <c r="G21">
        <f t="shared" si="11"/>
        <v>1.9</v>
      </c>
      <c r="I21">
        <f t="shared" si="0"/>
        <v>0.60840560373582386</v>
      </c>
      <c r="J21">
        <f t="shared" si="1"/>
        <v>0.60478723404255308</v>
      </c>
      <c r="K21">
        <f t="shared" si="2"/>
        <v>0.67807720320466136</v>
      </c>
      <c r="L21">
        <f t="shared" si="3"/>
        <v>8.8115246098439375</v>
      </c>
      <c r="N21" s="6">
        <f t="shared" si="4"/>
        <v>31932242.540904712</v>
      </c>
      <c r="O21" s="6">
        <f t="shared" si="5"/>
        <v>22133155.43695797</v>
      </c>
      <c r="P21" s="6">
        <f t="shared" si="6"/>
        <v>17647659.574468084</v>
      </c>
      <c r="Q21" s="6">
        <f t="shared" si="7"/>
        <v>24164311.726147123</v>
      </c>
      <c r="R21" s="6">
        <f t="shared" si="8"/>
        <v>132763505.40216087</v>
      </c>
      <c r="S21" s="6">
        <f t="shared" si="9"/>
        <v>174618947.36842108</v>
      </c>
    </row>
    <row r="22" spans="1:19">
      <c r="A22">
        <v>21</v>
      </c>
      <c r="B22">
        <f t="shared" si="10"/>
        <v>10.39</v>
      </c>
      <c r="C22">
        <v>16.16</v>
      </c>
      <c r="D22">
        <v>19.12</v>
      </c>
      <c r="E22">
        <f t="shared" si="12"/>
        <v>13.73</v>
      </c>
      <c r="F22">
        <v>2.512</v>
      </c>
      <c r="G22">
        <f t="shared" si="11"/>
        <v>1.9</v>
      </c>
      <c r="I22">
        <f t="shared" si="0"/>
        <v>0.5643564356435643</v>
      </c>
      <c r="J22">
        <f t="shared" si="1"/>
        <v>0.59466527196652708</v>
      </c>
      <c r="K22">
        <f t="shared" si="2"/>
        <v>0.67807720320466136</v>
      </c>
      <c r="L22">
        <f t="shared" si="3"/>
        <v>8.7659235668789801</v>
      </c>
      <c r="N22" s="6">
        <f t="shared" si="4"/>
        <v>31932242.540904712</v>
      </c>
      <c r="O22" s="6">
        <f t="shared" si="5"/>
        <v>20530693.069306929</v>
      </c>
      <c r="P22" s="6">
        <f t="shared" si="6"/>
        <v>17352301.255230125</v>
      </c>
      <c r="Q22" s="6">
        <f t="shared" si="7"/>
        <v>24164311.726147123</v>
      </c>
      <c r="R22" s="6">
        <f t="shared" si="8"/>
        <v>132076433.1210191</v>
      </c>
      <c r="S22" s="6">
        <f t="shared" si="9"/>
        <v>174618947.36842108</v>
      </c>
    </row>
    <row r="23" spans="1:19">
      <c r="A23">
        <v>22</v>
      </c>
      <c r="B23">
        <f t="shared" si="10"/>
        <v>10.39</v>
      </c>
      <c r="C23">
        <v>17.260000000000002</v>
      </c>
      <c r="D23">
        <v>19.88</v>
      </c>
      <c r="E23">
        <f t="shared" si="12"/>
        <v>13.73</v>
      </c>
      <c r="F23">
        <v>3.02</v>
      </c>
      <c r="G23">
        <f t="shared" si="11"/>
        <v>1.9</v>
      </c>
      <c r="I23">
        <f t="shared" si="0"/>
        <v>0.52838933951332556</v>
      </c>
      <c r="J23">
        <f t="shared" si="1"/>
        <v>0.57193158953722334</v>
      </c>
      <c r="K23">
        <f t="shared" si="2"/>
        <v>0.67807720320466136</v>
      </c>
      <c r="L23">
        <f t="shared" si="3"/>
        <v>7.2913907284768209</v>
      </c>
      <c r="N23" s="6">
        <f t="shared" si="4"/>
        <v>31932242.540904712</v>
      </c>
      <c r="O23" s="6">
        <f t="shared" si="5"/>
        <v>19222247.972190034</v>
      </c>
      <c r="P23" s="6">
        <f t="shared" si="6"/>
        <v>16688933.60160966</v>
      </c>
      <c r="Q23" s="6">
        <f t="shared" si="7"/>
        <v>24164311.726147123</v>
      </c>
      <c r="R23" s="6">
        <f t="shared" si="8"/>
        <v>109859602.64900663</v>
      </c>
      <c r="S23" s="6">
        <f t="shared" si="9"/>
        <v>174618947.36842108</v>
      </c>
    </row>
    <row r="24" spans="1:19">
      <c r="A24">
        <v>23</v>
      </c>
      <c r="B24">
        <f t="shared" si="10"/>
        <v>10.39</v>
      </c>
      <c r="C24">
        <v>17.350000000000001</v>
      </c>
      <c r="D24">
        <v>20.85</v>
      </c>
      <c r="E24">
        <f t="shared" si="12"/>
        <v>13.73</v>
      </c>
      <c r="F24">
        <v>2.653</v>
      </c>
      <c r="G24">
        <f t="shared" si="11"/>
        <v>1.9</v>
      </c>
      <c r="I24">
        <f t="shared" si="0"/>
        <v>0.52564841498559067</v>
      </c>
      <c r="J24">
        <f t="shared" si="1"/>
        <v>0.54532374100719416</v>
      </c>
      <c r="K24">
        <f t="shared" si="2"/>
        <v>0.67807720320466136</v>
      </c>
      <c r="L24">
        <f t="shared" si="3"/>
        <v>8.3000376931775346</v>
      </c>
      <c r="N24" s="6">
        <f t="shared" si="4"/>
        <v>31932242.540904712</v>
      </c>
      <c r="O24" s="6">
        <f t="shared" si="5"/>
        <v>19122536.023054752</v>
      </c>
      <c r="P24" s="6">
        <f t="shared" si="6"/>
        <v>15912517.98561151</v>
      </c>
      <c r="Q24" s="6">
        <f t="shared" si="7"/>
        <v>24164311.726147123</v>
      </c>
      <c r="R24" s="6">
        <f t="shared" si="8"/>
        <v>125056916.69807765</v>
      </c>
      <c r="S24" s="6">
        <f t="shared" si="9"/>
        <v>174618947.36842108</v>
      </c>
    </row>
    <row r="25" spans="1:19">
      <c r="A25">
        <v>24</v>
      </c>
      <c r="B25">
        <f t="shared" si="10"/>
        <v>10.39</v>
      </c>
      <c r="C25">
        <v>18.260000000000002</v>
      </c>
      <c r="D25">
        <v>21.36</v>
      </c>
      <c r="E25">
        <f t="shared" si="12"/>
        <v>13.73</v>
      </c>
      <c r="F25">
        <v>2.7919999999999998</v>
      </c>
      <c r="G25">
        <f t="shared" si="11"/>
        <v>1.9</v>
      </c>
      <c r="I25">
        <f t="shared" si="0"/>
        <v>0.49945235487404155</v>
      </c>
      <c r="J25">
        <f t="shared" si="1"/>
        <v>0.53230337078651679</v>
      </c>
      <c r="K25">
        <f t="shared" si="2"/>
        <v>0.67807720320466136</v>
      </c>
      <c r="L25">
        <f t="shared" si="3"/>
        <v>7.8868194842406885</v>
      </c>
      <c r="N25" s="6">
        <f t="shared" si="4"/>
        <v>31932242.540904712</v>
      </c>
      <c r="O25" s="6">
        <f t="shared" si="5"/>
        <v>18169550.930996712</v>
      </c>
      <c r="P25" s="6">
        <f t="shared" si="6"/>
        <v>15532584.269662922</v>
      </c>
      <c r="Q25" s="6">
        <f t="shared" si="7"/>
        <v>24164311.726147123</v>
      </c>
      <c r="R25" s="6">
        <f t="shared" si="8"/>
        <v>118830945.55873926</v>
      </c>
      <c r="S25" s="6">
        <f t="shared" si="9"/>
        <v>174618947.36842108</v>
      </c>
    </row>
    <row r="26" spans="1:19">
      <c r="H26" t="s">
        <v>12</v>
      </c>
      <c r="I26">
        <f>MAX(I2:I25)</f>
        <v>1.4384858044164037</v>
      </c>
      <c r="J26">
        <f>MAX(J2:J25)</f>
        <v>1.0070859167404782</v>
      </c>
      <c r="K26">
        <f>MAX(K2:K25)</f>
        <v>1.3958020989505249</v>
      </c>
      <c r="L26">
        <f>MAX(L2:L25)</f>
        <v>9.7390535161432989</v>
      </c>
      <c r="M26" t="s">
        <v>13</v>
      </c>
      <c r="N26" s="6">
        <f t="shared" ref="N26:S26" si="13">MAX(N2:N25)</f>
        <v>31932242.540904712</v>
      </c>
      <c r="O26" s="6">
        <f t="shared" si="13"/>
        <v>52330599.369085178</v>
      </c>
      <c r="P26" s="6">
        <f t="shared" si="13"/>
        <v>29386713.906111605</v>
      </c>
      <c r="Q26" s="6">
        <f t="shared" si="13"/>
        <v>49741529.235382311</v>
      </c>
      <c r="R26" s="6">
        <f t="shared" si="13"/>
        <v>146738611.23396727</v>
      </c>
      <c r="S26" s="6">
        <f t="shared" si="13"/>
        <v>174618947.36842108</v>
      </c>
    </row>
    <row r="27" spans="1:19">
      <c r="A27" t="s">
        <v>14</v>
      </c>
      <c r="B27">
        <v>576</v>
      </c>
      <c r="M27" t="s">
        <v>15</v>
      </c>
    </row>
    <row r="28" spans="1:19">
      <c r="A28" t="s">
        <v>16</v>
      </c>
      <c r="B28">
        <f>B27*B27</f>
        <v>331776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workbookViewId="0">
      <selection activeCell="K29" sqref="K29"/>
    </sheetView>
  </sheetViews>
  <sheetFormatPr baseColWidth="10" defaultColWidth="9.140625" defaultRowHeight="12.75"/>
  <cols>
    <col min="1" max="8" width="9.140625" style="7"/>
    <col min="9" max="12" width="20.5703125" style="7" bestFit="1" customWidth="1"/>
    <col min="13" max="13" width="9.140625" style="7"/>
    <col min="14" max="17" width="12.140625" style="7" bestFit="1" customWidth="1"/>
    <col min="18" max="19" width="13.42578125" style="7" bestFit="1" customWidth="1"/>
    <col min="20" max="256" width="0" style="7" hidden="1"/>
  </cols>
  <sheetData>
    <row r="1" spans="1:19">
      <c r="A1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8"/>
      <c r="I1" t="s">
        <v>2</v>
      </c>
      <c r="J1" t="s">
        <v>18</v>
      </c>
      <c r="K1" t="s">
        <v>19</v>
      </c>
      <c r="L1" t="s">
        <v>5</v>
      </c>
      <c r="N1" t="s">
        <v>11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>
      <c r="A2">
        <v>1</v>
      </c>
      <c r="B2">
        <v>31.62</v>
      </c>
      <c r="C2">
        <v>31.37</v>
      </c>
      <c r="D2">
        <v>40.409999999999997</v>
      </c>
      <c r="E2">
        <v>31.12</v>
      </c>
      <c r="F2">
        <v>40.94</v>
      </c>
      <c r="G2">
        <v>9.1999999999999993</v>
      </c>
      <c r="H2" s="8"/>
      <c r="I2">
        <f t="shared" ref="I2:I25" si="0">C$2/C2</f>
        <v>1</v>
      </c>
      <c r="J2">
        <f t="shared" ref="J2:J25" si="1">D$2/D2</f>
        <v>1</v>
      </c>
      <c r="K2">
        <f t="shared" ref="K2:K25" si="2">E$2/E2</f>
        <v>1</v>
      </c>
      <c r="L2">
        <f t="shared" ref="L2:L25" si="3">F$2/F2</f>
        <v>1</v>
      </c>
      <c r="N2" s="9">
        <f t="shared" ref="N2:N25" si="4">$B$28/B2*1000</f>
        <v>32133586.33776091</v>
      </c>
      <c r="O2" s="9">
        <f t="shared" ref="O2:O25" si="5">$B$28/C2*1000</f>
        <v>32389671.66082244</v>
      </c>
      <c r="P2" s="9">
        <f t="shared" ref="P2:P25" si="6">$B$28/D2*1000</f>
        <v>25143875.278396439</v>
      </c>
      <c r="Q2" s="9">
        <f t="shared" ref="Q2:Q25" si="7">$B$28/E2*1000</f>
        <v>32649871.465295631</v>
      </c>
      <c r="R2" s="9">
        <f t="shared" ref="R2:R25" si="8">$B$28/F2*1000</f>
        <v>24818368.343917929</v>
      </c>
      <c r="S2" s="9">
        <f t="shared" ref="S2:S25" si="9">$B$28/G2*1000</f>
        <v>110441739.13043478</v>
      </c>
    </row>
    <row r="3" spans="1:19">
      <c r="A3">
        <v>2</v>
      </c>
      <c r="B3">
        <f t="shared" ref="B3:B25" si="10">$B$2</f>
        <v>31.62</v>
      </c>
      <c r="C3">
        <v>25.08</v>
      </c>
      <c r="D3">
        <v>32.729999999999997</v>
      </c>
      <c r="E3">
        <f>$E$2</f>
        <v>31.12</v>
      </c>
      <c r="F3">
        <v>17.690000000000001</v>
      </c>
      <c r="G3">
        <f t="shared" ref="G3:G25" si="11">$G$2</f>
        <v>9.1999999999999993</v>
      </c>
      <c r="H3" s="8"/>
      <c r="I3">
        <f t="shared" si="0"/>
        <v>1.2507974481658692</v>
      </c>
      <c r="J3">
        <f t="shared" si="1"/>
        <v>1.2346471127406049</v>
      </c>
      <c r="K3">
        <f t="shared" si="2"/>
        <v>1</v>
      </c>
      <c r="L3">
        <f t="shared" si="3"/>
        <v>2.3143018654607119</v>
      </c>
      <c r="N3" s="9">
        <f t="shared" si="4"/>
        <v>32133586.33776091</v>
      </c>
      <c r="O3" s="9">
        <f t="shared" si="5"/>
        <v>40512918.660287082</v>
      </c>
      <c r="P3" s="9">
        <f t="shared" si="6"/>
        <v>31043813.015582036</v>
      </c>
      <c r="Q3" s="9">
        <f t="shared" si="7"/>
        <v>32649871.465295631</v>
      </c>
      <c r="R3" s="9">
        <f t="shared" si="8"/>
        <v>57437196.156020351</v>
      </c>
      <c r="S3" s="9">
        <f t="shared" si="9"/>
        <v>110441739.13043478</v>
      </c>
    </row>
    <row r="4" spans="1:19">
      <c r="A4">
        <v>3</v>
      </c>
      <c r="B4">
        <f t="shared" si="10"/>
        <v>31.62</v>
      </c>
      <c r="C4">
        <v>18.940000000000001</v>
      </c>
      <c r="D4">
        <v>32.04</v>
      </c>
      <c r="E4">
        <f>$E$2</f>
        <v>31.12</v>
      </c>
      <c r="F4">
        <v>12.59</v>
      </c>
      <c r="G4">
        <f t="shared" si="11"/>
        <v>9.1999999999999993</v>
      </c>
      <c r="H4" s="8"/>
      <c r="I4">
        <f t="shared" si="0"/>
        <v>1.6562829989440337</v>
      </c>
      <c r="J4">
        <f t="shared" si="1"/>
        <v>1.2612359550561798</v>
      </c>
      <c r="K4">
        <f t="shared" si="2"/>
        <v>1</v>
      </c>
      <c r="L4">
        <f t="shared" si="3"/>
        <v>3.2517871326449561</v>
      </c>
      <c r="N4" s="9">
        <f t="shared" si="4"/>
        <v>32133586.33776091</v>
      </c>
      <c r="O4" s="9">
        <f t="shared" si="5"/>
        <v>53646462.513199568</v>
      </c>
      <c r="P4" s="9">
        <f t="shared" si="6"/>
        <v>31712359.550561801</v>
      </c>
      <c r="Q4" s="9">
        <f t="shared" si="7"/>
        <v>32649871.465295631</v>
      </c>
      <c r="R4" s="9">
        <f t="shared" si="8"/>
        <v>80704050.833995238</v>
      </c>
      <c r="S4" s="9">
        <f t="shared" si="9"/>
        <v>110441739.13043478</v>
      </c>
    </row>
    <row r="5" spans="1:19">
      <c r="A5">
        <v>4</v>
      </c>
      <c r="B5">
        <f t="shared" si="10"/>
        <v>31.62</v>
      </c>
      <c r="C5">
        <v>14.79</v>
      </c>
      <c r="D5">
        <v>25.74</v>
      </c>
      <c r="E5">
        <v>15.13</v>
      </c>
      <c r="F5">
        <v>9.68</v>
      </c>
      <c r="G5">
        <f t="shared" si="11"/>
        <v>9.1999999999999993</v>
      </c>
      <c r="H5" s="8"/>
      <c r="I5">
        <f t="shared" si="0"/>
        <v>2.1210277214334012</v>
      </c>
      <c r="J5">
        <f t="shared" si="1"/>
        <v>1.5699300699300698</v>
      </c>
      <c r="K5">
        <f t="shared" si="2"/>
        <v>2.0568407138136151</v>
      </c>
      <c r="L5">
        <f t="shared" si="3"/>
        <v>4.2293388429752063</v>
      </c>
      <c r="N5" s="9">
        <f t="shared" si="4"/>
        <v>32133586.33776091</v>
      </c>
      <c r="O5" s="9">
        <f t="shared" si="5"/>
        <v>68699391.480730221</v>
      </c>
      <c r="P5" s="9">
        <f t="shared" si="6"/>
        <v>39474125.874125876</v>
      </c>
      <c r="Q5" s="9">
        <f t="shared" si="7"/>
        <v>67155584.930601463</v>
      </c>
      <c r="R5" s="9">
        <f t="shared" si="8"/>
        <v>104965289.25619835</v>
      </c>
      <c r="S5" s="9">
        <f t="shared" si="9"/>
        <v>110441739.13043478</v>
      </c>
    </row>
    <row r="6" spans="1:19">
      <c r="A6">
        <v>5</v>
      </c>
      <c r="B6">
        <f t="shared" si="10"/>
        <v>31.62</v>
      </c>
      <c r="C6">
        <v>15.81</v>
      </c>
      <c r="D6">
        <v>23.44</v>
      </c>
      <c r="E6">
        <f>$E$5</f>
        <v>15.13</v>
      </c>
      <c r="F6">
        <v>12.94</v>
      </c>
      <c r="G6">
        <f t="shared" si="11"/>
        <v>9.1999999999999993</v>
      </c>
      <c r="H6" s="8"/>
      <c r="I6">
        <f t="shared" si="0"/>
        <v>1.9841872232764073</v>
      </c>
      <c r="J6">
        <f t="shared" si="1"/>
        <v>1.7239761092150168</v>
      </c>
      <c r="K6">
        <f t="shared" si="2"/>
        <v>2.0568407138136151</v>
      </c>
      <c r="L6">
        <f t="shared" si="3"/>
        <v>3.1638330757341575</v>
      </c>
      <c r="N6" s="9">
        <f t="shared" si="4"/>
        <v>32133586.33776091</v>
      </c>
      <c r="O6" s="9">
        <f t="shared" si="5"/>
        <v>64267172.675521821</v>
      </c>
      <c r="P6" s="9">
        <f t="shared" si="6"/>
        <v>43347440.273037538</v>
      </c>
      <c r="Q6" s="9">
        <f t="shared" si="7"/>
        <v>67155584.930601463</v>
      </c>
      <c r="R6" s="9">
        <f t="shared" si="8"/>
        <v>78521174.652241111</v>
      </c>
      <c r="S6" s="9">
        <f t="shared" si="9"/>
        <v>110441739.13043478</v>
      </c>
    </row>
    <row r="7" spans="1:19">
      <c r="A7">
        <v>6</v>
      </c>
      <c r="B7">
        <f t="shared" si="10"/>
        <v>31.62</v>
      </c>
      <c r="C7" s="8">
        <v>15.4</v>
      </c>
      <c r="D7">
        <v>22.62</v>
      </c>
      <c r="E7">
        <f>$E$5</f>
        <v>15.13</v>
      </c>
      <c r="F7">
        <v>12.03</v>
      </c>
      <c r="G7">
        <f t="shared" si="11"/>
        <v>9.1999999999999993</v>
      </c>
      <c r="H7" s="8"/>
      <c r="I7">
        <f t="shared" si="0"/>
        <v>2.0370129870129872</v>
      </c>
      <c r="J7">
        <f t="shared" si="1"/>
        <v>1.7864721485411139</v>
      </c>
      <c r="K7">
        <f t="shared" si="2"/>
        <v>2.0568407138136151</v>
      </c>
      <c r="L7">
        <f t="shared" si="3"/>
        <v>3.4031587697423107</v>
      </c>
      <c r="N7" s="9">
        <f t="shared" si="4"/>
        <v>32133586.33776091</v>
      </c>
      <c r="O7" s="9">
        <f t="shared" si="5"/>
        <v>65978181.81818182</v>
      </c>
      <c r="P7" s="9">
        <f t="shared" si="6"/>
        <v>44918832.891246684</v>
      </c>
      <c r="Q7" s="9">
        <f t="shared" si="7"/>
        <v>67155584.930601463</v>
      </c>
      <c r="R7" s="9">
        <f t="shared" si="8"/>
        <v>84460847.880299255</v>
      </c>
      <c r="S7" s="9">
        <f t="shared" si="9"/>
        <v>110441739.13043478</v>
      </c>
    </row>
    <row r="8" spans="1:19">
      <c r="A8">
        <v>7</v>
      </c>
      <c r="B8">
        <f t="shared" si="10"/>
        <v>31.62</v>
      </c>
      <c r="C8">
        <v>13.6</v>
      </c>
      <c r="D8">
        <v>23.48</v>
      </c>
      <c r="E8">
        <f>$E$5</f>
        <v>15.13</v>
      </c>
      <c r="F8" s="8">
        <v>10.29</v>
      </c>
      <c r="G8">
        <f t="shared" si="11"/>
        <v>9.1999999999999993</v>
      </c>
      <c r="I8">
        <f t="shared" si="0"/>
        <v>2.3066176470588236</v>
      </c>
      <c r="J8">
        <f t="shared" si="1"/>
        <v>1.7210391822827937</v>
      </c>
      <c r="K8">
        <f t="shared" si="2"/>
        <v>2.0568407138136151</v>
      </c>
      <c r="L8">
        <f t="shared" si="3"/>
        <v>3.9786200194363461</v>
      </c>
      <c r="N8" s="9">
        <f t="shared" si="4"/>
        <v>32133586.33776091</v>
      </c>
      <c r="O8" s="9">
        <f t="shared" si="5"/>
        <v>74710588.235294133</v>
      </c>
      <c r="P8" s="9">
        <f t="shared" si="6"/>
        <v>43273594.548551954</v>
      </c>
      <c r="Q8" s="9">
        <f t="shared" si="7"/>
        <v>67155584.930601463</v>
      </c>
      <c r="R8" s="9">
        <f t="shared" si="8"/>
        <v>98742857.142857149</v>
      </c>
      <c r="S8" s="9">
        <f t="shared" si="9"/>
        <v>110441739.13043478</v>
      </c>
    </row>
    <row r="9" spans="1:19">
      <c r="A9">
        <v>8</v>
      </c>
      <c r="B9">
        <f t="shared" si="10"/>
        <v>31.62</v>
      </c>
      <c r="C9">
        <v>13.73</v>
      </c>
      <c r="D9">
        <v>20.12</v>
      </c>
      <c r="E9">
        <f>$E$5</f>
        <v>15.13</v>
      </c>
      <c r="F9">
        <v>9.33</v>
      </c>
      <c r="G9">
        <f t="shared" si="11"/>
        <v>9.1999999999999993</v>
      </c>
      <c r="I9">
        <f t="shared" si="0"/>
        <v>2.2847778587035688</v>
      </c>
      <c r="J9">
        <f t="shared" si="1"/>
        <v>2.0084493041749498</v>
      </c>
      <c r="K9">
        <f t="shared" si="2"/>
        <v>2.0568407138136151</v>
      </c>
      <c r="L9">
        <f t="shared" si="3"/>
        <v>4.387995712754555</v>
      </c>
      <c r="N9" s="9">
        <f t="shared" si="4"/>
        <v>32133586.33776091</v>
      </c>
      <c r="O9" s="9">
        <f t="shared" si="5"/>
        <v>74003204.661325559</v>
      </c>
      <c r="P9" s="9">
        <f t="shared" si="6"/>
        <v>50500198.807157055</v>
      </c>
      <c r="Q9" s="9">
        <f t="shared" si="7"/>
        <v>67155584.930601463</v>
      </c>
      <c r="R9" s="9">
        <f t="shared" si="8"/>
        <v>108902893.89067525</v>
      </c>
      <c r="S9" s="9">
        <f t="shared" si="9"/>
        <v>110441739.13043478</v>
      </c>
    </row>
    <row r="10" spans="1:19">
      <c r="A10">
        <v>9</v>
      </c>
      <c r="B10">
        <f t="shared" si="10"/>
        <v>31.62</v>
      </c>
      <c r="C10">
        <v>12.35</v>
      </c>
      <c r="D10">
        <v>21.39</v>
      </c>
      <c r="E10">
        <v>17.100000000000001</v>
      </c>
      <c r="F10">
        <v>8.51</v>
      </c>
      <c r="G10">
        <f t="shared" si="11"/>
        <v>9.1999999999999993</v>
      </c>
      <c r="I10">
        <f t="shared" si="0"/>
        <v>2.5400809716599193</v>
      </c>
      <c r="J10">
        <f t="shared" si="1"/>
        <v>1.8892005610098175</v>
      </c>
      <c r="K10">
        <f t="shared" si="2"/>
        <v>1.8198830409356723</v>
      </c>
      <c r="L10">
        <f t="shared" si="3"/>
        <v>4.8108108108108105</v>
      </c>
      <c r="N10" s="9">
        <f t="shared" si="4"/>
        <v>32133586.33776091</v>
      </c>
      <c r="O10" s="9">
        <f t="shared" si="5"/>
        <v>82272388.663967624</v>
      </c>
      <c r="P10" s="9">
        <f t="shared" si="6"/>
        <v>47501823.281907432</v>
      </c>
      <c r="Q10" s="9">
        <f t="shared" si="7"/>
        <v>59418947.368421048</v>
      </c>
      <c r="R10" s="9">
        <f t="shared" si="8"/>
        <v>119396474.73560517</v>
      </c>
      <c r="S10" s="9">
        <f t="shared" si="9"/>
        <v>110441739.13043478</v>
      </c>
    </row>
    <row r="11" spans="1:19">
      <c r="A11">
        <v>10</v>
      </c>
      <c r="B11">
        <f t="shared" si="10"/>
        <v>31.62</v>
      </c>
      <c r="C11">
        <v>14.31</v>
      </c>
      <c r="D11">
        <v>20.79</v>
      </c>
      <c r="E11">
        <f>$E$10</f>
        <v>17.100000000000001</v>
      </c>
      <c r="F11">
        <v>8.01</v>
      </c>
      <c r="G11">
        <f t="shared" si="11"/>
        <v>9.1999999999999993</v>
      </c>
      <c r="I11">
        <f t="shared" si="0"/>
        <v>2.1921733053808525</v>
      </c>
      <c r="J11">
        <f t="shared" si="1"/>
        <v>1.9437229437229437</v>
      </c>
      <c r="K11">
        <f t="shared" si="2"/>
        <v>1.8198830409356723</v>
      </c>
      <c r="L11">
        <f t="shared" si="3"/>
        <v>5.1111111111111107</v>
      </c>
      <c r="N11" s="9">
        <f t="shared" si="4"/>
        <v>32133586.33776091</v>
      </c>
      <c r="O11" s="9">
        <f t="shared" si="5"/>
        <v>71003773.584905669</v>
      </c>
      <c r="P11" s="9">
        <f t="shared" si="6"/>
        <v>48872727.272727273</v>
      </c>
      <c r="Q11" s="9">
        <f t="shared" si="7"/>
        <v>59418947.368421048</v>
      </c>
      <c r="R11" s="9">
        <f t="shared" si="8"/>
        <v>126849438.2022472</v>
      </c>
      <c r="S11" s="9">
        <f t="shared" si="9"/>
        <v>110441739.13043478</v>
      </c>
    </row>
    <row r="12" spans="1:19">
      <c r="A12">
        <v>11</v>
      </c>
      <c r="B12">
        <f t="shared" si="10"/>
        <v>31.62</v>
      </c>
      <c r="C12">
        <v>15.45</v>
      </c>
      <c r="D12">
        <v>21.97</v>
      </c>
      <c r="E12">
        <f>$E$10</f>
        <v>17.100000000000001</v>
      </c>
      <c r="F12">
        <v>7.8</v>
      </c>
      <c r="G12">
        <f t="shared" si="11"/>
        <v>9.1999999999999993</v>
      </c>
      <c r="I12">
        <f t="shared" si="0"/>
        <v>2.0304207119741102</v>
      </c>
      <c r="J12">
        <f t="shared" si="1"/>
        <v>1.8393263541192535</v>
      </c>
      <c r="K12">
        <f t="shared" si="2"/>
        <v>1.8198830409356723</v>
      </c>
      <c r="L12">
        <f t="shared" si="3"/>
        <v>5.2487179487179487</v>
      </c>
      <c r="N12" s="9">
        <f t="shared" si="4"/>
        <v>32133586.33776091</v>
      </c>
      <c r="O12" s="9">
        <f t="shared" si="5"/>
        <v>65764660.194174767</v>
      </c>
      <c r="P12" s="9">
        <f t="shared" si="6"/>
        <v>46247792.44424215</v>
      </c>
      <c r="Q12" s="9">
        <f t="shared" si="7"/>
        <v>59418947.368421048</v>
      </c>
      <c r="R12" s="9">
        <f t="shared" si="8"/>
        <v>130264615.38461539</v>
      </c>
      <c r="S12" s="9">
        <f t="shared" si="9"/>
        <v>110441739.13043478</v>
      </c>
    </row>
    <row r="13" spans="1:19">
      <c r="A13">
        <v>12</v>
      </c>
      <c r="B13">
        <f t="shared" si="10"/>
        <v>31.62</v>
      </c>
      <c r="C13">
        <v>14.82</v>
      </c>
      <c r="D13">
        <v>21.1</v>
      </c>
      <c r="E13">
        <f>$E$10</f>
        <v>17.100000000000001</v>
      </c>
      <c r="F13">
        <v>7.05</v>
      </c>
      <c r="G13">
        <f t="shared" si="11"/>
        <v>9.1999999999999993</v>
      </c>
      <c r="I13">
        <f t="shared" si="0"/>
        <v>2.1167341430499325</v>
      </c>
      <c r="J13">
        <f t="shared" si="1"/>
        <v>1.9151658767772508</v>
      </c>
      <c r="K13">
        <f t="shared" si="2"/>
        <v>1.8198830409356723</v>
      </c>
      <c r="L13">
        <f t="shared" si="3"/>
        <v>5.80709219858156</v>
      </c>
      <c r="N13" s="9">
        <f t="shared" si="4"/>
        <v>32133586.33776091</v>
      </c>
      <c r="O13" s="9">
        <f t="shared" si="5"/>
        <v>68560323.88663967</v>
      </c>
      <c r="P13" s="9">
        <f t="shared" si="6"/>
        <v>48154691.94312796</v>
      </c>
      <c r="Q13" s="9">
        <f t="shared" si="7"/>
        <v>59418947.368421048</v>
      </c>
      <c r="R13" s="9">
        <f t="shared" si="8"/>
        <v>144122553.19148937</v>
      </c>
      <c r="S13" s="9">
        <f t="shared" si="9"/>
        <v>110441739.13043478</v>
      </c>
    </row>
    <row r="14" spans="1:19">
      <c r="A14">
        <v>13</v>
      </c>
      <c r="B14">
        <f t="shared" si="10"/>
        <v>31.62</v>
      </c>
      <c r="C14">
        <v>16.23</v>
      </c>
      <c r="D14">
        <v>22.53</v>
      </c>
      <c r="E14">
        <f>$E$10</f>
        <v>17.100000000000001</v>
      </c>
      <c r="F14">
        <v>8.27</v>
      </c>
      <c r="G14">
        <f t="shared" si="11"/>
        <v>9.1999999999999993</v>
      </c>
      <c r="I14">
        <f t="shared" si="0"/>
        <v>1.9328404189772028</v>
      </c>
      <c r="J14">
        <f t="shared" si="1"/>
        <v>1.7936085219707054</v>
      </c>
      <c r="K14">
        <f t="shared" si="2"/>
        <v>1.8198830409356723</v>
      </c>
      <c r="L14">
        <f t="shared" si="3"/>
        <v>4.9504232164449817</v>
      </c>
      <c r="N14" s="9">
        <f t="shared" si="4"/>
        <v>32133586.33776091</v>
      </c>
      <c r="O14" s="9">
        <f t="shared" si="5"/>
        <v>62604066.543438077</v>
      </c>
      <c r="P14" s="9">
        <f t="shared" si="6"/>
        <v>45098268.974700399</v>
      </c>
      <c r="Q14" s="9">
        <f t="shared" si="7"/>
        <v>59418947.368421048</v>
      </c>
      <c r="R14" s="9">
        <f t="shared" si="8"/>
        <v>122861426.84401451</v>
      </c>
      <c r="S14" s="9">
        <f t="shared" si="9"/>
        <v>110441739.13043478</v>
      </c>
    </row>
    <row r="15" spans="1:19">
      <c r="A15">
        <v>14</v>
      </c>
      <c r="B15">
        <f t="shared" si="10"/>
        <v>31.62</v>
      </c>
      <c r="C15">
        <v>16.73</v>
      </c>
      <c r="D15">
        <v>23.8</v>
      </c>
      <c r="E15">
        <f>$E$10</f>
        <v>17.100000000000001</v>
      </c>
      <c r="F15">
        <v>7.74</v>
      </c>
      <c r="G15">
        <f t="shared" si="11"/>
        <v>9.1999999999999993</v>
      </c>
      <c r="I15">
        <f t="shared" si="0"/>
        <v>1.8750747160789001</v>
      </c>
      <c r="J15">
        <f t="shared" si="1"/>
        <v>1.6978991596638653</v>
      </c>
      <c r="K15">
        <f t="shared" si="2"/>
        <v>1.8198830409356723</v>
      </c>
      <c r="L15">
        <f t="shared" si="3"/>
        <v>5.2894056847545219</v>
      </c>
      <c r="N15" s="9">
        <f t="shared" si="4"/>
        <v>32133586.33776091</v>
      </c>
      <c r="O15" s="9">
        <f t="shared" si="5"/>
        <v>60733054.393305436</v>
      </c>
      <c r="P15" s="9">
        <f t="shared" si="6"/>
        <v>42691764.705882348</v>
      </c>
      <c r="Q15" s="9">
        <f t="shared" si="7"/>
        <v>59418947.368421048</v>
      </c>
      <c r="R15" s="9">
        <f t="shared" si="8"/>
        <v>131274418.60465115</v>
      </c>
      <c r="S15" s="9">
        <f t="shared" si="9"/>
        <v>110441739.13043478</v>
      </c>
    </row>
    <row r="16" spans="1:19">
      <c r="A16">
        <v>15</v>
      </c>
      <c r="B16">
        <f t="shared" si="10"/>
        <v>31.62</v>
      </c>
      <c r="C16">
        <v>16.850000000000001</v>
      </c>
      <c r="D16">
        <v>22.76</v>
      </c>
      <c r="E16">
        <f>E$10</f>
        <v>17.100000000000001</v>
      </c>
      <c r="F16">
        <v>7.42</v>
      </c>
      <c r="G16">
        <f t="shared" si="11"/>
        <v>9.1999999999999993</v>
      </c>
      <c r="I16">
        <f t="shared" si="0"/>
        <v>1.861721068249258</v>
      </c>
      <c r="J16">
        <f t="shared" si="1"/>
        <v>1.7754833040421789</v>
      </c>
      <c r="K16">
        <f t="shared" si="2"/>
        <v>1.8198830409356723</v>
      </c>
      <c r="L16">
        <f t="shared" si="3"/>
        <v>5.5175202156334233</v>
      </c>
      <c r="N16" s="9">
        <f t="shared" si="4"/>
        <v>32133586.33776091</v>
      </c>
      <c r="O16" s="9">
        <f t="shared" si="5"/>
        <v>60300534.12462908</v>
      </c>
      <c r="P16" s="9">
        <f t="shared" si="6"/>
        <v>44642530.755711772</v>
      </c>
      <c r="Q16" s="9">
        <f t="shared" si="7"/>
        <v>59418947.368421048</v>
      </c>
      <c r="R16" s="9">
        <f t="shared" si="8"/>
        <v>136935849.05660376</v>
      </c>
      <c r="S16" s="9">
        <f t="shared" si="9"/>
        <v>110441739.13043478</v>
      </c>
    </row>
    <row r="17" spans="1:19">
      <c r="A17">
        <v>16</v>
      </c>
      <c r="B17">
        <f t="shared" si="10"/>
        <v>31.62</v>
      </c>
      <c r="C17">
        <v>17.78</v>
      </c>
      <c r="D17">
        <v>24.38</v>
      </c>
      <c r="E17">
        <v>20.239999999999998</v>
      </c>
      <c r="F17">
        <v>7.04</v>
      </c>
      <c r="G17">
        <f t="shared" si="11"/>
        <v>9.1999999999999993</v>
      </c>
      <c r="I17">
        <f t="shared" si="0"/>
        <v>1.7643419572553429</v>
      </c>
      <c r="J17">
        <f t="shared" si="1"/>
        <v>1.6575061525840853</v>
      </c>
      <c r="K17">
        <f t="shared" si="2"/>
        <v>1.5375494071146247</v>
      </c>
      <c r="L17">
        <f t="shared" si="3"/>
        <v>5.8153409090909092</v>
      </c>
      <c r="N17" s="9">
        <f t="shared" si="4"/>
        <v>32133586.33776091</v>
      </c>
      <c r="O17" s="9">
        <f t="shared" si="5"/>
        <v>57146456.692913383</v>
      </c>
      <c r="P17" s="9">
        <f t="shared" si="6"/>
        <v>41676127.973748975</v>
      </c>
      <c r="Q17" s="9">
        <f t="shared" si="7"/>
        <v>50200790.513834</v>
      </c>
      <c r="R17" s="9">
        <f t="shared" si="8"/>
        <v>144327272.72727275</v>
      </c>
      <c r="S17" s="9">
        <f t="shared" si="9"/>
        <v>110441739.13043478</v>
      </c>
    </row>
    <row r="18" spans="1:19">
      <c r="A18">
        <v>17</v>
      </c>
      <c r="B18">
        <f t="shared" si="10"/>
        <v>31.62</v>
      </c>
      <c r="C18">
        <v>19.75</v>
      </c>
      <c r="D18">
        <v>25.89</v>
      </c>
      <c r="E18">
        <f t="shared" ref="E18:E25" si="12">$E$17</f>
        <v>20.239999999999998</v>
      </c>
      <c r="F18">
        <v>6.6</v>
      </c>
      <c r="G18">
        <f t="shared" si="11"/>
        <v>9.1999999999999993</v>
      </c>
      <c r="I18">
        <f t="shared" si="0"/>
        <v>1.588354430379747</v>
      </c>
      <c r="J18">
        <f t="shared" si="1"/>
        <v>1.5608342989571262</v>
      </c>
      <c r="K18">
        <f t="shared" si="2"/>
        <v>1.5375494071146247</v>
      </c>
      <c r="L18">
        <f t="shared" si="3"/>
        <v>6.2030303030303031</v>
      </c>
      <c r="N18" s="9">
        <f t="shared" si="4"/>
        <v>32133586.33776091</v>
      </c>
      <c r="O18" s="9">
        <f t="shared" si="5"/>
        <v>51446278.481012665</v>
      </c>
      <c r="P18" s="9">
        <f t="shared" si="6"/>
        <v>39245422.943221316</v>
      </c>
      <c r="Q18" s="9">
        <f t="shared" si="7"/>
        <v>50200790.513834</v>
      </c>
      <c r="R18" s="9">
        <f t="shared" si="8"/>
        <v>153949090.90909091</v>
      </c>
      <c r="S18" s="9">
        <f t="shared" si="9"/>
        <v>110441739.13043478</v>
      </c>
    </row>
    <row r="19" spans="1:19">
      <c r="A19">
        <v>18</v>
      </c>
      <c r="B19">
        <f t="shared" si="10"/>
        <v>31.62</v>
      </c>
      <c r="C19">
        <v>19.21</v>
      </c>
      <c r="D19">
        <v>26.33</v>
      </c>
      <c r="E19">
        <f t="shared" si="12"/>
        <v>20.239999999999998</v>
      </c>
      <c r="F19">
        <v>6.55</v>
      </c>
      <c r="G19">
        <f t="shared" si="11"/>
        <v>9.1999999999999993</v>
      </c>
      <c r="I19">
        <f t="shared" si="0"/>
        <v>1.6330036439354503</v>
      </c>
      <c r="J19">
        <f t="shared" si="1"/>
        <v>1.5347512343334599</v>
      </c>
      <c r="K19">
        <f t="shared" si="2"/>
        <v>1.5375494071146247</v>
      </c>
      <c r="L19">
        <f t="shared" si="3"/>
        <v>6.2503816793893128</v>
      </c>
      <c r="N19" s="9">
        <f t="shared" si="4"/>
        <v>32133586.33776091</v>
      </c>
      <c r="O19" s="9">
        <f t="shared" si="5"/>
        <v>52892451.847995833</v>
      </c>
      <c r="P19" s="9">
        <f t="shared" si="6"/>
        <v>38589593.619445495</v>
      </c>
      <c r="Q19" s="9">
        <f t="shared" si="7"/>
        <v>50200790.513834</v>
      </c>
      <c r="R19" s="9">
        <f t="shared" si="8"/>
        <v>155124274.80916029</v>
      </c>
      <c r="S19" s="9">
        <f t="shared" si="9"/>
        <v>110441739.13043478</v>
      </c>
    </row>
    <row r="20" spans="1:19">
      <c r="A20">
        <v>19</v>
      </c>
      <c r="B20">
        <f t="shared" si="10"/>
        <v>31.62</v>
      </c>
      <c r="C20">
        <v>19.079999999999998</v>
      </c>
      <c r="D20">
        <v>26.21</v>
      </c>
      <c r="E20">
        <f t="shared" si="12"/>
        <v>20.239999999999998</v>
      </c>
      <c r="F20">
        <v>6.35</v>
      </c>
      <c r="G20">
        <f t="shared" si="11"/>
        <v>9.1999999999999993</v>
      </c>
      <c r="I20">
        <f t="shared" si="0"/>
        <v>1.6441299790356396</v>
      </c>
      <c r="J20">
        <f t="shared" si="1"/>
        <v>1.5417779473483402</v>
      </c>
      <c r="K20">
        <f t="shared" si="2"/>
        <v>1.5375494071146247</v>
      </c>
      <c r="L20">
        <f t="shared" si="3"/>
        <v>6.4472440944881892</v>
      </c>
      <c r="N20" s="9">
        <f t="shared" si="4"/>
        <v>32133586.33776091</v>
      </c>
      <c r="O20" s="9">
        <f t="shared" si="5"/>
        <v>53252830.188679248</v>
      </c>
      <c r="P20" s="9">
        <f t="shared" si="6"/>
        <v>38766272.41510874</v>
      </c>
      <c r="Q20" s="9">
        <f t="shared" si="7"/>
        <v>50200790.513834</v>
      </c>
      <c r="R20" s="9">
        <f t="shared" si="8"/>
        <v>160010078.74015749</v>
      </c>
      <c r="S20" s="9">
        <f t="shared" si="9"/>
        <v>110441739.13043478</v>
      </c>
    </row>
    <row r="21" spans="1:19">
      <c r="A21">
        <v>20</v>
      </c>
      <c r="B21">
        <f t="shared" si="10"/>
        <v>31.62</v>
      </c>
      <c r="C21">
        <v>20.12</v>
      </c>
      <c r="D21">
        <v>26.38</v>
      </c>
      <c r="E21">
        <f t="shared" si="12"/>
        <v>20.239999999999998</v>
      </c>
      <c r="F21">
        <v>5.9550000000000001</v>
      </c>
      <c r="G21">
        <f t="shared" si="11"/>
        <v>9.1999999999999993</v>
      </c>
      <c r="I21">
        <f t="shared" si="0"/>
        <v>1.5591451292246521</v>
      </c>
      <c r="J21">
        <f t="shared" si="1"/>
        <v>1.5318423047763456</v>
      </c>
      <c r="K21">
        <f t="shared" si="2"/>
        <v>1.5375494071146247</v>
      </c>
      <c r="L21">
        <f t="shared" si="3"/>
        <v>6.8748950461796801</v>
      </c>
      <c r="N21" s="9">
        <f t="shared" si="4"/>
        <v>32133586.33776091</v>
      </c>
      <c r="O21" s="9">
        <f t="shared" si="5"/>
        <v>50500198.807157055</v>
      </c>
      <c r="P21" s="9">
        <f t="shared" si="6"/>
        <v>38516451.857467778</v>
      </c>
      <c r="Q21" s="9">
        <f t="shared" si="7"/>
        <v>50200790.513834</v>
      </c>
      <c r="R21" s="9">
        <f t="shared" si="8"/>
        <v>170623677.58186397</v>
      </c>
      <c r="S21" s="9">
        <f t="shared" si="9"/>
        <v>110441739.13043478</v>
      </c>
    </row>
    <row r="22" spans="1:19">
      <c r="A22">
        <v>21</v>
      </c>
      <c r="B22">
        <f t="shared" si="10"/>
        <v>31.62</v>
      </c>
      <c r="C22">
        <v>21.12</v>
      </c>
      <c r="D22">
        <v>27.31</v>
      </c>
      <c r="E22">
        <f t="shared" si="12"/>
        <v>20.239999999999998</v>
      </c>
      <c r="F22">
        <v>6.0259999999999998</v>
      </c>
      <c r="G22">
        <f t="shared" si="11"/>
        <v>9.1999999999999993</v>
      </c>
      <c r="I22">
        <f t="shared" si="0"/>
        <v>1.4853219696969697</v>
      </c>
      <c r="J22">
        <f t="shared" si="1"/>
        <v>1.4796777737092639</v>
      </c>
      <c r="K22">
        <f t="shared" si="2"/>
        <v>1.5375494071146247</v>
      </c>
      <c r="L22">
        <f t="shared" si="3"/>
        <v>6.7938931297709919</v>
      </c>
      <c r="N22" s="9">
        <f t="shared" si="4"/>
        <v>32133586.33776091</v>
      </c>
      <c r="O22" s="9">
        <f t="shared" si="5"/>
        <v>48109090.909090906</v>
      </c>
      <c r="P22" s="9">
        <f t="shared" si="6"/>
        <v>37204833.394361041</v>
      </c>
      <c r="Q22" s="9">
        <f t="shared" si="7"/>
        <v>50200790.513834</v>
      </c>
      <c r="R22" s="9">
        <f t="shared" si="8"/>
        <v>168613342.18386993</v>
      </c>
      <c r="S22" s="9">
        <f t="shared" si="9"/>
        <v>110441739.13043478</v>
      </c>
    </row>
    <row r="23" spans="1:19">
      <c r="A23">
        <v>22</v>
      </c>
      <c r="B23">
        <f t="shared" si="10"/>
        <v>31.62</v>
      </c>
      <c r="C23">
        <v>22.08</v>
      </c>
      <c r="D23">
        <v>27.92</v>
      </c>
      <c r="E23">
        <f t="shared" si="12"/>
        <v>20.239999999999998</v>
      </c>
      <c r="F23">
        <v>5.72</v>
      </c>
      <c r="G23">
        <f t="shared" si="11"/>
        <v>9.1999999999999993</v>
      </c>
      <c r="I23">
        <f t="shared" si="0"/>
        <v>1.4207427536231885</v>
      </c>
      <c r="J23">
        <f t="shared" si="1"/>
        <v>1.4473495702005728</v>
      </c>
      <c r="K23">
        <f t="shared" si="2"/>
        <v>1.5375494071146247</v>
      </c>
      <c r="L23">
        <f t="shared" si="3"/>
        <v>7.1573426573426575</v>
      </c>
      <c r="N23" s="9">
        <f t="shared" si="4"/>
        <v>32133586.33776091</v>
      </c>
      <c r="O23" s="9">
        <f t="shared" si="5"/>
        <v>46017391.304347828</v>
      </c>
      <c r="P23" s="9">
        <f t="shared" si="6"/>
        <v>36391977.077363893</v>
      </c>
      <c r="Q23" s="9">
        <f t="shared" si="7"/>
        <v>50200790.513834</v>
      </c>
      <c r="R23" s="9">
        <f t="shared" si="8"/>
        <v>177633566.43356645</v>
      </c>
      <c r="S23" s="9">
        <f t="shared" si="9"/>
        <v>110441739.13043478</v>
      </c>
    </row>
    <row r="24" spans="1:19">
      <c r="A24">
        <v>23</v>
      </c>
      <c r="B24">
        <f t="shared" si="10"/>
        <v>31.62</v>
      </c>
      <c r="C24">
        <v>21.83</v>
      </c>
      <c r="D24">
        <v>28.37</v>
      </c>
      <c r="E24">
        <f t="shared" si="12"/>
        <v>20.239999999999998</v>
      </c>
      <c r="F24">
        <v>6.71</v>
      </c>
      <c r="G24">
        <f t="shared" si="11"/>
        <v>9.1999999999999993</v>
      </c>
      <c r="I24">
        <f t="shared" si="0"/>
        <v>1.4370132844709118</v>
      </c>
      <c r="J24">
        <f t="shared" si="1"/>
        <v>1.4243919633415578</v>
      </c>
      <c r="K24">
        <f t="shared" si="2"/>
        <v>1.5375494071146247</v>
      </c>
      <c r="L24">
        <f t="shared" si="3"/>
        <v>6.1013412816691499</v>
      </c>
      <c r="N24" s="9">
        <f t="shared" si="4"/>
        <v>32133586.33776091</v>
      </c>
      <c r="O24" s="9">
        <f t="shared" si="5"/>
        <v>46544388.456252873</v>
      </c>
      <c r="P24" s="9">
        <f t="shared" si="6"/>
        <v>35814733.873810366</v>
      </c>
      <c r="Q24" s="9">
        <f t="shared" si="7"/>
        <v>50200790.513834</v>
      </c>
      <c r="R24" s="9">
        <f t="shared" si="8"/>
        <v>151425335.32041728</v>
      </c>
      <c r="S24" s="9">
        <f t="shared" si="9"/>
        <v>110441739.13043478</v>
      </c>
    </row>
    <row r="25" spans="1:19">
      <c r="A25">
        <v>24</v>
      </c>
      <c r="B25">
        <f t="shared" si="10"/>
        <v>31.62</v>
      </c>
      <c r="C25">
        <v>24.33</v>
      </c>
      <c r="D25">
        <v>29.31</v>
      </c>
      <c r="E25">
        <f t="shared" si="12"/>
        <v>20.239999999999998</v>
      </c>
      <c r="F25">
        <v>6.65</v>
      </c>
      <c r="G25">
        <f t="shared" si="11"/>
        <v>9.1999999999999993</v>
      </c>
      <c r="I25">
        <f t="shared" si="0"/>
        <v>1.2893547061241266</v>
      </c>
      <c r="J25">
        <f t="shared" si="1"/>
        <v>1.3787103377686796</v>
      </c>
      <c r="K25">
        <f t="shared" si="2"/>
        <v>1.5375494071146247</v>
      </c>
      <c r="L25">
        <f t="shared" si="3"/>
        <v>6.1563909774436087</v>
      </c>
      <c r="N25" s="9">
        <f t="shared" si="4"/>
        <v>32133586.33776091</v>
      </c>
      <c r="O25" s="9">
        <f t="shared" si="5"/>
        <v>41761775.585696675</v>
      </c>
      <c r="P25" s="9">
        <f t="shared" si="6"/>
        <v>34666120.777891502</v>
      </c>
      <c r="Q25" s="9">
        <f t="shared" si="7"/>
        <v>50200790.513834</v>
      </c>
      <c r="R25" s="9">
        <f t="shared" si="8"/>
        <v>152791578.94736841</v>
      </c>
      <c r="S25" s="9">
        <f t="shared" si="9"/>
        <v>110441739.13043478</v>
      </c>
    </row>
    <row r="26" spans="1:19">
      <c r="H26" t="s">
        <v>12</v>
      </c>
      <c r="I26">
        <f>MAX(I2:I25)</f>
        <v>2.5400809716599193</v>
      </c>
      <c r="J26">
        <f>MAX(J2:J25)</f>
        <v>2.0084493041749498</v>
      </c>
      <c r="K26">
        <f>MAX(K2:K25)</f>
        <v>2.0568407138136151</v>
      </c>
      <c r="L26">
        <f>MAX(L2:L25)</f>
        <v>7.1573426573426575</v>
      </c>
      <c r="M26" t="s">
        <v>13</v>
      </c>
      <c r="N26" s="9">
        <f t="shared" ref="N26:S26" si="13">MAX(N2:N25)</f>
        <v>32133586.33776091</v>
      </c>
      <c r="O26" s="9">
        <f t="shared" si="13"/>
        <v>82272388.663967624</v>
      </c>
      <c r="P26" s="9">
        <f t="shared" si="13"/>
        <v>50500198.807157055</v>
      </c>
      <c r="Q26" s="9">
        <f t="shared" si="13"/>
        <v>67155584.930601463</v>
      </c>
      <c r="R26" s="9">
        <f t="shared" si="13"/>
        <v>177633566.43356645</v>
      </c>
      <c r="S26" s="9">
        <f t="shared" si="13"/>
        <v>110441739.13043478</v>
      </c>
    </row>
    <row r="27" spans="1:19">
      <c r="A27" t="s">
        <v>14</v>
      </c>
      <c r="B27">
        <v>1008</v>
      </c>
      <c r="M27" t="s">
        <v>15</v>
      </c>
    </row>
    <row r="28" spans="1:19">
      <c r="A28" t="s">
        <v>16</v>
      </c>
      <c r="B28">
        <f>B27*B27</f>
        <v>1016064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topLeftCell="F22" workbookViewId="0">
      <selection activeCell="L31" sqref="L31"/>
    </sheetView>
  </sheetViews>
  <sheetFormatPr baseColWidth="10" defaultColWidth="9.140625" defaultRowHeight="12.75"/>
  <cols>
    <col min="1" max="1" width="9.140625" style="10"/>
    <col min="2" max="2" width="9.7109375" style="10" bestFit="1" customWidth="1"/>
    <col min="3" max="5" width="9.140625" style="10"/>
    <col min="6" max="6" width="10.28515625" style="10" bestFit="1" customWidth="1"/>
    <col min="7" max="7" width="9.140625" style="10"/>
    <col min="8" max="8" width="14.7109375" style="10" bestFit="1" customWidth="1"/>
    <col min="9" max="12" width="20.5703125" style="10" bestFit="1" customWidth="1"/>
    <col min="13" max="13" width="9.140625" style="10"/>
    <col min="14" max="19" width="13.42578125" style="10" bestFit="1" customWidth="1"/>
    <col min="20" max="256" width="0" style="10" hidden="1"/>
  </cols>
  <sheetData>
    <row r="1" spans="1:19">
      <c r="A1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1"/>
      <c r="I1" t="s">
        <v>7</v>
      </c>
      <c r="J1" t="s">
        <v>8</v>
      </c>
      <c r="K1" t="s">
        <v>9</v>
      </c>
      <c r="L1" t="s">
        <v>10</v>
      </c>
      <c r="N1" t="s">
        <v>11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>
      <c r="A2">
        <v>1</v>
      </c>
      <c r="B2">
        <v>180.68</v>
      </c>
      <c r="C2">
        <v>186.57</v>
      </c>
      <c r="D2">
        <v>328.47</v>
      </c>
      <c r="E2">
        <v>195.58</v>
      </c>
      <c r="F2">
        <v>226.65</v>
      </c>
      <c r="G2">
        <v>41.3</v>
      </c>
      <c r="H2" s="11"/>
      <c r="I2">
        <f t="shared" ref="I2:I25" si="0">C$2/C2</f>
        <v>1</v>
      </c>
      <c r="J2">
        <f t="shared" ref="J2:J25" si="1">D$2/D2</f>
        <v>1</v>
      </c>
      <c r="K2">
        <f t="shared" ref="K2:K25" si="2">E$2/E2</f>
        <v>1</v>
      </c>
      <c r="L2">
        <f t="shared" ref="L2:L25" si="3">F$2/F2</f>
        <v>1</v>
      </c>
      <c r="N2" s="12">
        <f t="shared" ref="N2:N25" si="4">$B$28/B2*1000</f>
        <v>37184325.880008854</v>
      </c>
      <c r="O2" s="12">
        <f t="shared" ref="O2:O25" si="5">$B$28/C2*1000</f>
        <v>36010419.681620844</v>
      </c>
      <c r="P2" s="12">
        <f t="shared" ref="P2:P25" si="6">$B$28/D2*1000</f>
        <v>20453813.133619506</v>
      </c>
      <c r="Q2" s="12">
        <f t="shared" ref="Q2:Q25" si="7">$B$28/E2*1000</f>
        <v>34351487.882196538</v>
      </c>
      <c r="R2" s="12">
        <f t="shared" ref="R2:R25" si="8">$B$28/F2*1000</f>
        <v>29642461.945731301</v>
      </c>
      <c r="S2" s="12">
        <f t="shared" ref="S2:S25" si="9">$B$28/G2*1000</f>
        <v>162674673.1234867</v>
      </c>
    </row>
    <row r="3" spans="1:19">
      <c r="A3">
        <v>2</v>
      </c>
      <c r="B3">
        <f t="shared" ref="B3:B25" si="10">$B$2</f>
        <v>180.68</v>
      </c>
      <c r="C3">
        <v>115.07</v>
      </c>
      <c r="D3">
        <v>237.75</v>
      </c>
      <c r="E3">
        <f>$E$2</f>
        <v>195.58</v>
      </c>
      <c r="F3">
        <v>119.94</v>
      </c>
      <c r="G3">
        <f t="shared" ref="G3:G25" si="11">$G$2</f>
        <v>41.3</v>
      </c>
      <c r="H3" s="11"/>
      <c r="I3">
        <f t="shared" si="0"/>
        <v>1.6213609107499782</v>
      </c>
      <c r="J3">
        <f t="shared" si="1"/>
        <v>1.3815772870662462</v>
      </c>
      <c r="K3">
        <f t="shared" si="2"/>
        <v>1</v>
      </c>
      <c r="L3">
        <f t="shared" si="3"/>
        <v>1.8896948474237119</v>
      </c>
      <c r="N3" s="12">
        <f t="shared" si="4"/>
        <v>37184325.880008854</v>
      </c>
      <c r="O3" s="12">
        <f t="shared" si="5"/>
        <v>58385886.851481706</v>
      </c>
      <c r="P3" s="12">
        <f t="shared" si="6"/>
        <v>28258523.659305993</v>
      </c>
      <c r="Q3" s="12">
        <f t="shared" si="7"/>
        <v>34351487.882196538</v>
      </c>
      <c r="R3" s="12">
        <f t="shared" si="8"/>
        <v>56015207.603801899</v>
      </c>
      <c r="S3" s="12">
        <f t="shared" si="9"/>
        <v>162674673.1234867</v>
      </c>
    </row>
    <row r="4" spans="1:19">
      <c r="A4">
        <v>3</v>
      </c>
      <c r="B4">
        <f t="shared" si="10"/>
        <v>180.68</v>
      </c>
      <c r="C4">
        <v>120.08</v>
      </c>
      <c r="D4">
        <v>177.29</v>
      </c>
      <c r="E4">
        <f>$E$2</f>
        <v>195.58</v>
      </c>
      <c r="F4">
        <v>82.34</v>
      </c>
      <c r="G4">
        <f t="shared" si="11"/>
        <v>41.3</v>
      </c>
      <c r="H4" s="11"/>
      <c r="I4">
        <f t="shared" si="0"/>
        <v>1.5537141905396401</v>
      </c>
      <c r="J4">
        <f t="shared" si="1"/>
        <v>1.8527271701731629</v>
      </c>
      <c r="K4">
        <f t="shared" si="2"/>
        <v>1</v>
      </c>
      <c r="L4">
        <f t="shared" si="3"/>
        <v>2.7526111246052949</v>
      </c>
      <c r="N4" s="12">
        <f t="shared" si="4"/>
        <v>37184325.880008854</v>
      </c>
      <c r="O4" s="12">
        <f t="shared" si="5"/>
        <v>55949900.06662225</v>
      </c>
      <c r="P4" s="12">
        <f t="shared" si="6"/>
        <v>37895335.326301545</v>
      </c>
      <c r="Q4" s="12">
        <f t="shared" si="7"/>
        <v>34351487.882196538</v>
      </c>
      <c r="R4" s="12">
        <f t="shared" si="8"/>
        <v>81594170.512509108</v>
      </c>
      <c r="S4" s="12">
        <f t="shared" si="9"/>
        <v>162674673.1234867</v>
      </c>
    </row>
    <row r="5" spans="1:19">
      <c r="A5">
        <v>4</v>
      </c>
      <c r="B5">
        <f t="shared" si="10"/>
        <v>180.68</v>
      </c>
      <c r="C5">
        <v>76.8</v>
      </c>
      <c r="D5">
        <v>132.29</v>
      </c>
      <c r="E5">
        <v>63.05</v>
      </c>
      <c r="F5">
        <v>60.15</v>
      </c>
      <c r="G5">
        <f t="shared" si="11"/>
        <v>41.3</v>
      </c>
      <c r="H5" s="11"/>
      <c r="I5">
        <f t="shared" si="0"/>
        <v>2.4292968749999999</v>
      </c>
      <c r="J5">
        <f t="shared" si="1"/>
        <v>2.4829541159573667</v>
      </c>
      <c r="K5">
        <f t="shared" si="2"/>
        <v>3.1019825535289458</v>
      </c>
      <c r="L5">
        <f t="shared" si="3"/>
        <v>3.7680798004987532</v>
      </c>
      <c r="N5" s="12">
        <f t="shared" si="4"/>
        <v>37184325.880008854</v>
      </c>
      <c r="O5" s="12">
        <f t="shared" si="5"/>
        <v>87480000</v>
      </c>
      <c r="P5" s="12">
        <f t="shared" si="6"/>
        <v>50785879.507143401</v>
      </c>
      <c r="Q5" s="12">
        <f t="shared" si="7"/>
        <v>106557716.09833466</v>
      </c>
      <c r="R5" s="12">
        <f t="shared" si="8"/>
        <v>111695162.0947631</v>
      </c>
      <c r="S5" s="12">
        <f t="shared" si="9"/>
        <v>162674673.1234867</v>
      </c>
    </row>
    <row r="6" spans="1:19">
      <c r="A6">
        <v>5</v>
      </c>
      <c r="B6">
        <f t="shared" si="10"/>
        <v>180.68</v>
      </c>
      <c r="C6">
        <v>54.76</v>
      </c>
      <c r="D6">
        <v>98.23</v>
      </c>
      <c r="E6">
        <f>$E$5</f>
        <v>63.05</v>
      </c>
      <c r="F6">
        <v>53.80668</v>
      </c>
      <c r="G6">
        <f t="shared" si="11"/>
        <v>41.3</v>
      </c>
      <c r="H6" s="11"/>
      <c r="I6">
        <f t="shared" si="0"/>
        <v>3.4070489408327247</v>
      </c>
      <c r="J6">
        <f t="shared" si="1"/>
        <v>3.3438867962944112</v>
      </c>
      <c r="K6">
        <f t="shared" si="2"/>
        <v>3.1019825535289458</v>
      </c>
      <c r="L6">
        <f t="shared" si="3"/>
        <v>4.2123022643285184</v>
      </c>
      <c r="N6" s="12">
        <f t="shared" si="4"/>
        <v>37184325.880008854</v>
      </c>
      <c r="O6" s="12">
        <f t="shared" si="5"/>
        <v>122689262.23520818</v>
      </c>
      <c r="P6" s="12">
        <f t="shared" si="6"/>
        <v>68395235.671383485</v>
      </c>
      <c r="Q6" s="12">
        <f t="shared" si="7"/>
        <v>106557716.09833466</v>
      </c>
      <c r="R6" s="12">
        <f t="shared" si="8"/>
        <v>124863009.5742759</v>
      </c>
      <c r="S6" s="12">
        <f t="shared" si="9"/>
        <v>162674673.1234867</v>
      </c>
    </row>
    <row r="7" spans="1:19">
      <c r="A7">
        <v>6</v>
      </c>
      <c r="B7">
        <f t="shared" si="10"/>
        <v>180.68</v>
      </c>
      <c r="C7" s="11">
        <v>54.59</v>
      </c>
      <c r="D7">
        <v>95.26</v>
      </c>
      <c r="E7">
        <f>$E$5</f>
        <v>63.05</v>
      </c>
      <c r="F7">
        <v>46.45</v>
      </c>
      <c r="G7">
        <f t="shared" si="11"/>
        <v>41.3</v>
      </c>
      <c r="H7" s="11"/>
      <c r="I7">
        <f t="shared" si="0"/>
        <v>3.417658911888624</v>
      </c>
      <c r="J7">
        <f t="shared" si="1"/>
        <v>3.448141927356708</v>
      </c>
      <c r="K7">
        <f t="shared" si="2"/>
        <v>3.1019825535289458</v>
      </c>
      <c r="L7">
        <f t="shared" si="3"/>
        <v>4.8794402583423038</v>
      </c>
      <c r="N7" s="12">
        <f t="shared" si="4"/>
        <v>37184325.880008854</v>
      </c>
      <c r="O7" s="12">
        <f t="shared" si="5"/>
        <v>123071331.74574097</v>
      </c>
      <c r="P7" s="12">
        <f t="shared" si="6"/>
        <v>70527650.640352711</v>
      </c>
      <c r="Q7" s="12">
        <f t="shared" si="7"/>
        <v>106557716.09833466</v>
      </c>
      <c r="R7" s="12">
        <f t="shared" si="8"/>
        <v>144638622.17438105</v>
      </c>
      <c r="S7" s="12">
        <f t="shared" si="9"/>
        <v>162674673.1234867</v>
      </c>
    </row>
    <row r="8" spans="1:19">
      <c r="A8">
        <v>7</v>
      </c>
      <c r="B8">
        <f t="shared" si="10"/>
        <v>180.68</v>
      </c>
      <c r="C8">
        <v>48.41</v>
      </c>
      <c r="D8">
        <v>66.25</v>
      </c>
      <c r="E8">
        <f>$E$5</f>
        <v>63.05</v>
      </c>
      <c r="F8" s="11">
        <v>40.82</v>
      </c>
      <c r="G8">
        <f t="shared" si="11"/>
        <v>41.3</v>
      </c>
      <c r="I8">
        <f t="shared" si="0"/>
        <v>3.8539557942573848</v>
      </c>
      <c r="J8">
        <f t="shared" si="1"/>
        <v>4.9580377358490573</v>
      </c>
      <c r="K8">
        <f t="shared" si="2"/>
        <v>3.1019825535289458</v>
      </c>
      <c r="L8">
        <f t="shared" si="3"/>
        <v>5.5524252817246449</v>
      </c>
      <c r="N8" s="12">
        <f t="shared" si="4"/>
        <v>37184325.880008854</v>
      </c>
      <c r="O8" s="12">
        <f t="shared" si="5"/>
        <v>138782565.58562282</v>
      </c>
      <c r="P8" s="12">
        <f t="shared" si="6"/>
        <v>101410777.35849057</v>
      </c>
      <c r="Q8" s="12">
        <f t="shared" si="7"/>
        <v>106557716.09833466</v>
      </c>
      <c r="R8" s="12">
        <f t="shared" si="8"/>
        <v>164587555.12003919</v>
      </c>
      <c r="S8" s="12">
        <f t="shared" si="9"/>
        <v>162674673.1234867</v>
      </c>
    </row>
    <row r="9" spans="1:19">
      <c r="A9">
        <v>8</v>
      </c>
      <c r="B9">
        <f t="shared" si="10"/>
        <v>180.68</v>
      </c>
      <c r="C9">
        <v>45.25</v>
      </c>
      <c r="D9">
        <v>86.56</v>
      </c>
      <c r="E9">
        <f>$E$5</f>
        <v>63.05</v>
      </c>
      <c r="F9">
        <v>37.75</v>
      </c>
      <c r="G9">
        <f t="shared" si="11"/>
        <v>41.3</v>
      </c>
      <c r="I9">
        <f t="shared" si="0"/>
        <v>4.1230939226519334</v>
      </c>
      <c r="J9">
        <f t="shared" si="1"/>
        <v>3.7947088724584104</v>
      </c>
      <c r="K9">
        <f t="shared" si="2"/>
        <v>3.1019825535289458</v>
      </c>
      <c r="L9">
        <f t="shared" si="3"/>
        <v>6.0039735099337745</v>
      </c>
      <c r="N9" s="12">
        <f t="shared" si="4"/>
        <v>37184325.880008854</v>
      </c>
      <c r="O9" s="12">
        <f t="shared" si="5"/>
        <v>148474342.54143646</v>
      </c>
      <c r="P9" s="12">
        <f t="shared" si="6"/>
        <v>77616266.173752308</v>
      </c>
      <c r="Q9" s="12">
        <f t="shared" si="7"/>
        <v>106557716.09833466</v>
      </c>
      <c r="R9" s="12">
        <f t="shared" si="8"/>
        <v>177972556.29139075</v>
      </c>
      <c r="S9" s="12">
        <f t="shared" si="9"/>
        <v>162674673.1234867</v>
      </c>
    </row>
    <row r="10" spans="1:19">
      <c r="A10">
        <v>9</v>
      </c>
      <c r="B10">
        <f t="shared" si="10"/>
        <v>180.68</v>
      </c>
      <c r="C10">
        <v>43.24</v>
      </c>
      <c r="D10">
        <v>86.64</v>
      </c>
      <c r="E10">
        <v>52.58</v>
      </c>
      <c r="F10">
        <v>34.56</v>
      </c>
      <c r="G10">
        <f t="shared" si="11"/>
        <v>41.3</v>
      </c>
      <c r="I10">
        <f t="shared" si="0"/>
        <v>4.314754856614246</v>
      </c>
      <c r="J10">
        <f t="shared" si="1"/>
        <v>3.7912049861495847</v>
      </c>
      <c r="K10">
        <f t="shared" si="2"/>
        <v>3.7196652719665275</v>
      </c>
      <c r="L10">
        <f t="shared" si="3"/>
        <v>6.5581597222222223</v>
      </c>
      <c r="N10" s="12">
        <f t="shared" si="4"/>
        <v>37184325.880008854</v>
      </c>
      <c r="O10" s="12">
        <f t="shared" si="5"/>
        <v>155376133.20999074</v>
      </c>
      <c r="P10" s="12">
        <f t="shared" si="6"/>
        <v>77544598.33795014</v>
      </c>
      <c r="Q10" s="12">
        <f t="shared" si="7"/>
        <v>127776036.51578547</v>
      </c>
      <c r="R10" s="12">
        <f t="shared" si="8"/>
        <v>194400000</v>
      </c>
      <c r="S10" s="12">
        <f t="shared" si="9"/>
        <v>162674673.1234867</v>
      </c>
    </row>
    <row r="11" spans="1:19">
      <c r="A11">
        <v>10</v>
      </c>
      <c r="B11">
        <f t="shared" si="10"/>
        <v>180.68</v>
      </c>
      <c r="C11">
        <v>46.14</v>
      </c>
      <c r="D11">
        <v>88.69</v>
      </c>
      <c r="E11">
        <f>$E$10</f>
        <v>52.58</v>
      </c>
      <c r="F11">
        <v>31.91</v>
      </c>
      <c r="G11">
        <f t="shared" si="11"/>
        <v>41.3</v>
      </c>
      <c r="I11">
        <f t="shared" si="0"/>
        <v>4.0435630689206761</v>
      </c>
      <c r="J11">
        <f t="shared" si="1"/>
        <v>3.7035742473785098</v>
      </c>
      <c r="K11">
        <f t="shared" si="2"/>
        <v>3.7196652719665275</v>
      </c>
      <c r="L11">
        <f t="shared" si="3"/>
        <v>7.1027890943277967</v>
      </c>
      <c r="N11" s="12">
        <f t="shared" si="4"/>
        <v>37184325.880008854</v>
      </c>
      <c r="O11" s="12">
        <f t="shared" si="5"/>
        <v>145610403.12093627</v>
      </c>
      <c r="P11" s="12">
        <f t="shared" si="6"/>
        <v>75752215.582365543</v>
      </c>
      <c r="Q11" s="12">
        <f t="shared" si="7"/>
        <v>127776036.51578547</v>
      </c>
      <c r="R11" s="12">
        <f t="shared" si="8"/>
        <v>210544155.43716705</v>
      </c>
      <c r="S11" s="12">
        <f t="shared" si="9"/>
        <v>162674673.1234867</v>
      </c>
    </row>
    <row r="12" spans="1:19">
      <c r="A12">
        <v>11</v>
      </c>
      <c r="B12">
        <f t="shared" si="10"/>
        <v>180.68</v>
      </c>
      <c r="C12">
        <v>56.67</v>
      </c>
      <c r="D12">
        <v>87.6</v>
      </c>
      <c r="E12">
        <f>$E$10</f>
        <v>52.58</v>
      </c>
      <c r="F12">
        <v>29.93</v>
      </c>
      <c r="G12">
        <f t="shared" si="11"/>
        <v>41.3</v>
      </c>
      <c r="I12">
        <f t="shared" si="0"/>
        <v>3.2922181048173633</v>
      </c>
      <c r="J12">
        <f t="shared" si="1"/>
        <v>3.7496575342465759</v>
      </c>
      <c r="K12">
        <f t="shared" si="2"/>
        <v>3.7196652719665275</v>
      </c>
      <c r="L12">
        <f t="shared" si="3"/>
        <v>7.5726695623120621</v>
      </c>
      <c r="N12" s="12">
        <f t="shared" si="4"/>
        <v>37184325.880008854</v>
      </c>
      <c r="O12" s="12">
        <f t="shared" si="5"/>
        <v>118554155.63790365</v>
      </c>
      <c r="P12" s="12">
        <f t="shared" si="6"/>
        <v>76694794.520547941</v>
      </c>
      <c r="Q12" s="12">
        <f t="shared" si="7"/>
        <v>127776036.51578547</v>
      </c>
      <c r="R12" s="12">
        <f t="shared" si="8"/>
        <v>224472569.32843301</v>
      </c>
      <c r="S12" s="12">
        <f t="shared" si="9"/>
        <v>162674673.1234867</v>
      </c>
    </row>
    <row r="13" spans="1:19">
      <c r="A13">
        <v>12</v>
      </c>
      <c r="B13">
        <f t="shared" si="10"/>
        <v>180.68</v>
      </c>
      <c r="C13">
        <v>47.67</v>
      </c>
      <c r="D13">
        <v>90.02</v>
      </c>
      <c r="E13">
        <f>$E$10</f>
        <v>52.58</v>
      </c>
      <c r="F13">
        <v>33.03</v>
      </c>
      <c r="G13">
        <f t="shared" si="11"/>
        <v>41.3</v>
      </c>
      <c r="I13">
        <f t="shared" si="0"/>
        <v>3.9137822529893014</v>
      </c>
      <c r="J13">
        <f t="shared" si="1"/>
        <v>3.6488558098200405</v>
      </c>
      <c r="K13">
        <f t="shared" si="2"/>
        <v>3.7196652719665275</v>
      </c>
      <c r="L13">
        <f t="shared" si="3"/>
        <v>6.8619436875567663</v>
      </c>
      <c r="N13" s="12">
        <f t="shared" si="4"/>
        <v>37184325.880008854</v>
      </c>
      <c r="O13" s="12">
        <f t="shared" si="5"/>
        <v>140936941.47262427</v>
      </c>
      <c r="P13" s="12">
        <f t="shared" si="6"/>
        <v>74633014.885580987</v>
      </c>
      <c r="Q13" s="12">
        <f t="shared" si="7"/>
        <v>127776036.51578547</v>
      </c>
      <c r="R13" s="12">
        <f t="shared" si="8"/>
        <v>203404904.63215259</v>
      </c>
      <c r="S13" s="12">
        <f t="shared" si="9"/>
        <v>162674673.1234867</v>
      </c>
    </row>
    <row r="14" spans="1:19">
      <c r="A14">
        <v>13</v>
      </c>
      <c r="B14">
        <f t="shared" si="10"/>
        <v>180.68</v>
      </c>
      <c r="C14">
        <v>46.71</v>
      </c>
      <c r="D14">
        <v>95.21</v>
      </c>
      <c r="E14">
        <f>$E$10</f>
        <v>52.58</v>
      </c>
      <c r="F14">
        <v>32.96</v>
      </c>
      <c r="G14">
        <f t="shared" si="11"/>
        <v>41.3</v>
      </c>
      <c r="I14">
        <f t="shared" si="0"/>
        <v>3.9942196531791905</v>
      </c>
      <c r="J14">
        <f t="shared" si="1"/>
        <v>3.4499527360571371</v>
      </c>
      <c r="K14">
        <f t="shared" si="2"/>
        <v>3.7196652719665275</v>
      </c>
      <c r="L14">
        <f t="shared" si="3"/>
        <v>6.876516990291262</v>
      </c>
      <c r="N14" s="12">
        <f t="shared" si="4"/>
        <v>37184325.880008854</v>
      </c>
      <c r="O14" s="12">
        <f t="shared" si="5"/>
        <v>143833526.01156071</v>
      </c>
      <c r="P14" s="12">
        <f t="shared" si="6"/>
        <v>70564688.583132029</v>
      </c>
      <c r="Q14" s="12">
        <f t="shared" si="7"/>
        <v>127776036.51578547</v>
      </c>
      <c r="R14" s="12">
        <f t="shared" si="8"/>
        <v>203836893.2038835</v>
      </c>
      <c r="S14" s="12">
        <f t="shared" si="9"/>
        <v>162674673.1234867</v>
      </c>
    </row>
    <row r="15" spans="1:19">
      <c r="A15">
        <v>14</v>
      </c>
      <c r="B15">
        <f t="shared" si="10"/>
        <v>180.68</v>
      </c>
      <c r="C15">
        <v>55.34</v>
      </c>
      <c r="D15">
        <v>89.87</v>
      </c>
      <c r="E15">
        <f>$E$10</f>
        <v>52.58</v>
      </c>
      <c r="F15">
        <v>37.770000000000003</v>
      </c>
      <c r="G15">
        <f t="shared" si="11"/>
        <v>41.3</v>
      </c>
      <c r="I15">
        <f t="shared" si="0"/>
        <v>3.3713408023129738</v>
      </c>
      <c r="J15">
        <f t="shared" si="1"/>
        <v>3.6549460331590078</v>
      </c>
      <c r="K15">
        <f t="shared" si="2"/>
        <v>3.7196652719665275</v>
      </c>
      <c r="L15">
        <f t="shared" si="3"/>
        <v>6.0007942811755361</v>
      </c>
      <c r="N15" s="12">
        <f t="shared" si="4"/>
        <v>37184325.880008854</v>
      </c>
      <c r="O15" s="12">
        <f t="shared" si="5"/>
        <v>121403397.1810625</v>
      </c>
      <c r="P15" s="12">
        <f t="shared" si="6"/>
        <v>74757583.175698221</v>
      </c>
      <c r="Q15" s="12">
        <f t="shared" si="7"/>
        <v>127776036.51578547</v>
      </c>
      <c r="R15" s="12">
        <f t="shared" si="8"/>
        <v>177878316.12390786</v>
      </c>
      <c r="S15" s="12">
        <f t="shared" si="9"/>
        <v>162674673.1234867</v>
      </c>
    </row>
    <row r="16" spans="1:19">
      <c r="A16">
        <v>15</v>
      </c>
      <c r="B16">
        <f t="shared" si="10"/>
        <v>180.68</v>
      </c>
      <c r="C16">
        <v>45.34</v>
      </c>
      <c r="D16">
        <v>89.91</v>
      </c>
      <c r="E16">
        <f>E$10</f>
        <v>52.58</v>
      </c>
      <c r="F16">
        <v>31.56</v>
      </c>
      <c r="G16">
        <f t="shared" si="11"/>
        <v>41.3</v>
      </c>
      <c r="I16">
        <f t="shared" si="0"/>
        <v>4.1149095721217464</v>
      </c>
      <c r="J16">
        <f t="shared" si="1"/>
        <v>3.6533199866533206</v>
      </c>
      <c r="K16">
        <f t="shared" si="2"/>
        <v>3.7196652719665275</v>
      </c>
      <c r="L16">
        <f t="shared" si="3"/>
        <v>7.1815589353612168</v>
      </c>
      <c r="N16" s="12">
        <f t="shared" si="4"/>
        <v>37184325.880008854</v>
      </c>
      <c r="O16" s="12">
        <f t="shared" si="5"/>
        <v>148179620.64402291</v>
      </c>
      <c r="P16" s="12">
        <f t="shared" si="6"/>
        <v>74724324.32432434</v>
      </c>
      <c r="Q16" s="12">
        <f t="shared" si="7"/>
        <v>127776036.51578547</v>
      </c>
      <c r="R16" s="12">
        <f t="shared" si="8"/>
        <v>212879087.45247149</v>
      </c>
      <c r="S16" s="12">
        <f t="shared" si="9"/>
        <v>162674673.1234867</v>
      </c>
    </row>
    <row r="17" spans="1:19">
      <c r="A17">
        <v>16</v>
      </c>
      <c r="B17">
        <f t="shared" si="10"/>
        <v>180.68</v>
      </c>
      <c r="C17">
        <v>45.2</v>
      </c>
      <c r="D17">
        <v>89.51</v>
      </c>
      <c r="E17">
        <v>56.7</v>
      </c>
      <c r="F17">
        <v>32.520000000000003</v>
      </c>
      <c r="G17">
        <f t="shared" si="11"/>
        <v>41.3</v>
      </c>
      <c r="I17">
        <f t="shared" si="0"/>
        <v>4.1276548672566369</v>
      </c>
      <c r="J17">
        <f t="shared" si="1"/>
        <v>3.66964584962574</v>
      </c>
      <c r="K17">
        <f t="shared" si="2"/>
        <v>3.4493827160493828</v>
      </c>
      <c r="L17">
        <f t="shared" si="3"/>
        <v>6.9695571955719551</v>
      </c>
      <c r="N17" s="12">
        <f t="shared" si="4"/>
        <v>37184325.880008854</v>
      </c>
      <c r="O17" s="12">
        <f t="shared" si="5"/>
        <v>148638584.07079643</v>
      </c>
      <c r="P17" s="12">
        <f t="shared" si="6"/>
        <v>75058250.474807277</v>
      </c>
      <c r="Q17" s="12">
        <f t="shared" si="7"/>
        <v>118491428.57142857</v>
      </c>
      <c r="R17" s="12">
        <f t="shared" si="8"/>
        <v>206594833.94833946</v>
      </c>
      <c r="S17" s="12">
        <f t="shared" si="9"/>
        <v>162674673.1234867</v>
      </c>
    </row>
    <row r="18" spans="1:19">
      <c r="A18">
        <v>17</v>
      </c>
      <c r="B18">
        <f t="shared" si="10"/>
        <v>180.68</v>
      </c>
      <c r="C18">
        <v>44.45</v>
      </c>
      <c r="D18">
        <v>89</v>
      </c>
      <c r="E18">
        <f t="shared" ref="E18:E25" si="12">$E$17</f>
        <v>56.7</v>
      </c>
      <c r="F18">
        <v>29.19</v>
      </c>
      <c r="G18">
        <f t="shared" si="11"/>
        <v>41.3</v>
      </c>
      <c r="I18">
        <f t="shared" si="0"/>
        <v>4.1973003374578175</v>
      </c>
      <c r="J18">
        <f t="shared" si="1"/>
        <v>3.6906741573033712</v>
      </c>
      <c r="K18">
        <f t="shared" si="2"/>
        <v>3.4493827160493828</v>
      </c>
      <c r="L18">
        <f t="shared" si="3"/>
        <v>7.7646454265159299</v>
      </c>
      <c r="N18" s="12">
        <f t="shared" si="4"/>
        <v>37184325.880008854</v>
      </c>
      <c r="O18" s="12">
        <f t="shared" si="5"/>
        <v>151146546.68166479</v>
      </c>
      <c r="P18" s="12">
        <f t="shared" si="6"/>
        <v>75488359.550561801</v>
      </c>
      <c r="Q18" s="12">
        <f t="shared" si="7"/>
        <v>118491428.57142857</v>
      </c>
      <c r="R18" s="12">
        <f t="shared" si="8"/>
        <v>230163206.57759506</v>
      </c>
      <c r="S18" s="12">
        <f t="shared" si="9"/>
        <v>162674673.1234867</v>
      </c>
    </row>
    <row r="19" spans="1:19">
      <c r="A19">
        <v>18</v>
      </c>
      <c r="B19">
        <f t="shared" si="10"/>
        <v>180.68</v>
      </c>
      <c r="C19">
        <v>54.7</v>
      </c>
      <c r="D19">
        <v>87.76</v>
      </c>
      <c r="E19">
        <f t="shared" si="12"/>
        <v>56.7</v>
      </c>
      <c r="F19">
        <v>32.5</v>
      </c>
      <c r="G19">
        <f t="shared" si="11"/>
        <v>41.3</v>
      </c>
      <c r="I19">
        <f t="shared" si="0"/>
        <v>3.4107861060329063</v>
      </c>
      <c r="J19">
        <f t="shared" si="1"/>
        <v>3.7428213309024612</v>
      </c>
      <c r="K19">
        <f t="shared" si="2"/>
        <v>3.4493827160493828</v>
      </c>
      <c r="L19">
        <f t="shared" si="3"/>
        <v>6.9738461538461536</v>
      </c>
      <c r="N19" s="12">
        <f t="shared" si="4"/>
        <v>37184325.880008854</v>
      </c>
      <c r="O19" s="12">
        <f t="shared" si="5"/>
        <v>122823839.12248629</v>
      </c>
      <c r="P19" s="12">
        <f t="shared" si="6"/>
        <v>76554968.094804004</v>
      </c>
      <c r="Q19" s="12">
        <f t="shared" si="7"/>
        <v>118491428.57142857</v>
      </c>
      <c r="R19" s="12">
        <f t="shared" si="8"/>
        <v>206721969.23076922</v>
      </c>
      <c r="S19" s="12">
        <f t="shared" si="9"/>
        <v>162674673.1234867</v>
      </c>
    </row>
    <row r="20" spans="1:19">
      <c r="A20">
        <v>19</v>
      </c>
      <c r="B20">
        <f t="shared" si="10"/>
        <v>180.68</v>
      </c>
      <c r="C20">
        <v>43.93</v>
      </c>
      <c r="D20">
        <v>86.26</v>
      </c>
      <c r="E20">
        <f t="shared" si="12"/>
        <v>56.7</v>
      </c>
      <c r="F20">
        <v>26.19</v>
      </c>
      <c r="G20">
        <f t="shared" si="11"/>
        <v>41.3</v>
      </c>
      <c r="I20">
        <f t="shared" si="0"/>
        <v>4.2469838379239695</v>
      </c>
      <c r="J20">
        <f t="shared" si="1"/>
        <v>3.8079063297009044</v>
      </c>
      <c r="K20">
        <f t="shared" si="2"/>
        <v>3.4493827160493828</v>
      </c>
      <c r="L20">
        <f t="shared" si="3"/>
        <v>8.6540664375715917</v>
      </c>
      <c r="N20" s="12">
        <f t="shared" si="4"/>
        <v>37184325.880008854</v>
      </c>
      <c r="O20" s="12">
        <f t="shared" si="5"/>
        <v>152935670.38470295</v>
      </c>
      <c r="P20" s="12">
        <f t="shared" si="6"/>
        <v>77886204.498029217</v>
      </c>
      <c r="Q20" s="12">
        <f t="shared" si="7"/>
        <v>118491428.57142857</v>
      </c>
      <c r="R20" s="12">
        <f t="shared" si="8"/>
        <v>256527835.05154637</v>
      </c>
      <c r="S20" s="12">
        <f t="shared" si="9"/>
        <v>162674673.1234867</v>
      </c>
    </row>
    <row r="21" spans="1:19">
      <c r="A21">
        <v>20</v>
      </c>
      <c r="B21">
        <f t="shared" si="10"/>
        <v>180.68</v>
      </c>
      <c r="C21">
        <v>53.75</v>
      </c>
      <c r="D21">
        <v>84.07</v>
      </c>
      <c r="E21">
        <f t="shared" si="12"/>
        <v>56.7</v>
      </c>
      <c r="F21">
        <v>25.01</v>
      </c>
      <c r="G21">
        <f t="shared" si="11"/>
        <v>41.3</v>
      </c>
      <c r="I21">
        <f t="shared" si="0"/>
        <v>3.4710697674418602</v>
      </c>
      <c r="J21">
        <f t="shared" si="1"/>
        <v>3.9071012251695021</v>
      </c>
      <c r="K21">
        <f t="shared" si="2"/>
        <v>3.4493827160493828</v>
      </c>
      <c r="L21">
        <f t="shared" si="3"/>
        <v>9.0623750499800071</v>
      </c>
      <c r="N21" s="12">
        <f t="shared" si="4"/>
        <v>37184325.880008854</v>
      </c>
      <c r="O21" s="12">
        <f t="shared" si="5"/>
        <v>124994679.06976745</v>
      </c>
      <c r="P21" s="12">
        <f t="shared" si="6"/>
        <v>79915118.353752822</v>
      </c>
      <c r="Q21" s="12">
        <f t="shared" si="7"/>
        <v>118491428.57142857</v>
      </c>
      <c r="R21" s="12">
        <f t="shared" si="8"/>
        <v>268631107.55697721</v>
      </c>
      <c r="S21" s="12">
        <f t="shared" si="9"/>
        <v>162674673.1234867</v>
      </c>
    </row>
    <row r="22" spans="1:19">
      <c r="A22">
        <v>21</v>
      </c>
      <c r="B22">
        <f t="shared" si="10"/>
        <v>180.68</v>
      </c>
      <c r="C22">
        <v>46.03</v>
      </c>
      <c r="D22">
        <v>84.59</v>
      </c>
      <c r="E22">
        <f t="shared" si="12"/>
        <v>56.7</v>
      </c>
      <c r="F22">
        <v>25.18</v>
      </c>
      <c r="G22">
        <f t="shared" si="11"/>
        <v>41.3</v>
      </c>
      <c r="I22">
        <f t="shared" si="0"/>
        <v>4.0532261568542252</v>
      </c>
      <c r="J22">
        <f t="shared" si="1"/>
        <v>3.883083106750207</v>
      </c>
      <c r="K22">
        <f t="shared" si="2"/>
        <v>3.4493827160493828</v>
      </c>
      <c r="L22">
        <f t="shared" si="3"/>
        <v>9.0011914217633038</v>
      </c>
      <c r="N22" s="12">
        <f t="shared" si="4"/>
        <v>37184325.880008854</v>
      </c>
      <c r="O22" s="12">
        <f t="shared" si="5"/>
        <v>145958374.9728438</v>
      </c>
      <c r="P22" s="12">
        <f t="shared" si="6"/>
        <v>79423856.247783422</v>
      </c>
      <c r="Q22" s="12">
        <f t="shared" si="7"/>
        <v>118491428.57142857</v>
      </c>
      <c r="R22" s="12">
        <f t="shared" si="8"/>
        <v>266817474.18586183</v>
      </c>
      <c r="S22" s="12">
        <f t="shared" si="9"/>
        <v>162674673.1234867</v>
      </c>
    </row>
    <row r="23" spans="1:19">
      <c r="A23">
        <v>22</v>
      </c>
      <c r="B23">
        <f t="shared" si="10"/>
        <v>180.68</v>
      </c>
      <c r="C23" s="11">
        <v>47.71</v>
      </c>
      <c r="D23">
        <v>84.36</v>
      </c>
      <c r="E23">
        <f t="shared" si="12"/>
        <v>56.7</v>
      </c>
      <c r="F23">
        <v>25.36</v>
      </c>
      <c r="G23">
        <f t="shared" si="11"/>
        <v>41.3</v>
      </c>
      <c r="I23">
        <f t="shared" si="0"/>
        <v>3.9105009431984907</v>
      </c>
      <c r="J23">
        <f t="shared" si="1"/>
        <v>3.8936699857752495</v>
      </c>
      <c r="K23">
        <f t="shared" si="2"/>
        <v>3.4493827160493828</v>
      </c>
      <c r="L23">
        <f t="shared" si="3"/>
        <v>8.93730283911672</v>
      </c>
      <c r="N23" s="12">
        <f t="shared" si="4"/>
        <v>37184325.880008854</v>
      </c>
      <c r="O23" s="12">
        <f t="shared" si="5"/>
        <v>140818780.1299518</v>
      </c>
      <c r="P23" s="12">
        <f t="shared" si="6"/>
        <v>79640398.29302986</v>
      </c>
      <c r="Q23" s="12">
        <f t="shared" si="7"/>
        <v>118491428.57142857</v>
      </c>
      <c r="R23" s="12">
        <f t="shared" si="8"/>
        <v>264923659.30599371</v>
      </c>
      <c r="S23" s="12">
        <f t="shared" si="9"/>
        <v>162674673.1234867</v>
      </c>
    </row>
    <row r="24" spans="1:19">
      <c r="A24">
        <v>23</v>
      </c>
      <c r="B24">
        <f t="shared" si="10"/>
        <v>180.68</v>
      </c>
      <c r="C24">
        <v>55.01</v>
      </c>
      <c r="D24">
        <v>82.22</v>
      </c>
      <c r="E24">
        <f t="shared" si="12"/>
        <v>56.7</v>
      </c>
      <c r="F24">
        <v>25.75</v>
      </c>
      <c r="G24">
        <f t="shared" si="11"/>
        <v>41.3</v>
      </c>
      <c r="I24">
        <f t="shared" si="0"/>
        <v>3.3915651699690965</v>
      </c>
      <c r="J24">
        <f t="shared" si="1"/>
        <v>3.9950133787399662</v>
      </c>
      <c r="K24">
        <f t="shared" si="2"/>
        <v>3.4493827160493828</v>
      </c>
      <c r="L24">
        <f t="shared" si="3"/>
        <v>8.8019417475728154</v>
      </c>
      <c r="N24" s="12">
        <f t="shared" si="4"/>
        <v>37184325.880008854</v>
      </c>
      <c r="O24" s="12">
        <f t="shared" si="5"/>
        <v>122131685.14815488</v>
      </c>
      <c r="P24" s="12">
        <f t="shared" si="6"/>
        <v>81713257.115057155</v>
      </c>
      <c r="Q24" s="12">
        <f t="shared" si="7"/>
        <v>118491428.57142857</v>
      </c>
      <c r="R24" s="12">
        <f t="shared" si="8"/>
        <v>260911223.30097088</v>
      </c>
      <c r="S24" s="12">
        <f t="shared" si="9"/>
        <v>162674673.1234867</v>
      </c>
    </row>
    <row r="25" spans="1:19">
      <c r="A25">
        <v>24</v>
      </c>
      <c r="B25">
        <f t="shared" si="10"/>
        <v>180.68</v>
      </c>
      <c r="C25">
        <v>48.87</v>
      </c>
      <c r="D25">
        <v>85.54</v>
      </c>
      <c r="E25">
        <f t="shared" si="12"/>
        <v>56.7</v>
      </c>
      <c r="F25">
        <v>28.53</v>
      </c>
      <c r="G25">
        <f t="shared" si="11"/>
        <v>41.3</v>
      </c>
      <c r="I25">
        <f t="shared" si="0"/>
        <v>3.8176795580110499</v>
      </c>
      <c r="J25">
        <f t="shared" si="1"/>
        <v>3.8399579144259994</v>
      </c>
      <c r="K25">
        <f t="shared" si="2"/>
        <v>3.4493827160493828</v>
      </c>
      <c r="L25">
        <f t="shared" si="3"/>
        <v>7.9442691903259721</v>
      </c>
      <c r="N25" s="12">
        <f t="shared" si="4"/>
        <v>37184325.880008854</v>
      </c>
      <c r="O25" s="12">
        <f t="shared" si="5"/>
        <v>137476243.09392264</v>
      </c>
      <c r="P25" s="12">
        <f t="shared" si="6"/>
        <v>78541781.622632682</v>
      </c>
      <c r="Q25" s="12">
        <f t="shared" si="7"/>
        <v>118491428.57142857</v>
      </c>
      <c r="R25" s="12">
        <f t="shared" si="8"/>
        <v>235487697.16088328</v>
      </c>
      <c r="S25" s="12">
        <f t="shared" si="9"/>
        <v>162674673.1234867</v>
      </c>
    </row>
    <row r="26" spans="1:19">
      <c r="H26" t="s">
        <v>12</v>
      </c>
      <c r="I26">
        <f>MAX(I2:I25)</f>
        <v>4.314754856614246</v>
      </c>
      <c r="J26">
        <f>MAX(J2:J25)</f>
        <v>4.9580377358490573</v>
      </c>
      <c r="K26">
        <f>MAX(K2:K25)</f>
        <v>3.7196652719665275</v>
      </c>
      <c r="L26">
        <f>MAX(L2:L25)</f>
        <v>9.0623750499800071</v>
      </c>
      <c r="M26" t="s">
        <v>13</v>
      </c>
      <c r="N26" s="12">
        <f t="shared" ref="N26:S26" si="13">MAX(N2:N25)</f>
        <v>37184325.880008854</v>
      </c>
      <c r="O26" s="12">
        <f t="shared" si="13"/>
        <v>155376133.20999074</v>
      </c>
      <c r="P26" s="12">
        <f t="shared" si="13"/>
        <v>101410777.35849057</v>
      </c>
      <c r="Q26" s="12">
        <f t="shared" si="13"/>
        <v>127776036.51578547</v>
      </c>
      <c r="R26" s="12">
        <f t="shared" si="13"/>
        <v>268631107.55697721</v>
      </c>
      <c r="S26" s="12">
        <f t="shared" si="13"/>
        <v>162674673.1234867</v>
      </c>
    </row>
    <row r="27" spans="1:19">
      <c r="A27" t="s">
        <v>14</v>
      </c>
      <c r="B27">
        <v>2592</v>
      </c>
      <c r="M27" t="s">
        <v>15</v>
      </c>
    </row>
    <row r="28" spans="1:19">
      <c r="A28" t="s">
        <v>16</v>
      </c>
      <c r="B28">
        <f>B27*B27</f>
        <v>6718464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topLeftCell="A22" workbookViewId="0">
      <selection activeCell="H62" sqref="H62"/>
    </sheetView>
  </sheetViews>
  <sheetFormatPr baseColWidth="10" defaultColWidth="9.140625" defaultRowHeight="12.75"/>
  <cols>
    <col min="1" max="1" width="9.140625" style="13"/>
    <col min="2" max="2" width="9.7109375" style="13" bestFit="1" customWidth="1"/>
    <col min="3" max="5" width="9.140625" style="13"/>
    <col min="6" max="6" width="10.28515625" style="13" bestFit="1" customWidth="1"/>
    <col min="7" max="8" width="9.140625" style="13"/>
    <col min="9" max="12" width="20.5703125" style="13" bestFit="1" customWidth="1"/>
    <col min="13" max="13" width="9.140625" style="13"/>
    <col min="14" max="19" width="13.42578125" style="13" bestFit="1" customWidth="1"/>
    <col min="20" max="256" width="0" style="13" hidden="1"/>
  </cols>
  <sheetData>
    <row r="1" spans="1:19">
      <c r="A1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4"/>
      <c r="I1" t="s">
        <v>7</v>
      </c>
      <c r="J1" t="s">
        <v>8</v>
      </c>
      <c r="K1" t="s">
        <v>9</v>
      </c>
      <c r="L1" t="s">
        <v>10</v>
      </c>
      <c r="N1" t="s">
        <v>11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>
      <c r="A2">
        <v>1</v>
      </c>
      <c r="B2">
        <v>712</v>
      </c>
      <c r="C2">
        <v>739.37</v>
      </c>
      <c r="D2">
        <v>2056.7800000000002</v>
      </c>
      <c r="E2">
        <v>778.31</v>
      </c>
      <c r="F2">
        <v>859.28</v>
      </c>
      <c r="G2">
        <v>151.5</v>
      </c>
      <c r="H2" s="14"/>
      <c r="I2">
        <f t="shared" ref="I2:I25" si="0">C$2/C2</f>
        <v>1</v>
      </c>
      <c r="J2">
        <f t="shared" ref="J2:J25" si="1">D$2/D2</f>
        <v>1</v>
      </c>
      <c r="K2">
        <f t="shared" ref="K2:K25" si="2">E$2/E2</f>
        <v>1</v>
      </c>
      <c r="L2">
        <f t="shared" ref="L2:L25" si="3">F$2/F2</f>
        <v>1</v>
      </c>
      <c r="N2" s="15">
        <f t="shared" ref="N2:N25" si="4">$B$28/B2*1000</f>
        <v>35676404.494382016</v>
      </c>
      <c r="O2" s="15">
        <f t="shared" ref="O2:O25" si="5">$B$28/C2*1000</f>
        <v>34355735.288150728</v>
      </c>
      <c r="P2" s="15">
        <f t="shared" ref="P2:P25" si="6">$B$28/D2*1000</f>
        <v>12350178.434251597</v>
      </c>
      <c r="Q2" s="15">
        <f t="shared" ref="Q2:Q25" si="7">$B$28/E2*1000</f>
        <v>32636867.058113094</v>
      </c>
      <c r="R2" s="15">
        <f t="shared" ref="R2:R25" si="8">$B$28/F2*1000</f>
        <v>29561493.343264129</v>
      </c>
      <c r="S2" s="15">
        <f t="shared" ref="S2:S25" si="9">$B$28/G2*1000</f>
        <v>167667326.73267329</v>
      </c>
    </row>
    <row r="3" spans="1:19">
      <c r="A3">
        <v>2</v>
      </c>
      <c r="B3">
        <f t="shared" ref="B3:B25" si="10">$B$2</f>
        <v>712</v>
      </c>
      <c r="C3">
        <v>404</v>
      </c>
      <c r="D3">
        <v>985.77</v>
      </c>
      <c r="E3">
        <f>$E$2</f>
        <v>778.31</v>
      </c>
      <c r="F3">
        <v>431.75</v>
      </c>
      <c r="G3">
        <f t="shared" ref="G3:G25" si="11">$G$2</f>
        <v>151.5</v>
      </c>
      <c r="H3" s="14"/>
      <c r="I3">
        <f t="shared" si="0"/>
        <v>1.8301237623762376</v>
      </c>
      <c r="J3">
        <f t="shared" si="1"/>
        <v>2.0864704748572183</v>
      </c>
      <c r="K3">
        <f t="shared" si="2"/>
        <v>1</v>
      </c>
      <c r="L3">
        <f t="shared" si="3"/>
        <v>1.9902258251302836</v>
      </c>
      <c r="N3" s="15">
        <f t="shared" si="4"/>
        <v>35676404.494382016</v>
      </c>
      <c r="O3" s="15">
        <f t="shared" si="5"/>
        <v>62875247.524752475</v>
      </c>
      <c r="P3" s="15">
        <f t="shared" si="6"/>
        <v>25768282.662284307</v>
      </c>
      <c r="Q3" s="15">
        <f t="shared" si="7"/>
        <v>32636867.058113094</v>
      </c>
      <c r="R3" s="15">
        <f t="shared" si="8"/>
        <v>58834047.481181242</v>
      </c>
      <c r="S3" s="15">
        <f t="shared" si="9"/>
        <v>167667326.73267329</v>
      </c>
    </row>
    <row r="4" spans="1:19">
      <c r="A4">
        <v>3</v>
      </c>
      <c r="B4">
        <f t="shared" si="10"/>
        <v>712</v>
      </c>
      <c r="C4">
        <v>324.8</v>
      </c>
      <c r="D4">
        <v>639.66</v>
      </c>
      <c r="E4">
        <f>$E$2</f>
        <v>778.31</v>
      </c>
      <c r="F4">
        <v>294.74</v>
      </c>
      <c r="G4">
        <f t="shared" si="11"/>
        <v>151.5</v>
      </c>
      <c r="H4" s="14"/>
      <c r="I4">
        <f t="shared" si="0"/>
        <v>2.2763854679802953</v>
      </c>
      <c r="J4">
        <f t="shared" si="1"/>
        <v>3.2154269455648317</v>
      </c>
      <c r="K4">
        <f t="shared" si="2"/>
        <v>1</v>
      </c>
      <c r="L4">
        <f t="shared" si="3"/>
        <v>2.915383049467327</v>
      </c>
      <c r="N4" s="15">
        <f t="shared" si="4"/>
        <v>35676404.494382016</v>
      </c>
      <c r="O4" s="15">
        <f t="shared" si="5"/>
        <v>78206896.551724136</v>
      </c>
      <c r="P4" s="15">
        <f t="shared" si="6"/>
        <v>39711096.520026267</v>
      </c>
      <c r="Q4" s="15">
        <f t="shared" si="7"/>
        <v>32636867.058113094</v>
      </c>
      <c r="R4" s="15">
        <f t="shared" si="8"/>
        <v>86183076.609893471</v>
      </c>
      <c r="S4" s="15">
        <f t="shared" si="9"/>
        <v>167667326.73267329</v>
      </c>
    </row>
    <row r="5" spans="1:19">
      <c r="A5">
        <v>4</v>
      </c>
      <c r="B5">
        <f t="shared" si="10"/>
        <v>712</v>
      </c>
      <c r="C5">
        <v>212.49</v>
      </c>
      <c r="D5">
        <v>507.97</v>
      </c>
      <c r="E5">
        <v>230.36</v>
      </c>
      <c r="F5">
        <v>223.85</v>
      </c>
      <c r="G5">
        <f t="shared" si="11"/>
        <v>151.5</v>
      </c>
      <c r="H5" s="14"/>
      <c r="I5">
        <f t="shared" si="0"/>
        <v>3.4795519789166547</v>
      </c>
      <c r="J5">
        <f t="shared" si="1"/>
        <v>4.0490186428332384</v>
      </c>
      <c r="K5">
        <f t="shared" si="2"/>
        <v>3.3786681715575617</v>
      </c>
      <c r="L5">
        <f t="shared" si="3"/>
        <v>3.8386419477328566</v>
      </c>
      <c r="N5" s="15">
        <f t="shared" si="4"/>
        <v>35676404.494382016</v>
      </c>
      <c r="O5" s="15">
        <f t="shared" si="5"/>
        <v>119542566.7090216</v>
      </c>
      <c r="P5" s="15">
        <f t="shared" si="6"/>
        <v>50006102.722601727</v>
      </c>
      <c r="Q5" s="15">
        <f t="shared" si="7"/>
        <v>110269143.94860218</v>
      </c>
      <c r="R5" s="15">
        <f t="shared" si="8"/>
        <v>113475988.38507929</v>
      </c>
      <c r="S5" s="15">
        <f t="shared" si="9"/>
        <v>167667326.73267329</v>
      </c>
    </row>
    <row r="6" spans="1:19">
      <c r="A6">
        <v>5</v>
      </c>
      <c r="B6">
        <f t="shared" si="10"/>
        <v>712</v>
      </c>
      <c r="C6">
        <v>164.16</v>
      </c>
      <c r="D6">
        <v>357.66</v>
      </c>
      <c r="E6">
        <f>$E$5</f>
        <v>230.36</v>
      </c>
      <c r="F6">
        <v>185.33</v>
      </c>
      <c r="G6">
        <f t="shared" si="11"/>
        <v>151.5</v>
      </c>
      <c r="H6" s="14"/>
      <c r="I6">
        <f t="shared" si="0"/>
        <v>4.5039595516569202</v>
      </c>
      <c r="J6">
        <f t="shared" si="1"/>
        <v>5.7506570485936361</v>
      </c>
      <c r="K6">
        <f t="shared" si="2"/>
        <v>3.3786681715575617</v>
      </c>
      <c r="L6">
        <f t="shared" si="3"/>
        <v>4.6364862677386283</v>
      </c>
      <c r="N6" s="15">
        <f t="shared" si="4"/>
        <v>35676404.494382016</v>
      </c>
      <c r="O6" s="15">
        <f t="shared" si="5"/>
        <v>154736842.10526317</v>
      </c>
      <c r="P6" s="15">
        <f t="shared" si="6"/>
        <v>71021640.66431807</v>
      </c>
      <c r="Q6" s="15">
        <f t="shared" si="7"/>
        <v>110269143.94860218</v>
      </c>
      <c r="R6" s="15">
        <f t="shared" si="8"/>
        <v>137061457.93989101</v>
      </c>
      <c r="S6" s="15">
        <f t="shared" si="9"/>
        <v>167667326.73267329</v>
      </c>
    </row>
    <row r="7" spans="1:19">
      <c r="A7">
        <v>6</v>
      </c>
      <c r="B7">
        <f t="shared" si="10"/>
        <v>712</v>
      </c>
      <c r="C7" s="14">
        <v>113.82</v>
      </c>
      <c r="D7">
        <v>306.32</v>
      </c>
      <c r="E7">
        <f>$E$5</f>
        <v>230.36</v>
      </c>
      <c r="F7">
        <v>157.93</v>
      </c>
      <c r="G7">
        <f t="shared" si="11"/>
        <v>151.5</v>
      </c>
      <c r="H7" s="14"/>
      <c r="I7">
        <f t="shared" si="0"/>
        <v>6.4959585310138817</v>
      </c>
      <c r="J7">
        <f t="shared" si="1"/>
        <v>6.7144815878819539</v>
      </c>
      <c r="K7">
        <f t="shared" si="2"/>
        <v>3.3786681715575617</v>
      </c>
      <c r="L7">
        <f t="shared" si="3"/>
        <v>5.4408915342240229</v>
      </c>
      <c r="N7" s="15">
        <f t="shared" si="4"/>
        <v>35676404.494382016</v>
      </c>
      <c r="O7" s="15">
        <f t="shared" si="5"/>
        <v>223173431.73431736</v>
      </c>
      <c r="P7" s="15">
        <f t="shared" si="6"/>
        <v>82925045.703839123</v>
      </c>
      <c r="Q7" s="15">
        <f t="shared" si="7"/>
        <v>110269143.94860218</v>
      </c>
      <c r="R7" s="15">
        <f t="shared" si="8"/>
        <v>160840878.87038562</v>
      </c>
      <c r="S7" s="15">
        <f t="shared" si="9"/>
        <v>167667326.73267329</v>
      </c>
    </row>
    <row r="8" spans="1:19">
      <c r="A8">
        <v>7</v>
      </c>
      <c r="B8">
        <f t="shared" si="10"/>
        <v>712</v>
      </c>
      <c r="C8">
        <v>143.80000000000001</v>
      </c>
      <c r="D8">
        <v>284.67</v>
      </c>
      <c r="E8">
        <f>$E$5</f>
        <v>230.36</v>
      </c>
      <c r="F8" s="14">
        <v>157.16</v>
      </c>
      <c r="G8">
        <f t="shared" si="11"/>
        <v>151.5</v>
      </c>
      <c r="I8">
        <f t="shared" si="0"/>
        <v>5.1416550764951321</v>
      </c>
      <c r="J8">
        <f t="shared" si="1"/>
        <v>7.225137878947554</v>
      </c>
      <c r="K8">
        <f t="shared" si="2"/>
        <v>3.3786681715575617</v>
      </c>
      <c r="L8">
        <f t="shared" si="3"/>
        <v>5.4675489946551288</v>
      </c>
      <c r="N8" s="15">
        <f t="shared" si="4"/>
        <v>35676404.494382016</v>
      </c>
      <c r="O8" s="15">
        <f t="shared" si="5"/>
        <v>176645340.75104311</v>
      </c>
      <c r="P8" s="15">
        <f t="shared" si="6"/>
        <v>89231742.017072394</v>
      </c>
      <c r="Q8" s="15">
        <f t="shared" si="7"/>
        <v>110269143.94860218</v>
      </c>
      <c r="R8" s="15">
        <f t="shared" si="8"/>
        <v>161628913.20946807</v>
      </c>
      <c r="S8" s="15">
        <f t="shared" si="9"/>
        <v>167667326.73267329</v>
      </c>
    </row>
    <row r="9" spans="1:19">
      <c r="A9">
        <v>8</v>
      </c>
      <c r="B9">
        <f t="shared" si="10"/>
        <v>712</v>
      </c>
      <c r="C9">
        <v>130.63</v>
      </c>
      <c r="D9">
        <v>279.55</v>
      </c>
      <c r="E9">
        <f>$E$5</f>
        <v>230.36</v>
      </c>
      <c r="F9">
        <v>142.03</v>
      </c>
      <c r="G9">
        <f t="shared" si="11"/>
        <v>151.5</v>
      </c>
      <c r="I9">
        <f t="shared" si="0"/>
        <v>5.6600321518793537</v>
      </c>
      <c r="J9">
        <f t="shared" si="1"/>
        <v>7.357467358254338</v>
      </c>
      <c r="K9">
        <f t="shared" si="2"/>
        <v>3.3786681715575617</v>
      </c>
      <c r="L9">
        <f t="shared" si="3"/>
        <v>6.0499894388509468</v>
      </c>
      <c r="N9" s="15">
        <f t="shared" si="4"/>
        <v>35676404.494382016</v>
      </c>
      <c r="O9" s="15">
        <f t="shared" si="5"/>
        <v>194454566.33238921</v>
      </c>
      <c r="P9" s="15">
        <f t="shared" si="6"/>
        <v>90866034.698622778</v>
      </c>
      <c r="Q9" s="15">
        <f t="shared" si="7"/>
        <v>110269143.94860218</v>
      </c>
      <c r="R9" s="15">
        <f t="shared" si="8"/>
        <v>178846722.52341053</v>
      </c>
      <c r="S9" s="15">
        <f t="shared" si="9"/>
        <v>167667326.73267329</v>
      </c>
    </row>
    <row r="10" spans="1:19">
      <c r="A10">
        <v>9</v>
      </c>
      <c r="B10">
        <f t="shared" si="10"/>
        <v>712</v>
      </c>
      <c r="C10">
        <v>135.77000000000001</v>
      </c>
      <c r="D10">
        <v>267.24</v>
      </c>
      <c r="E10">
        <v>139.21</v>
      </c>
      <c r="F10">
        <v>140.21</v>
      </c>
      <c r="G10">
        <f t="shared" si="11"/>
        <v>151.5</v>
      </c>
      <c r="I10">
        <f t="shared" si="0"/>
        <v>5.4457538484201216</v>
      </c>
      <c r="J10">
        <f t="shared" si="1"/>
        <v>7.6963777877563242</v>
      </c>
      <c r="K10">
        <f t="shared" si="2"/>
        <v>5.5909058257309097</v>
      </c>
      <c r="L10">
        <f t="shared" si="3"/>
        <v>6.1285215034590967</v>
      </c>
      <c r="N10" s="15">
        <f t="shared" si="4"/>
        <v>35676404.494382016</v>
      </c>
      <c r="O10" s="15">
        <f t="shared" si="5"/>
        <v>187092877.66074976</v>
      </c>
      <c r="P10" s="15">
        <f t="shared" si="6"/>
        <v>95051638.976201162</v>
      </c>
      <c r="Q10" s="15">
        <f t="shared" si="7"/>
        <v>182469650.16880968</v>
      </c>
      <c r="R10" s="15">
        <f t="shared" si="8"/>
        <v>181168247.62855715</v>
      </c>
      <c r="S10" s="15">
        <f t="shared" si="9"/>
        <v>167667326.73267329</v>
      </c>
    </row>
    <row r="11" spans="1:19">
      <c r="A11">
        <v>10</v>
      </c>
      <c r="B11">
        <f t="shared" si="10"/>
        <v>712</v>
      </c>
      <c r="C11">
        <v>138.91999999999999</v>
      </c>
      <c r="D11">
        <v>245.2</v>
      </c>
      <c r="E11">
        <f>$E$10</f>
        <v>139.21</v>
      </c>
      <c r="F11">
        <v>104.86</v>
      </c>
      <c r="G11">
        <f t="shared" si="11"/>
        <v>151.5</v>
      </c>
      <c r="I11">
        <f t="shared" si="0"/>
        <v>5.3222718111143106</v>
      </c>
      <c r="J11">
        <f t="shared" si="1"/>
        <v>8.3881729200652533</v>
      </c>
      <c r="K11">
        <f t="shared" si="2"/>
        <v>5.5909058257309097</v>
      </c>
      <c r="L11">
        <f t="shared" si="3"/>
        <v>8.1945451077627318</v>
      </c>
      <c r="N11" s="15">
        <f t="shared" si="4"/>
        <v>35676404.494382016</v>
      </c>
      <c r="O11" s="15">
        <f t="shared" si="5"/>
        <v>182850561.47422978</v>
      </c>
      <c r="P11" s="15">
        <f t="shared" si="6"/>
        <v>103595432.30016313</v>
      </c>
      <c r="Q11" s="15">
        <f t="shared" si="7"/>
        <v>182469650.16880968</v>
      </c>
      <c r="R11" s="15">
        <f t="shared" si="8"/>
        <v>242242990.65420562</v>
      </c>
      <c r="S11" s="15">
        <f t="shared" si="9"/>
        <v>167667326.73267329</v>
      </c>
    </row>
    <row r="12" spans="1:19">
      <c r="A12">
        <v>11</v>
      </c>
      <c r="B12">
        <f t="shared" si="10"/>
        <v>712</v>
      </c>
      <c r="C12">
        <v>147.15</v>
      </c>
      <c r="D12">
        <v>232.75</v>
      </c>
      <c r="E12">
        <f>$E$10</f>
        <v>139.21</v>
      </c>
      <c r="F12">
        <v>91.27</v>
      </c>
      <c r="G12">
        <f t="shared" si="11"/>
        <v>151.5</v>
      </c>
      <c r="I12">
        <f t="shared" si="0"/>
        <v>5.0246007475365273</v>
      </c>
      <c r="J12">
        <f t="shared" si="1"/>
        <v>8.8368635875402806</v>
      </c>
      <c r="K12">
        <f t="shared" si="2"/>
        <v>5.5909058257309097</v>
      </c>
      <c r="L12">
        <f t="shared" si="3"/>
        <v>9.4147036266023889</v>
      </c>
      <c r="N12" s="15">
        <f t="shared" si="4"/>
        <v>35676404.494382016</v>
      </c>
      <c r="O12" s="15">
        <f t="shared" si="5"/>
        <v>172623853.21100917</v>
      </c>
      <c r="P12" s="15">
        <f t="shared" si="6"/>
        <v>109136842.10526316</v>
      </c>
      <c r="Q12" s="15">
        <f t="shared" si="7"/>
        <v>182469650.16880968</v>
      </c>
      <c r="R12" s="15">
        <f t="shared" si="8"/>
        <v>278312698.58661121</v>
      </c>
      <c r="S12" s="15">
        <f t="shared" si="9"/>
        <v>167667326.73267329</v>
      </c>
    </row>
    <row r="13" spans="1:19">
      <c r="A13">
        <v>12</v>
      </c>
      <c r="B13">
        <f t="shared" si="10"/>
        <v>712</v>
      </c>
      <c r="C13">
        <v>125.93</v>
      </c>
      <c r="D13">
        <v>262.92</v>
      </c>
      <c r="E13">
        <f>$E$10</f>
        <v>139.21</v>
      </c>
      <c r="F13">
        <v>84.21</v>
      </c>
      <c r="G13">
        <f t="shared" si="11"/>
        <v>151.5</v>
      </c>
      <c r="I13">
        <f t="shared" si="0"/>
        <v>5.8712776939569595</v>
      </c>
      <c r="J13">
        <f t="shared" si="1"/>
        <v>7.8228358436026166</v>
      </c>
      <c r="K13">
        <f t="shared" si="2"/>
        <v>5.5909058257309097</v>
      </c>
      <c r="L13">
        <f t="shared" si="3"/>
        <v>10.204013775086095</v>
      </c>
      <c r="N13" s="15">
        <f t="shared" si="4"/>
        <v>35676404.494382016</v>
      </c>
      <c r="O13" s="15">
        <f t="shared" si="5"/>
        <v>201712062.25680932</v>
      </c>
      <c r="P13" s="15">
        <f t="shared" si="6"/>
        <v>96613418.530351445</v>
      </c>
      <c r="Q13" s="15">
        <f t="shared" si="7"/>
        <v>182469650.16880968</v>
      </c>
      <c r="R13" s="15">
        <f t="shared" si="8"/>
        <v>301645885.28678304</v>
      </c>
      <c r="S13" s="15">
        <f t="shared" si="9"/>
        <v>167667326.73267329</v>
      </c>
    </row>
    <row r="14" spans="1:19">
      <c r="A14">
        <v>13</v>
      </c>
      <c r="B14">
        <f t="shared" si="10"/>
        <v>712</v>
      </c>
      <c r="C14">
        <v>140.79</v>
      </c>
      <c r="D14">
        <v>318.24</v>
      </c>
      <c r="E14">
        <f>$E$10</f>
        <v>139.21</v>
      </c>
      <c r="F14">
        <v>111.01</v>
      </c>
      <c r="G14">
        <f t="shared" si="11"/>
        <v>151.5</v>
      </c>
      <c r="I14">
        <f t="shared" si="0"/>
        <v>5.2515803679238582</v>
      </c>
      <c r="J14">
        <f t="shared" si="1"/>
        <v>6.4629839115133239</v>
      </c>
      <c r="K14">
        <f t="shared" si="2"/>
        <v>5.5909058257309097</v>
      </c>
      <c r="L14">
        <f t="shared" si="3"/>
        <v>7.740563913160976</v>
      </c>
      <c r="N14" s="15">
        <f t="shared" si="4"/>
        <v>35676404.494382016</v>
      </c>
      <c r="O14" s="15">
        <f t="shared" si="5"/>
        <v>180421904.96484128</v>
      </c>
      <c r="P14" s="15">
        <f t="shared" si="6"/>
        <v>79819004.524886876</v>
      </c>
      <c r="Q14" s="15">
        <f t="shared" si="7"/>
        <v>182469650.16880968</v>
      </c>
      <c r="R14" s="15">
        <f t="shared" si="8"/>
        <v>228822628.59201872</v>
      </c>
      <c r="S14" s="15">
        <f t="shared" si="9"/>
        <v>167667326.73267329</v>
      </c>
    </row>
    <row r="15" spans="1:19">
      <c r="A15">
        <v>14</v>
      </c>
      <c r="B15">
        <f t="shared" si="10"/>
        <v>712</v>
      </c>
      <c r="C15">
        <v>184.04</v>
      </c>
      <c r="D15">
        <v>303.33</v>
      </c>
      <c r="E15">
        <f>$E$10</f>
        <v>139.21</v>
      </c>
      <c r="F15">
        <v>113.97</v>
      </c>
      <c r="G15">
        <f t="shared" si="11"/>
        <v>151.5</v>
      </c>
      <c r="I15">
        <f t="shared" si="0"/>
        <v>4.0174418604651168</v>
      </c>
      <c r="J15">
        <f t="shared" si="1"/>
        <v>6.7806679194276871</v>
      </c>
      <c r="K15">
        <f t="shared" si="2"/>
        <v>5.5909058257309097</v>
      </c>
      <c r="L15">
        <f t="shared" si="3"/>
        <v>7.539527945950689</v>
      </c>
      <c r="N15" s="15">
        <f t="shared" si="4"/>
        <v>35676404.494382016</v>
      </c>
      <c r="O15" s="15">
        <f t="shared" si="5"/>
        <v>138022169.09367529</v>
      </c>
      <c r="P15" s="15">
        <f t="shared" si="6"/>
        <v>83742458.708337471</v>
      </c>
      <c r="Q15" s="15">
        <f t="shared" si="7"/>
        <v>182469650.16880968</v>
      </c>
      <c r="R15" s="15">
        <f t="shared" si="8"/>
        <v>222879705.18557516</v>
      </c>
      <c r="S15" s="15">
        <f t="shared" si="9"/>
        <v>167667326.73267329</v>
      </c>
    </row>
    <row r="16" spans="1:19">
      <c r="A16">
        <v>15</v>
      </c>
      <c r="B16">
        <f t="shared" si="10"/>
        <v>712</v>
      </c>
      <c r="C16">
        <v>173.69</v>
      </c>
      <c r="D16">
        <v>303.04000000000002</v>
      </c>
      <c r="E16">
        <f>E$10</f>
        <v>139.21</v>
      </c>
      <c r="F16">
        <v>93.34</v>
      </c>
      <c r="G16">
        <f t="shared" si="11"/>
        <v>151.5</v>
      </c>
      <c r="I16">
        <f t="shared" si="0"/>
        <v>4.2568368933156773</v>
      </c>
      <c r="J16">
        <f t="shared" si="1"/>
        <v>6.787156810982049</v>
      </c>
      <c r="K16">
        <f t="shared" si="2"/>
        <v>5.5909058257309097</v>
      </c>
      <c r="L16">
        <f t="shared" si="3"/>
        <v>9.2059138632954784</v>
      </c>
      <c r="N16" s="15">
        <f t="shared" si="4"/>
        <v>35676404.494382016</v>
      </c>
      <c r="O16" s="15">
        <f t="shared" si="5"/>
        <v>146246761.47158733</v>
      </c>
      <c r="P16" s="15">
        <f t="shared" si="6"/>
        <v>83822597.676874325</v>
      </c>
      <c r="Q16" s="15">
        <f t="shared" si="7"/>
        <v>182469650.16880968</v>
      </c>
      <c r="R16" s="15">
        <f t="shared" si="8"/>
        <v>272140561.38847226</v>
      </c>
      <c r="S16" s="15">
        <f t="shared" si="9"/>
        <v>167667326.73267329</v>
      </c>
    </row>
    <row r="17" spans="1:19">
      <c r="A17">
        <v>16</v>
      </c>
      <c r="B17">
        <f t="shared" si="10"/>
        <v>712</v>
      </c>
      <c r="C17">
        <v>128.16</v>
      </c>
      <c r="D17">
        <v>280.93</v>
      </c>
      <c r="E17">
        <v>170.63</v>
      </c>
      <c r="F17">
        <v>88.27</v>
      </c>
      <c r="G17">
        <f t="shared" si="11"/>
        <v>151.5</v>
      </c>
      <c r="I17">
        <f t="shared" si="0"/>
        <v>5.7691167290886396</v>
      </c>
      <c r="J17">
        <f t="shared" si="1"/>
        <v>7.3213255971238391</v>
      </c>
      <c r="K17">
        <f t="shared" si="2"/>
        <v>4.5613901424134093</v>
      </c>
      <c r="L17">
        <f t="shared" si="3"/>
        <v>9.734677693440581</v>
      </c>
      <c r="N17" s="15">
        <f t="shared" si="4"/>
        <v>35676404.494382016</v>
      </c>
      <c r="O17" s="15">
        <f t="shared" si="5"/>
        <v>198202247.19101125</v>
      </c>
      <c r="P17" s="15">
        <f t="shared" si="6"/>
        <v>90419677.499733016</v>
      </c>
      <c r="Q17" s="15">
        <f t="shared" si="7"/>
        <v>148869483.67813399</v>
      </c>
      <c r="R17" s="15">
        <f t="shared" si="8"/>
        <v>287771609.83346552</v>
      </c>
      <c r="S17" s="15">
        <f t="shared" si="9"/>
        <v>167667326.73267329</v>
      </c>
    </row>
    <row r="18" spans="1:19">
      <c r="A18">
        <v>17</v>
      </c>
      <c r="B18">
        <f t="shared" si="10"/>
        <v>712</v>
      </c>
      <c r="C18">
        <v>127.6</v>
      </c>
      <c r="D18">
        <v>309.93</v>
      </c>
      <c r="E18">
        <f t="shared" ref="E18:E25" si="12">$E$17</f>
        <v>170.63</v>
      </c>
      <c r="F18">
        <v>101.66</v>
      </c>
      <c r="G18">
        <f t="shared" si="11"/>
        <v>151.5</v>
      </c>
      <c r="I18">
        <f t="shared" si="0"/>
        <v>5.7944357366771166</v>
      </c>
      <c r="J18">
        <f t="shared" si="1"/>
        <v>6.6362727067402325</v>
      </c>
      <c r="K18">
        <f t="shared" si="2"/>
        <v>4.5613901424134093</v>
      </c>
      <c r="L18">
        <f t="shared" si="3"/>
        <v>8.4524886877828056</v>
      </c>
      <c r="N18" s="15">
        <f t="shared" si="4"/>
        <v>35676404.494382016</v>
      </c>
      <c r="O18" s="15">
        <f t="shared" si="5"/>
        <v>199072100.31347963</v>
      </c>
      <c r="P18" s="15">
        <f t="shared" si="6"/>
        <v>81959152.066595674</v>
      </c>
      <c r="Q18" s="15">
        <f t="shared" si="7"/>
        <v>148869483.67813399</v>
      </c>
      <c r="R18" s="15">
        <f t="shared" si="8"/>
        <v>249868188.07790676</v>
      </c>
      <c r="S18" s="15">
        <f t="shared" si="9"/>
        <v>167667326.73267329</v>
      </c>
    </row>
    <row r="19" spans="1:19">
      <c r="A19">
        <v>18</v>
      </c>
      <c r="B19">
        <f t="shared" si="10"/>
        <v>712</v>
      </c>
      <c r="C19">
        <v>173.14</v>
      </c>
      <c r="D19">
        <v>315.58</v>
      </c>
      <c r="E19">
        <f t="shared" si="12"/>
        <v>170.63</v>
      </c>
      <c r="F19">
        <v>88.6</v>
      </c>
      <c r="G19">
        <f t="shared" si="11"/>
        <v>151.5</v>
      </c>
      <c r="I19">
        <f t="shared" si="0"/>
        <v>4.2703592468522587</v>
      </c>
      <c r="J19">
        <f t="shared" si="1"/>
        <v>6.5174599150770023</v>
      </c>
      <c r="K19">
        <f t="shared" si="2"/>
        <v>4.5613901424134093</v>
      </c>
      <c r="L19">
        <f t="shared" si="3"/>
        <v>9.6984198645598205</v>
      </c>
      <c r="N19" s="15">
        <f t="shared" si="4"/>
        <v>35676404.494382016</v>
      </c>
      <c r="O19" s="15">
        <f t="shared" si="5"/>
        <v>146711331.87016287</v>
      </c>
      <c r="P19" s="15">
        <f t="shared" si="6"/>
        <v>80491792.889283225</v>
      </c>
      <c r="Q19" s="15">
        <f t="shared" si="7"/>
        <v>148869483.67813399</v>
      </c>
      <c r="R19" s="15">
        <f t="shared" si="8"/>
        <v>286699774.26636571</v>
      </c>
      <c r="S19" s="15">
        <f t="shared" si="9"/>
        <v>167667326.73267329</v>
      </c>
    </row>
    <row r="20" spans="1:19">
      <c r="A20">
        <v>19</v>
      </c>
      <c r="B20">
        <f t="shared" si="10"/>
        <v>712</v>
      </c>
      <c r="C20">
        <v>125.67</v>
      </c>
      <c r="D20">
        <v>324.76</v>
      </c>
      <c r="E20">
        <f t="shared" si="12"/>
        <v>170.63</v>
      </c>
      <c r="F20">
        <v>106.01</v>
      </c>
      <c r="G20">
        <f t="shared" si="11"/>
        <v>151.5</v>
      </c>
      <c r="I20">
        <f t="shared" si="0"/>
        <v>5.8834248428423646</v>
      </c>
      <c r="J20">
        <f t="shared" si="1"/>
        <v>6.3332306934351532</v>
      </c>
      <c r="K20">
        <f t="shared" si="2"/>
        <v>4.5613901424134093</v>
      </c>
      <c r="L20">
        <f t="shared" si="3"/>
        <v>8.1056504103386473</v>
      </c>
      <c r="N20" s="15">
        <f t="shared" si="4"/>
        <v>35676404.494382016</v>
      </c>
      <c r="O20" s="15">
        <f t="shared" si="5"/>
        <v>202129386.48842207</v>
      </c>
      <c r="P20" s="15">
        <f t="shared" si="6"/>
        <v>78216529.129203096</v>
      </c>
      <c r="Q20" s="15">
        <f t="shared" si="7"/>
        <v>148869483.67813399</v>
      </c>
      <c r="R20" s="15">
        <f t="shared" si="8"/>
        <v>239615130.64805207</v>
      </c>
      <c r="S20" s="15">
        <f t="shared" si="9"/>
        <v>167667326.73267329</v>
      </c>
    </row>
    <row r="21" spans="1:19">
      <c r="A21">
        <v>20</v>
      </c>
      <c r="B21">
        <f t="shared" si="10"/>
        <v>712</v>
      </c>
      <c r="C21">
        <v>121.97</v>
      </c>
      <c r="D21">
        <v>333.3</v>
      </c>
      <c r="E21">
        <f t="shared" si="12"/>
        <v>170.63</v>
      </c>
      <c r="F21">
        <v>94.6</v>
      </c>
      <c r="G21">
        <f t="shared" si="11"/>
        <v>151.5</v>
      </c>
      <c r="I21">
        <f t="shared" si="0"/>
        <v>6.0619004673280319</v>
      </c>
      <c r="J21">
        <f t="shared" si="1"/>
        <v>6.1709570957095714</v>
      </c>
      <c r="K21">
        <f t="shared" si="2"/>
        <v>4.5613901424134093</v>
      </c>
      <c r="L21">
        <f t="shared" si="3"/>
        <v>9.0832980972515855</v>
      </c>
      <c r="N21" s="15">
        <f t="shared" si="4"/>
        <v>35676404.494382016</v>
      </c>
      <c r="O21" s="15">
        <f t="shared" si="5"/>
        <v>208261047.79863903</v>
      </c>
      <c r="P21" s="15">
        <f t="shared" si="6"/>
        <v>76212421.242124215</v>
      </c>
      <c r="Q21" s="15">
        <f t="shared" si="7"/>
        <v>148869483.67813399</v>
      </c>
      <c r="R21" s="15">
        <f t="shared" si="8"/>
        <v>268515856.23678648</v>
      </c>
      <c r="S21" s="15">
        <f t="shared" si="9"/>
        <v>167667326.73267329</v>
      </c>
    </row>
    <row r="22" spans="1:19">
      <c r="A22">
        <v>21</v>
      </c>
      <c r="B22">
        <f t="shared" si="10"/>
        <v>712</v>
      </c>
      <c r="C22">
        <v>175.54</v>
      </c>
      <c r="D22">
        <v>327.2</v>
      </c>
      <c r="E22">
        <f t="shared" si="12"/>
        <v>170.63</v>
      </c>
      <c r="F22">
        <v>93.96</v>
      </c>
      <c r="G22">
        <f t="shared" si="11"/>
        <v>151.5</v>
      </c>
      <c r="I22">
        <f t="shared" si="0"/>
        <v>4.2119744787512818</v>
      </c>
      <c r="J22">
        <f t="shared" si="1"/>
        <v>6.2860024449877763</v>
      </c>
      <c r="K22">
        <f t="shared" si="2"/>
        <v>4.5613901424134093</v>
      </c>
      <c r="L22">
        <f t="shared" si="3"/>
        <v>9.1451681566624092</v>
      </c>
      <c r="N22" s="15">
        <f t="shared" si="4"/>
        <v>35676404.494382016</v>
      </c>
      <c r="O22" s="15">
        <f t="shared" si="5"/>
        <v>144705480.23242566</v>
      </c>
      <c r="P22" s="15">
        <f t="shared" si="6"/>
        <v>77633251.833740845</v>
      </c>
      <c r="Q22" s="15">
        <f t="shared" si="7"/>
        <v>148869483.67813399</v>
      </c>
      <c r="R22" s="15">
        <f t="shared" si="8"/>
        <v>270344827.58620691</v>
      </c>
      <c r="S22" s="15">
        <f t="shared" si="9"/>
        <v>167667326.73267329</v>
      </c>
    </row>
    <row r="23" spans="1:19">
      <c r="A23">
        <v>22</v>
      </c>
      <c r="B23">
        <f t="shared" si="10"/>
        <v>712</v>
      </c>
      <c r="C23" s="14">
        <v>173.72</v>
      </c>
      <c r="D23">
        <v>338.41</v>
      </c>
      <c r="E23">
        <f t="shared" si="12"/>
        <v>170.63</v>
      </c>
      <c r="F23">
        <v>83.79</v>
      </c>
      <c r="G23">
        <f t="shared" si="11"/>
        <v>151.5</v>
      </c>
      <c r="I23">
        <f t="shared" si="0"/>
        <v>4.2561017729679946</v>
      </c>
      <c r="J23">
        <f t="shared" si="1"/>
        <v>6.0777754794480066</v>
      </c>
      <c r="K23">
        <f t="shared" si="2"/>
        <v>4.5613901424134093</v>
      </c>
      <c r="L23">
        <f t="shared" si="3"/>
        <v>10.255161713808329</v>
      </c>
      <c r="N23" s="15">
        <f t="shared" si="4"/>
        <v>35676404.494382016</v>
      </c>
      <c r="O23" s="15">
        <f t="shared" si="5"/>
        <v>146221505.87151739</v>
      </c>
      <c r="P23" s="15">
        <f t="shared" si="6"/>
        <v>75061611.65450193</v>
      </c>
      <c r="Q23" s="15">
        <f t="shared" si="7"/>
        <v>148869483.67813399</v>
      </c>
      <c r="R23" s="15">
        <f t="shared" si="8"/>
        <v>303157894.7368421</v>
      </c>
      <c r="S23" s="15">
        <f t="shared" si="9"/>
        <v>167667326.73267329</v>
      </c>
    </row>
    <row r="24" spans="1:19">
      <c r="A24">
        <v>23</v>
      </c>
      <c r="B24">
        <f t="shared" si="10"/>
        <v>712</v>
      </c>
      <c r="C24">
        <v>117.09</v>
      </c>
      <c r="D24">
        <v>339.82</v>
      </c>
      <c r="E24">
        <f t="shared" si="12"/>
        <v>170.63</v>
      </c>
      <c r="F24">
        <v>79.2</v>
      </c>
      <c r="G24">
        <f t="shared" si="11"/>
        <v>151.5</v>
      </c>
      <c r="I24">
        <f t="shared" si="0"/>
        <v>6.3145443675804938</v>
      </c>
      <c r="J24">
        <f t="shared" si="1"/>
        <v>6.0525572361838629</v>
      </c>
      <c r="K24">
        <f t="shared" si="2"/>
        <v>4.5613901424134093</v>
      </c>
      <c r="L24">
        <f t="shared" si="3"/>
        <v>10.849494949494948</v>
      </c>
      <c r="N24" s="15">
        <f t="shared" si="4"/>
        <v>35676404.494382016</v>
      </c>
      <c r="O24" s="15">
        <f t="shared" si="5"/>
        <v>216940814.75787854</v>
      </c>
      <c r="P24" s="15">
        <f t="shared" si="6"/>
        <v>74750161.850391388</v>
      </c>
      <c r="Q24" s="15">
        <f t="shared" si="7"/>
        <v>148869483.67813399</v>
      </c>
      <c r="R24" s="15">
        <f t="shared" si="8"/>
        <v>320727272.72727269</v>
      </c>
      <c r="S24" s="15">
        <f t="shared" si="9"/>
        <v>167667326.73267329</v>
      </c>
    </row>
    <row r="25" spans="1:19">
      <c r="A25">
        <v>24</v>
      </c>
      <c r="B25">
        <f t="shared" si="10"/>
        <v>712</v>
      </c>
      <c r="C25">
        <v>120.77</v>
      </c>
      <c r="D25">
        <v>322.82</v>
      </c>
      <c r="E25">
        <f t="shared" si="12"/>
        <v>170.63</v>
      </c>
      <c r="F25">
        <v>70.260000000000005</v>
      </c>
      <c r="G25">
        <f t="shared" si="11"/>
        <v>151.5</v>
      </c>
      <c r="I25">
        <f t="shared" si="0"/>
        <v>6.1221329800447135</v>
      </c>
      <c r="J25">
        <f t="shared" si="1"/>
        <v>6.3712905024471853</v>
      </c>
      <c r="K25">
        <f t="shared" si="2"/>
        <v>4.5613901424134093</v>
      </c>
      <c r="L25">
        <f t="shared" si="3"/>
        <v>12.230002846569882</v>
      </c>
      <c r="N25" s="15">
        <f t="shared" si="4"/>
        <v>35676404.494382016</v>
      </c>
      <c r="O25" s="15">
        <f t="shared" si="5"/>
        <v>210330380.06127349</v>
      </c>
      <c r="P25" s="15">
        <f t="shared" si="6"/>
        <v>78686574.561675236</v>
      </c>
      <c r="Q25" s="15">
        <f t="shared" si="7"/>
        <v>148869483.67813399</v>
      </c>
      <c r="R25" s="15">
        <f t="shared" si="8"/>
        <v>361537147.73697692</v>
      </c>
      <c r="S25" s="15">
        <f t="shared" si="9"/>
        <v>167667326.73267329</v>
      </c>
    </row>
    <row r="26" spans="1:19">
      <c r="H26" t="s">
        <v>12</v>
      </c>
      <c r="I26">
        <f>MAX(I2:I25)</f>
        <v>6.4959585310138817</v>
      </c>
      <c r="J26">
        <f>MAX(J2:J25)</f>
        <v>8.8368635875402806</v>
      </c>
      <c r="K26">
        <f>MAX(K2:K25)</f>
        <v>5.5909058257309097</v>
      </c>
      <c r="L26">
        <f>MAX(L2:L25)</f>
        <v>12.230002846569882</v>
      </c>
      <c r="M26" t="s">
        <v>13</v>
      </c>
      <c r="N26" s="15">
        <f t="shared" ref="N26:S26" si="13">MAX(N2:N25)</f>
        <v>35676404.494382016</v>
      </c>
      <c r="O26" s="15">
        <f t="shared" si="13"/>
        <v>223173431.73431736</v>
      </c>
      <c r="P26" s="15">
        <f t="shared" si="13"/>
        <v>109136842.10526316</v>
      </c>
      <c r="Q26" s="15">
        <f t="shared" si="13"/>
        <v>182469650.16880968</v>
      </c>
      <c r="R26" s="15">
        <f t="shared" si="13"/>
        <v>361537147.73697692</v>
      </c>
      <c r="S26" s="15">
        <f t="shared" si="13"/>
        <v>167667326.73267329</v>
      </c>
    </row>
    <row r="27" spans="1:19">
      <c r="A27" t="s">
        <v>14</v>
      </c>
      <c r="B27">
        <v>5040</v>
      </c>
      <c r="M27" t="s">
        <v>15</v>
      </c>
    </row>
    <row r="28" spans="1:19">
      <c r="A28" t="s">
        <v>16</v>
      </c>
      <c r="B28">
        <f>B27*B27</f>
        <v>25401600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topLeftCell="B25" workbookViewId="0">
      <selection activeCell="O63" sqref="O63"/>
    </sheetView>
  </sheetViews>
  <sheetFormatPr baseColWidth="10" defaultColWidth="9.140625" defaultRowHeight="12.75"/>
  <cols>
    <col min="1" max="1" width="9.140625" style="16"/>
    <col min="2" max="2" width="11" style="16" bestFit="1" customWidth="1"/>
    <col min="3" max="3" width="9.140625" style="16"/>
    <col min="4" max="4" width="10.28515625" style="16" bestFit="1" customWidth="1"/>
    <col min="5" max="8" width="9.140625" style="16"/>
    <col min="9" max="12" width="20.5703125" style="16" bestFit="1" customWidth="1"/>
    <col min="13" max="13" width="9.140625" style="16"/>
    <col min="14" max="14" width="12.140625" style="16" bestFit="1" customWidth="1"/>
    <col min="15" max="17" width="13.42578125" style="16" bestFit="1" customWidth="1"/>
    <col min="18" max="18" width="16.5703125" style="16" bestFit="1" customWidth="1"/>
    <col min="19" max="19" width="13.42578125" style="16" bestFit="1" customWidth="1"/>
    <col min="20" max="20" width="9.140625" style="16"/>
    <col min="21" max="256" width="0" style="16" hidden="1"/>
  </cols>
  <sheetData>
    <row r="1" spans="1:20">
      <c r="A1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7"/>
      <c r="I1" t="s">
        <v>2</v>
      </c>
      <c r="J1" t="s">
        <v>18</v>
      </c>
      <c r="K1" t="s">
        <v>19</v>
      </c>
      <c r="L1" t="s">
        <v>5</v>
      </c>
      <c r="N1" t="s">
        <v>11</v>
      </c>
      <c r="O1" t="s">
        <v>2</v>
      </c>
      <c r="P1" t="s">
        <v>18</v>
      </c>
      <c r="Q1" t="s">
        <v>19</v>
      </c>
      <c r="R1" t="s">
        <v>5</v>
      </c>
      <c r="S1" t="s">
        <v>20</v>
      </c>
      <c r="T1"/>
    </row>
    <row r="2" spans="1:20">
      <c r="A2">
        <v>1</v>
      </c>
      <c r="B2">
        <v>2730</v>
      </c>
      <c r="C2">
        <v>2843.82</v>
      </c>
      <c r="D2">
        <v>15197.71</v>
      </c>
      <c r="E2">
        <v>2933.81</v>
      </c>
      <c r="F2">
        <v>3409.1</v>
      </c>
      <c r="G2">
        <v>576</v>
      </c>
      <c r="H2" s="17"/>
      <c r="I2">
        <f t="shared" ref="I2:I25" si="0">C$2/C2</f>
        <v>1</v>
      </c>
      <c r="J2">
        <f t="shared" ref="J2:J25" si="1">D$2/D2</f>
        <v>1</v>
      </c>
      <c r="K2">
        <f t="shared" ref="K2:K25" si="2">E$2/E2</f>
        <v>1</v>
      </c>
      <c r="L2">
        <f t="shared" ref="L2:L25" si="3">F$2/F2</f>
        <v>1</v>
      </c>
      <c r="N2" s="18">
        <f t="shared" ref="N2:N25" si="4">$B$28/B2*1000</f>
        <v>37218461.538461536</v>
      </c>
      <c r="O2" s="18">
        <f t="shared" ref="O2:O25" si="5">$B$28/C2*1000</f>
        <v>35728843.597696051</v>
      </c>
      <c r="P2" s="18">
        <f t="shared" ref="P2:P25" si="6">$B$28/D2*1000</f>
        <v>6685638.823217446</v>
      </c>
      <c r="Q2" s="18">
        <f t="shared" ref="Q2:Q25" si="7">$B$28/E2*1000</f>
        <v>34632917.605434574</v>
      </c>
      <c r="R2" s="18">
        <f t="shared" ref="R2:R25" si="8">$B$28/F2*1000</f>
        <v>29804464.521427944</v>
      </c>
      <c r="S2" s="18">
        <f t="shared" ref="S2:S25" si="9">$B$28/G2*1000</f>
        <v>176400000</v>
      </c>
    </row>
    <row r="3" spans="1:20">
      <c r="A3">
        <v>2</v>
      </c>
      <c r="B3">
        <f t="shared" ref="B3:B25" si="10">$B$2</f>
        <v>2730</v>
      </c>
      <c r="C3">
        <v>1583.46</v>
      </c>
      <c r="D3">
        <v>4951.22</v>
      </c>
      <c r="E3">
        <f>$E$2</f>
        <v>2933.81</v>
      </c>
      <c r="F3">
        <v>1739.9</v>
      </c>
      <c r="G3">
        <f t="shared" ref="G3:G25" si="11">$G$2</f>
        <v>576</v>
      </c>
      <c r="H3" s="17"/>
      <c r="I3">
        <f t="shared" si="0"/>
        <v>1.7959531658519952</v>
      </c>
      <c r="J3">
        <f t="shared" si="1"/>
        <v>3.0694879241883815</v>
      </c>
      <c r="K3">
        <f t="shared" si="2"/>
        <v>1</v>
      </c>
      <c r="L3">
        <f t="shared" si="3"/>
        <v>1.9593654807747569</v>
      </c>
      <c r="N3" s="18">
        <f t="shared" si="4"/>
        <v>37218461.538461536</v>
      </c>
      <c r="O3" s="18">
        <f t="shared" si="5"/>
        <v>64167329.771513015</v>
      </c>
      <c r="P3" s="18">
        <f t="shared" si="6"/>
        <v>20521487.633350972</v>
      </c>
      <c r="Q3" s="18">
        <f t="shared" si="7"/>
        <v>34632917.605434574</v>
      </c>
      <c r="R3" s="18">
        <f t="shared" si="8"/>
        <v>58397838.956261851</v>
      </c>
      <c r="S3" s="18">
        <f t="shared" si="9"/>
        <v>176400000</v>
      </c>
    </row>
    <row r="4" spans="1:20">
      <c r="A4">
        <v>3</v>
      </c>
      <c r="B4">
        <f t="shared" si="10"/>
        <v>2730</v>
      </c>
      <c r="C4">
        <v>766.14</v>
      </c>
      <c r="D4">
        <v>3263.05</v>
      </c>
      <c r="E4">
        <f>$E$2</f>
        <v>2933.81</v>
      </c>
      <c r="F4">
        <v>1159.4000000000001</v>
      </c>
      <c r="G4">
        <f t="shared" si="11"/>
        <v>576</v>
      </c>
      <c r="H4" s="17"/>
      <c r="I4">
        <f t="shared" si="0"/>
        <v>3.7118803351867808</v>
      </c>
      <c r="J4">
        <f t="shared" si="1"/>
        <v>4.6575167404728699</v>
      </c>
      <c r="K4">
        <f t="shared" si="2"/>
        <v>1</v>
      </c>
      <c r="L4">
        <f t="shared" si="3"/>
        <v>2.9404002070036221</v>
      </c>
      <c r="N4" s="18">
        <f t="shared" si="4"/>
        <v>37218461.538461536</v>
      </c>
      <c r="O4" s="18">
        <f t="shared" si="5"/>
        <v>132621191.9492521</v>
      </c>
      <c r="P4" s="18">
        <f t="shared" si="6"/>
        <v>31138474.739890594</v>
      </c>
      <c r="Q4" s="18">
        <f t="shared" si="7"/>
        <v>34632917.605434574</v>
      </c>
      <c r="R4" s="18">
        <f t="shared" si="8"/>
        <v>87637053.648438841</v>
      </c>
      <c r="S4" s="18">
        <f t="shared" si="9"/>
        <v>176400000</v>
      </c>
    </row>
    <row r="5" spans="1:20">
      <c r="A5">
        <v>4</v>
      </c>
      <c r="B5">
        <f t="shared" si="10"/>
        <v>2730</v>
      </c>
      <c r="C5">
        <v>801.33</v>
      </c>
      <c r="D5">
        <v>2486.21</v>
      </c>
      <c r="E5">
        <v>812.55</v>
      </c>
      <c r="F5">
        <v>887.31</v>
      </c>
      <c r="G5">
        <f t="shared" si="11"/>
        <v>576</v>
      </c>
      <c r="H5" s="17"/>
      <c r="I5">
        <f t="shared" si="0"/>
        <v>3.5488749953202801</v>
      </c>
      <c r="J5">
        <f t="shared" si="1"/>
        <v>6.1128022170291318</v>
      </c>
      <c r="K5">
        <f t="shared" si="2"/>
        <v>3.6106208848686236</v>
      </c>
      <c r="L5">
        <f t="shared" si="3"/>
        <v>3.8420619625609991</v>
      </c>
      <c r="N5" s="18">
        <f t="shared" si="4"/>
        <v>37218461.538461536</v>
      </c>
      <c r="O5" s="18">
        <f t="shared" si="5"/>
        <v>126797199.65557261</v>
      </c>
      <c r="P5" s="18">
        <f t="shared" si="6"/>
        <v>40867987.820819639</v>
      </c>
      <c r="Q5" s="18">
        <f t="shared" si="7"/>
        <v>125046335.6101163</v>
      </c>
      <c r="R5" s="18">
        <f t="shared" si="8"/>
        <v>114510599.45227711</v>
      </c>
      <c r="S5" s="18">
        <f t="shared" si="9"/>
        <v>176400000</v>
      </c>
    </row>
    <row r="6" spans="1:20">
      <c r="A6">
        <v>5</v>
      </c>
      <c r="B6">
        <f t="shared" si="10"/>
        <v>2730</v>
      </c>
      <c r="C6">
        <v>625.52</v>
      </c>
      <c r="D6">
        <v>2168.5</v>
      </c>
      <c r="E6">
        <f>$E$5</f>
        <v>812.55</v>
      </c>
      <c r="F6">
        <v>715.23</v>
      </c>
      <c r="G6">
        <f t="shared" si="11"/>
        <v>576</v>
      </c>
      <c r="H6" s="17"/>
      <c r="I6">
        <f t="shared" si="0"/>
        <v>4.5463294538943604</v>
      </c>
      <c r="J6">
        <f t="shared" si="1"/>
        <v>7.0083975097994005</v>
      </c>
      <c r="K6">
        <f t="shared" si="2"/>
        <v>3.6106208848686236</v>
      </c>
      <c r="L6">
        <f t="shared" si="3"/>
        <v>4.7664387679487712</v>
      </c>
      <c r="N6" s="18">
        <f t="shared" si="4"/>
        <v>37218461.538461536</v>
      </c>
      <c r="O6" s="18">
        <f t="shared" si="5"/>
        <v>162435094.00179052</v>
      </c>
      <c r="P6" s="18">
        <f t="shared" si="6"/>
        <v>46855614.48005534</v>
      </c>
      <c r="Q6" s="18">
        <f t="shared" si="7"/>
        <v>125046335.6101163</v>
      </c>
      <c r="R6" s="18">
        <f t="shared" si="8"/>
        <v>142061155.15288788</v>
      </c>
      <c r="S6" s="18">
        <f t="shared" si="9"/>
        <v>176400000</v>
      </c>
    </row>
    <row r="7" spans="1:20">
      <c r="A7">
        <v>6</v>
      </c>
      <c r="B7">
        <f t="shared" si="10"/>
        <v>2730</v>
      </c>
      <c r="C7" s="17">
        <v>421.78</v>
      </c>
      <c r="D7">
        <v>1789.63</v>
      </c>
      <c r="E7">
        <f>$E$5</f>
        <v>812.55</v>
      </c>
      <c r="F7">
        <v>600.35</v>
      </c>
      <c r="G7">
        <f t="shared" si="11"/>
        <v>576</v>
      </c>
      <c r="H7" s="17"/>
      <c r="I7">
        <f t="shared" si="0"/>
        <v>6.7424249608800801</v>
      </c>
      <c r="J7">
        <f t="shared" si="1"/>
        <v>8.4920961316026204</v>
      </c>
      <c r="K7">
        <f t="shared" si="2"/>
        <v>3.6106208848686236</v>
      </c>
      <c r="L7">
        <f t="shared" si="3"/>
        <v>5.6785208628300152</v>
      </c>
      <c r="N7" s="18">
        <f t="shared" si="4"/>
        <v>37218461.538461536</v>
      </c>
      <c r="O7" s="18">
        <f t="shared" si="5"/>
        <v>240899046.89648634</v>
      </c>
      <c r="P7" s="18">
        <f t="shared" si="6"/>
        <v>56775087.587937169</v>
      </c>
      <c r="Q7" s="18">
        <f t="shared" si="7"/>
        <v>125046335.6101163</v>
      </c>
      <c r="R7" s="18">
        <f t="shared" si="8"/>
        <v>169245273.59040558</v>
      </c>
      <c r="S7" s="18">
        <f t="shared" si="9"/>
        <v>176400000</v>
      </c>
    </row>
    <row r="8" spans="1:20">
      <c r="A8">
        <v>7</v>
      </c>
      <c r="B8">
        <f t="shared" si="10"/>
        <v>2730</v>
      </c>
      <c r="C8">
        <v>438.86</v>
      </c>
      <c r="D8">
        <v>1295.17</v>
      </c>
      <c r="E8">
        <f>$E$5</f>
        <v>812.55</v>
      </c>
      <c r="F8" s="17">
        <v>493.07</v>
      </c>
      <c r="G8">
        <f t="shared" si="11"/>
        <v>576</v>
      </c>
      <c r="I8">
        <f t="shared" si="0"/>
        <v>6.4800164061431893</v>
      </c>
      <c r="J8">
        <f t="shared" si="1"/>
        <v>11.734143008253742</v>
      </c>
      <c r="K8">
        <f t="shared" si="2"/>
        <v>3.6106208848686236</v>
      </c>
      <c r="L8">
        <f t="shared" si="3"/>
        <v>6.9140284340965783</v>
      </c>
      <c r="N8" s="18">
        <f t="shared" si="4"/>
        <v>37218461.538461536</v>
      </c>
      <c r="O8" s="18">
        <f t="shared" si="5"/>
        <v>231523492.68559447</v>
      </c>
      <c r="P8" s="18">
        <f t="shared" si="6"/>
        <v>78450242.053166762</v>
      </c>
      <c r="Q8" s="18">
        <f t="shared" si="7"/>
        <v>125046335.6101163</v>
      </c>
      <c r="R8" s="18">
        <f t="shared" si="8"/>
        <v>206068915.16417548</v>
      </c>
      <c r="S8" s="18">
        <f t="shared" si="9"/>
        <v>176400000</v>
      </c>
    </row>
    <row r="9" spans="1:20">
      <c r="A9">
        <v>8</v>
      </c>
      <c r="B9">
        <f t="shared" si="10"/>
        <v>2730</v>
      </c>
      <c r="C9">
        <v>435.16</v>
      </c>
      <c r="D9">
        <v>1134.9100000000001</v>
      </c>
      <c r="E9">
        <f>$E$5</f>
        <v>812.55</v>
      </c>
      <c r="F9">
        <v>433.76</v>
      </c>
      <c r="G9">
        <f t="shared" si="11"/>
        <v>576</v>
      </c>
      <c r="I9">
        <f t="shared" si="0"/>
        <v>6.5351135214633702</v>
      </c>
      <c r="J9">
        <f t="shared" si="1"/>
        <v>13.391114713942073</v>
      </c>
      <c r="K9">
        <f t="shared" si="2"/>
        <v>3.6106208848686236</v>
      </c>
      <c r="L9">
        <f t="shared" si="3"/>
        <v>7.8594153448911843</v>
      </c>
      <c r="N9" s="18">
        <f t="shared" si="4"/>
        <v>37218461.538461536</v>
      </c>
      <c r="O9" s="18">
        <f t="shared" si="5"/>
        <v>233492048.90155345</v>
      </c>
      <c r="P9" s="18">
        <f t="shared" si="6"/>
        <v>89528156.417689502</v>
      </c>
      <c r="Q9" s="18">
        <f t="shared" si="7"/>
        <v>125046335.6101163</v>
      </c>
      <c r="R9" s="18">
        <f t="shared" si="8"/>
        <v>234245665.80597568</v>
      </c>
      <c r="S9" s="18">
        <f t="shared" si="9"/>
        <v>176400000</v>
      </c>
    </row>
    <row r="10" spans="1:20">
      <c r="A10">
        <v>9</v>
      </c>
      <c r="B10">
        <f t="shared" si="10"/>
        <v>2730</v>
      </c>
      <c r="C10">
        <v>377.57</v>
      </c>
      <c r="D10">
        <v>1164.5999999999999</v>
      </c>
      <c r="E10">
        <v>479.87</v>
      </c>
      <c r="F10">
        <v>401.77</v>
      </c>
      <c r="G10">
        <f t="shared" si="11"/>
        <v>576</v>
      </c>
      <c r="I10">
        <f t="shared" si="0"/>
        <v>7.5319013692825179</v>
      </c>
      <c r="J10">
        <f t="shared" si="1"/>
        <v>13.049725227545938</v>
      </c>
      <c r="K10">
        <f t="shared" si="2"/>
        <v>6.1137599766603454</v>
      </c>
      <c r="L10">
        <f t="shared" si="3"/>
        <v>8.485202976827539</v>
      </c>
      <c r="N10" s="18">
        <f t="shared" si="4"/>
        <v>37218461.538461536</v>
      </c>
      <c r="O10" s="18">
        <f t="shared" si="5"/>
        <v>269106126.01636779</v>
      </c>
      <c r="P10" s="18">
        <f t="shared" si="6"/>
        <v>87245749.613601252</v>
      </c>
      <c r="Q10" s="18">
        <f t="shared" si="7"/>
        <v>211737345.53108135</v>
      </c>
      <c r="R10" s="18">
        <f t="shared" si="8"/>
        <v>252896931.07997113</v>
      </c>
      <c r="S10" s="18">
        <f t="shared" si="9"/>
        <v>176400000</v>
      </c>
    </row>
    <row r="11" spans="1:20">
      <c r="A11">
        <v>10</v>
      </c>
      <c r="B11">
        <f t="shared" si="10"/>
        <v>2730</v>
      </c>
      <c r="C11">
        <v>350.08</v>
      </c>
      <c r="D11">
        <v>1074.53</v>
      </c>
      <c r="E11">
        <f>$E$10</f>
        <v>479.87</v>
      </c>
      <c r="F11">
        <v>361.48</v>
      </c>
      <c r="G11">
        <f t="shared" si="11"/>
        <v>576</v>
      </c>
      <c r="I11">
        <f t="shared" si="0"/>
        <v>8.1233432358318112</v>
      </c>
      <c r="J11">
        <f t="shared" si="1"/>
        <v>14.143588359561855</v>
      </c>
      <c r="K11">
        <f t="shared" si="2"/>
        <v>6.1137599766603454</v>
      </c>
      <c r="L11">
        <f t="shared" si="3"/>
        <v>9.430950536682527</v>
      </c>
      <c r="N11" s="18">
        <f t="shared" si="4"/>
        <v>37218461.538461536</v>
      </c>
      <c r="O11" s="18">
        <f t="shared" si="5"/>
        <v>290237659.96343696</v>
      </c>
      <c r="P11" s="18">
        <f t="shared" si="6"/>
        <v>94558923.436293066</v>
      </c>
      <c r="Q11" s="18">
        <f t="shared" si="7"/>
        <v>211737345.53108135</v>
      </c>
      <c r="R11" s="18">
        <f t="shared" si="8"/>
        <v>281084430.67389619</v>
      </c>
      <c r="S11" s="18">
        <f t="shared" si="9"/>
        <v>176400000</v>
      </c>
    </row>
    <row r="12" spans="1:20">
      <c r="A12">
        <v>11</v>
      </c>
      <c r="B12">
        <f t="shared" si="10"/>
        <v>2730</v>
      </c>
      <c r="C12">
        <v>414.63</v>
      </c>
      <c r="D12">
        <v>1046.45</v>
      </c>
      <c r="E12">
        <f>$E$10</f>
        <v>479.87</v>
      </c>
      <c r="F12">
        <v>332.83</v>
      </c>
      <c r="G12">
        <f t="shared" si="11"/>
        <v>576</v>
      </c>
      <c r="I12">
        <f t="shared" si="0"/>
        <v>6.8586932928152819</v>
      </c>
      <c r="J12">
        <f t="shared" si="1"/>
        <v>14.523111472120023</v>
      </c>
      <c r="K12">
        <f t="shared" si="2"/>
        <v>6.1137599766603454</v>
      </c>
      <c r="L12">
        <f t="shared" si="3"/>
        <v>10.242766577532073</v>
      </c>
      <c r="N12" s="18">
        <f t="shared" si="4"/>
        <v>37218461.538461536</v>
      </c>
      <c r="O12" s="18">
        <f t="shared" si="5"/>
        <v>245053179.94356415</v>
      </c>
      <c r="P12" s="18">
        <f t="shared" si="6"/>
        <v>97096277.891920298</v>
      </c>
      <c r="Q12" s="18">
        <f t="shared" si="7"/>
        <v>211737345.53108135</v>
      </c>
      <c r="R12" s="18">
        <f t="shared" si="8"/>
        <v>305280173.06132257</v>
      </c>
      <c r="S12" s="18">
        <f t="shared" si="9"/>
        <v>176400000</v>
      </c>
    </row>
    <row r="13" spans="1:20">
      <c r="A13">
        <v>12</v>
      </c>
      <c r="B13">
        <f t="shared" si="10"/>
        <v>2730</v>
      </c>
      <c r="C13">
        <v>496.17</v>
      </c>
      <c r="D13">
        <v>1045.4000000000001</v>
      </c>
      <c r="E13">
        <f>$E$10</f>
        <v>479.87</v>
      </c>
      <c r="F13">
        <v>302.14</v>
      </c>
      <c r="G13">
        <f t="shared" si="11"/>
        <v>576</v>
      </c>
      <c r="I13">
        <f t="shared" si="0"/>
        <v>5.7315436241610742</v>
      </c>
      <c r="J13">
        <f t="shared" si="1"/>
        <v>14.537698488616796</v>
      </c>
      <c r="K13">
        <f t="shared" si="2"/>
        <v>6.1137599766603454</v>
      </c>
      <c r="L13">
        <f t="shared" si="3"/>
        <v>11.283179982789436</v>
      </c>
      <c r="N13" s="18">
        <f t="shared" si="4"/>
        <v>37218461.538461536</v>
      </c>
      <c r="O13" s="18">
        <f t="shared" si="5"/>
        <v>204781425.72102302</v>
      </c>
      <c r="P13" s="18">
        <f t="shared" si="6"/>
        <v>97193801.415726036</v>
      </c>
      <c r="Q13" s="18">
        <f t="shared" si="7"/>
        <v>211737345.53108135</v>
      </c>
      <c r="R13" s="18">
        <f t="shared" si="8"/>
        <v>336289137.48593366</v>
      </c>
      <c r="S13" s="18">
        <f t="shared" si="9"/>
        <v>176400000</v>
      </c>
    </row>
    <row r="14" spans="1:20">
      <c r="A14">
        <v>13</v>
      </c>
      <c r="B14">
        <f t="shared" si="10"/>
        <v>2730</v>
      </c>
      <c r="C14">
        <v>417.3</v>
      </c>
      <c r="D14">
        <v>1200.0899999999999</v>
      </c>
      <c r="E14">
        <f>$E$10</f>
        <v>479.87</v>
      </c>
      <c r="F14">
        <v>384.06</v>
      </c>
      <c r="G14">
        <f t="shared" si="11"/>
        <v>576</v>
      </c>
      <c r="I14">
        <f t="shared" si="0"/>
        <v>6.8148094895758451</v>
      </c>
      <c r="J14">
        <f t="shared" si="1"/>
        <v>12.663808547692257</v>
      </c>
      <c r="K14">
        <f t="shared" si="2"/>
        <v>6.1137599766603454</v>
      </c>
      <c r="L14">
        <f t="shared" si="3"/>
        <v>8.8764776337030664</v>
      </c>
      <c r="N14" s="18">
        <f t="shared" si="4"/>
        <v>37218461.538461536</v>
      </c>
      <c r="O14" s="18">
        <f t="shared" si="5"/>
        <v>243485262.40115026</v>
      </c>
      <c r="P14" s="18">
        <f t="shared" si="6"/>
        <v>84665650.076244295</v>
      </c>
      <c r="Q14" s="18">
        <f t="shared" si="7"/>
        <v>211737345.53108135</v>
      </c>
      <c r="R14" s="18">
        <f t="shared" si="8"/>
        <v>264558662.70895174</v>
      </c>
      <c r="S14" s="18">
        <f t="shared" si="9"/>
        <v>176400000</v>
      </c>
    </row>
    <row r="15" spans="1:20">
      <c r="A15">
        <v>14</v>
      </c>
      <c r="B15">
        <f t="shared" si="10"/>
        <v>2730</v>
      </c>
      <c r="C15">
        <v>414.23</v>
      </c>
      <c r="D15">
        <v>1108.68</v>
      </c>
      <c r="E15">
        <f>$E$10</f>
        <v>479.87</v>
      </c>
      <c r="F15">
        <v>327.64999999999998</v>
      </c>
      <c r="G15">
        <f t="shared" si="11"/>
        <v>576</v>
      </c>
      <c r="I15">
        <f t="shared" si="0"/>
        <v>6.8653163701325353</v>
      </c>
      <c r="J15">
        <f t="shared" si="1"/>
        <v>13.707931955117797</v>
      </c>
      <c r="K15">
        <f t="shared" si="2"/>
        <v>6.1137599766603454</v>
      </c>
      <c r="L15">
        <f t="shared" si="3"/>
        <v>10.404700137341676</v>
      </c>
      <c r="N15" s="18">
        <f t="shared" si="4"/>
        <v>37218461.538461536</v>
      </c>
      <c r="O15" s="18">
        <f t="shared" si="5"/>
        <v>245289814.83716774</v>
      </c>
      <c r="P15" s="18">
        <f t="shared" si="6"/>
        <v>91646282.065158561</v>
      </c>
      <c r="Q15" s="18">
        <f t="shared" si="7"/>
        <v>211737345.53108135</v>
      </c>
      <c r="R15" s="18">
        <f t="shared" si="8"/>
        <v>310106516.09949642</v>
      </c>
      <c r="S15" s="18">
        <f t="shared" si="9"/>
        <v>176400000</v>
      </c>
    </row>
    <row r="16" spans="1:20">
      <c r="A16">
        <v>15</v>
      </c>
      <c r="B16">
        <f t="shared" si="10"/>
        <v>2730</v>
      </c>
      <c r="C16">
        <v>394.46</v>
      </c>
      <c r="D16">
        <v>1080.21</v>
      </c>
      <c r="E16">
        <f>E$10</f>
        <v>479.87</v>
      </c>
      <c r="F16">
        <v>333.1</v>
      </c>
      <c r="G16">
        <f t="shared" si="11"/>
        <v>576</v>
      </c>
      <c r="I16">
        <f t="shared" si="0"/>
        <v>7.2094001926684586</v>
      </c>
      <c r="J16">
        <f t="shared" si="1"/>
        <v>14.069218022421564</v>
      </c>
      <c r="K16">
        <f t="shared" si="2"/>
        <v>6.1137599766603454</v>
      </c>
      <c r="L16">
        <f t="shared" si="3"/>
        <v>10.23446412488742</v>
      </c>
      <c r="N16" s="18">
        <f t="shared" si="4"/>
        <v>37218461.538461536</v>
      </c>
      <c r="O16" s="18">
        <f t="shared" si="5"/>
        <v>257583531.91705117</v>
      </c>
      <c r="P16" s="18">
        <f t="shared" si="6"/>
        <v>94061710.223012179</v>
      </c>
      <c r="Q16" s="18">
        <f t="shared" si="7"/>
        <v>211737345.53108135</v>
      </c>
      <c r="R16" s="18">
        <f t="shared" si="8"/>
        <v>305032722.90603423</v>
      </c>
      <c r="S16" s="18">
        <f t="shared" si="9"/>
        <v>176400000</v>
      </c>
    </row>
    <row r="17" spans="1:19">
      <c r="A17">
        <v>16</v>
      </c>
      <c r="B17">
        <f t="shared" si="10"/>
        <v>2730</v>
      </c>
      <c r="C17">
        <v>541.08000000000004</v>
      </c>
      <c r="D17">
        <v>1073.18</v>
      </c>
      <c r="E17">
        <v>525.44000000000005</v>
      </c>
      <c r="F17">
        <v>298.47000000000003</v>
      </c>
      <c r="G17">
        <f t="shared" si="11"/>
        <v>576</v>
      </c>
      <c r="I17">
        <f t="shared" si="0"/>
        <v>5.255821689953426</v>
      </c>
      <c r="J17">
        <f t="shared" si="1"/>
        <v>14.161380197171022</v>
      </c>
      <c r="K17">
        <f t="shared" si="2"/>
        <v>5.583529993909865</v>
      </c>
      <c r="L17">
        <f t="shared" si="3"/>
        <v>11.42191845076557</v>
      </c>
      <c r="N17" s="18">
        <f t="shared" si="4"/>
        <v>37218461.538461536</v>
      </c>
      <c r="O17" s="18">
        <f t="shared" si="5"/>
        <v>187784431.13772455</v>
      </c>
      <c r="P17" s="18">
        <f t="shared" si="6"/>
        <v>94677873.236549318</v>
      </c>
      <c r="Q17" s="18">
        <f t="shared" si="7"/>
        <v>193373934.22655296</v>
      </c>
      <c r="R17" s="18">
        <f t="shared" si="8"/>
        <v>340424163.23248565</v>
      </c>
      <c r="S17" s="18">
        <f t="shared" si="9"/>
        <v>176400000</v>
      </c>
    </row>
    <row r="18" spans="1:19">
      <c r="A18">
        <v>17</v>
      </c>
      <c r="B18">
        <f t="shared" si="10"/>
        <v>2730</v>
      </c>
      <c r="C18">
        <v>541.15</v>
      </c>
      <c r="D18">
        <v>1055.8499999999999</v>
      </c>
      <c r="E18">
        <f t="shared" ref="E18:E25" si="12">$E$17</f>
        <v>525.44000000000005</v>
      </c>
      <c r="F18">
        <v>303.98</v>
      </c>
      <c r="G18">
        <f t="shared" si="11"/>
        <v>576</v>
      </c>
      <c r="I18">
        <f t="shared" si="0"/>
        <v>5.2551418275893935</v>
      </c>
      <c r="J18">
        <f t="shared" si="1"/>
        <v>14.393815409385804</v>
      </c>
      <c r="K18">
        <f t="shared" si="2"/>
        <v>5.583529993909865</v>
      </c>
      <c r="L18">
        <f t="shared" si="3"/>
        <v>11.21488255806303</v>
      </c>
      <c r="N18" s="18">
        <f t="shared" si="4"/>
        <v>37218461.538461536</v>
      </c>
      <c r="O18" s="18">
        <f t="shared" si="5"/>
        <v>187760140.44165203</v>
      </c>
      <c r="P18" s="18">
        <f t="shared" si="6"/>
        <v>96231851.115215242</v>
      </c>
      <c r="Q18" s="18">
        <f t="shared" si="7"/>
        <v>193373934.22655296</v>
      </c>
      <c r="R18" s="18">
        <f t="shared" si="8"/>
        <v>334253569.31377065</v>
      </c>
      <c r="S18" s="18">
        <f t="shared" si="9"/>
        <v>176400000</v>
      </c>
    </row>
    <row r="19" spans="1:19">
      <c r="A19">
        <v>18</v>
      </c>
      <c r="B19">
        <f t="shared" si="10"/>
        <v>2730</v>
      </c>
      <c r="C19">
        <v>551.13</v>
      </c>
      <c r="D19">
        <v>1082.02</v>
      </c>
      <c r="E19">
        <f t="shared" si="12"/>
        <v>525.44000000000005</v>
      </c>
      <c r="F19">
        <v>335.59</v>
      </c>
      <c r="G19">
        <f t="shared" si="11"/>
        <v>576</v>
      </c>
      <c r="I19">
        <f t="shared" si="0"/>
        <v>5.1599804038974471</v>
      </c>
      <c r="J19">
        <f t="shared" si="1"/>
        <v>14.045683074250013</v>
      </c>
      <c r="K19">
        <f t="shared" si="2"/>
        <v>5.583529993909865</v>
      </c>
      <c r="L19">
        <f t="shared" si="3"/>
        <v>10.158526773741769</v>
      </c>
      <c r="N19" s="18">
        <f t="shared" si="4"/>
        <v>37218461.538461536</v>
      </c>
      <c r="O19" s="18">
        <f t="shared" si="5"/>
        <v>184360132.81802842</v>
      </c>
      <c r="P19" s="18">
        <f t="shared" si="6"/>
        <v>93904364.059814051</v>
      </c>
      <c r="Q19" s="18">
        <f t="shared" si="7"/>
        <v>193373934.22655296</v>
      </c>
      <c r="R19" s="18">
        <f t="shared" si="8"/>
        <v>302769450.81796241</v>
      </c>
      <c r="S19" s="18">
        <f t="shared" si="9"/>
        <v>176400000</v>
      </c>
    </row>
    <row r="20" spans="1:19">
      <c r="A20">
        <v>19</v>
      </c>
      <c r="B20">
        <f t="shared" si="10"/>
        <v>2730</v>
      </c>
      <c r="C20">
        <v>579.91</v>
      </c>
      <c r="D20">
        <v>1142.04</v>
      </c>
      <c r="E20">
        <f t="shared" si="12"/>
        <v>525.44000000000005</v>
      </c>
      <c r="F20">
        <v>340.55</v>
      </c>
      <c r="G20">
        <f t="shared" si="11"/>
        <v>576</v>
      </c>
      <c r="I20">
        <f t="shared" si="0"/>
        <v>4.9038988808608241</v>
      </c>
      <c r="J20">
        <f t="shared" si="1"/>
        <v>13.307511120451123</v>
      </c>
      <c r="K20">
        <f t="shared" si="2"/>
        <v>5.583529993909865</v>
      </c>
      <c r="L20">
        <f t="shared" si="3"/>
        <v>10.01057113492879</v>
      </c>
      <c r="N20" s="18">
        <f t="shared" si="4"/>
        <v>37218461.538461536</v>
      </c>
      <c r="O20" s="18">
        <f t="shared" si="5"/>
        <v>175210636.13319311</v>
      </c>
      <c r="P20" s="18">
        <f t="shared" si="6"/>
        <v>88969212.987285912</v>
      </c>
      <c r="Q20" s="18">
        <f t="shared" si="7"/>
        <v>193373934.22655296</v>
      </c>
      <c r="R20" s="18">
        <f t="shared" si="8"/>
        <v>298359712.23021585</v>
      </c>
      <c r="S20" s="18">
        <f t="shared" si="9"/>
        <v>176400000</v>
      </c>
    </row>
    <row r="21" spans="1:19">
      <c r="A21">
        <v>20</v>
      </c>
      <c r="B21">
        <f t="shared" si="10"/>
        <v>2730</v>
      </c>
      <c r="C21">
        <v>576.13</v>
      </c>
      <c r="D21">
        <v>1153.98</v>
      </c>
      <c r="E21">
        <f t="shared" si="12"/>
        <v>525.44000000000005</v>
      </c>
      <c r="F21">
        <v>340.22</v>
      </c>
      <c r="G21">
        <f t="shared" si="11"/>
        <v>576</v>
      </c>
      <c r="I21">
        <f t="shared" si="0"/>
        <v>4.936073455643692</v>
      </c>
      <c r="J21">
        <f t="shared" si="1"/>
        <v>13.169820967434443</v>
      </c>
      <c r="K21">
        <f t="shared" si="2"/>
        <v>5.583529993909865</v>
      </c>
      <c r="L21">
        <f t="shared" si="3"/>
        <v>10.02028099465052</v>
      </c>
      <c r="N21" s="18">
        <f t="shared" si="4"/>
        <v>37218461.538461536</v>
      </c>
      <c r="O21" s="18">
        <f t="shared" si="5"/>
        <v>176360196.48343256</v>
      </c>
      <c r="P21" s="18">
        <f t="shared" si="6"/>
        <v>88048666.35470286</v>
      </c>
      <c r="Q21" s="18">
        <f t="shared" si="7"/>
        <v>193373934.22655296</v>
      </c>
      <c r="R21" s="18">
        <f t="shared" si="8"/>
        <v>298649109.39980012</v>
      </c>
      <c r="S21" s="18">
        <f t="shared" si="9"/>
        <v>176400000</v>
      </c>
    </row>
    <row r="22" spans="1:19">
      <c r="A22">
        <v>21</v>
      </c>
      <c r="B22">
        <f t="shared" si="10"/>
        <v>2730</v>
      </c>
      <c r="C22">
        <v>404.53</v>
      </c>
      <c r="D22">
        <v>1165.79</v>
      </c>
      <c r="E22">
        <f t="shared" si="12"/>
        <v>525.44000000000005</v>
      </c>
      <c r="F22">
        <v>314.17</v>
      </c>
      <c r="G22">
        <f t="shared" si="11"/>
        <v>576</v>
      </c>
      <c r="I22">
        <f t="shared" si="0"/>
        <v>7.0299359750821946</v>
      </c>
      <c r="J22">
        <f t="shared" si="1"/>
        <v>13.036404498237246</v>
      </c>
      <c r="K22">
        <f t="shared" si="2"/>
        <v>5.583529993909865</v>
      </c>
      <c r="L22">
        <f t="shared" si="3"/>
        <v>10.851131552980869</v>
      </c>
      <c r="N22" s="18">
        <f t="shared" si="4"/>
        <v>37218461.538461536</v>
      </c>
      <c r="O22" s="18">
        <f t="shared" si="5"/>
        <v>251171482.95552865</v>
      </c>
      <c r="P22" s="18">
        <f t="shared" si="6"/>
        <v>87156692.028581485</v>
      </c>
      <c r="Q22" s="18">
        <f t="shared" si="7"/>
        <v>193373934.22655296</v>
      </c>
      <c r="R22" s="18">
        <f t="shared" si="8"/>
        <v>323412165.38816565</v>
      </c>
      <c r="S22" s="18">
        <f t="shared" si="9"/>
        <v>176400000</v>
      </c>
    </row>
    <row r="23" spans="1:19">
      <c r="A23">
        <v>22</v>
      </c>
      <c r="B23">
        <f t="shared" si="10"/>
        <v>2730</v>
      </c>
      <c r="C23" s="17">
        <v>606.07000000000005</v>
      </c>
      <c r="D23">
        <v>1261.33</v>
      </c>
      <c r="E23">
        <f t="shared" si="12"/>
        <v>525.44000000000005</v>
      </c>
      <c r="F23">
        <v>265.17</v>
      </c>
      <c r="G23">
        <f t="shared" si="11"/>
        <v>576</v>
      </c>
      <c r="I23">
        <f t="shared" si="0"/>
        <v>4.6922302704308079</v>
      </c>
      <c r="J23">
        <f t="shared" si="1"/>
        <v>12.048956260455233</v>
      </c>
      <c r="K23">
        <f t="shared" si="2"/>
        <v>5.583529993909865</v>
      </c>
      <c r="L23">
        <f t="shared" si="3"/>
        <v>12.8562808764189</v>
      </c>
      <c r="N23" s="18">
        <f t="shared" si="4"/>
        <v>37218461.538461536</v>
      </c>
      <c r="O23" s="18">
        <f t="shared" si="5"/>
        <v>167647961.45659742</v>
      </c>
      <c r="P23" s="18">
        <f t="shared" si="6"/>
        <v>80554969.754148409</v>
      </c>
      <c r="Q23" s="18">
        <f t="shared" si="7"/>
        <v>193373934.22655296</v>
      </c>
      <c r="R23" s="18">
        <f t="shared" si="8"/>
        <v>383174567.25873965</v>
      </c>
      <c r="S23" s="18">
        <f t="shared" si="9"/>
        <v>176400000</v>
      </c>
    </row>
    <row r="24" spans="1:19">
      <c r="A24">
        <v>23</v>
      </c>
      <c r="B24">
        <f t="shared" si="10"/>
        <v>2730</v>
      </c>
      <c r="C24">
        <v>399.6</v>
      </c>
      <c r="D24">
        <v>1319.94</v>
      </c>
      <c r="E24">
        <f t="shared" si="12"/>
        <v>525.44000000000005</v>
      </c>
      <c r="F24">
        <v>257.23</v>
      </c>
      <c r="G24">
        <f t="shared" si="11"/>
        <v>576</v>
      </c>
      <c r="I24">
        <f t="shared" si="0"/>
        <v>7.1166666666666663</v>
      </c>
      <c r="J24">
        <f t="shared" si="1"/>
        <v>11.513940027577011</v>
      </c>
      <c r="K24">
        <f t="shared" si="2"/>
        <v>5.583529993909865</v>
      </c>
      <c r="L24">
        <f t="shared" si="3"/>
        <v>13.253119776075884</v>
      </c>
      <c r="N24" s="18">
        <f t="shared" si="4"/>
        <v>37218461.538461536</v>
      </c>
      <c r="O24" s="18">
        <f t="shared" si="5"/>
        <v>254270270.27027026</v>
      </c>
      <c r="P24" s="18">
        <f t="shared" si="6"/>
        <v>76978044.4565662</v>
      </c>
      <c r="Q24" s="18">
        <f t="shared" si="7"/>
        <v>193373934.22655296</v>
      </c>
      <c r="R24" s="18">
        <f t="shared" si="8"/>
        <v>395002138.1642887</v>
      </c>
      <c r="S24" s="18">
        <f t="shared" si="9"/>
        <v>176400000</v>
      </c>
    </row>
    <row r="25" spans="1:19">
      <c r="A25">
        <v>24</v>
      </c>
      <c r="B25">
        <f t="shared" si="10"/>
        <v>2730</v>
      </c>
      <c r="C25">
        <v>383.68</v>
      </c>
      <c r="D25">
        <v>1396.94</v>
      </c>
      <c r="E25">
        <f t="shared" si="12"/>
        <v>525.44000000000005</v>
      </c>
      <c r="F25">
        <v>254.05</v>
      </c>
      <c r="G25">
        <f t="shared" si="11"/>
        <v>576</v>
      </c>
      <c r="I25">
        <f t="shared" si="0"/>
        <v>7.4119578815679734</v>
      </c>
      <c r="J25">
        <f t="shared" si="1"/>
        <v>10.879286154022362</v>
      </c>
      <c r="K25">
        <f t="shared" si="2"/>
        <v>5.583529993909865</v>
      </c>
      <c r="L25">
        <f t="shared" si="3"/>
        <v>13.419012005510725</v>
      </c>
      <c r="N25" s="18">
        <f t="shared" si="4"/>
        <v>37218461.538461536</v>
      </c>
      <c r="O25" s="18">
        <f t="shared" si="5"/>
        <v>264820683.90325272</v>
      </c>
      <c r="P25" s="18">
        <f t="shared" si="6"/>
        <v>72734977.880223915</v>
      </c>
      <c r="Q25" s="18">
        <f t="shared" si="7"/>
        <v>193373934.22655296</v>
      </c>
      <c r="R25" s="18">
        <f t="shared" si="8"/>
        <v>399946467.23086005</v>
      </c>
      <c r="S25" s="18">
        <f t="shared" si="9"/>
        <v>176400000</v>
      </c>
    </row>
    <row r="26" spans="1:19">
      <c r="H26" t="s">
        <v>12</v>
      </c>
      <c r="I26">
        <f>MAX(I2:I25)</f>
        <v>8.1233432358318112</v>
      </c>
      <c r="J26">
        <f>MAX(J2:J25)</f>
        <v>14.537698488616796</v>
      </c>
      <c r="K26">
        <f>MAX(K2:K25)</f>
        <v>6.1137599766603454</v>
      </c>
      <c r="L26">
        <f>MAX(L2:L25)</f>
        <v>13.419012005510725</v>
      </c>
      <c r="M26" t="s">
        <v>13</v>
      </c>
      <c r="N26" s="18">
        <f t="shared" ref="N26:S26" si="13">MAX(N2:N25)</f>
        <v>37218461.538461536</v>
      </c>
      <c r="O26" s="18">
        <f t="shared" si="13"/>
        <v>290237659.96343696</v>
      </c>
      <c r="P26" s="18">
        <f t="shared" si="13"/>
        <v>97193801.415726036</v>
      </c>
      <c r="Q26" s="18">
        <f t="shared" si="13"/>
        <v>211737345.53108135</v>
      </c>
      <c r="R26" s="18">
        <f t="shared" si="13"/>
        <v>399946467.23086005</v>
      </c>
      <c r="S26" s="18">
        <f t="shared" si="13"/>
        <v>176400000</v>
      </c>
    </row>
    <row r="27" spans="1:19">
      <c r="A27" t="s">
        <v>14</v>
      </c>
      <c r="B27">
        <v>10080</v>
      </c>
      <c r="M27" t="s">
        <v>15</v>
      </c>
    </row>
    <row r="28" spans="1:19">
      <c r="A28" t="s">
        <v>16</v>
      </c>
      <c r="B28">
        <f>B27*B27</f>
        <v>101606400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24" sqref="D24"/>
    </sheetView>
  </sheetViews>
  <sheetFormatPr baseColWidth="10" defaultRowHeight="12.75"/>
  <sheetData>
    <row r="1" spans="1:7">
      <c r="A1" t="s">
        <v>21</v>
      </c>
      <c r="B1" t="s">
        <v>11</v>
      </c>
      <c r="C1" t="s">
        <v>2</v>
      </c>
      <c r="D1" t="s">
        <v>18</v>
      </c>
      <c r="E1" t="s">
        <v>19</v>
      </c>
      <c r="F1" t="s">
        <v>5</v>
      </c>
      <c r="G1" t="s">
        <v>20</v>
      </c>
    </row>
    <row r="2" spans="1:7">
      <c r="A2">
        <v>144</v>
      </c>
      <c r="B2" s="19">
        <f>'144'!N$26</f>
        <v>29205633.802816901</v>
      </c>
      <c r="C2" s="19">
        <f>'144'!O$26</f>
        <v>31901538.46153846</v>
      </c>
      <c r="D2" s="19">
        <f>'144'!P$26</f>
        <v>31418181.818181816</v>
      </c>
      <c r="E2" s="19">
        <f>'144'!Q$26</f>
        <v>31901538.46153846</v>
      </c>
      <c r="F2" s="19">
        <f>'144'!R$26</f>
        <v>55741935.483870968</v>
      </c>
      <c r="G2" s="19">
        <f>'144'!S$26</f>
        <v>207360000</v>
      </c>
    </row>
    <row r="3" spans="1:7">
      <c r="A3">
        <v>576</v>
      </c>
      <c r="B3" s="19">
        <f>'576'!N$26</f>
        <v>31932242.540904712</v>
      </c>
      <c r="C3" s="19">
        <f>'576'!O$26</f>
        <v>52330599.369085178</v>
      </c>
      <c r="D3" s="19">
        <f>'576'!P$26</f>
        <v>29386713.906111605</v>
      </c>
      <c r="E3" s="19">
        <f>'576'!Q$26</f>
        <v>49741529.235382311</v>
      </c>
      <c r="F3" s="19">
        <f>'576'!R$26</f>
        <v>146738611.23396727</v>
      </c>
      <c r="G3" s="19">
        <f>'576'!S$26</f>
        <v>174618947.36842108</v>
      </c>
    </row>
    <row r="4" spans="1:7">
      <c r="A4">
        <v>1008</v>
      </c>
      <c r="B4" s="19">
        <f>'1008'!N$26</f>
        <v>32133586.33776091</v>
      </c>
      <c r="C4" s="19">
        <f>'1008'!O$26</f>
        <v>82272388.663967624</v>
      </c>
      <c r="D4" s="19">
        <f>'1008'!P$26</f>
        <v>50500198.807157055</v>
      </c>
      <c r="E4" s="19">
        <f>'1008'!Q$26</f>
        <v>67155584.930601463</v>
      </c>
      <c r="F4" s="19">
        <f>'1008'!R$26</f>
        <v>177633566.43356645</v>
      </c>
      <c r="G4" s="19">
        <f>'1008'!S$26</f>
        <v>110441739.13043478</v>
      </c>
    </row>
    <row r="5" spans="1:7">
      <c r="A5">
        <v>2592</v>
      </c>
      <c r="B5" s="19">
        <f>'2592'!N$26</f>
        <v>37184325.880008854</v>
      </c>
      <c r="C5" s="19">
        <f>'2592'!O$26</f>
        <v>155376133.20999074</v>
      </c>
      <c r="D5" s="19">
        <f>'2592'!P$26</f>
        <v>101410777.35849057</v>
      </c>
      <c r="E5" s="19">
        <f>'2592'!Q$26</f>
        <v>127776036.51578547</v>
      </c>
      <c r="F5" s="19">
        <f>'2592'!R$26</f>
        <v>268631107.55697721</v>
      </c>
      <c r="G5" s="19">
        <f>'2592'!S$26</f>
        <v>162674673.1234867</v>
      </c>
    </row>
    <row r="6" spans="1:7">
      <c r="A6">
        <v>5040</v>
      </c>
      <c r="B6" s="19">
        <f>'5040'!N26</f>
        <v>35676404.494382016</v>
      </c>
      <c r="C6" s="19">
        <f>'5040'!O26</f>
        <v>223173431.73431736</v>
      </c>
      <c r="D6" s="19">
        <f>'5040'!P26</f>
        <v>109136842.10526316</v>
      </c>
      <c r="E6" s="19">
        <f>'5040'!Q26</f>
        <v>182469650.16880968</v>
      </c>
      <c r="F6" s="19">
        <f>'5040'!R26</f>
        <v>361537147.73697692</v>
      </c>
      <c r="G6" s="19">
        <f>'5040'!S26</f>
        <v>167667326.73267329</v>
      </c>
    </row>
    <row r="7" spans="1:7">
      <c r="A7">
        <v>10080</v>
      </c>
      <c r="B7" s="19">
        <f>'10080'!N26</f>
        <v>37218461.538461536</v>
      </c>
      <c r="C7" s="19">
        <f>'10080'!O26</f>
        <v>290237659.96343696</v>
      </c>
      <c r="D7" s="19">
        <f>'10080'!P26</f>
        <v>97193801.415726036</v>
      </c>
      <c r="E7" s="19">
        <f>'10080'!Q26</f>
        <v>211737345.53108135</v>
      </c>
      <c r="F7" s="19">
        <f>'10080'!R26</f>
        <v>399946467.23086005</v>
      </c>
      <c r="G7" s="19">
        <f>'10080'!S26</f>
        <v>176400000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144</vt:lpstr>
      <vt:lpstr>576</vt:lpstr>
      <vt:lpstr>1008</vt:lpstr>
      <vt:lpstr>2592</vt:lpstr>
      <vt:lpstr>5040</vt:lpstr>
      <vt:lpstr>10080</vt:lpstr>
      <vt:lpstr>Size impact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Raphael</cp:lastModifiedBy>
  <dcterms:created xsi:type="dcterms:W3CDTF">2013-04-23T12:14:48Z</dcterms:created>
  <dcterms:modified xsi:type="dcterms:W3CDTF">2013-04-23T19:52:12Z</dcterms:modified>
</cp:coreProperties>
</file>