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Main_newmpc\Data\"/>
    </mc:Choice>
  </mc:AlternateContent>
  <bookViews>
    <workbookView xWindow="0" yWindow="0" windowWidth="25200" windowHeight="12050" activeTab="1"/>
  </bookViews>
  <sheets>
    <sheet name="Info" sheetId="1" r:id="rId1"/>
    <sheet name="Investments" sheetId="2" r:id="rId2"/>
    <sheet name="Sheet1" sheetId="5" r:id="rId3"/>
    <sheet name="InvestmentPh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5" i="2"/>
  <c r="B56" i="2"/>
  <c r="B52" i="2"/>
  <c r="B51" i="2"/>
  <c r="B50" i="2"/>
  <c r="B49" i="2"/>
  <c r="B58" i="2"/>
  <c r="B57" i="2"/>
  <c r="B46" i="2"/>
  <c r="B47" i="2"/>
  <c r="B48" i="2"/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3" i="2"/>
  <c r="C51" i="5" l="1"/>
  <c r="C52" i="5"/>
  <c r="C53" i="5"/>
  <c r="C54" i="5" s="1"/>
  <c r="C55" i="5" s="1"/>
  <c r="C56" i="5" s="1"/>
  <c r="C57" i="5" s="1"/>
  <c r="C58" i="5" s="1"/>
  <c r="C59" i="5" s="1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G6" i="2" l="1"/>
  <c r="C8" i="4"/>
  <c r="E35" i="2"/>
  <c r="E36" i="2"/>
  <c r="E37" i="2"/>
  <c r="E38" i="2"/>
  <c r="E39" i="2"/>
  <c r="E40" i="2"/>
  <c r="E24" i="2"/>
  <c r="E25" i="2"/>
  <c r="E26" i="2"/>
  <c r="E27" i="2"/>
  <c r="E28" i="2"/>
  <c r="E29" i="2"/>
  <c r="E30" i="2"/>
  <c r="E31" i="2"/>
  <c r="E32" i="2"/>
  <c r="E33" i="2"/>
  <c r="E34" i="2"/>
  <c r="E23" i="2"/>
</calcChain>
</file>

<file path=xl/sharedStrings.xml><?xml version="1.0" encoding="utf-8"?>
<sst xmlns="http://schemas.openxmlformats.org/spreadsheetml/2006/main" count="435" uniqueCount="154">
  <si>
    <t>#HydroPower Plants</t>
  </si>
  <si>
    <t>units:</t>
  </si>
  <si>
    <t>id</t>
  </si>
  <si>
    <t>Info</t>
  </si>
  <si>
    <t>Info sheet for data collector</t>
  </si>
  <si>
    <t>comment: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</si>
  <si>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</si>
  <si>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</si>
  <si>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</si>
  <si>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</si>
  <si>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</si>
  <si>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</si>
  <si>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</si>
  <si>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</si>
  <si>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InvestmentPlan</t>
  </si>
  <si>
    <t>Description of Investment Plan</t>
  </si>
  <si>
    <t>month</t>
  </si>
  <si>
    <t>Investment construction time</t>
  </si>
  <si>
    <t>iInvCap</t>
  </si>
  <si>
    <t>#Investment type</t>
  </si>
  <si>
    <t>type</t>
  </si>
  <si>
    <t>iInvType</t>
  </si>
  <si>
    <t>hydro</t>
  </si>
  <si>
    <t>Investments</t>
  </si>
  <si>
    <t>Description of potential investments</t>
  </si>
  <si>
    <t xml:space="preserve">#Additional Capacity </t>
  </si>
  <si>
    <t>ninvest</t>
  </si>
  <si>
    <t>#Maximum investment</t>
  </si>
  <si>
    <t>ip1</t>
  </si>
  <si>
    <t>#Investment phase</t>
  </si>
  <si>
    <t>ip2</t>
  </si>
  <si>
    <t>ninvphase</t>
  </si>
  <si>
    <t>#First time step of investment phase</t>
  </si>
  <si>
    <t>invphase_t</t>
  </si>
  <si>
    <t>InvestmentPhases</t>
  </si>
  <si>
    <t>#replace existing infrastructure</t>
  </si>
  <si>
    <t>#depends on other investment</t>
  </si>
  <si>
    <t>none</t>
  </si>
  <si>
    <t>(different units)</t>
  </si>
  <si>
    <t>inv_replace</t>
  </si>
  <si>
    <t>inv_after</t>
  </si>
  <si>
    <t>Investment Lifetime</t>
  </si>
  <si>
    <t>iLifeTime</t>
  </si>
  <si>
    <t>iConstTime</t>
  </si>
  <si>
    <t>Update</t>
  </si>
  <si>
    <t>SOURCES</t>
  </si>
  <si>
    <t>EXTRA CALCULATIONS/DATA</t>
  </si>
  <si>
    <t>inv_group</t>
  </si>
  <si>
    <t>#investment group (all investments have to occur at the same time)</t>
  </si>
  <si>
    <t>M$</t>
  </si>
  <si>
    <t>OnlyCols</t>
  </si>
  <si>
    <t>Scenario</t>
  </si>
  <si>
    <t>iHpKapichira2</t>
  </si>
  <si>
    <t>iHpKholombidzo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</si>
  <si>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</si>
  <si>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</si>
  <si>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</si>
  <si>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</si>
  <si>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</si>
  <si>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</si>
  <si>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</si>
  <si>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HpKafueGorgeUp</t>
  </si>
  <si>
    <t>HpKaribaN</t>
  </si>
  <si>
    <t>HpKaribaS</t>
  </si>
  <si>
    <t>iHpItezhiTezhi</t>
  </si>
  <si>
    <t>iCAPEX</t>
  </si>
  <si>
    <t>iFixOPEX</t>
  </si>
  <si>
    <t>M$/year</t>
  </si>
  <si>
    <t>#Investment capital costs</t>
  </si>
  <si>
    <t>#Fix operational costs</t>
  </si>
  <si>
    <t>iHpKafueGorgeUp</t>
  </si>
  <si>
    <t>iHpKaribaN</t>
  </si>
  <si>
    <t>iHpKaribaS</t>
  </si>
  <si>
    <t>iReKholombidzo</t>
  </si>
  <si>
    <t>iReBatokaGorge</t>
  </si>
  <si>
    <t>iReKafueGorgeLow</t>
  </si>
  <si>
    <t>iReMphandaNkuwa</t>
  </si>
  <si>
    <t>iReRumakali</t>
  </si>
  <si>
    <t>iReSongwe</t>
  </si>
  <si>
    <t>reservoir</t>
  </si>
  <si>
    <t>Investment types: hydro, reservoir, transfer, transmission, power, farming</t>
  </si>
  <si>
    <t>iTlMozMal</t>
  </si>
  <si>
    <t>iTlMalMoz</t>
  </si>
  <si>
    <t>iTlTazZam</t>
  </si>
  <si>
    <t>iTlZamTaz</t>
  </si>
  <si>
    <t>iTlNamAng</t>
  </si>
  <si>
    <t>iTlAngNam</t>
  </si>
  <si>
    <t>transmission</t>
  </si>
  <si>
    <t>iFzDelta</t>
  </si>
  <si>
    <t>iFzTete</t>
  </si>
  <si>
    <t>iFzLakeMalawiMLW</t>
  </si>
  <si>
    <t>iFzLakeMalawiTAZ</t>
  </si>
  <si>
    <t>iFzMupata</t>
  </si>
  <si>
    <t>iFzLuangwa</t>
  </si>
  <si>
    <t>iFzKariba</t>
  </si>
  <si>
    <t>iFzKafueFlat</t>
  </si>
  <si>
    <t>iFzCuando</t>
  </si>
  <si>
    <t>iFzBaroste</t>
  </si>
  <si>
    <t>iFzLuanginga</t>
  </si>
  <si>
    <t>iFzLungue</t>
  </si>
  <si>
    <t>iFzUpperZambezi</t>
  </si>
  <si>
    <t>iFzKabompo</t>
  </si>
  <si>
    <t>iFzKaribaBOT</t>
  </si>
  <si>
    <t>iFzLowerShire</t>
  </si>
  <si>
    <t>iFzKafueUp</t>
  </si>
  <si>
    <t>iFzHarare</t>
  </si>
  <si>
    <t>iFzMazowe</t>
  </si>
  <si>
    <t>farming</t>
  </si>
  <si>
    <t>M$/Mha developed</t>
  </si>
  <si>
    <t>iMaxInv</t>
  </si>
  <si>
    <t>iCAPEXSAVE</t>
  </si>
  <si>
    <t>Transmission projects and investment costs: IRENA 2013, p73</t>
  </si>
  <si>
    <t xml:space="preserve">Hydropower projects: World bank report vol4, p32 and World Bank vol3 p 68 </t>
  </si>
  <si>
    <t>1i</t>
  </si>
  <si>
    <t>2i</t>
  </si>
  <si>
    <t>3i</t>
  </si>
  <si>
    <t>4i</t>
  </si>
  <si>
    <t>5i</t>
  </si>
  <si>
    <t>6i</t>
  </si>
  <si>
    <t>7i</t>
  </si>
  <si>
    <t>8i</t>
  </si>
  <si>
    <t>9i</t>
  </si>
  <si>
    <t>10i</t>
  </si>
  <si>
    <t>iTlZamZim</t>
  </si>
  <si>
    <t>iTlZimZam</t>
  </si>
  <si>
    <t>iTlAngBot</t>
  </si>
  <si>
    <t>iTlBotAng</t>
  </si>
  <si>
    <t>iTlMozZim</t>
  </si>
  <si>
    <t>iTlZimMoz</t>
  </si>
  <si>
    <t>iTlNamSaf</t>
  </si>
  <si>
    <t>iTlSafNam</t>
  </si>
  <si>
    <t>iTlSafZim</t>
  </si>
  <si>
    <t>iTlZimSaf</t>
  </si>
  <si>
    <t>iTlMozSaf</t>
  </si>
  <si>
    <t>iTlSafMoz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</si>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</sst>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sz val="9"/>
      <color theme="10"/>
      <name val="Verdana"/>
      <family val="2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b/>
      <sz val="9"/>
      <color indexed="8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FC1"/>
        <bgColor indexed="64"/>
      </patternFill>
    </fill>
    <fill>
      <patternFill patternType="solid">
        <fgColor rgb="FFC4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AD1"/>
        <bgColor indexed="64"/>
      </patternFill>
    </fill>
    <fill>
      <patternFill patternType="solid">
        <fgColor rgb="FFD2E699"/>
        <bgColor indexed="64"/>
      </patternFill>
    </fill>
    <fill>
      <patternFill patternType="solid">
        <fgColor rgb="FFACBECA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3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Fill="1"/>
    <xf numFmtId="0" fontId="0" fillId="0" borderId="4" xfId="0" applyFill="1" applyBorder="1"/>
    <xf numFmtId="0" fontId="0" fillId="0" borderId="0" xfId="0" applyFill="1"/>
    <xf numFmtId="0" fontId="5" fillId="0" borderId="0" xfId="0" applyFont="1" applyAlignment="1">
      <alignment horizontal="center" vertical="center"/>
    </xf>
    <xf numFmtId="0" fontId="0" fillId="0" borderId="5" xfId="0" applyFill="1" applyBorder="1"/>
    <xf numFmtId="0" fontId="6" fillId="0" borderId="0" xfId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0" borderId="0" xfId="0" applyFont="1" applyFill="1" applyBorder="1"/>
    <xf numFmtId="0" fontId="6" fillId="0" borderId="0" xfId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/>
    <xf numFmtId="1" fontId="0" fillId="0" borderId="0" xfId="0" applyNumberFormat="1" applyFill="1" applyBorder="1"/>
    <xf numFmtId="1" fontId="0" fillId="0" borderId="6" xfId="0" applyNumberFormat="1" applyFill="1" applyBorder="1"/>
    <xf numFmtId="0" fontId="0" fillId="3" borderId="0" xfId="0" applyFill="1" applyBorder="1"/>
    <xf numFmtId="1" fontId="0" fillId="0" borderId="0" xfId="0" applyNumberFormat="1" applyBorder="1"/>
    <xf numFmtId="1" fontId="0" fillId="0" borderId="0" xfId="0" applyNumberFormat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1" fontId="0" fillId="3" borderId="0" xfId="0" applyNumberFormat="1" applyFill="1" applyBorder="1"/>
    <xf numFmtId="0" fontId="0" fillId="4" borderId="0" xfId="0" applyFill="1" applyBorder="1"/>
    <xf numFmtId="0" fontId="7" fillId="0" borderId="0" xfId="1" applyFont="1"/>
    <xf numFmtId="0" fontId="0" fillId="7" borderId="0" xfId="0" applyFill="1"/>
    <xf numFmtId="0" fontId="0" fillId="7" borderId="0" xfId="0" applyFill="1" applyBorder="1"/>
    <xf numFmtId="0" fontId="0" fillId="0" borderId="6" xfId="0" applyBorder="1"/>
    <xf numFmtId="1" fontId="0" fillId="0" borderId="6" xfId="0" applyNumberFormat="1" applyBorder="1"/>
    <xf numFmtId="0" fontId="0" fillId="8" borderId="0" xfId="0" applyFill="1"/>
    <xf numFmtId="0" fontId="0" fillId="8" borderId="6" xfId="0" applyFill="1" applyBorder="1"/>
    <xf numFmtId="0" fontId="0" fillId="9" borderId="0" xfId="0" applyFill="1"/>
    <xf numFmtId="0" fontId="0" fillId="9" borderId="0" xfId="0" applyFill="1" applyBorder="1"/>
    <xf numFmtId="0" fontId="0" fillId="9" borderId="6" xfId="0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3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/>
    <xf numFmtId="0" fontId="8" fillId="1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0" fontId="8" fillId="3" borderId="0" xfId="0" applyNumberFormat="1" applyFont="1" applyFill="1" applyBorder="1" applyAlignment="1" applyProtection="1"/>
    <xf numFmtId="0" fontId="8" fillId="11" borderId="0" xfId="0" applyNumberFormat="1" applyFont="1" applyFill="1" applyBorder="1" applyAlignment="1" applyProtection="1"/>
    <xf numFmtId="0" fontId="8" fillId="10" borderId="9" xfId="0" applyNumberFormat="1" applyFont="1" applyFill="1" applyBorder="1" applyAlignment="1" applyProtection="1"/>
    <xf numFmtId="1" fontId="8" fillId="0" borderId="9" xfId="0" applyNumberFormat="1" applyFont="1" applyFill="1" applyBorder="1" applyAlignment="1" applyProtection="1"/>
    <xf numFmtId="0" fontId="8" fillId="0" borderId="9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/>
    <xf numFmtId="0" fontId="8" fillId="12" borderId="0" xfId="0" applyNumberFormat="1" applyFont="1" applyFill="1" applyBorder="1" applyAlignment="1" applyProtection="1"/>
    <xf numFmtId="0" fontId="8" fillId="11" borderId="9" xfId="0" applyNumberFormat="1" applyFont="1" applyFill="1" applyBorder="1" applyAlignment="1" applyProtection="1"/>
    <xf numFmtId="0" fontId="8" fillId="12" borderId="9" xfId="0" applyNumberFormat="1" applyFont="1" applyFill="1" applyBorder="1" applyAlignment="1" applyProtection="1"/>
    <xf numFmtId="0" fontId="8" fillId="13" borderId="0" xfId="0" applyNumberFormat="1" applyFont="1" applyFill="1" applyBorder="1" applyAlignment="1" applyProtection="1"/>
    <xf numFmtId="0" fontId="8" fillId="13" borderId="9" xfId="0" applyNumberFormat="1" applyFont="1" applyFill="1" applyBorder="1" applyAlignment="1" applyProtection="1"/>
    <xf numFmtId="0" fontId="8" fillId="14" borderId="0" xfId="0" applyNumberFormat="1" applyFont="1" applyFill="1" applyBorder="1" applyAlignment="1" applyProtection="1"/>
    <xf numFmtId="0" fontId="8" fillId="15" borderId="0" xfId="0" applyNumberFormat="1" applyFont="1" applyFill="1" applyBorder="1" applyAlignment="1" applyProtection="1"/>
    <xf numFmtId="1" fontId="8" fillId="0" borderId="10" xfId="0" applyNumberFormat="1" applyFont="1" applyFill="1" applyBorder="1" applyAlignment="1" applyProtection="1"/>
    <xf numFmtId="0" fontId="0" fillId="5" borderId="10" xfId="0" applyFill="1" applyBorder="1"/>
    <xf numFmtId="1" fontId="0" fillId="0" borderId="10" xfId="0" applyNumberFormat="1" applyFill="1" applyBorder="1"/>
    <xf numFmtId="0" fontId="0" fillId="0" borderId="10" xfId="0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J9" sqref="J9"/>
    </sheetView>
  </sheetViews>
  <sheetFormatPr defaultRowHeight="11.5" x14ac:dyDescent="0.25"/>
  <cols>
    <col min="2" max="2" width="16.453125" customWidth="1"/>
  </cols>
  <sheetData>
    <row r="1" spans="1:11" ht="19.5" x14ac:dyDescent="0.35">
      <c r="A1" s="1" t="s">
        <v>3</v>
      </c>
    </row>
    <row r="2" spans="1:11" x14ac:dyDescent="0.25">
      <c r="A2" s="2" t="s">
        <v>4</v>
      </c>
    </row>
    <row r="3" spans="1:11" x14ac:dyDescent="0.25">
      <c r="A3" s="2"/>
    </row>
    <row r="4" spans="1:11" x14ac:dyDescent="0.25">
      <c r="A4" s="4" t="s">
        <v>5</v>
      </c>
      <c r="C4" s="10"/>
    </row>
    <row r="5" spans="1:11" x14ac:dyDescent="0.25">
      <c r="A5" s="4" t="s">
        <v>1</v>
      </c>
      <c r="C5" s="5"/>
    </row>
    <row r="6" spans="1:11" x14ac:dyDescent="0.25">
      <c r="A6" s="6" t="s">
        <v>6</v>
      </c>
      <c r="B6" t="s">
        <v>7</v>
      </c>
      <c r="C6" t="s">
        <v>8</v>
      </c>
      <c r="D6" t="s">
        <v>9</v>
      </c>
      <c r="E6" t="s">
        <v>10</v>
      </c>
      <c r="F6" t="s">
        <v>51</v>
      </c>
      <c r="G6" t="s">
        <v>11</v>
      </c>
      <c r="H6" t="s">
        <v>12</v>
      </c>
      <c r="I6" t="s">
        <v>13</v>
      </c>
      <c r="J6" t="s">
        <v>44</v>
      </c>
      <c r="K6" t="s">
        <v>50</v>
      </c>
    </row>
    <row r="7" spans="1:11" x14ac:dyDescent="0.25">
      <c r="A7" s="8">
        <v>1</v>
      </c>
      <c r="B7" t="s">
        <v>23</v>
      </c>
      <c r="C7">
        <v>21</v>
      </c>
      <c r="D7" s="7">
        <v>1</v>
      </c>
      <c r="E7">
        <v>1</v>
      </c>
      <c r="J7">
        <v>1</v>
      </c>
    </row>
    <row r="8" spans="1:11" x14ac:dyDescent="0.25">
      <c r="A8">
        <v>2</v>
      </c>
      <c r="B8" t="s">
        <v>34</v>
      </c>
      <c r="C8">
        <v>5</v>
      </c>
      <c r="D8">
        <v>1</v>
      </c>
      <c r="E8">
        <v>1</v>
      </c>
      <c r="J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GridLines="0" tabSelected="1" topLeftCell="A31" zoomScale="85" zoomScaleNormal="85" workbookViewId="0">
      <pane xSplit="1" topLeftCell="D1" activePane="topRight" state="frozen"/>
      <selection activeCell="A16" sqref="A16"/>
      <selection pane="topRight" activeCell="K59" sqref="K59:K77"/>
    </sheetView>
  </sheetViews>
  <sheetFormatPr defaultRowHeight="11.5" x14ac:dyDescent="0.25"/>
  <cols>
    <col min="1" max="1" width="16.90625" customWidth="1"/>
    <col min="2" max="6" width="13.36328125" customWidth="1"/>
    <col min="7" max="7" width="15.90625" customWidth="1"/>
    <col min="8" max="8" width="13.7265625" customWidth="1"/>
    <col min="9" max="9" width="12.08984375" customWidth="1"/>
    <col min="10" max="10" width="11.453125" customWidth="1"/>
    <col min="11" max="11" width="12.453125" customWidth="1"/>
    <col min="12" max="12" width="14.6328125" customWidth="1"/>
  </cols>
  <sheetData>
    <row r="1" spans="1:11" ht="19.5" x14ac:dyDescent="0.35">
      <c r="A1" s="1" t="s">
        <v>23</v>
      </c>
      <c r="B1" s="1"/>
      <c r="C1" s="1"/>
      <c r="D1" s="1"/>
      <c r="E1" s="13"/>
      <c r="F1" s="13"/>
      <c r="G1" s="13"/>
      <c r="H1" s="13"/>
      <c r="I1" s="12"/>
      <c r="J1" s="12"/>
      <c r="K1" s="12"/>
    </row>
    <row r="2" spans="1:11" x14ac:dyDescent="0.25">
      <c r="A2" s="2" t="s">
        <v>24</v>
      </c>
      <c r="B2" s="2"/>
      <c r="C2" s="2"/>
      <c r="D2" s="2"/>
      <c r="F2" s="13"/>
      <c r="G2" s="13"/>
      <c r="H2" s="13"/>
      <c r="I2" s="12"/>
      <c r="J2" s="12"/>
      <c r="K2" s="12"/>
    </row>
    <row r="3" spans="1:11" x14ac:dyDescent="0.25">
      <c r="A3" s="2"/>
      <c r="B3" s="2"/>
      <c r="C3" s="2"/>
      <c r="D3" s="2"/>
      <c r="E3" s="13"/>
      <c r="F3" s="13"/>
      <c r="G3" s="13"/>
      <c r="H3" s="13"/>
      <c r="I3" s="12"/>
      <c r="J3" s="12"/>
      <c r="K3" s="12"/>
    </row>
    <row r="4" spans="1:11" x14ac:dyDescent="0.25">
      <c r="A4" s="14" t="s">
        <v>45</v>
      </c>
      <c r="B4" s="15"/>
      <c r="C4" s="15"/>
      <c r="D4" s="15"/>
      <c r="E4" s="15"/>
      <c r="F4" s="16"/>
      <c r="G4" s="17" t="s">
        <v>46</v>
      </c>
      <c r="H4" s="14"/>
      <c r="I4" s="15"/>
      <c r="J4" s="15"/>
      <c r="K4" s="16"/>
    </row>
    <row r="5" spans="1:11" x14ac:dyDescent="0.25">
      <c r="A5" s="18"/>
      <c r="B5" s="19"/>
      <c r="C5" s="19"/>
      <c r="D5" s="7"/>
      <c r="E5" s="7"/>
      <c r="F5" s="20"/>
      <c r="G5" s="7" t="s">
        <v>108</v>
      </c>
      <c r="H5" s="7"/>
      <c r="I5" s="7"/>
      <c r="J5" s="7"/>
      <c r="K5" s="20"/>
    </row>
    <row r="6" spans="1:11" x14ac:dyDescent="0.25">
      <c r="A6" s="13" t="s">
        <v>112</v>
      </c>
      <c r="B6" s="5"/>
      <c r="C6" s="5"/>
      <c r="F6" s="20"/>
      <c r="G6" s="21">
        <f>2500/0.336</f>
        <v>7440.4761904761899</v>
      </c>
      <c r="H6" s="7"/>
      <c r="I6" s="7"/>
      <c r="J6" s="7"/>
      <c r="K6" s="20"/>
    </row>
    <row r="7" spans="1:11" x14ac:dyDescent="0.25">
      <c r="A7" t="s">
        <v>111</v>
      </c>
      <c r="F7" s="20"/>
      <c r="G7" s="7"/>
      <c r="H7" s="7"/>
      <c r="I7" s="7"/>
      <c r="J7" s="7"/>
      <c r="K7" s="20"/>
    </row>
    <row r="8" spans="1:11" x14ac:dyDescent="0.25">
      <c r="B8" s="22"/>
      <c r="C8" s="22"/>
      <c r="D8" s="7"/>
      <c r="E8" s="7"/>
      <c r="F8" s="20"/>
      <c r="G8" s="23"/>
      <c r="H8" s="7"/>
      <c r="I8" s="7"/>
      <c r="J8" s="7"/>
      <c r="K8" s="20"/>
    </row>
    <row r="9" spans="1:11" x14ac:dyDescent="0.25">
      <c r="A9" s="44" t="s">
        <v>80</v>
      </c>
      <c r="B9" s="7"/>
      <c r="C9" s="7"/>
      <c r="D9" s="7"/>
      <c r="E9" s="7"/>
      <c r="F9" s="20"/>
      <c r="G9" s="23"/>
      <c r="H9" s="7"/>
      <c r="I9" s="25"/>
      <c r="J9" s="25"/>
      <c r="K9" s="26"/>
    </row>
    <row r="10" spans="1:11" x14ac:dyDescent="0.25">
      <c r="A10" s="24"/>
      <c r="B10" s="7"/>
      <c r="C10" s="7"/>
      <c r="D10" s="7"/>
      <c r="E10" s="7"/>
      <c r="F10" s="20"/>
      <c r="G10" s="23"/>
      <c r="H10" s="7"/>
      <c r="I10" s="7"/>
      <c r="J10" s="7"/>
      <c r="K10" s="20"/>
    </row>
    <row r="11" spans="1:11" x14ac:dyDescent="0.25">
      <c r="B11" s="7"/>
      <c r="C11" s="7"/>
      <c r="D11" s="7"/>
      <c r="E11" s="7"/>
      <c r="F11" s="20"/>
      <c r="G11" s="23"/>
      <c r="H11" s="7"/>
      <c r="I11" s="7"/>
      <c r="J11" s="7"/>
      <c r="K11" s="20"/>
    </row>
    <row r="12" spans="1:11" x14ac:dyDescent="0.25">
      <c r="B12" s="21"/>
      <c r="C12" s="21"/>
      <c r="D12" s="21"/>
      <c r="E12" s="21"/>
      <c r="F12" s="20"/>
      <c r="G12" s="21"/>
      <c r="H12" s="21"/>
      <c r="I12" s="21"/>
      <c r="J12" s="7"/>
      <c r="K12" s="20"/>
    </row>
    <row r="13" spans="1:11" x14ac:dyDescent="0.25">
      <c r="A13" s="8"/>
      <c r="B13" s="21"/>
      <c r="C13" s="21"/>
      <c r="D13" s="21"/>
      <c r="E13" s="21"/>
      <c r="F13" s="20"/>
      <c r="G13" s="21"/>
      <c r="H13" s="21"/>
      <c r="I13" s="21"/>
      <c r="J13" s="7"/>
      <c r="K13" s="20"/>
    </row>
    <row r="14" spans="1:11" x14ac:dyDescent="0.25">
      <c r="A14" s="27"/>
      <c r="B14" s="21"/>
      <c r="C14" s="21"/>
      <c r="D14" s="21"/>
      <c r="E14" s="28"/>
      <c r="F14" s="20"/>
      <c r="G14" s="21"/>
      <c r="H14" s="21"/>
      <c r="I14" s="21"/>
      <c r="J14" s="7"/>
      <c r="K14" s="20"/>
    </row>
    <row r="15" spans="1:11" x14ac:dyDescent="0.25">
      <c r="A15" s="7"/>
      <c r="B15" s="7"/>
      <c r="C15" s="7"/>
      <c r="D15" s="7"/>
      <c r="E15" s="7"/>
      <c r="F15" s="20"/>
      <c r="G15" s="23"/>
      <c r="H15" s="7"/>
      <c r="I15" s="7"/>
      <c r="J15" s="7"/>
      <c r="K15" s="20"/>
    </row>
    <row r="16" spans="1:11" x14ac:dyDescent="0.25">
      <c r="A16" s="7"/>
      <c r="B16" s="7"/>
      <c r="C16" s="7"/>
      <c r="D16" s="7"/>
      <c r="E16" s="7"/>
      <c r="F16" s="20"/>
      <c r="G16" s="23"/>
      <c r="H16" s="7"/>
      <c r="I16" s="7"/>
      <c r="J16" s="7"/>
      <c r="K16" s="20"/>
    </row>
    <row r="17" spans="1:11" x14ac:dyDescent="0.25">
      <c r="A17" s="7"/>
      <c r="B17" s="7"/>
      <c r="C17" s="7"/>
      <c r="D17" s="7"/>
      <c r="E17" s="7"/>
      <c r="F17" s="20"/>
      <c r="G17" s="23"/>
      <c r="H17" s="7"/>
      <c r="I17" s="7"/>
      <c r="J17" s="7"/>
      <c r="K17" s="20"/>
    </row>
    <row r="18" spans="1:11" x14ac:dyDescent="0.25">
      <c r="A18" s="29"/>
      <c r="B18" s="29"/>
      <c r="C18" s="29"/>
      <c r="D18" s="29"/>
      <c r="E18" s="29"/>
      <c r="F18" s="30"/>
      <c r="G18" s="31"/>
      <c r="H18" s="29"/>
      <c r="I18" s="29"/>
      <c r="J18" s="29"/>
      <c r="K18" s="30"/>
    </row>
    <row r="19" spans="1:11" x14ac:dyDescent="0.25">
      <c r="A19" s="2"/>
      <c r="B19" s="2"/>
      <c r="C19" s="2"/>
      <c r="D19" s="2"/>
      <c r="E19" s="2"/>
      <c r="F19" s="2"/>
    </row>
    <row r="20" spans="1:11" ht="69" x14ac:dyDescent="0.25">
      <c r="A20" s="3" t="s">
        <v>0</v>
      </c>
      <c r="B20" s="3" t="s">
        <v>68</v>
      </c>
      <c r="C20" s="3" t="s">
        <v>69</v>
      </c>
      <c r="D20" s="3" t="s">
        <v>17</v>
      </c>
      <c r="E20" s="11" t="s">
        <v>41</v>
      </c>
      <c r="F20" s="3" t="s">
        <v>19</v>
      </c>
      <c r="G20" s="3" t="s">
        <v>25</v>
      </c>
      <c r="H20" s="3" t="s">
        <v>35</v>
      </c>
      <c r="I20" s="3" t="s">
        <v>36</v>
      </c>
      <c r="J20" s="3" t="s">
        <v>48</v>
      </c>
    </row>
    <row r="21" spans="1:11" x14ac:dyDescent="0.25">
      <c r="A21" s="4" t="s">
        <v>1</v>
      </c>
      <c r="B21" s="9" t="s">
        <v>49</v>
      </c>
      <c r="C21" s="9" t="s">
        <v>67</v>
      </c>
      <c r="D21" s="9" t="s">
        <v>16</v>
      </c>
      <c r="E21" s="9" t="s">
        <v>16</v>
      </c>
      <c r="F21" s="9" t="s">
        <v>20</v>
      </c>
      <c r="G21" s="9" t="s">
        <v>38</v>
      </c>
      <c r="H21" s="5" t="s">
        <v>2</v>
      </c>
      <c r="I21" s="5" t="s">
        <v>2</v>
      </c>
      <c r="J21" s="5" t="s">
        <v>2</v>
      </c>
    </row>
    <row r="22" spans="1:11" x14ac:dyDescent="0.25">
      <c r="A22" s="6" t="s">
        <v>26</v>
      </c>
      <c r="B22" s="7" t="s">
        <v>65</v>
      </c>
      <c r="C22" s="7" t="s">
        <v>66</v>
      </c>
      <c r="D22" s="7" t="s">
        <v>43</v>
      </c>
      <c r="E22" s="7" t="s">
        <v>42</v>
      </c>
      <c r="F22" s="7" t="s">
        <v>21</v>
      </c>
      <c r="G22" s="8" t="s">
        <v>18</v>
      </c>
      <c r="H22" s="7" t="s">
        <v>39</v>
      </c>
      <c r="I22" s="7" t="s">
        <v>40</v>
      </c>
      <c r="J22" s="7" t="s">
        <v>47</v>
      </c>
      <c r="K22" s="7" t="s">
        <v>110</v>
      </c>
    </row>
    <row r="23" spans="1:11" x14ac:dyDescent="0.25">
      <c r="A23" s="49" t="s">
        <v>52</v>
      </c>
      <c r="B23" s="33">
        <f>K23/10</f>
        <v>5.3567999999999998</v>
      </c>
      <c r="C23" s="33">
        <v>0.55808000000000002</v>
      </c>
      <c r="D23" s="35">
        <v>1</v>
      </c>
      <c r="E23" s="8">
        <f t="shared" ref="E23:E40" si="0">50*12</f>
        <v>600</v>
      </c>
      <c r="F23" s="8" t="s">
        <v>22</v>
      </c>
      <c r="G23" s="36">
        <v>64</v>
      </c>
      <c r="H23" s="7"/>
      <c r="I23" s="7"/>
      <c r="J23" s="7"/>
      <c r="K23" s="61">
        <v>53.567999999999998</v>
      </c>
    </row>
    <row r="24" spans="1:11" x14ac:dyDescent="0.25">
      <c r="A24" s="49" t="s">
        <v>53</v>
      </c>
      <c r="B24" s="33">
        <f t="shared" ref="B24:B77" si="1">K24/10</f>
        <v>0</v>
      </c>
      <c r="C24" s="33">
        <v>2.0928</v>
      </c>
      <c r="D24" s="8">
        <v>1</v>
      </c>
      <c r="E24" s="8">
        <f t="shared" si="0"/>
        <v>600</v>
      </c>
      <c r="F24" s="8" t="s">
        <v>22</v>
      </c>
      <c r="G24" s="33">
        <v>240</v>
      </c>
      <c r="H24" s="8"/>
      <c r="I24" s="51" t="s">
        <v>73</v>
      </c>
      <c r="J24" s="7"/>
      <c r="K24" s="54">
        <v>0</v>
      </c>
    </row>
    <row r="25" spans="1:11" x14ac:dyDescent="0.25">
      <c r="A25" s="49" t="s">
        <v>54</v>
      </c>
      <c r="B25" s="33">
        <f t="shared" si="1"/>
        <v>0</v>
      </c>
      <c r="C25" s="33">
        <v>2.9648000000000003</v>
      </c>
      <c r="D25" s="8">
        <v>1</v>
      </c>
      <c r="E25" s="8">
        <f t="shared" si="0"/>
        <v>600</v>
      </c>
      <c r="F25" s="8" t="s">
        <v>22</v>
      </c>
      <c r="G25" s="33">
        <v>340</v>
      </c>
      <c r="H25" s="7"/>
      <c r="I25" s="52" t="s">
        <v>78</v>
      </c>
      <c r="J25" s="7"/>
      <c r="K25" s="54">
        <v>0</v>
      </c>
    </row>
    <row r="26" spans="1:11" x14ac:dyDescent="0.25">
      <c r="A26" s="49" t="s">
        <v>55</v>
      </c>
      <c r="B26" s="33">
        <f t="shared" si="1"/>
        <v>82.62</v>
      </c>
      <c r="C26" s="33">
        <v>7.4120000000000008</v>
      </c>
      <c r="D26" s="8">
        <v>1</v>
      </c>
      <c r="E26" s="8">
        <f t="shared" si="0"/>
        <v>600</v>
      </c>
      <c r="F26" s="8" t="s">
        <v>22</v>
      </c>
      <c r="G26" s="33">
        <v>850</v>
      </c>
      <c r="H26" s="7"/>
      <c r="I26" s="7"/>
      <c r="J26" s="7"/>
      <c r="K26" s="61">
        <v>826.2</v>
      </c>
    </row>
    <row r="27" spans="1:11" x14ac:dyDescent="0.25">
      <c r="A27" s="49" t="s">
        <v>56</v>
      </c>
      <c r="B27" s="33">
        <f t="shared" si="1"/>
        <v>0</v>
      </c>
      <c r="C27" s="33">
        <v>11.336</v>
      </c>
      <c r="D27" s="8">
        <v>1</v>
      </c>
      <c r="E27" s="8">
        <f t="shared" si="0"/>
        <v>600</v>
      </c>
      <c r="F27" s="8" t="s">
        <v>22</v>
      </c>
      <c r="G27" s="33">
        <v>1300</v>
      </c>
      <c r="H27" s="7"/>
      <c r="I27" s="51" t="s">
        <v>76</v>
      </c>
      <c r="J27" s="7"/>
      <c r="K27" s="54">
        <v>0</v>
      </c>
    </row>
    <row r="28" spans="1:11" x14ac:dyDescent="0.25">
      <c r="A28" s="49" t="s">
        <v>57</v>
      </c>
      <c r="B28" s="33">
        <f t="shared" si="1"/>
        <v>0</v>
      </c>
      <c r="C28" s="33">
        <v>1.9358400000000002</v>
      </c>
      <c r="D28" s="8">
        <v>12</v>
      </c>
      <c r="E28" s="8">
        <f t="shared" si="0"/>
        <v>600</v>
      </c>
      <c r="F28" s="8" t="s">
        <v>22</v>
      </c>
      <c r="G28" s="37">
        <v>222</v>
      </c>
      <c r="I28" s="52" t="s">
        <v>77</v>
      </c>
      <c r="J28" s="7"/>
      <c r="K28" s="54">
        <v>0</v>
      </c>
    </row>
    <row r="29" spans="1:11" x14ac:dyDescent="0.25">
      <c r="A29" s="49" t="s">
        <v>58</v>
      </c>
      <c r="B29" s="33">
        <f t="shared" si="1"/>
        <v>73.2</v>
      </c>
      <c r="C29" s="33">
        <v>6.9760000000000009</v>
      </c>
      <c r="D29" s="8">
        <v>1</v>
      </c>
      <c r="E29" s="8">
        <f t="shared" si="0"/>
        <v>600</v>
      </c>
      <c r="F29" s="8" t="s">
        <v>22</v>
      </c>
      <c r="G29" s="37">
        <v>800</v>
      </c>
      <c r="I29" s="51" t="s">
        <v>74</v>
      </c>
      <c r="J29" s="7"/>
      <c r="K29" s="61">
        <v>732</v>
      </c>
    </row>
    <row r="30" spans="1:11" x14ac:dyDescent="0.25">
      <c r="A30" s="49" t="s">
        <v>59</v>
      </c>
      <c r="B30" s="33">
        <f t="shared" si="1"/>
        <v>73.2</v>
      </c>
      <c r="C30" s="33">
        <v>6.9760000000000009</v>
      </c>
      <c r="D30" s="8">
        <v>1</v>
      </c>
      <c r="E30" s="8">
        <f t="shared" si="0"/>
        <v>600</v>
      </c>
      <c r="F30" s="8" t="s">
        <v>22</v>
      </c>
      <c r="G30" s="37">
        <v>800</v>
      </c>
      <c r="I30" s="51" t="s">
        <v>74</v>
      </c>
      <c r="J30" s="7"/>
      <c r="K30" s="61">
        <v>732</v>
      </c>
    </row>
    <row r="31" spans="1:11" x14ac:dyDescent="0.25">
      <c r="A31" s="49" t="s">
        <v>60</v>
      </c>
      <c r="B31" s="33">
        <f t="shared" si="1"/>
        <v>0</v>
      </c>
      <c r="C31" s="33">
        <v>6.5400000000000009</v>
      </c>
      <c r="D31" s="8">
        <v>1</v>
      </c>
      <c r="E31" s="8">
        <f t="shared" si="0"/>
        <v>600</v>
      </c>
      <c r="F31" s="8" t="s">
        <v>22</v>
      </c>
      <c r="G31" s="37">
        <v>750</v>
      </c>
      <c r="I31" s="51" t="s">
        <v>75</v>
      </c>
      <c r="J31" s="7"/>
      <c r="K31" s="61">
        <v>0</v>
      </c>
    </row>
    <row r="32" spans="1:11" x14ac:dyDescent="0.25">
      <c r="A32" s="49" t="s">
        <v>71</v>
      </c>
      <c r="B32" s="33">
        <f t="shared" si="1"/>
        <v>64.320000000000007</v>
      </c>
      <c r="C32" s="33">
        <v>4.1856</v>
      </c>
      <c r="D32" s="8">
        <v>1</v>
      </c>
      <c r="E32" s="8">
        <f t="shared" si="0"/>
        <v>600</v>
      </c>
      <c r="F32" s="8" t="s">
        <v>22</v>
      </c>
      <c r="G32" s="37">
        <v>1200</v>
      </c>
      <c r="H32" s="49" t="s">
        <v>62</v>
      </c>
      <c r="I32" s="7"/>
      <c r="J32" s="7"/>
      <c r="K32" s="61">
        <v>643.20000000000005</v>
      </c>
    </row>
    <row r="33" spans="1:11" x14ac:dyDescent="0.25">
      <c r="A33" s="49" t="s">
        <v>72</v>
      </c>
      <c r="B33" s="33">
        <f t="shared" si="1"/>
        <v>39.989999999999995</v>
      </c>
      <c r="C33" s="33">
        <v>2.6160000000000001</v>
      </c>
      <c r="D33" s="8">
        <v>1</v>
      </c>
      <c r="E33" s="8">
        <f t="shared" si="0"/>
        <v>600</v>
      </c>
      <c r="F33" s="8" t="s">
        <v>22</v>
      </c>
      <c r="G33" s="37">
        <v>1050</v>
      </c>
      <c r="H33" s="49" t="s">
        <v>63</v>
      </c>
      <c r="I33" s="7"/>
      <c r="J33" s="7"/>
      <c r="K33" s="61">
        <v>399.9</v>
      </c>
    </row>
    <row r="34" spans="1:11" x14ac:dyDescent="0.25">
      <c r="A34" s="50" t="s">
        <v>64</v>
      </c>
      <c r="B34" s="77">
        <f t="shared" si="1"/>
        <v>26.795999999999999</v>
      </c>
      <c r="C34" s="34">
        <v>1.0464</v>
      </c>
      <c r="D34" s="47">
        <v>1</v>
      </c>
      <c r="E34" s="47">
        <f t="shared" si="0"/>
        <v>600</v>
      </c>
      <c r="F34" s="47" t="s">
        <v>22</v>
      </c>
      <c r="G34" s="48">
        <v>120</v>
      </c>
      <c r="H34" s="47"/>
      <c r="I34" s="79"/>
      <c r="J34" s="79"/>
      <c r="K34" s="75">
        <v>267.95999999999998</v>
      </c>
    </row>
    <row r="35" spans="1:11" x14ac:dyDescent="0.25">
      <c r="A35" s="51" t="s">
        <v>73</v>
      </c>
      <c r="B35" s="33">
        <f t="shared" si="1"/>
        <v>41.904000000000003</v>
      </c>
      <c r="C35" s="42">
        <v>0</v>
      </c>
      <c r="D35" s="8">
        <v>1</v>
      </c>
      <c r="E35" s="8">
        <f t="shared" si="0"/>
        <v>600</v>
      </c>
      <c r="F35" s="7" t="s">
        <v>79</v>
      </c>
      <c r="G35" s="39">
        <v>900</v>
      </c>
      <c r="I35" s="7"/>
      <c r="J35" s="7"/>
      <c r="K35" s="61">
        <v>419.04</v>
      </c>
    </row>
    <row r="36" spans="1:11" x14ac:dyDescent="0.25">
      <c r="A36" s="51" t="s">
        <v>74</v>
      </c>
      <c r="B36" s="33">
        <f t="shared" si="1"/>
        <v>213.9</v>
      </c>
      <c r="C36" s="33">
        <v>0</v>
      </c>
      <c r="D36" s="8">
        <v>1</v>
      </c>
      <c r="E36" s="8">
        <f t="shared" si="0"/>
        <v>600</v>
      </c>
      <c r="F36" s="7" t="s">
        <v>79</v>
      </c>
      <c r="G36" s="39">
        <v>1754</v>
      </c>
      <c r="I36" s="7"/>
      <c r="J36" s="7"/>
      <c r="K36" s="61">
        <v>2139</v>
      </c>
    </row>
    <row r="37" spans="1:11" x14ac:dyDescent="0.25">
      <c r="A37" s="51" t="s">
        <v>75</v>
      </c>
      <c r="B37" s="33">
        <f t="shared" si="1"/>
        <v>160.72499999999999</v>
      </c>
      <c r="C37" s="33">
        <v>0</v>
      </c>
      <c r="D37" s="8">
        <v>1</v>
      </c>
      <c r="E37" s="8">
        <f t="shared" si="0"/>
        <v>600</v>
      </c>
      <c r="F37" s="7" t="s">
        <v>79</v>
      </c>
      <c r="G37" s="39">
        <v>113</v>
      </c>
      <c r="I37" s="7"/>
      <c r="J37" s="7"/>
      <c r="K37" s="61">
        <v>1607.25</v>
      </c>
    </row>
    <row r="38" spans="1:11" x14ac:dyDescent="0.25">
      <c r="A38" s="52" t="s">
        <v>76</v>
      </c>
      <c r="B38" s="33">
        <f t="shared" si="1"/>
        <v>214.24</v>
      </c>
      <c r="C38" s="33">
        <v>0</v>
      </c>
      <c r="D38" s="8">
        <v>1</v>
      </c>
      <c r="E38" s="8">
        <f t="shared" si="0"/>
        <v>600</v>
      </c>
      <c r="F38" s="7" t="s">
        <v>79</v>
      </c>
      <c r="G38" s="40">
        <v>2324</v>
      </c>
      <c r="H38" s="8"/>
      <c r="I38" s="7"/>
      <c r="J38" s="7"/>
      <c r="K38" s="61">
        <v>2142.4</v>
      </c>
    </row>
    <row r="39" spans="1:11" x14ac:dyDescent="0.25">
      <c r="A39" s="52" t="s">
        <v>77</v>
      </c>
      <c r="B39" s="33">
        <f t="shared" si="1"/>
        <v>55.3446</v>
      </c>
      <c r="C39" s="33">
        <v>0</v>
      </c>
      <c r="D39" s="8">
        <v>1</v>
      </c>
      <c r="E39" s="8">
        <f t="shared" si="0"/>
        <v>600</v>
      </c>
      <c r="F39" s="7" t="s">
        <v>79</v>
      </c>
      <c r="G39" s="40">
        <v>256</v>
      </c>
      <c r="H39" s="8"/>
      <c r="I39" s="7"/>
      <c r="J39" s="7"/>
      <c r="K39" s="61">
        <v>553.44600000000003</v>
      </c>
    </row>
    <row r="40" spans="1:11" x14ac:dyDescent="0.25">
      <c r="A40" s="53" t="s">
        <v>78</v>
      </c>
      <c r="B40" s="77">
        <f t="shared" si="1"/>
        <v>45.56</v>
      </c>
      <c r="C40" s="34">
        <v>0</v>
      </c>
      <c r="D40" s="47">
        <v>1</v>
      </c>
      <c r="E40" s="47">
        <f t="shared" si="0"/>
        <v>600</v>
      </c>
      <c r="F40" s="29" t="s">
        <v>79</v>
      </c>
      <c r="G40" s="41">
        <v>900</v>
      </c>
      <c r="H40" s="47"/>
      <c r="I40" s="79"/>
      <c r="J40" s="79"/>
      <c r="K40" s="75">
        <v>455.6</v>
      </c>
    </row>
    <row r="41" spans="1:11" x14ac:dyDescent="0.25">
      <c r="A41" s="38" t="s">
        <v>81</v>
      </c>
      <c r="B41" s="33">
        <f t="shared" si="1"/>
        <v>10</v>
      </c>
      <c r="C41" s="42">
        <v>0</v>
      </c>
      <c r="D41" s="8">
        <v>1</v>
      </c>
      <c r="E41" s="8">
        <v>500</v>
      </c>
      <c r="F41" s="7" t="s">
        <v>87</v>
      </c>
      <c r="G41" s="33">
        <v>700</v>
      </c>
      <c r="H41" s="8"/>
      <c r="I41" s="7"/>
      <c r="J41" s="7"/>
      <c r="K41" s="61">
        <v>100</v>
      </c>
    </row>
    <row r="42" spans="1:11" x14ac:dyDescent="0.25">
      <c r="A42" s="38" t="s">
        <v>82</v>
      </c>
      <c r="B42" s="33">
        <f t="shared" si="1"/>
        <v>0</v>
      </c>
      <c r="C42" s="33">
        <v>0</v>
      </c>
      <c r="D42" s="8">
        <v>0</v>
      </c>
      <c r="E42" s="8">
        <v>500</v>
      </c>
      <c r="F42" s="7" t="s">
        <v>87</v>
      </c>
      <c r="G42" s="33">
        <v>700</v>
      </c>
      <c r="H42" s="8"/>
      <c r="I42" s="38" t="s">
        <v>81</v>
      </c>
      <c r="J42" s="7"/>
      <c r="K42" s="61">
        <v>0</v>
      </c>
    </row>
    <row r="43" spans="1:11" x14ac:dyDescent="0.25">
      <c r="A43" s="38" t="s">
        <v>83</v>
      </c>
      <c r="B43" s="33">
        <f t="shared" si="1"/>
        <v>8</v>
      </c>
      <c r="C43" s="33">
        <v>0</v>
      </c>
      <c r="D43" s="8">
        <v>1</v>
      </c>
      <c r="E43" s="8">
        <v>500</v>
      </c>
      <c r="F43" s="7" t="s">
        <v>87</v>
      </c>
      <c r="G43" s="33">
        <v>350</v>
      </c>
      <c r="H43" s="8"/>
      <c r="I43" s="7"/>
      <c r="J43" s="7"/>
      <c r="K43" s="61">
        <v>80</v>
      </c>
    </row>
    <row r="44" spans="1:11" x14ac:dyDescent="0.25">
      <c r="A44" s="38" t="s">
        <v>84</v>
      </c>
      <c r="B44" s="33">
        <f t="shared" si="1"/>
        <v>0</v>
      </c>
      <c r="C44" s="33">
        <v>0</v>
      </c>
      <c r="D44" s="8">
        <v>0</v>
      </c>
      <c r="E44" s="8">
        <v>500</v>
      </c>
      <c r="F44" s="7" t="s">
        <v>87</v>
      </c>
      <c r="G44" s="33">
        <v>350</v>
      </c>
      <c r="H44" s="8"/>
      <c r="I44" s="38" t="s">
        <v>83</v>
      </c>
      <c r="J44" s="7"/>
      <c r="K44" s="61">
        <v>0</v>
      </c>
    </row>
    <row r="45" spans="1:11" x14ac:dyDescent="0.25">
      <c r="A45" s="38" t="s">
        <v>85</v>
      </c>
      <c r="B45" s="33">
        <f t="shared" si="1"/>
        <v>9.6</v>
      </c>
      <c r="C45" s="33">
        <v>0</v>
      </c>
      <c r="D45" s="8">
        <v>1</v>
      </c>
      <c r="E45" s="8">
        <v>500</v>
      </c>
      <c r="F45" s="7" t="s">
        <v>87</v>
      </c>
      <c r="G45" s="33">
        <v>350</v>
      </c>
      <c r="H45" s="8"/>
      <c r="I45" s="7"/>
      <c r="J45" s="7"/>
      <c r="K45" s="61">
        <v>96</v>
      </c>
    </row>
    <row r="46" spans="1:11" x14ac:dyDescent="0.25">
      <c r="A46" s="38" t="s">
        <v>86</v>
      </c>
      <c r="B46" s="33">
        <f t="shared" si="1"/>
        <v>0</v>
      </c>
      <c r="C46" s="33">
        <v>0</v>
      </c>
      <c r="D46" s="8">
        <v>0</v>
      </c>
      <c r="E46" s="8">
        <v>500</v>
      </c>
      <c r="F46" s="7" t="s">
        <v>87</v>
      </c>
      <c r="G46" s="33">
        <v>350</v>
      </c>
      <c r="H46" s="8"/>
      <c r="I46" s="38" t="s">
        <v>85</v>
      </c>
      <c r="J46" s="7"/>
      <c r="K46" s="61">
        <v>0</v>
      </c>
    </row>
    <row r="47" spans="1:11" x14ac:dyDescent="0.25">
      <c r="A47" s="38" t="s">
        <v>123</v>
      </c>
      <c r="B47" s="33">
        <f t="shared" si="1"/>
        <v>66</v>
      </c>
      <c r="C47" s="33">
        <v>0</v>
      </c>
      <c r="D47" s="8">
        <v>1</v>
      </c>
      <c r="E47" s="8">
        <v>500</v>
      </c>
      <c r="F47" s="7" t="s">
        <v>87</v>
      </c>
      <c r="G47" s="33">
        <v>1400</v>
      </c>
      <c r="H47" s="8"/>
      <c r="I47" s="7"/>
      <c r="J47" s="7"/>
      <c r="K47" s="61">
        <v>660</v>
      </c>
    </row>
    <row r="48" spans="1:11" x14ac:dyDescent="0.25">
      <c r="A48" s="38" t="s">
        <v>124</v>
      </c>
      <c r="B48" s="33">
        <f t="shared" si="1"/>
        <v>0</v>
      </c>
      <c r="C48" s="33">
        <v>0</v>
      </c>
      <c r="D48" s="8">
        <v>0</v>
      </c>
      <c r="E48" s="8">
        <v>500</v>
      </c>
      <c r="F48" s="7" t="s">
        <v>87</v>
      </c>
      <c r="G48" s="33">
        <v>1400</v>
      </c>
      <c r="H48" s="8"/>
      <c r="I48" s="38" t="s">
        <v>123</v>
      </c>
      <c r="J48" s="7"/>
      <c r="K48" s="61">
        <v>0</v>
      </c>
    </row>
    <row r="49" spans="1:11" x14ac:dyDescent="0.25">
      <c r="A49" s="38" t="s">
        <v>129</v>
      </c>
      <c r="B49" s="33">
        <f t="shared" si="1"/>
        <v>34</v>
      </c>
      <c r="C49" s="33">
        <v>0</v>
      </c>
      <c r="D49" s="8">
        <v>1</v>
      </c>
      <c r="E49" s="8">
        <v>500</v>
      </c>
      <c r="F49" s="7" t="s">
        <v>87</v>
      </c>
      <c r="G49" s="33">
        <v>1400</v>
      </c>
      <c r="H49" s="8"/>
      <c r="I49" s="7"/>
      <c r="J49" s="7"/>
      <c r="K49" s="61">
        <v>340</v>
      </c>
    </row>
    <row r="50" spans="1:11" x14ac:dyDescent="0.25">
      <c r="A50" s="38" t="s">
        <v>130</v>
      </c>
      <c r="B50" s="33">
        <f t="shared" si="1"/>
        <v>0</v>
      </c>
      <c r="C50" s="33">
        <v>0</v>
      </c>
      <c r="D50" s="8">
        <v>0</v>
      </c>
      <c r="E50" s="8">
        <v>500</v>
      </c>
      <c r="F50" s="7" t="s">
        <v>87</v>
      </c>
      <c r="G50" s="33">
        <v>1400</v>
      </c>
      <c r="H50" s="8"/>
      <c r="I50" s="38" t="s">
        <v>129</v>
      </c>
      <c r="J50" s="7"/>
      <c r="K50" s="61">
        <v>0</v>
      </c>
    </row>
    <row r="51" spans="1:11" x14ac:dyDescent="0.25">
      <c r="A51" s="38" t="s">
        <v>125</v>
      </c>
      <c r="B51" s="33">
        <f t="shared" ref="B51:B56" si="2">K51/10</f>
        <v>33.5</v>
      </c>
      <c r="C51" s="33">
        <v>0</v>
      </c>
      <c r="D51" s="8">
        <v>1</v>
      </c>
      <c r="E51" s="8">
        <v>500</v>
      </c>
      <c r="F51" s="7" t="s">
        <v>87</v>
      </c>
      <c r="G51" s="33">
        <v>1400</v>
      </c>
      <c r="H51" s="8"/>
      <c r="I51" s="7"/>
      <c r="J51" s="7"/>
      <c r="K51" s="61">
        <v>335</v>
      </c>
    </row>
    <row r="52" spans="1:11" x14ac:dyDescent="0.25">
      <c r="A52" s="38" t="s">
        <v>126</v>
      </c>
      <c r="B52" s="33">
        <f t="shared" si="2"/>
        <v>0</v>
      </c>
      <c r="C52" s="33">
        <v>0</v>
      </c>
      <c r="D52" s="8">
        <v>0</v>
      </c>
      <c r="E52" s="8">
        <v>500</v>
      </c>
      <c r="F52" s="7" t="s">
        <v>87</v>
      </c>
      <c r="G52" s="33">
        <v>1400</v>
      </c>
      <c r="H52" s="8"/>
      <c r="I52" s="38" t="s">
        <v>125</v>
      </c>
      <c r="J52" s="7"/>
      <c r="K52" s="61">
        <v>0</v>
      </c>
    </row>
    <row r="53" spans="1:11" x14ac:dyDescent="0.25">
      <c r="A53" s="38" t="s">
        <v>127</v>
      </c>
      <c r="B53" s="33">
        <f t="shared" si="2"/>
        <v>9.8000000000000007</v>
      </c>
      <c r="C53" s="33">
        <v>0</v>
      </c>
      <c r="D53" s="8">
        <v>1</v>
      </c>
      <c r="E53" s="8">
        <v>500</v>
      </c>
      <c r="F53" s="7" t="s">
        <v>87</v>
      </c>
      <c r="G53" s="33">
        <v>450</v>
      </c>
      <c r="H53" s="8"/>
      <c r="I53" s="7"/>
      <c r="J53" s="7"/>
      <c r="K53" s="61">
        <v>98</v>
      </c>
    </row>
    <row r="54" spans="1:11" ht="10.5" customHeight="1" x14ac:dyDescent="0.25">
      <c r="A54" s="38" t="s">
        <v>128</v>
      </c>
      <c r="B54" s="33">
        <f t="shared" si="2"/>
        <v>0</v>
      </c>
      <c r="C54" s="33">
        <v>0</v>
      </c>
      <c r="D54" s="8">
        <v>0</v>
      </c>
      <c r="E54" s="8">
        <v>500</v>
      </c>
      <c r="F54" s="7" t="s">
        <v>87</v>
      </c>
      <c r="G54" s="33">
        <v>450</v>
      </c>
      <c r="H54" s="8"/>
      <c r="I54" s="38" t="s">
        <v>127</v>
      </c>
      <c r="J54" s="7"/>
      <c r="K54" s="61">
        <v>0</v>
      </c>
    </row>
    <row r="55" spans="1:11" x14ac:dyDescent="0.25">
      <c r="A55" s="38" t="s">
        <v>133</v>
      </c>
      <c r="B55" s="33">
        <f t="shared" si="2"/>
        <v>7.4</v>
      </c>
      <c r="C55" s="33">
        <v>0</v>
      </c>
      <c r="D55" s="8">
        <v>1</v>
      </c>
      <c r="E55" s="8">
        <v>500</v>
      </c>
      <c r="F55" s="7" t="s">
        <v>87</v>
      </c>
      <c r="G55" s="33">
        <v>500</v>
      </c>
      <c r="H55" s="8"/>
      <c r="I55" s="7"/>
      <c r="J55" s="7"/>
      <c r="K55" s="61">
        <v>74</v>
      </c>
    </row>
    <row r="56" spans="1:11" ht="10.5" customHeight="1" x14ac:dyDescent="0.25">
      <c r="A56" s="38" t="s">
        <v>134</v>
      </c>
      <c r="B56" s="33">
        <f t="shared" si="2"/>
        <v>0</v>
      </c>
      <c r="C56" s="33">
        <v>0</v>
      </c>
      <c r="D56" s="8">
        <v>0</v>
      </c>
      <c r="E56" s="8">
        <v>500</v>
      </c>
      <c r="F56" s="7" t="s">
        <v>87</v>
      </c>
      <c r="G56" s="33">
        <v>500</v>
      </c>
      <c r="H56" s="8"/>
      <c r="I56" s="38" t="s">
        <v>133</v>
      </c>
      <c r="J56" s="7"/>
      <c r="K56" s="61">
        <v>0</v>
      </c>
    </row>
    <row r="57" spans="1:11" ht="10.5" customHeight="1" x14ac:dyDescent="0.25">
      <c r="A57" s="38" t="s">
        <v>131</v>
      </c>
      <c r="B57" s="33">
        <f t="shared" ref="B57:B58" si="3">K57/10</f>
        <v>33</v>
      </c>
      <c r="C57" s="33">
        <v>0</v>
      </c>
      <c r="D57" s="8">
        <v>1</v>
      </c>
      <c r="E57" s="8">
        <v>500</v>
      </c>
      <c r="F57" s="7" t="s">
        <v>87</v>
      </c>
      <c r="G57" s="33">
        <v>1400</v>
      </c>
      <c r="H57" s="8"/>
      <c r="I57" s="7"/>
      <c r="J57" s="7"/>
      <c r="K57" s="61">
        <v>330</v>
      </c>
    </row>
    <row r="58" spans="1:11" ht="10.5" customHeight="1" x14ac:dyDescent="0.25">
      <c r="A58" s="76" t="s">
        <v>132</v>
      </c>
      <c r="B58" s="77">
        <f t="shared" si="3"/>
        <v>0</v>
      </c>
      <c r="C58" s="77">
        <v>0</v>
      </c>
      <c r="D58" s="78">
        <v>0</v>
      </c>
      <c r="E58" s="78">
        <v>500</v>
      </c>
      <c r="F58" s="79" t="s">
        <v>87</v>
      </c>
      <c r="G58" s="77">
        <v>1400</v>
      </c>
      <c r="H58" s="78"/>
      <c r="I58" s="76" t="s">
        <v>131</v>
      </c>
      <c r="J58" s="79"/>
      <c r="K58" s="75">
        <v>0</v>
      </c>
    </row>
    <row r="59" spans="1:11" x14ac:dyDescent="0.25">
      <c r="A59" s="43" t="s">
        <v>88</v>
      </c>
      <c r="B59" s="33">
        <f t="shared" si="1"/>
        <v>57.328919999999997</v>
      </c>
      <c r="C59" s="42">
        <v>0</v>
      </c>
      <c r="D59" s="7">
        <v>1</v>
      </c>
      <c r="E59" s="8">
        <v>240</v>
      </c>
      <c r="F59" s="7" t="s">
        <v>107</v>
      </c>
      <c r="G59" s="46">
        <v>7.7054999999999998E-2</v>
      </c>
      <c r="H59" s="43" t="s">
        <v>135</v>
      </c>
      <c r="J59" s="7"/>
      <c r="K59" s="61">
        <v>573.28919999999994</v>
      </c>
    </row>
    <row r="60" spans="1:11" x14ac:dyDescent="0.25">
      <c r="A60" s="43" t="s">
        <v>89</v>
      </c>
      <c r="B60" s="33">
        <f t="shared" si="1"/>
        <v>14.2476</v>
      </c>
      <c r="C60" s="33">
        <v>0</v>
      </c>
      <c r="D60" s="7">
        <v>1</v>
      </c>
      <c r="E60" s="8">
        <v>240</v>
      </c>
      <c r="F60" s="7" t="s">
        <v>107</v>
      </c>
      <c r="G60" s="46">
        <v>1.915E-2</v>
      </c>
      <c r="H60" s="43" t="s">
        <v>136</v>
      </c>
      <c r="J60" s="7"/>
      <c r="K60" s="61">
        <v>142.476</v>
      </c>
    </row>
    <row r="61" spans="1:11" x14ac:dyDescent="0.25">
      <c r="A61" s="43" t="s">
        <v>90</v>
      </c>
      <c r="B61" s="33">
        <f t="shared" si="1"/>
        <v>7.6527839999999987</v>
      </c>
      <c r="C61" s="33">
        <v>0</v>
      </c>
      <c r="D61" s="7">
        <v>1</v>
      </c>
      <c r="E61" s="8">
        <v>240</v>
      </c>
      <c r="F61" s="7" t="s">
        <v>107</v>
      </c>
      <c r="G61" s="46">
        <v>1.0285999999999998E-2</v>
      </c>
      <c r="H61" s="43" t="s">
        <v>137</v>
      </c>
      <c r="J61" s="7"/>
      <c r="K61" s="61">
        <v>76.527839999999983</v>
      </c>
    </row>
    <row r="62" spans="1:11" x14ac:dyDescent="0.25">
      <c r="A62" s="43" t="s">
        <v>91</v>
      </c>
      <c r="B62" s="33">
        <f t="shared" si="1"/>
        <v>8.6303999999999981</v>
      </c>
      <c r="C62" s="33">
        <v>0</v>
      </c>
      <c r="D62" s="7">
        <v>1</v>
      </c>
      <c r="E62" s="8">
        <v>240</v>
      </c>
      <c r="F62" s="7" t="s">
        <v>107</v>
      </c>
      <c r="G62" s="46">
        <v>1.1599999999999999E-2</v>
      </c>
      <c r="H62" s="43" t="s">
        <v>138</v>
      </c>
      <c r="J62" s="7"/>
      <c r="K62" s="61">
        <v>86.303999999999988</v>
      </c>
    </row>
    <row r="63" spans="1:11" x14ac:dyDescent="0.25">
      <c r="A63" s="43" t="s">
        <v>92</v>
      </c>
      <c r="B63" s="33">
        <f t="shared" si="1"/>
        <v>4.3598400000000002</v>
      </c>
      <c r="C63" s="33">
        <v>0</v>
      </c>
      <c r="D63" s="7">
        <v>1</v>
      </c>
      <c r="E63" s="8">
        <v>240</v>
      </c>
      <c r="F63" s="7" t="s">
        <v>107</v>
      </c>
      <c r="G63" s="46">
        <v>5.8600000000000006E-3</v>
      </c>
      <c r="H63" s="43" t="s">
        <v>139</v>
      </c>
      <c r="J63" s="7"/>
      <c r="K63" s="61">
        <v>43.598400000000005</v>
      </c>
    </row>
    <row r="64" spans="1:11" x14ac:dyDescent="0.25">
      <c r="A64" s="43" t="s">
        <v>93</v>
      </c>
      <c r="B64" s="33">
        <f t="shared" si="1"/>
        <v>4.5607200000000017</v>
      </c>
      <c r="C64" s="33">
        <v>0</v>
      </c>
      <c r="D64" s="7">
        <v>1</v>
      </c>
      <c r="E64" s="8">
        <v>240</v>
      </c>
      <c r="F64" s="7" t="s">
        <v>107</v>
      </c>
      <c r="G64" s="46">
        <v>6.1300000000000018E-3</v>
      </c>
      <c r="H64" s="43" t="s">
        <v>140</v>
      </c>
      <c r="J64" s="7"/>
      <c r="K64" s="61">
        <v>45.607200000000013</v>
      </c>
    </row>
    <row r="65" spans="1:11" x14ac:dyDescent="0.25">
      <c r="A65" s="43" t="s">
        <v>94</v>
      </c>
      <c r="B65" s="33">
        <f t="shared" si="1"/>
        <v>78.709248000000017</v>
      </c>
      <c r="C65" s="33">
        <v>0</v>
      </c>
      <c r="D65" s="7">
        <v>1</v>
      </c>
      <c r="E65" s="8">
        <v>240</v>
      </c>
      <c r="F65" s="7" t="s">
        <v>107</v>
      </c>
      <c r="G65" s="46">
        <v>0.10579200000000001</v>
      </c>
      <c r="H65" s="43" t="s">
        <v>141</v>
      </c>
      <c r="J65" s="7"/>
      <c r="K65" s="61">
        <v>787.09248000000014</v>
      </c>
    </row>
    <row r="66" spans="1:11" x14ac:dyDescent="0.25">
      <c r="A66" s="43" t="s">
        <v>95</v>
      </c>
      <c r="B66" s="33">
        <f t="shared" si="1"/>
        <v>5.6618399999999989</v>
      </c>
      <c r="C66" s="33">
        <v>0</v>
      </c>
      <c r="D66" s="7">
        <v>12</v>
      </c>
      <c r="E66" s="8">
        <v>240</v>
      </c>
      <c r="F66" s="7" t="s">
        <v>107</v>
      </c>
      <c r="G66" s="46">
        <v>7.6099999999999987E-3</v>
      </c>
      <c r="H66" s="43" t="s">
        <v>142</v>
      </c>
      <c r="J66" s="7"/>
      <c r="K66" s="61">
        <v>56.618399999999987</v>
      </c>
    </row>
    <row r="67" spans="1:11" x14ac:dyDescent="0.25">
      <c r="A67" s="43" t="s">
        <v>96</v>
      </c>
      <c r="B67" s="33">
        <f t="shared" si="1"/>
        <v>0.22320000000000001</v>
      </c>
      <c r="C67" s="33">
        <v>0</v>
      </c>
      <c r="D67" s="7">
        <v>1</v>
      </c>
      <c r="E67" s="8">
        <v>240</v>
      </c>
      <c r="F67" s="7" t="s">
        <v>107</v>
      </c>
      <c r="G67" s="46">
        <v>3.0000000000000003E-4</v>
      </c>
      <c r="H67" s="43" t="s">
        <v>143</v>
      </c>
      <c r="J67" s="7"/>
      <c r="K67" s="61">
        <v>2.2320000000000002</v>
      </c>
    </row>
    <row r="68" spans="1:11" x14ac:dyDescent="0.25">
      <c r="A68" s="43" t="s">
        <v>97</v>
      </c>
      <c r="B68" s="33">
        <f t="shared" si="1"/>
        <v>5.2139520000000008</v>
      </c>
      <c r="C68" s="33">
        <v>0</v>
      </c>
      <c r="D68" s="7">
        <v>1</v>
      </c>
      <c r="E68" s="8">
        <v>240</v>
      </c>
      <c r="F68" s="7" t="s">
        <v>107</v>
      </c>
      <c r="G68" s="46">
        <v>7.0080000000000003E-3</v>
      </c>
      <c r="H68" s="43" t="s">
        <v>144</v>
      </c>
      <c r="J68" s="7"/>
      <c r="K68" s="61">
        <v>52.139520000000005</v>
      </c>
    </row>
    <row r="69" spans="1:11" x14ac:dyDescent="0.25">
      <c r="A69" s="32" t="s">
        <v>98</v>
      </c>
      <c r="B69" s="33">
        <f t="shared" si="1"/>
        <v>3.72</v>
      </c>
      <c r="C69" s="33">
        <v>0</v>
      </c>
      <c r="D69" s="7">
        <v>1</v>
      </c>
      <c r="E69">
        <v>240</v>
      </c>
      <c r="F69" s="7" t="s">
        <v>107</v>
      </c>
      <c r="G69" s="45">
        <v>5.0000000000000001E-3</v>
      </c>
      <c r="H69" s="32" t="s">
        <v>145</v>
      </c>
      <c r="J69" s="7"/>
      <c r="K69" s="61">
        <v>37.200000000000003</v>
      </c>
    </row>
    <row r="70" spans="1:11" x14ac:dyDescent="0.25">
      <c r="A70" s="32" t="s">
        <v>99</v>
      </c>
      <c r="B70" s="33">
        <f t="shared" si="1"/>
        <v>0.372</v>
      </c>
      <c r="C70" s="33">
        <v>0</v>
      </c>
      <c r="D70" s="7">
        <v>1</v>
      </c>
      <c r="E70">
        <v>240</v>
      </c>
      <c r="F70" s="7" t="s">
        <v>107</v>
      </c>
      <c r="G70" s="45">
        <v>5.0000000000000001E-4</v>
      </c>
      <c r="H70" s="32" t="s">
        <v>146</v>
      </c>
      <c r="J70" s="7"/>
      <c r="K70" s="61">
        <v>3.72</v>
      </c>
    </row>
    <row r="71" spans="1:11" x14ac:dyDescent="0.25">
      <c r="A71" s="32" t="s">
        <v>100</v>
      </c>
      <c r="B71" s="33">
        <f t="shared" si="1"/>
        <v>3.7199999999999998</v>
      </c>
      <c r="C71" s="33">
        <v>0</v>
      </c>
      <c r="D71" s="7">
        <v>1</v>
      </c>
      <c r="E71">
        <v>240</v>
      </c>
      <c r="F71" s="7" t="s">
        <v>107</v>
      </c>
      <c r="G71" s="45">
        <v>4.9999999999999992E-3</v>
      </c>
      <c r="H71" s="32" t="s">
        <v>147</v>
      </c>
      <c r="J71" s="7"/>
      <c r="K71" s="61">
        <v>37.199999999999996</v>
      </c>
    </row>
    <row r="72" spans="1:11" x14ac:dyDescent="0.25">
      <c r="A72" s="32" t="s">
        <v>101</v>
      </c>
      <c r="B72" s="33">
        <f t="shared" si="1"/>
        <v>4.6871999999999998</v>
      </c>
      <c r="C72" s="33">
        <v>0</v>
      </c>
      <c r="D72" s="7">
        <v>35</v>
      </c>
      <c r="E72">
        <v>240</v>
      </c>
      <c r="F72" s="7" t="s">
        <v>107</v>
      </c>
      <c r="G72" s="45">
        <v>6.3E-3</v>
      </c>
      <c r="H72" s="32" t="s">
        <v>148</v>
      </c>
      <c r="J72" s="7"/>
      <c r="K72" s="61">
        <v>46.872</v>
      </c>
    </row>
    <row r="73" spans="1:11" x14ac:dyDescent="0.25">
      <c r="A73" s="32" t="s">
        <v>102</v>
      </c>
      <c r="B73" s="33">
        <f t="shared" si="1"/>
        <v>10.267199999999999</v>
      </c>
      <c r="C73" s="33">
        <v>0</v>
      </c>
      <c r="D73" s="7">
        <v>1</v>
      </c>
      <c r="E73">
        <v>240</v>
      </c>
      <c r="F73" s="7" t="s">
        <v>107</v>
      </c>
      <c r="G73" s="45">
        <v>1.38E-2</v>
      </c>
      <c r="H73" s="32" t="s">
        <v>149</v>
      </c>
      <c r="J73" s="7"/>
      <c r="K73" s="61">
        <v>102.672</v>
      </c>
    </row>
    <row r="74" spans="1:11" x14ac:dyDescent="0.25">
      <c r="A74" s="32" t="s">
        <v>103</v>
      </c>
      <c r="B74" s="33">
        <f t="shared" si="1"/>
        <v>27.993000000000002</v>
      </c>
      <c r="C74" s="33">
        <v>0</v>
      </c>
      <c r="D74" s="7">
        <v>1</v>
      </c>
      <c r="E74">
        <v>240</v>
      </c>
      <c r="F74" s="7" t="s">
        <v>107</v>
      </c>
      <c r="G74" s="45">
        <v>3.7624999999999999E-2</v>
      </c>
      <c r="H74" s="32" t="s">
        <v>150</v>
      </c>
      <c r="J74" s="7"/>
      <c r="K74" s="61">
        <v>279.93</v>
      </c>
    </row>
    <row r="75" spans="1:11" x14ac:dyDescent="0.25">
      <c r="A75" s="32" t="s">
        <v>104</v>
      </c>
      <c r="B75" s="33">
        <f t="shared" si="1"/>
        <v>4.4640000000000004</v>
      </c>
      <c r="C75" s="33">
        <v>0</v>
      </c>
      <c r="D75" s="7">
        <v>1</v>
      </c>
      <c r="E75">
        <v>240</v>
      </c>
      <c r="F75" s="7" t="s">
        <v>107</v>
      </c>
      <c r="G75" s="45">
        <v>6.0000000000000001E-3</v>
      </c>
      <c r="H75" s="32" t="s">
        <v>151</v>
      </c>
      <c r="J75" s="7"/>
      <c r="K75" s="61">
        <v>44.64</v>
      </c>
    </row>
    <row r="76" spans="1:11" x14ac:dyDescent="0.25">
      <c r="A76" s="32" t="s">
        <v>105</v>
      </c>
      <c r="B76" s="33">
        <f t="shared" si="1"/>
        <v>5.5971119999999983</v>
      </c>
      <c r="C76" s="33">
        <v>0</v>
      </c>
      <c r="D76" s="7">
        <v>1</v>
      </c>
      <c r="E76">
        <v>240</v>
      </c>
      <c r="F76" s="7" t="s">
        <v>107</v>
      </c>
      <c r="G76" s="45">
        <v>7.5229999999999984E-3</v>
      </c>
      <c r="H76" s="32" t="s">
        <v>152</v>
      </c>
      <c r="J76" s="7"/>
      <c r="K76" s="61">
        <v>55.971119999999985</v>
      </c>
    </row>
    <row r="77" spans="1:11" x14ac:dyDescent="0.25">
      <c r="A77" s="43" t="s">
        <v>106</v>
      </c>
      <c r="B77" s="33">
        <f t="shared" si="1"/>
        <v>2.7252720000000012</v>
      </c>
      <c r="C77" s="33">
        <v>0</v>
      </c>
      <c r="D77" s="7">
        <v>1</v>
      </c>
      <c r="E77">
        <v>240</v>
      </c>
      <c r="F77" s="7" t="s">
        <v>107</v>
      </c>
      <c r="G77" s="45">
        <v>3.6630000000000013E-3</v>
      </c>
      <c r="H77" s="43" t="s">
        <v>153</v>
      </c>
      <c r="J77" s="7"/>
      <c r="K77" s="61">
        <v>27.252720000000011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F54" sqref="F54"/>
    </sheetView>
  </sheetViews>
  <sheetFormatPr defaultRowHeight="11.5" x14ac:dyDescent="0.25"/>
  <sheetData>
    <row r="1" spans="1:11" ht="115" x14ac:dyDescent="0.25">
      <c r="A1" s="55" t="s">
        <v>0</v>
      </c>
      <c r="B1" s="55" t="s">
        <v>68</v>
      </c>
      <c r="C1" s="55" t="s">
        <v>69</v>
      </c>
      <c r="D1" s="55" t="s">
        <v>17</v>
      </c>
      <c r="E1" s="56" t="s">
        <v>41</v>
      </c>
      <c r="F1" s="55" t="s">
        <v>19</v>
      </c>
      <c r="G1" s="55" t="s">
        <v>25</v>
      </c>
      <c r="H1" s="55" t="s">
        <v>35</v>
      </c>
      <c r="I1" s="55" t="s">
        <v>36</v>
      </c>
      <c r="J1" s="55" t="s">
        <v>48</v>
      </c>
      <c r="K1" s="54"/>
    </row>
    <row r="2" spans="1:11" x14ac:dyDescent="0.25">
      <c r="A2" s="57" t="s">
        <v>1</v>
      </c>
      <c r="B2" s="58" t="s">
        <v>49</v>
      </c>
      <c r="C2" s="58" t="s">
        <v>67</v>
      </c>
      <c r="D2" s="58" t="s">
        <v>16</v>
      </c>
      <c r="E2" s="58" t="s">
        <v>16</v>
      </c>
      <c r="F2" s="58" t="s">
        <v>20</v>
      </c>
      <c r="G2" s="58" t="s">
        <v>38</v>
      </c>
      <c r="H2" s="58" t="s">
        <v>2</v>
      </c>
      <c r="I2" s="58" t="s">
        <v>2</v>
      </c>
      <c r="J2" s="58" t="s">
        <v>2</v>
      </c>
      <c r="K2" s="54"/>
    </row>
    <row r="3" spans="1:11" x14ac:dyDescent="0.25">
      <c r="A3" s="59" t="s">
        <v>26</v>
      </c>
      <c r="B3" s="54" t="s">
        <v>65</v>
      </c>
      <c r="C3" s="54" t="s">
        <v>66</v>
      </c>
      <c r="D3" s="54" t="s">
        <v>43</v>
      </c>
      <c r="E3" s="54" t="s">
        <v>42</v>
      </c>
      <c r="F3" s="54" t="s">
        <v>21</v>
      </c>
      <c r="G3" s="54" t="s">
        <v>18</v>
      </c>
      <c r="H3" s="54" t="s">
        <v>39</v>
      </c>
      <c r="I3" s="54" t="s">
        <v>40</v>
      </c>
      <c r="J3" s="54" t="s">
        <v>47</v>
      </c>
      <c r="K3" s="54" t="s">
        <v>110</v>
      </c>
    </row>
    <row r="4" spans="1:11" x14ac:dyDescent="0.25">
      <c r="A4" s="60" t="s">
        <v>52</v>
      </c>
      <c r="B4" s="61">
        <v>53.567999999999998</v>
      </c>
      <c r="C4" s="61">
        <v>0.55808000000000002</v>
      </c>
      <c r="D4" s="62">
        <v>12</v>
      </c>
      <c r="E4" s="54">
        <f t="shared" ref="E4:E22" si="0">50*12</f>
        <v>600</v>
      </c>
      <c r="F4" s="54" t="s">
        <v>22</v>
      </c>
      <c r="G4" s="61">
        <v>46.08</v>
      </c>
      <c r="H4" s="54"/>
      <c r="I4" s="54" t="s">
        <v>37</v>
      </c>
      <c r="J4" s="54" t="s">
        <v>37</v>
      </c>
      <c r="K4" s="61">
        <v>53.567999999999998</v>
      </c>
    </row>
    <row r="5" spans="1:11" x14ac:dyDescent="0.25">
      <c r="A5" s="60" t="s">
        <v>53</v>
      </c>
      <c r="B5" s="61">
        <v>0</v>
      </c>
      <c r="C5" s="61">
        <v>2.0928</v>
      </c>
      <c r="D5" s="54">
        <v>12</v>
      </c>
      <c r="E5" s="54">
        <f t="shared" si="0"/>
        <v>600</v>
      </c>
      <c r="F5" s="54" t="s">
        <v>22</v>
      </c>
      <c r="G5" s="61">
        <v>172.8</v>
      </c>
      <c r="H5" s="54"/>
      <c r="I5" s="63" t="s">
        <v>73</v>
      </c>
      <c r="J5" s="54" t="s">
        <v>37</v>
      </c>
      <c r="K5" s="54">
        <v>0</v>
      </c>
    </row>
    <row r="6" spans="1:11" x14ac:dyDescent="0.25">
      <c r="A6" s="60" t="s">
        <v>54</v>
      </c>
      <c r="B6" s="61">
        <v>0</v>
      </c>
      <c r="C6" s="61">
        <v>2.9648000000000003</v>
      </c>
      <c r="D6" s="54">
        <v>12</v>
      </c>
      <c r="E6" s="54">
        <f t="shared" si="0"/>
        <v>600</v>
      </c>
      <c r="F6" s="54" t="s">
        <v>22</v>
      </c>
      <c r="G6" s="61">
        <v>244.8</v>
      </c>
      <c r="H6" s="54"/>
      <c r="I6" s="63" t="s">
        <v>78</v>
      </c>
      <c r="J6" s="54" t="s">
        <v>37</v>
      </c>
      <c r="K6" s="54">
        <v>0</v>
      </c>
    </row>
    <row r="7" spans="1:11" x14ac:dyDescent="0.25">
      <c r="A7" s="60" t="s">
        <v>55</v>
      </c>
      <c r="B7" s="61">
        <v>826.2</v>
      </c>
      <c r="C7" s="61">
        <v>7.4120000000000008</v>
      </c>
      <c r="D7" s="54">
        <v>12</v>
      </c>
      <c r="E7" s="54">
        <f t="shared" si="0"/>
        <v>600</v>
      </c>
      <c r="F7" s="54" t="s">
        <v>22</v>
      </c>
      <c r="G7" s="61">
        <v>612</v>
      </c>
      <c r="H7" s="54"/>
      <c r="I7" s="54" t="s">
        <v>37</v>
      </c>
      <c r="J7" s="54" t="s">
        <v>37</v>
      </c>
      <c r="K7" s="61">
        <v>826.2</v>
      </c>
    </row>
    <row r="8" spans="1:11" x14ac:dyDescent="0.25">
      <c r="A8" s="60" t="s">
        <v>56</v>
      </c>
      <c r="B8" s="61">
        <v>0</v>
      </c>
      <c r="C8" s="61">
        <v>11.336</v>
      </c>
      <c r="D8" s="54">
        <v>12</v>
      </c>
      <c r="E8" s="54">
        <f t="shared" si="0"/>
        <v>600</v>
      </c>
      <c r="F8" s="54" t="s">
        <v>22</v>
      </c>
      <c r="G8" s="61">
        <v>936</v>
      </c>
      <c r="H8" s="54"/>
      <c r="I8" s="63" t="s">
        <v>76</v>
      </c>
      <c r="J8" s="54" t="s">
        <v>37</v>
      </c>
      <c r="K8" s="54">
        <v>0</v>
      </c>
    </row>
    <row r="9" spans="1:11" x14ac:dyDescent="0.25">
      <c r="A9" s="60" t="s">
        <v>57</v>
      </c>
      <c r="B9" s="61">
        <v>0</v>
      </c>
      <c r="C9" s="61">
        <v>1.9358400000000002</v>
      </c>
      <c r="D9" s="54">
        <v>12</v>
      </c>
      <c r="E9" s="54">
        <f t="shared" si="0"/>
        <v>600</v>
      </c>
      <c r="F9" s="54" t="s">
        <v>22</v>
      </c>
      <c r="G9" s="61">
        <v>159.84</v>
      </c>
      <c r="H9" s="54"/>
      <c r="I9" s="63" t="s">
        <v>77</v>
      </c>
      <c r="J9" s="54" t="s">
        <v>37</v>
      </c>
      <c r="K9" s="54">
        <v>0</v>
      </c>
    </row>
    <row r="10" spans="1:11" x14ac:dyDescent="0.25">
      <c r="A10" s="60" t="s">
        <v>58</v>
      </c>
      <c r="B10" s="61">
        <v>2143.1999999999998</v>
      </c>
      <c r="C10" s="61">
        <v>6.9760000000000009</v>
      </c>
      <c r="D10" s="54">
        <v>12</v>
      </c>
      <c r="E10" s="54">
        <f t="shared" si="0"/>
        <v>600</v>
      </c>
      <c r="F10" s="54" t="s">
        <v>22</v>
      </c>
      <c r="G10" s="61">
        <v>576</v>
      </c>
      <c r="H10" s="54"/>
      <c r="I10" s="63" t="s">
        <v>74</v>
      </c>
      <c r="J10" s="54" t="s">
        <v>37</v>
      </c>
      <c r="K10" s="61">
        <v>2143.1999999999998</v>
      </c>
    </row>
    <row r="11" spans="1:11" x14ac:dyDescent="0.25">
      <c r="A11" s="60" t="s">
        <v>59</v>
      </c>
      <c r="B11" s="61">
        <v>2700</v>
      </c>
      <c r="C11" s="61">
        <v>6.9760000000000009</v>
      </c>
      <c r="D11" s="54">
        <v>12</v>
      </c>
      <c r="E11" s="54">
        <f t="shared" si="0"/>
        <v>600</v>
      </c>
      <c r="F11" s="54" t="s">
        <v>22</v>
      </c>
      <c r="G11" s="61">
        <v>576</v>
      </c>
      <c r="H11" s="54"/>
      <c r="I11" s="63" t="s">
        <v>74</v>
      </c>
      <c r="J11" s="54" t="s">
        <v>37</v>
      </c>
      <c r="K11" s="61">
        <v>2700</v>
      </c>
    </row>
    <row r="12" spans="1:11" x14ac:dyDescent="0.25">
      <c r="A12" s="60" t="s">
        <v>60</v>
      </c>
      <c r="B12" s="61">
        <v>0</v>
      </c>
      <c r="C12" s="61">
        <v>6.5400000000000009</v>
      </c>
      <c r="D12" s="54">
        <v>12</v>
      </c>
      <c r="E12" s="54">
        <f t="shared" si="0"/>
        <v>600</v>
      </c>
      <c r="F12" s="54" t="s">
        <v>22</v>
      </c>
      <c r="G12" s="61">
        <v>540</v>
      </c>
      <c r="H12" s="54"/>
      <c r="I12" s="63" t="s">
        <v>75</v>
      </c>
      <c r="J12" s="54" t="s">
        <v>37</v>
      </c>
      <c r="K12" s="61">
        <v>0</v>
      </c>
    </row>
    <row r="13" spans="1:11" x14ac:dyDescent="0.25">
      <c r="A13" s="60" t="s">
        <v>70</v>
      </c>
      <c r="B13" s="61">
        <v>321.45</v>
      </c>
      <c r="C13" s="61">
        <v>1.3080000000000001</v>
      </c>
      <c r="D13" s="54">
        <v>12</v>
      </c>
      <c r="E13" s="54">
        <f t="shared" si="0"/>
        <v>600</v>
      </c>
      <c r="F13" s="54" t="s">
        <v>22</v>
      </c>
      <c r="G13" s="61">
        <v>820.8</v>
      </c>
      <c r="H13" s="60" t="s">
        <v>61</v>
      </c>
      <c r="I13" s="54" t="s">
        <v>37</v>
      </c>
      <c r="J13" s="54" t="s">
        <v>37</v>
      </c>
      <c r="K13" s="61">
        <v>321.45</v>
      </c>
    </row>
    <row r="14" spans="1:11" x14ac:dyDescent="0.25">
      <c r="A14" s="60" t="s">
        <v>71</v>
      </c>
      <c r="B14" s="61">
        <v>643.20000000000005</v>
      </c>
      <c r="C14" s="61">
        <v>4.1856</v>
      </c>
      <c r="D14" s="54">
        <v>12</v>
      </c>
      <c r="E14" s="54">
        <f t="shared" si="0"/>
        <v>600</v>
      </c>
      <c r="F14" s="54" t="s">
        <v>22</v>
      </c>
      <c r="G14" s="61">
        <v>864</v>
      </c>
      <c r="H14" s="60" t="s">
        <v>62</v>
      </c>
      <c r="I14" s="54" t="s">
        <v>37</v>
      </c>
      <c r="J14" s="54" t="s">
        <v>37</v>
      </c>
      <c r="K14" s="61">
        <v>643.20000000000005</v>
      </c>
    </row>
    <row r="15" spans="1:11" x14ac:dyDescent="0.25">
      <c r="A15" s="60" t="s">
        <v>72</v>
      </c>
      <c r="B15" s="61">
        <v>399.9</v>
      </c>
      <c r="C15" s="61">
        <v>2.6160000000000001</v>
      </c>
      <c r="D15" s="54">
        <v>12</v>
      </c>
      <c r="E15" s="54">
        <f t="shared" si="0"/>
        <v>600</v>
      </c>
      <c r="F15" s="54" t="s">
        <v>22</v>
      </c>
      <c r="G15" s="61">
        <v>756</v>
      </c>
      <c r="H15" s="60" t="s">
        <v>63</v>
      </c>
      <c r="I15" s="54" t="s">
        <v>37</v>
      </c>
      <c r="J15" s="54" t="s">
        <v>37</v>
      </c>
      <c r="K15" s="61">
        <v>399.9</v>
      </c>
    </row>
    <row r="16" spans="1:11" x14ac:dyDescent="0.25">
      <c r="A16" s="64" t="s">
        <v>64</v>
      </c>
      <c r="B16" s="61">
        <v>267.95999999999998</v>
      </c>
      <c r="C16" s="65">
        <v>1.0464</v>
      </c>
      <c r="D16" s="66">
        <v>12</v>
      </c>
      <c r="E16" s="66">
        <f t="shared" si="0"/>
        <v>600</v>
      </c>
      <c r="F16" s="66" t="s">
        <v>22</v>
      </c>
      <c r="G16" s="65">
        <v>86.4</v>
      </c>
      <c r="H16" s="66"/>
      <c r="I16" s="54" t="s">
        <v>37</v>
      </c>
      <c r="J16" s="54" t="s">
        <v>37</v>
      </c>
      <c r="K16" s="65">
        <v>267.95999999999998</v>
      </c>
    </row>
    <row r="17" spans="1:11" x14ac:dyDescent="0.25">
      <c r="A17" s="63" t="s">
        <v>73</v>
      </c>
      <c r="B17" s="61">
        <v>419.04</v>
      </c>
      <c r="C17" s="67">
        <v>0</v>
      </c>
      <c r="D17" s="54">
        <v>12</v>
      </c>
      <c r="E17" s="54">
        <f t="shared" si="0"/>
        <v>600</v>
      </c>
      <c r="F17" s="54" t="s">
        <v>79</v>
      </c>
      <c r="G17" s="68">
        <v>900</v>
      </c>
      <c r="H17" s="54"/>
      <c r="I17" s="54" t="s">
        <v>37</v>
      </c>
      <c r="J17" s="54" t="s">
        <v>37</v>
      </c>
      <c r="K17" s="61">
        <v>419.04</v>
      </c>
    </row>
    <row r="18" spans="1:11" x14ac:dyDescent="0.25">
      <c r="A18" s="63" t="s">
        <v>74</v>
      </c>
      <c r="B18" s="61">
        <v>0</v>
      </c>
      <c r="C18" s="61">
        <v>0</v>
      </c>
      <c r="D18" s="54">
        <v>12</v>
      </c>
      <c r="E18" s="54">
        <f t="shared" si="0"/>
        <v>600</v>
      </c>
      <c r="F18" s="54" t="s">
        <v>79</v>
      </c>
      <c r="G18" s="68">
        <v>1754</v>
      </c>
      <c r="H18" s="54"/>
      <c r="I18" s="54" t="s">
        <v>37</v>
      </c>
      <c r="J18" s="54" t="s">
        <v>37</v>
      </c>
      <c r="K18" s="67">
        <v>0</v>
      </c>
    </row>
    <row r="19" spans="1:11" x14ac:dyDescent="0.25">
      <c r="A19" s="63" t="s">
        <v>75</v>
      </c>
      <c r="B19" s="61">
        <v>1607.25</v>
      </c>
      <c r="C19" s="61">
        <v>0</v>
      </c>
      <c r="D19" s="54">
        <v>12</v>
      </c>
      <c r="E19" s="54">
        <f t="shared" si="0"/>
        <v>600</v>
      </c>
      <c r="F19" s="54" t="s">
        <v>79</v>
      </c>
      <c r="G19" s="68">
        <v>113</v>
      </c>
      <c r="H19" s="54"/>
      <c r="I19" s="54" t="s">
        <v>37</v>
      </c>
      <c r="J19" s="54" t="s">
        <v>37</v>
      </c>
      <c r="K19" s="61">
        <v>1607.25</v>
      </c>
    </row>
    <row r="20" spans="1:11" x14ac:dyDescent="0.25">
      <c r="A20" s="63" t="s">
        <v>76</v>
      </c>
      <c r="B20" s="61">
        <v>2142.4</v>
      </c>
      <c r="C20" s="61">
        <v>0</v>
      </c>
      <c r="D20" s="54">
        <v>12</v>
      </c>
      <c r="E20" s="54">
        <f t="shared" si="0"/>
        <v>600</v>
      </c>
      <c r="F20" s="54" t="s">
        <v>79</v>
      </c>
      <c r="G20" s="68">
        <v>2324</v>
      </c>
      <c r="H20" s="54"/>
      <c r="I20" s="54" t="s">
        <v>37</v>
      </c>
      <c r="J20" s="54" t="s">
        <v>37</v>
      </c>
      <c r="K20" s="61">
        <v>2142.4</v>
      </c>
    </row>
    <row r="21" spans="1:11" x14ac:dyDescent="0.25">
      <c r="A21" s="63" t="s">
        <v>77</v>
      </c>
      <c r="B21" s="61">
        <v>553.44600000000003</v>
      </c>
      <c r="C21" s="61">
        <v>0</v>
      </c>
      <c r="D21" s="54">
        <v>12</v>
      </c>
      <c r="E21" s="54">
        <f t="shared" si="0"/>
        <v>600</v>
      </c>
      <c r="F21" s="54" t="s">
        <v>79</v>
      </c>
      <c r="G21" s="68">
        <v>256</v>
      </c>
      <c r="H21" s="54"/>
      <c r="I21" s="54" t="s">
        <v>37</v>
      </c>
      <c r="J21" s="54" t="s">
        <v>37</v>
      </c>
      <c r="K21" s="61">
        <v>553.44600000000003</v>
      </c>
    </row>
    <row r="22" spans="1:11" x14ac:dyDescent="0.25">
      <c r="A22" s="69" t="s">
        <v>78</v>
      </c>
      <c r="B22" s="61">
        <v>455.6</v>
      </c>
      <c r="C22" s="65">
        <v>0</v>
      </c>
      <c r="D22" s="66">
        <v>12</v>
      </c>
      <c r="E22" s="66">
        <f t="shared" si="0"/>
        <v>600</v>
      </c>
      <c r="F22" s="66" t="s">
        <v>79</v>
      </c>
      <c r="G22" s="70">
        <v>900</v>
      </c>
      <c r="H22" s="66"/>
      <c r="I22" s="54" t="s">
        <v>37</v>
      </c>
      <c r="J22" s="54" t="s">
        <v>37</v>
      </c>
      <c r="K22" s="65">
        <v>455.6</v>
      </c>
    </row>
    <row r="23" spans="1:11" x14ac:dyDescent="0.25">
      <c r="A23" s="71" t="s">
        <v>81</v>
      </c>
      <c r="B23" s="61">
        <v>110</v>
      </c>
      <c r="C23" s="67">
        <v>0</v>
      </c>
      <c r="D23" s="54">
        <v>23</v>
      </c>
      <c r="E23" s="54">
        <v>500</v>
      </c>
      <c r="F23" s="54" t="s">
        <v>87</v>
      </c>
      <c r="G23" s="61">
        <v>288</v>
      </c>
      <c r="H23" s="54"/>
      <c r="I23" s="54" t="s">
        <v>37</v>
      </c>
      <c r="J23" s="54" t="s">
        <v>37</v>
      </c>
      <c r="K23" s="61">
        <v>110</v>
      </c>
    </row>
    <row r="24" spans="1:11" x14ac:dyDescent="0.25">
      <c r="A24" s="71" t="s">
        <v>82</v>
      </c>
      <c r="B24" s="61">
        <v>0</v>
      </c>
      <c r="C24" s="61">
        <v>0</v>
      </c>
      <c r="D24" s="54">
        <v>0</v>
      </c>
      <c r="E24" s="54">
        <v>500</v>
      </c>
      <c r="F24" s="54" t="s">
        <v>87</v>
      </c>
      <c r="G24" s="61">
        <v>288</v>
      </c>
      <c r="H24" s="54"/>
      <c r="I24" s="71" t="s">
        <v>81</v>
      </c>
      <c r="J24" s="54" t="s">
        <v>37</v>
      </c>
      <c r="K24" s="61">
        <v>0</v>
      </c>
    </row>
    <row r="25" spans="1:11" x14ac:dyDescent="0.25">
      <c r="A25" s="71" t="s">
        <v>83</v>
      </c>
      <c r="B25" s="61">
        <v>200</v>
      </c>
      <c r="C25" s="61">
        <v>0</v>
      </c>
      <c r="D25" s="54">
        <v>23</v>
      </c>
      <c r="E25" s="54">
        <v>500</v>
      </c>
      <c r="F25" s="54" t="s">
        <v>87</v>
      </c>
      <c r="G25" s="61">
        <v>288</v>
      </c>
      <c r="H25" s="54"/>
      <c r="I25" s="54" t="s">
        <v>37</v>
      </c>
      <c r="J25" s="54" t="s">
        <v>37</v>
      </c>
      <c r="K25" s="61">
        <v>200</v>
      </c>
    </row>
    <row r="26" spans="1:11" x14ac:dyDescent="0.25">
      <c r="A26" s="71" t="s">
        <v>84</v>
      </c>
      <c r="B26" s="61">
        <v>0</v>
      </c>
      <c r="C26" s="61">
        <v>0</v>
      </c>
      <c r="D26" s="54">
        <v>0</v>
      </c>
      <c r="E26" s="54">
        <v>500</v>
      </c>
      <c r="F26" s="54" t="s">
        <v>87</v>
      </c>
      <c r="G26" s="61">
        <v>288</v>
      </c>
      <c r="H26" s="54"/>
      <c r="I26" s="71" t="s">
        <v>83</v>
      </c>
      <c r="J26" s="54" t="s">
        <v>37</v>
      </c>
      <c r="K26" s="61">
        <v>0</v>
      </c>
    </row>
    <row r="27" spans="1:11" x14ac:dyDescent="0.25">
      <c r="A27" s="71" t="s">
        <v>85</v>
      </c>
      <c r="B27" s="61">
        <v>240</v>
      </c>
      <c r="C27" s="61">
        <v>0</v>
      </c>
      <c r="D27" s="54">
        <v>23</v>
      </c>
      <c r="E27" s="54">
        <v>500</v>
      </c>
      <c r="F27" s="54" t="s">
        <v>87</v>
      </c>
      <c r="G27" s="61">
        <v>288</v>
      </c>
      <c r="H27" s="54"/>
      <c r="I27" s="54" t="s">
        <v>37</v>
      </c>
      <c r="J27" s="54" t="s">
        <v>37</v>
      </c>
      <c r="K27" s="61">
        <v>240</v>
      </c>
    </row>
    <row r="28" spans="1:11" x14ac:dyDescent="0.25">
      <c r="A28" s="72" t="s">
        <v>86</v>
      </c>
      <c r="B28" s="61">
        <v>0</v>
      </c>
      <c r="C28" s="65">
        <v>0</v>
      </c>
      <c r="D28" s="66">
        <v>0</v>
      </c>
      <c r="E28" s="66">
        <v>500</v>
      </c>
      <c r="F28" s="66" t="s">
        <v>87</v>
      </c>
      <c r="G28" s="65">
        <v>288</v>
      </c>
      <c r="H28" s="66"/>
      <c r="I28" s="72" t="s">
        <v>85</v>
      </c>
      <c r="J28" s="54" t="s">
        <v>37</v>
      </c>
      <c r="K28" s="65">
        <v>0</v>
      </c>
    </row>
    <row r="29" spans="1:11" x14ac:dyDescent="0.25">
      <c r="A29" s="73" t="s">
        <v>88</v>
      </c>
      <c r="B29" s="61">
        <v>573.28919999999994</v>
      </c>
      <c r="C29" s="67">
        <v>0</v>
      </c>
      <c r="D29" s="54">
        <v>11</v>
      </c>
      <c r="E29" s="54">
        <v>240</v>
      </c>
      <c r="F29" s="54" t="s">
        <v>107</v>
      </c>
      <c r="G29" s="74">
        <v>7.7054999999999998E-2</v>
      </c>
      <c r="H29" s="54"/>
      <c r="I29" s="54" t="s">
        <v>37</v>
      </c>
      <c r="J29" s="54" t="s">
        <v>37</v>
      </c>
      <c r="K29" s="61">
        <v>573.28919999999994</v>
      </c>
    </row>
    <row r="30" spans="1:11" x14ac:dyDescent="0.25">
      <c r="A30" s="73" t="s">
        <v>89</v>
      </c>
      <c r="B30" s="61">
        <v>142.476</v>
      </c>
      <c r="C30" s="61">
        <v>0</v>
      </c>
      <c r="D30" s="54">
        <v>11</v>
      </c>
      <c r="E30" s="54">
        <v>240</v>
      </c>
      <c r="F30" s="54" t="s">
        <v>107</v>
      </c>
      <c r="G30" s="74">
        <v>1.915E-2</v>
      </c>
      <c r="H30" s="54"/>
      <c r="I30" s="54" t="s">
        <v>37</v>
      </c>
      <c r="J30" s="54" t="s">
        <v>37</v>
      </c>
      <c r="K30" s="61">
        <v>142.476</v>
      </c>
    </row>
    <row r="31" spans="1:11" x14ac:dyDescent="0.25">
      <c r="A31" s="73" t="s">
        <v>90</v>
      </c>
      <c r="B31" s="61">
        <v>76.527839999999983</v>
      </c>
      <c r="C31" s="61">
        <v>0</v>
      </c>
      <c r="D31" s="54">
        <v>11</v>
      </c>
      <c r="E31" s="54">
        <v>240</v>
      </c>
      <c r="F31" s="54" t="s">
        <v>107</v>
      </c>
      <c r="G31" s="74">
        <v>1.0285999999999998E-2</v>
      </c>
      <c r="H31" s="54"/>
      <c r="I31" s="54" t="s">
        <v>37</v>
      </c>
      <c r="J31" s="54" t="s">
        <v>37</v>
      </c>
      <c r="K31" s="61">
        <v>76.527839999999983</v>
      </c>
    </row>
    <row r="32" spans="1:11" x14ac:dyDescent="0.25">
      <c r="A32" s="73" t="s">
        <v>91</v>
      </c>
      <c r="B32" s="61">
        <v>86.303999999999988</v>
      </c>
      <c r="C32" s="61">
        <v>0</v>
      </c>
      <c r="D32" s="54">
        <v>11</v>
      </c>
      <c r="E32" s="54">
        <v>240</v>
      </c>
      <c r="F32" s="54" t="s">
        <v>107</v>
      </c>
      <c r="G32" s="74">
        <v>1.1599999999999999E-2</v>
      </c>
      <c r="H32" s="54"/>
      <c r="I32" s="54" t="s">
        <v>37</v>
      </c>
      <c r="J32" s="54" t="s">
        <v>37</v>
      </c>
      <c r="K32" s="61">
        <v>86.303999999999988</v>
      </c>
    </row>
    <row r="33" spans="1:11" x14ac:dyDescent="0.25">
      <c r="A33" s="73" t="s">
        <v>92</v>
      </c>
      <c r="B33" s="61">
        <v>43.598400000000005</v>
      </c>
      <c r="C33" s="61">
        <v>0</v>
      </c>
      <c r="D33" s="54">
        <v>11</v>
      </c>
      <c r="E33" s="54">
        <v>240</v>
      </c>
      <c r="F33" s="54" t="s">
        <v>107</v>
      </c>
      <c r="G33" s="74">
        <v>5.8600000000000006E-3</v>
      </c>
      <c r="H33" s="54"/>
      <c r="I33" s="54" t="s">
        <v>37</v>
      </c>
      <c r="J33" s="54" t="s">
        <v>37</v>
      </c>
      <c r="K33" s="61">
        <v>43.598400000000005</v>
      </c>
    </row>
    <row r="34" spans="1:11" x14ac:dyDescent="0.25">
      <c r="A34" s="73" t="s">
        <v>93</v>
      </c>
      <c r="B34" s="61">
        <v>45.607200000000013</v>
      </c>
      <c r="C34" s="61">
        <v>0</v>
      </c>
      <c r="D34" s="54">
        <v>11</v>
      </c>
      <c r="E34" s="54">
        <v>240</v>
      </c>
      <c r="F34" s="54" t="s">
        <v>107</v>
      </c>
      <c r="G34" s="74">
        <v>6.1300000000000018E-3</v>
      </c>
      <c r="H34" s="54"/>
      <c r="I34" s="54" t="s">
        <v>37</v>
      </c>
      <c r="J34" s="54" t="s">
        <v>37</v>
      </c>
      <c r="K34" s="61">
        <v>45.607200000000013</v>
      </c>
    </row>
    <row r="35" spans="1:11" x14ac:dyDescent="0.25">
      <c r="A35" s="73" t="s">
        <v>94</v>
      </c>
      <c r="B35" s="61">
        <v>787.09248000000014</v>
      </c>
      <c r="C35" s="61">
        <v>0</v>
      </c>
      <c r="D35" s="54">
        <v>11</v>
      </c>
      <c r="E35" s="54">
        <v>240</v>
      </c>
      <c r="F35" s="54" t="s">
        <v>107</v>
      </c>
      <c r="G35" s="74">
        <v>0.10579200000000001</v>
      </c>
      <c r="H35" s="54"/>
      <c r="I35" s="54" t="s">
        <v>37</v>
      </c>
      <c r="J35" s="54" t="s">
        <v>37</v>
      </c>
      <c r="K35" s="61">
        <v>787.09248000000014</v>
      </c>
    </row>
    <row r="36" spans="1:11" x14ac:dyDescent="0.25">
      <c r="A36" s="73" t="s">
        <v>95</v>
      </c>
      <c r="B36" s="61">
        <v>56.618399999999987</v>
      </c>
      <c r="C36" s="61">
        <v>0</v>
      </c>
      <c r="D36" s="54">
        <v>11</v>
      </c>
      <c r="E36" s="54">
        <v>240</v>
      </c>
      <c r="F36" s="54" t="s">
        <v>107</v>
      </c>
      <c r="G36" s="74">
        <v>7.6099999999999987E-3</v>
      </c>
      <c r="H36" s="54"/>
      <c r="I36" s="54" t="s">
        <v>37</v>
      </c>
      <c r="J36" s="54" t="s">
        <v>37</v>
      </c>
      <c r="K36" s="61">
        <v>56.618399999999987</v>
      </c>
    </row>
    <row r="37" spans="1:11" x14ac:dyDescent="0.25">
      <c r="A37" s="73" t="s">
        <v>96</v>
      </c>
      <c r="B37" s="61">
        <v>2.2320000000000002</v>
      </c>
      <c r="C37" s="61">
        <v>0</v>
      </c>
      <c r="D37" s="54">
        <v>11</v>
      </c>
      <c r="E37" s="54">
        <v>240</v>
      </c>
      <c r="F37" s="54" t="s">
        <v>107</v>
      </c>
      <c r="G37" s="74">
        <v>3.0000000000000003E-4</v>
      </c>
      <c r="H37" s="54"/>
      <c r="I37" s="54" t="s">
        <v>37</v>
      </c>
      <c r="J37" s="54" t="s">
        <v>37</v>
      </c>
      <c r="K37" s="61">
        <v>2.2320000000000002</v>
      </c>
    </row>
    <row r="38" spans="1:11" x14ac:dyDescent="0.25">
      <c r="A38" s="73" t="s">
        <v>97</v>
      </c>
      <c r="B38" s="61">
        <v>52.139520000000005</v>
      </c>
      <c r="C38" s="61">
        <v>0</v>
      </c>
      <c r="D38" s="54">
        <v>11</v>
      </c>
      <c r="E38" s="54">
        <v>240</v>
      </c>
      <c r="F38" s="54" t="s">
        <v>107</v>
      </c>
      <c r="G38" s="74">
        <v>7.0080000000000003E-3</v>
      </c>
      <c r="H38" s="54"/>
      <c r="I38" s="54" t="s">
        <v>37</v>
      </c>
      <c r="J38" s="54" t="s">
        <v>37</v>
      </c>
      <c r="K38" s="61">
        <v>52.139520000000005</v>
      </c>
    </row>
    <row r="39" spans="1:11" x14ac:dyDescent="0.25">
      <c r="A39" s="73" t="s">
        <v>98</v>
      </c>
      <c r="B39" s="61">
        <v>37.200000000000003</v>
      </c>
      <c r="C39" s="61">
        <v>0</v>
      </c>
      <c r="D39" s="54">
        <v>11</v>
      </c>
      <c r="E39" s="54">
        <v>240</v>
      </c>
      <c r="F39" s="54" t="s">
        <v>107</v>
      </c>
      <c r="G39" s="74">
        <v>5.0000000000000001E-3</v>
      </c>
      <c r="H39" s="54"/>
      <c r="I39" s="54" t="s">
        <v>37</v>
      </c>
      <c r="J39" s="54" t="s">
        <v>37</v>
      </c>
      <c r="K39" s="61">
        <v>37.200000000000003</v>
      </c>
    </row>
    <row r="40" spans="1:11" x14ac:dyDescent="0.25">
      <c r="A40" s="73" t="s">
        <v>99</v>
      </c>
      <c r="B40" s="61">
        <v>3.72</v>
      </c>
      <c r="C40" s="61">
        <v>0</v>
      </c>
      <c r="D40" s="54">
        <v>11</v>
      </c>
      <c r="E40" s="54">
        <v>240</v>
      </c>
      <c r="F40" s="54" t="s">
        <v>107</v>
      </c>
      <c r="G40" s="74">
        <v>5.0000000000000001E-4</v>
      </c>
      <c r="H40" s="54"/>
      <c r="I40" s="54" t="s">
        <v>37</v>
      </c>
      <c r="J40" s="54" t="s">
        <v>37</v>
      </c>
      <c r="K40" s="61">
        <v>3.72</v>
      </c>
    </row>
    <row r="41" spans="1:11" x14ac:dyDescent="0.25">
      <c r="A41" s="73" t="s">
        <v>100</v>
      </c>
      <c r="B41" s="61">
        <v>37.199999999999996</v>
      </c>
      <c r="C41" s="61">
        <v>0</v>
      </c>
      <c r="D41" s="54">
        <v>11</v>
      </c>
      <c r="E41" s="54">
        <v>240</v>
      </c>
      <c r="F41" s="54" t="s">
        <v>107</v>
      </c>
      <c r="G41" s="74">
        <v>4.9999999999999992E-3</v>
      </c>
      <c r="H41" s="54"/>
      <c r="I41" s="54" t="s">
        <v>37</v>
      </c>
      <c r="J41" s="54" t="s">
        <v>37</v>
      </c>
      <c r="K41" s="61">
        <v>37.199999999999996</v>
      </c>
    </row>
    <row r="42" spans="1:11" x14ac:dyDescent="0.25">
      <c r="A42" s="73" t="s">
        <v>101</v>
      </c>
      <c r="B42" s="61">
        <v>46.872</v>
      </c>
      <c r="C42" s="61">
        <v>0</v>
      </c>
      <c r="D42" s="54">
        <v>11</v>
      </c>
      <c r="E42" s="54">
        <v>240</v>
      </c>
      <c r="F42" s="54" t="s">
        <v>107</v>
      </c>
      <c r="G42" s="74">
        <v>6.3E-3</v>
      </c>
      <c r="H42" s="54"/>
      <c r="I42" s="54" t="s">
        <v>37</v>
      </c>
      <c r="J42" s="54" t="s">
        <v>37</v>
      </c>
      <c r="K42" s="61">
        <v>46.872</v>
      </c>
    </row>
    <row r="43" spans="1:11" x14ac:dyDescent="0.25">
      <c r="A43" s="73" t="s">
        <v>102</v>
      </c>
      <c r="B43" s="61">
        <v>102.672</v>
      </c>
      <c r="C43" s="61">
        <v>0</v>
      </c>
      <c r="D43" s="54">
        <v>11</v>
      </c>
      <c r="E43" s="54">
        <v>240</v>
      </c>
      <c r="F43" s="54" t="s">
        <v>107</v>
      </c>
      <c r="G43" s="74">
        <v>1.38E-2</v>
      </c>
      <c r="H43" s="54"/>
      <c r="I43" s="54" t="s">
        <v>37</v>
      </c>
      <c r="J43" s="54" t="s">
        <v>37</v>
      </c>
      <c r="K43" s="61">
        <v>102.672</v>
      </c>
    </row>
    <row r="44" spans="1:11" x14ac:dyDescent="0.25">
      <c r="A44" s="73" t="s">
        <v>103</v>
      </c>
      <c r="B44" s="61">
        <v>279.93</v>
      </c>
      <c r="C44" s="61">
        <v>0</v>
      </c>
      <c r="D44" s="54">
        <v>11</v>
      </c>
      <c r="E44" s="54">
        <v>240</v>
      </c>
      <c r="F44" s="54" t="s">
        <v>107</v>
      </c>
      <c r="G44" s="74">
        <v>3.7624999999999999E-2</v>
      </c>
      <c r="H44" s="54"/>
      <c r="I44" s="54" t="s">
        <v>37</v>
      </c>
      <c r="J44" s="54" t="s">
        <v>37</v>
      </c>
      <c r="K44" s="61">
        <v>279.93</v>
      </c>
    </row>
    <row r="45" spans="1:11" x14ac:dyDescent="0.25">
      <c r="A45" s="73" t="s">
        <v>104</v>
      </c>
      <c r="B45" s="61">
        <v>44.64</v>
      </c>
      <c r="C45" s="61">
        <v>0</v>
      </c>
      <c r="D45" s="54">
        <v>11</v>
      </c>
      <c r="E45" s="54">
        <v>240</v>
      </c>
      <c r="F45" s="54" t="s">
        <v>107</v>
      </c>
      <c r="G45" s="74">
        <v>6.0000000000000001E-3</v>
      </c>
      <c r="H45" s="54"/>
      <c r="I45" s="54" t="s">
        <v>37</v>
      </c>
      <c r="J45" s="54" t="s">
        <v>37</v>
      </c>
      <c r="K45" s="61">
        <v>44.64</v>
      </c>
    </row>
    <row r="46" spans="1:11" x14ac:dyDescent="0.25">
      <c r="A46" s="73" t="s">
        <v>105</v>
      </c>
      <c r="B46" s="61">
        <v>55.971119999999985</v>
      </c>
      <c r="C46" s="61">
        <v>0</v>
      </c>
      <c r="D46" s="54">
        <v>11</v>
      </c>
      <c r="E46" s="54">
        <v>240</v>
      </c>
      <c r="F46" s="54" t="s">
        <v>107</v>
      </c>
      <c r="G46" s="74">
        <v>7.5229999999999984E-3</v>
      </c>
      <c r="H46" s="54"/>
      <c r="I46" s="54" t="s">
        <v>37</v>
      </c>
      <c r="J46" s="54" t="s">
        <v>37</v>
      </c>
      <c r="K46" s="61">
        <v>55.971119999999985</v>
      </c>
    </row>
    <row r="47" spans="1:11" x14ac:dyDescent="0.25">
      <c r="A47" s="73" t="s">
        <v>106</v>
      </c>
      <c r="B47" s="61">
        <v>27.252720000000011</v>
      </c>
      <c r="C47" s="61">
        <v>0</v>
      </c>
      <c r="D47" s="54">
        <v>11</v>
      </c>
      <c r="E47" s="54">
        <v>240</v>
      </c>
      <c r="F47" s="54" t="s">
        <v>107</v>
      </c>
      <c r="G47" s="74">
        <v>3.6630000000000013E-3</v>
      </c>
      <c r="H47" s="54"/>
      <c r="I47" s="54" t="s">
        <v>37</v>
      </c>
      <c r="J47" s="54" t="s">
        <v>37</v>
      </c>
      <c r="K47" s="61">
        <v>27.252720000000011</v>
      </c>
    </row>
    <row r="48" spans="1:11" x14ac:dyDescent="0.25">
      <c r="A48" s="8"/>
      <c r="B48" s="8"/>
      <c r="C48" s="7"/>
    </row>
    <row r="49" spans="1:3" x14ac:dyDescent="0.25">
      <c r="A49" s="8"/>
      <c r="B49" s="8"/>
      <c r="C49" s="7"/>
    </row>
    <row r="50" spans="1:3" x14ac:dyDescent="0.25">
      <c r="A50" s="54" t="s">
        <v>113</v>
      </c>
      <c r="B50" s="54">
        <v>1500</v>
      </c>
      <c r="C50" s="54">
        <v>1</v>
      </c>
    </row>
    <row r="51" spans="1:3" x14ac:dyDescent="0.25">
      <c r="A51" s="54" t="s">
        <v>114</v>
      </c>
      <c r="B51" s="54">
        <v>1500</v>
      </c>
      <c r="C51" s="54">
        <f t="shared" ref="C51:C59" si="1">C50+24</f>
        <v>25</v>
      </c>
    </row>
    <row r="52" spans="1:3" x14ac:dyDescent="0.25">
      <c r="A52" s="54" t="s">
        <v>115</v>
      </c>
      <c r="B52" s="54">
        <v>1500</v>
      </c>
      <c r="C52" s="54">
        <f t="shared" si="1"/>
        <v>49</v>
      </c>
    </row>
    <row r="53" spans="1:3" x14ac:dyDescent="0.25">
      <c r="A53" s="54" t="s">
        <v>116</v>
      </c>
      <c r="B53" s="54">
        <v>1500</v>
      </c>
      <c r="C53" s="54">
        <f t="shared" si="1"/>
        <v>73</v>
      </c>
    </row>
    <row r="54" spans="1:3" x14ac:dyDescent="0.25">
      <c r="A54" s="54" t="s">
        <v>117</v>
      </c>
      <c r="B54" s="54">
        <v>1500</v>
      </c>
      <c r="C54" s="54">
        <f t="shared" si="1"/>
        <v>97</v>
      </c>
    </row>
    <row r="55" spans="1:3" x14ac:dyDescent="0.25">
      <c r="A55" s="54" t="s">
        <v>118</v>
      </c>
      <c r="B55" s="54">
        <v>1500</v>
      </c>
      <c r="C55" s="54">
        <f t="shared" si="1"/>
        <v>121</v>
      </c>
    </row>
    <row r="56" spans="1:3" x14ac:dyDescent="0.25">
      <c r="A56" s="54" t="s">
        <v>119</v>
      </c>
      <c r="B56" s="54">
        <v>1500</v>
      </c>
      <c r="C56" s="54">
        <f t="shared" si="1"/>
        <v>145</v>
      </c>
    </row>
    <row r="57" spans="1:3" x14ac:dyDescent="0.25">
      <c r="A57" s="54" t="s">
        <v>120</v>
      </c>
      <c r="B57" s="54">
        <v>1500</v>
      </c>
      <c r="C57" s="54">
        <f t="shared" si="1"/>
        <v>169</v>
      </c>
    </row>
    <row r="58" spans="1:3" x14ac:dyDescent="0.25">
      <c r="A58" s="54" t="s">
        <v>121</v>
      </c>
      <c r="B58" s="54">
        <v>1500</v>
      </c>
      <c r="C58" s="54">
        <f t="shared" si="1"/>
        <v>193</v>
      </c>
    </row>
    <row r="59" spans="1:3" x14ac:dyDescent="0.25">
      <c r="A59" s="54" t="s">
        <v>122</v>
      </c>
      <c r="B59" s="54">
        <v>1500</v>
      </c>
      <c r="C59" s="54">
        <f t="shared" si="1"/>
        <v>217</v>
      </c>
    </row>
    <row r="60" spans="1:3" x14ac:dyDescent="0.25">
      <c r="A60" s="8"/>
      <c r="B60" s="8"/>
      <c r="C60" s="7"/>
    </row>
    <row r="61" spans="1:3" x14ac:dyDescent="0.25">
      <c r="A61" s="8"/>
      <c r="B61" s="8"/>
      <c r="C61" s="7"/>
    </row>
    <row r="62" spans="1:3" x14ac:dyDescent="0.25">
      <c r="A62" s="8"/>
      <c r="B62" s="8"/>
      <c r="C62" s="7"/>
    </row>
    <row r="63" spans="1:3" x14ac:dyDescent="0.25">
      <c r="A63" s="8"/>
      <c r="B63" s="8"/>
      <c r="C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B9" sqref="B9"/>
    </sheetView>
  </sheetViews>
  <sheetFormatPr defaultRowHeight="11.5" x14ac:dyDescent="0.25"/>
  <cols>
    <col min="1" max="1" width="10.90625" customWidth="1"/>
    <col min="2" max="2" width="14.26953125" customWidth="1"/>
    <col min="3" max="3" width="11.453125" customWidth="1"/>
  </cols>
  <sheetData>
    <row r="1" spans="1:3" ht="19.5" x14ac:dyDescent="0.35">
      <c r="A1" s="1" t="s">
        <v>14</v>
      </c>
    </row>
    <row r="2" spans="1:3" x14ac:dyDescent="0.25">
      <c r="A2" s="2" t="s">
        <v>15</v>
      </c>
    </row>
    <row r="3" spans="1:3" x14ac:dyDescent="0.25">
      <c r="A3" s="2"/>
    </row>
    <row r="4" spans="1:3" ht="46" x14ac:dyDescent="0.25">
      <c r="A4" s="3" t="s">
        <v>29</v>
      </c>
      <c r="B4" s="3" t="s">
        <v>27</v>
      </c>
      <c r="C4" s="3" t="s">
        <v>32</v>
      </c>
    </row>
    <row r="5" spans="1:3" x14ac:dyDescent="0.25">
      <c r="A5" s="4" t="s">
        <v>1</v>
      </c>
      <c r="B5" s="5" t="s">
        <v>49</v>
      </c>
      <c r="C5" s="5"/>
    </row>
    <row r="6" spans="1:3" x14ac:dyDescent="0.25">
      <c r="A6" s="6" t="s">
        <v>31</v>
      </c>
      <c r="B6" s="7" t="s">
        <v>109</v>
      </c>
      <c r="C6" s="8" t="s">
        <v>33</v>
      </c>
    </row>
    <row r="7" spans="1:3" x14ac:dyDescent="0.25">
      <c r="A7" s="8" t="s">
        <v>28</v>
      </c>
      <c r="B7" s="8">
        <v>500</v>
      </c>
      <c r="C7" s="8">
        <v>1</v>
      </c>
    </row>
    <row r="8" spans="1:3" x14ac:dyDescent="0.25">
      <c r="A8" s="8" t="s">
        <v>30</v>
      </c>
      <c r="B8" s="8">
        <v>500</v>
      </c>
      <c r="C8" s="7">
        <f>C7+12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Investments</vt:lpstr>
      <vt:lpstr>Sheet1</vt:lpstr>
      <vt:lpstr>InvestmentPhases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2020-05-13T06:08:11Z</dcterms:modified>
</cp:coreProperties>
</file>